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dianova\Documents\GitHub\cepm\dataset\"/>
    </mc:Choice>
  </mc:AlternateContent>
  <xr:revisionPtr revIDLastSave="0" documentId="13_ncr:1_{4BF45514-A9D6-4B3E-B08D-7F7ED4BDD752}" xr6:coauthVersionLast="44" xr6:coauthVersionMax="45" xr10:uidLastSave="{00000000-0000-0000-0000-000000000000}"/>
  <bookViews>
    <workbookView xWindow="-120" yWindow="-120" windowWidth="38640" windowHeight="21240" activeTab="2" xr2:uid="{898E1E07-5B15-41F7-A22C-0DCCF3E1E5D0}"/>
  </bookViews>
  <sheets>
    <sheet name="데이터 만들기" sheetId="1" r:id="rId1"/>
    <sheet name="월별값" sheetId="2" r:id="rId2"/>
    <sheet name="생성된 일별 데이터" sheetId="3" r:id="rId3"/>
    <sheet name="수정할것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" i="1" l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 s="1"/>
  <c r="P878" i="1" s="1"/>
  <c r="P879" i="1" s="1"/>
  <c r="P880" i="1" s="1"/>
  <c r="P881" i="1" s="1"/>
  <c r="P882" i="1" s="1"/>
  <c r="P883" i="1" s="1"/>
  <c r="P884" i="1" s="1"/>
  <c r="P885" i="1" s="1"/>
  <c r="P886" i="1" s="1"/>
  <c r="P887" i="1" s="1"/>
  <c r="P888" i="1" s="1"/>
  <c r="P889" i="1" s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 s="1"/>
  <c r="P968" i="1" s="1"/>
  <c r="P969" i="1" s="1"/>
  <c r="P970" i="1" s="1"/>
  <c r="P971" i="1" s="1"/>
  <c r="P972" i="1" s="1"/>
  <c r="P973" i="1" s="1"/>
  <c r="P974" i="1" s="1"/>
  <c r="P975" i="1" s="1"/>
  <c r="P976" i="1" s="1"/>
  <c r="P977" i="1" s="1"/>
  <c r="P978" i="1" s="1"/>
  <c r="P979" i="1" s="1"/>
  <c r="P980" i="1" s="1"/>
  <c r="P981" i="1" s="1"/>
  <c r="P982" i="1" s="1"/>
  <c r="P983" i="1" s="1"/>
  <c r="P984" i="1" s="1"/>
  <c r="P985" i="1" s="1"/>
  <c r="P986" i="1" s="1"/>
  <c r="P987" i="1" s="1"/>
  <c r="P988" i="1" s="1"/>
  <c r="P989" i="1" s="1"/>
  <c r="P990" i="1" s="1"/>
  <c r="P991" i="1" s="1"/>
  <c r="P992" i="1" s="1"/>
  <c r="P993" i="1" s="1"/>
  <c r="P994" i="1" s="1"/>
  <c r="P995" i="1" s="1"/>
  <c r="P996" i="1" s="1"/>
  <c r="P997" i="1" s="1"/>
  <c r="P998" i="1" s="1"/>
  <c r="P999" i="1" s="1"/>
  <c r="P1000" i="1" s="1"/>
  <c r="P1001" i="1" s="1"/>
  <c r="P1002" i="1" s="1"/>
  <c r="P1003" i="1" s="1"/>
  <c r="P1004" i="1" s="1"/>
  <c r="P1005" i="1" s="1"/>
  <c r="P1006" i="1" s="1"/>
  <c r="P1007" i="1" s="1"/>
  <c r="P1008" i="1" s="1"/>
  <c r="P1009" i="1" s="1"/>
  <c r="P1010" i="1" s="1"/>
  <c r="P1011" i="1" s="1"/>
  <c r="P1012" i="1" s="1"/>
  <c r="P1013" i="1" s="1"/>
  <c r="P1014" i="1" s="1"/>
  <c r="P1015" i="1" s="1"/>
  <c r="P1016" i="1" s="1"/>
  <c r="P1017" i="1" s="1"/>
  <c r="P1018" i="1" s="1"/>
  <c r="P1019" i="1" s="1"/>
  <c r="P1020" i="1" s="1"/>
  <c r="P1021" i="1" s="1"/>
  <c r="P1022" i="1" s="1"/>
  <c r="P1023" i="1" s="1"/>
  <c r="P1024" i="1" s="1"/>
  <c r="P1025" i="1" s="1"/>
  <c r="P1026" i="1" s="1"/>
  <c r="P1027" i="1" s="1"/>
  <c r="P1028" i="1" s="1"/>
  <c r="P1029" i="1" s="1"/>
  <c r="P1030" i="1" s="1"/>
  <c r="P1031" i="1" s="1"/>
  <c r="P1032" i="1" s="1"/>
  <c r="P1033" i="1" s="1"/>
  <c r="P1034" i="1" s="1"/>
  <c r="P1035" i="1" s="1"/>
  <c r="P1036" i="1" s="1"/>
  <c r="P1037" i="1" s="1"/>
  <c r="P1038" i="1" s="1"/>
  <c r="P1039" i="1" s="1"/>
  <c r="P1040" i="1" s="1"/>
  <c r="P1041" i="1" s="1"/>
  <c r="P1042" i="1" s="1"/>
  <c r="P1043" i="1" s="1"/>
  <c r="P1044" i="1" s="1"/>
  <c r="P1045" i="1" s="1"/>
  <c r="P1046" i="1" s="1"/>
  <c r="P1047" i="1" s="1"/>
  <c r="P1048" i="1" s="1"/>
  <c r="P1049" i="1" s="1"/>
  <c r="P1050" i="1" s="1"/>
  <c r="P1051" i="1" s="1"/>
  <c r="P1052" i="1" s="1"/>
  <c r="P1053" i="1" s="1"/>
  <c r="P1054" i="1" s="1"/>
  <c r="P1055" i="1" s="1"/>
  <c r="P1056" i="1" s="1"/>
  <c r="P1057" i="1" s="1"/>
  <c r="P1058" i="1" s="1"/>
  <c r="P1059" i="1" s="1"/>
  <c r="P1060" i="1" s="1"/>
  <c r="P1061" i="1" s="1"/>
  <c r="P1062" i="1" s="1"/>
  <c r="P1063" i="1" s="1"/>
  <c r="P1064" i="1" s="1"/>
  <c r="P1065" i="1" s="1"/>
  <c r="P1066" i="1" s="1"/>
  <c r="P1067" i="1" s="1"/>
  <c r="P1068" i="1" s="1"/>
  <c r="P1069" i="1" s="1"/>
  <c r="P1070" i="1" s="1"/>
  <c r="P1071" i="1" s="1"/>
  <c r="P1072" i="1" s="1"/>
  <c r="P1073" i="1" s="1"/>
  <c r="P1074" i="1" s="1"/>
  <c r="P1075" i="1" s="1"/>
  <c r="P1076" i="1" s="1"/>
  <c r="P1077" i="1" s="1"/>
  <c r="P1078" i="1" s="1"/>
  <c r="P1079" i="1" s="1"/>
  <c r="P1080" i="1" s="1"/>
  <c r="P1081" i="1" s="1"/>
  <c r="P1082" i="1" s="1"/>
  <c r="P1083" i="1" s="1"/>
  <c r="P1084" i="1" s="1"/>
  <c r="P1085" i="1" s="1"/>
  <c r="P1086" i="1" s="1"/>
  <c r="P1087" i="1" s="1"/>
  <c r="P1088" i="1" s="1"/>
  <c r="P1089" i="1" s="1"/>
  <c r="P1090" i="1" s="1"/>
  <c r="P1091" i="1" s="1"/>
  <c r="P1092" i="1" s="1"/>
  <c r="P1093" i="1" s="1"/>
  <c r="P1094" i="1" s="1"/>
  <c r="P1095" i="1" s="1"/>
  <c r="P1096" i="1" s="1"/>
  <c r="P1097" i="1" s="1"/>
  <c r="P1098" i="1" s="1"/>
  <c r="P1099" i="1" s="1"/>
  <c r="P1100" i="1" s="1"/>
  <c r="P1101" i="1" s="1"/>
  <c r="P1102" i="1" s="1"/>
  <c r="P1103" i="1" s="1"/>
  <c r="P1104" i="1" s="1"/>
  <c r="P1105" i="1" s="1"/>
  <c r="P1106" i="1" s="1"/>
  <c r="P1107" i="1" s="1"/>
  <c r="P1108" i="1" s="1"/>
  <c r="P1109" i="1" s="1"/>
  <c r="P1110" i="1" s="1"/>
  <c r="P1111" i="1" s="1"/>
  <c r="P1112" i="1" s="1"/>
  <c r="P1113" i="1" s="1"/>
  <c r="P1114" i="1" s="1"/>
  <c r="P1115" i="1" s="1"/>
  <c r="P1116" i="1" s="1"/>
  <c r="P1117" i="1" s="1"/>
  <c r="P1118" i="1" s="1"/>
  <c r="P1119" i="1" s="1"/>
  <c r="P1120" i="1" s="1"/>
  <c r="P1121" i="1" s="1"/>
  <c r="P1122" i="1" s="1"/>
  <c r="P1123" i="1" s="1"/>
  <c r="P1124" i="1" s="1"/>
  <c r="P1125" i="1" s="1"/>
  <c r="P1126" i="1" s="1"/>
  <c r="P1127" i="1" s="1"/>
  <c r="P1128" i="1" s="1"/>
  <c r="P1129" i="1" s="1"/>
  <c r="P1130" i="1" s="1"/>
  <c r="P1131" i="1" s="1"/>
  <c r="P1132" i="1" s="1"/>
  <c r="P1133" i="1" s="1"/>
  <c r="P1134" i="1" s="1"/>
  <c r="P1135" i="1" s="1"/>
  <c r="P1136" i="1" s="1"/>
  <c r="P1137" i="1" s="1"/>
  <c r="P1138" i="1" s="1"/>
  <c r="P1139" i="1" s="1"/>
  <c r="P1140" i="1" s="1"/>
  <c r="P1141" i="1" s="1"/>
  <c r="P1142" i="1" s="1"/>
  <c r="P1143" i="1" s="1"/>
  <c r="P1144" i="1" s="1"/>
  <c r="P1145" i="1" s="1"/>
  <c r="P1146" i="1" s="1"/>
  <c r="P1147" i="1" s="1"/>
  <c r="P1148" i="1" s="1"/>
  <c r="P1149" i="1" s="1"/>
  <c r="P1150" i="1" s="1"/>
  <c r="P1151" i="1" s="1"/>
  <c r="P1152" i="1" s="1"/>
  <c r="P1153" i="1" s="1"/>
  <c r="P1154" i="1" s="1"/>
  <c r="P1155" i="1" s="1"/>
  <c r="P1156" i="1" s="1"/>
  <c r="P1157" i="1" s="1"/>
  <c r="P1158" i="1" s="1"/>
  <c r="P1159" i="1" s="1"/>
  <c r="P1160" i="1" s="1"/>
  <c r="P1161" i="1" s="1"/>
  <c r="P1162" i="1" s="1"/>
  <c r="P1163" i="1" s="1"/>
  <c r="P1164" i="1" s="1"/>
  <c r="P1165" i="1" s="1"/>
  <c r="P1166" i="1" s="1"/>
  <c r="P1167" i="1" s="1"/>
  <c r="P1168" i="1" s="1"/>
  <c r="P1169" i="1" s="1"/>
  <c r="P1170" i="1" s="1"/>
  <c r="P1171" i="1" s="1"/>
  <c r="P1172" i="1" s="1"/>
  <c r="P1173" i="1" s="1"/>
  <c r="P1174" i="1" s="1"/>
  <c r="P1175" i="1" s="1"/>
  <c r="P1176" i="1" s="1"/>
  <c r="P1177" i="1" s="1"/>
  <c r="P1178" i="1" s="1"/>
  <c r="P1179" i="1" s="1"/>
  <c r="P1180" i="1" s="1"/>
  <c r="P1181" i="1" s="1"/>
  <c r="P1182" i="1" s="1"/>
  <c r="P1183" i="1" s="1"/>
  <c r="P1184" i="1" s="1"/>
  <c r="P1185" i="1" s="1"/>
  <c r="P1186" i="1" s="1"/>
  <c r="P1187" i="1" s="1"/>
  <c r="P1188" i="1" s="1"/>
  <c r="P1189" i="1" s="1"/>
  <c r="P1190" i="1" s="1"/>
  <c r="P1191" i="1" s="1"/>
  <c r="P1192" i="1" s="1"/>
  <c r="P1193" i="1" s="1"/>
  <c r="P1194" i="1" s="1"/>
  <c r="P1195" i="1" s="1"/>
  <c r="P1196" i="1" s="1"/>
  <c r="P1197" i="1" s="1"/>
  <c r="P1198" i="1" s="1"/>
  <c r="P1199" i="1" s="1"/>
  <c r="P1200" i="1" s="1"/>
  <c r="P1201" i="1" s="1"/>
  <c r="P1202" i="1" s="1"/>
  <c r="P1203" i="1" s="1"/>
  <c r="P1204" i="1" s="1"/>
  <c r="P1205" i="1" s="1"/>
  <c r="P1206" i="1" s="1"/>
  <c r="P1207" i="1" s="1"/>
  <c r="P1208" i="1" s="1"/>
  <c r="P1209" i="1" s="1"/>
  <c r="P1210" i="1" s="1"/>
  <c r="P1211" i="1" s="1"/>
  <c r="P1212" i="1" s="1"/>
  <c r="P1213" i="1" s="1"/>
  <c r="P1214" i="1" s="1"/>
  <c r="P1215" i="1" s="1"/>
  <c r="P1216" i="1" s="1"/>
  <c r="P1217" i="1" s="1"/>
  <c r="P1218" i="1" s="1"/>
  <c r="P1219" i="1" s="1"/>
  <c r="P1220" i="1" s="1"/>
  <c r="P1221" i="1" s="1"/>
  <c r="P1222" i="1" s="1"/>
  <c r="P1223" i="1" s="1"/>
  <c r="P1224" i="1" s="1"/>
  <c r="P1225" i="1" s="1"/>
  <c r="P1226" i="1" s="1"/>
  <c r="P1227" i="1" s="1"/>
  <c r="P1228" i="1" s="1"/>
  <c r="P1229" i="1" s="1"/>
  <c r="P1230" i="1" s="1"/>
  <c r="P1231" i="1" s="1"/>
  <c r="P1232" i="1" s="1"/>
  <c r="P1233" i="1" s="1"/>
  <c r="P1234" i="1" s="1"/>
  <c r="P1235" i="1" s="1"/>
  <c r="P1236" i="1" s="1"/>
  <c r="P1237" i="1" s="1"/>
  <c r="P1238" i="1" s="1"/>
  <c r="P1239" i="1" s="1"/>
  <c r="P1240" i="1" s="1"/>
  <c r="P1241" i="1" s="1"/>
  <c r="P1242" i="1" s="1"/>
  <c r="P1243" i="1" s="1"/>
  <c r="P1244" i="1" s="1"/>
  <c r="P1245" i="1" s="1"/>
  <c r="P1246" i="1" s="1"/>
  <c r="P1247" i="1" s="1"/>
  <c r="P1248" i="1" s="1"/>
  <c r="P1249" i="1" s="1"/>
  <c r="P1250" i="1" s="1"/>
  <c r="P1251" i="1" s="1"/>
  <c r="P1252" i="1" s="1"/>
  <c r="P1253" i="1" s="1"/>
  <c r="P1254" i="1" s="1"/>
  <c r="P1255" i="1" s="1"/>
  <c r="P1256" i="1" s="1"/>
  <c r="P1257" i="1" s="1"/>
  <c r="P1258" i="1" s="1"/>
  <c r="P1259" i="1" s="1"/>
  <c r="P1260" i="1" s="1"/>
  <c r="P1261" i="1" s="1"/>
  <c r="P1262" i="1" s="1"/>
  <c r="P1263" i="1" s="1"/>
  <c r="P1264" i="1" s="1"/>
  <c r="P1265" i="1" s="1"/>
  <c r="P1266" i="1" s="1"/>
  <c r="P1267" i="1" s="1"/>
  <c r="P1268" i="1" s="1"/>
  <c r="P1269" i="1" s="1"/>
  <c r="P1270" i="1" s="1"/>
  <c r="P1271" i="1" s="1"/>
  <c r="P1272" i="1" s="1"/>
  <c r="P1273" i="1" s="1"/>
  <c r="P1274" i="1" s="1"/>
  <c r="P1275" i="1" s="1"/>
  <c r="P1276" i="1" s="1"/>
  <c r="P1277" i="1" s="1"/>
  <c r="P1278" i="1" s="1"/>
  <c r="P1279" i="1" s="1"/>
  <c r="P1280" i="1" s="1"/>
  <c r="P1281" i="1" s="1"/>
  <c r="P1282" i="1" s="1"/>
  <c r="P1283" i="1" s="1"/>
  <c r="P1284" i="1" s="1"/>
  <c r="P1285" i="1" s="1"/>
  <c r="P1286" i="1" s="1"/>
  <c r="P1287" i="1" s="1"/>
  <c r="P1288" i="1" s="1"/>
  <c r="P1289" i="1" s="1"/>
  <c r="P1290" i="1" s="1"/>
  <c r="P1291" i="1" s="1"/>
  <c r="P1292" i="1" s="1"/>
  <c r="P1293" i="1" s="1"/>
  <c r="P1294" i="1" s="1"/>
  <c r="P1295" i="1" s="1"/>
  <c r="P1296" i="1" s="1"/>
  <c r="P1297" i="1" s="1"/>
  <c r="P1298" i="1" s="1"/>
  <c r="P1299" i="1" s="1"/>
  <c r="P1300" i="1" s="1"/>
  <c r="P1301" i="1" s="1"/>
  <c r="P1302" i="1" s="1"/>
  <c r="P1303" i="1" s="1"/>
  <c r="P1304" i="1" s="1"/>
  <c r="P1305" i="1" s="1"/>
  <c r="P1306" i="1" s="1"/>
  <c r="P1307" i="1" s="1"/>
  <c r="P1308" i="1" s="1"/>
  <c r="P1309" i="1" s="1"/>
  <c r="P1310" i="1" s="1"/>
  <c r="P1311" i="1" s="1"/>
  <c r="P1312" i="1" s="1"/>
  <c r="P1313" i="1" s="1"/>
  <c r="P1314" i="1" s="1"/>
  <c r="P1315" i="1" s="1"/>
  <c r="P1316" i="1" s="1"/>
  <c r="P1317" i="1" s="1"/>
  <c r="P1318" i="1" s="1"/>
  <c r="P1319" i="1" s="1"/>
  <c r="P1320" i="1" s="1"/>
  <c r="P1321" i="1" s="1"/>
  <c r="P1322" i="1" s="1"/>
  <c r="P1323" i="1" s="1"/>
  <c r="P1324" i="1" s="1"/>
  <c r="P1325" i="1" s="1"/>
  <c r="P1326" i="1" s="1"/>
  <c r="P1327" i="1" s="1"/>
  <c r="P1328" i="1" s="1"/>
  <c r="P1329" i="1" s="1"/>
  <c r="P1330" i="1" s="1"/>
  <c r="P1331" i="1" s="1"/>
  <c r="P1332" i="1" s="1"/>
  <c r="P1333" i="1" s="1"/>
  <c r="P1334" i="1" s="1"/>
  <c r="P1335" i="1" s="1"/>
  <c r="P1336" i="1" s="1"/>
  <c r="P1337" i="1" s="1"/>
  <c r="P1338" i="1" s="1"/>
  <c r="P1339" i="1" s="1"/>
  <c r="P1340" i="1" s="1"/>
  <c r="P1341" i="1" s="1"/>
  <c r="P1342" i="1" s="1"/>
  <c r="P1343" i="1" s="1"/>
  <c r="P1344" i="1" s="1"/>
  <c r="P1345" i="1" s="1"/>
  <c r="P1346" i="1" s="1"/>
  <c r="P1347" i="1" s="1"/>
  <c r="P1348" i="1" s="1"/>
  <c r="P1349" i="1" s="1"/>
  <c r="P1350" i="1" s="1"/>
  <c r="P1351" i="1" s="1"/>
  <c r="P1352" i="1" s="1"/>
  <c r="P1353" i="1" s="1"/>
  <c r="P1354" i="1" s="1"/>
  <c r="P1355" i="1" s="1"/>
  <c r="P1356" i="1" s="1"/>
  <c r="P1357" i="1" s="1"/>
  <c r="P1358" i="1" s="1"/>
  <c r="P1359" i="1" s="1"/>
  <c r="P1360" i="1" s="1"/>
  <c r="P1361" i="1" s="1"/>
  <c r="P1362" i="1" s="1"/>
  <c r="P1363" i="1" s="1"/>
  <c r="P1364" i="1" s="1"/>
  <c r="P1365" i="1" s="1"/>
  <c r="P1366" i="1" s="1"/>
  <c r="P1367" i="1" s="1"/>
  <c r="P1368" i="1" s="1"/>
  <c r="P1369" i="1" s="1"/>
  <c r="P1370" i="1" s="1"/>
  <c r="P1371" i="1" s="1"/>
  <c r="P1372" i="1" s="1"/>
  <c r="P1373" i="1" s="1"/>
  <c r="P1374" i="1" s="1"/>
  <c r="P1375" i="1" s="1"/>
  <c r="P1376" i="1" s="1"/>
  <c r="P1377" i="1" s="1"/>
  <c r="P1378" i="1" s="1"/>
  <c r="P1379" i="1" s="1"/>
  <c r="P1380" i="1" s="1"/>
  <c r="P1381" i="1" s="1"/>
  <c r="P1382" i="1" s="1"/>
  <c r="P1383" i="1" s="1"/>
  <c r="P1384" i="1" s="1"/>
  <c r="P1385" i="1" s="1"/>
  <c r="P1386" i="1" s="1"/>
  <c r="P1387" i="1" s="1"/>
  <c r="P1388" i="1" s="1"/>
  <c r="P1389" i="1" s="1"/>
  <c r="P1390" i="1" s="1"/>
  <c r="P1391" i="1" s="1"/>
  <c r="P1392" i="1" s="1"/>
  <c r="P1393" i="1" s="1"/>
  <c r="P1394" i="1" s="1"/>
  <c r="P1395" i="1" s="1"/>
  <c r="P1396" i="1" s="1"/>
  <c r="P1397" i="1" s="1"/>
  <c r="P1398" i="1" s="1"/>
  <c r="P1399" i="1" s="1"/>
  <c r="P1400" i="1" s="1"/>
  <c r="P1401" i="1" s="1"/>
  <c r="P1402" i="1" s="1"/>
  <c r="P1403" i="1" s="1"/>
  <c r="P1404" i="1" s="1"/>
  <c r="P1405" i="1" s="1"/>
  <c r="P1406" i="1" s="1"/>
  <c r="P1407" i="1" s="1"/>
  <c r="P1408" i="1" s="1"/>
  <c r="P1409" i="1" s="1"/>
  <c r="P1410" i="1" s="1"/>
  <c r="P1411" i="1" s="1"/>
  <c r="P1412" i="1" s="1"/>
  <c r="P1413" i="1" s="1"/>
  <c r="P1414" i="1" s="1"/>
  <c r="P1415" i="1" s="1"/>
  <c r="P1416" i="1" s="1"/>
  <c r="P1417" i="1" s="1"/>
  <c r="P1418" i="1" s="1"/>
  <c r="P1419" i="1" s="1"/>
  <c r="P1420" i="1" s="1"/>
  <c r="P1421" i="1" s="1"/>
  <c r="P1422" i="1" s="1"/>
  <c r="P1423" i="1" s="1"/>
  <c r="P1424" i="1" s="1"/>
  <c r="P1425" i="1" s="1"/>
  <c r="P1426" i="1" s="1"/>
  <c r="P1427" i="1" s="1"/>
  <c r="P1428" i="1" s="1"/>
  <c r="P1429" i="1" s="1"/>
  <c r="P1430" i="1" s="1"/>
  <c r="P1431" i="1" s="1"/>
  <c r="P1432" i="1" s="1"/>
  <c r="P1433" i="1" s="1"/>
  <c r="P1434" i="1" s="1"/>
  <c r="P1435" i="1" s="1"/>
  <c r="P1436" i="1" s="1"/>
  <c r="P1437" i="1" s="1"/>
  <c r="P1438" i="1" s="1"/>
  <c r="P1439" i="1" s="1"/>
  <c r="P1440" i="1" s="1"/>
  <c r="P1441" i="1" s="1"/>
  <c r="P1442" i="1" s="1"/>
  <c r="P1443" i="1" s="1"/>
  <c r="P1444" i="1" s="1"/>
  <c r="P1445" i="1" s="1"/>
  <c r="P1446" i="1" s="1"/>
  <c r="P1447" i="1" s="1"/>
  <c r="P1448" i="1" s="1"/>
  <c r="P1449" i="1" s="1"/>
  <c r="P1450" i="1" s="1"/>
  <c r="P1451" i="1" s="1"/>
  <c r="P1452" i="1" s="1"/>
  <c r="P1453" i="1" s="1"/>
  <c r="P1454" i="1" s="1"/>
  <c r="P1455" i="1" s="1"/>
  <c r="P1456" i="1" s="1"/>
  <c r="P1457" i="1" s="1"/>
  <c r="P1458" i="1" s="1"/>
  <c r="P1459" i="1" s="1"/>
  <c r="P1460" i="1" s="1"/>
  <c r="P1461" i="1" s="1"/>
  <c r="P1462" i="1" s="1"/>
  <c r="P1463" i="1" s="1"/>
  <c r="P1464" i="1" s="1"/>
  <c r="P1465" i="1" s="1"/>
  <c r="P1466" i="1" s="1"/>
  <c r="P1467" i="1" s="1"/>
  <c r="P1468" i="1" s="1"/>
  <c r="P1469" i="1" s="1"/>
  <c r="P1470" i="1" s="1"/>
  <c r="P1471" i="1" s="1"/>
  <c r="P1472" i="1" s="1"/>
  <c r="P1473" i="1" s="1"/>
  <c r="P1474" i="1" s="1"/>
  <c r="P1475" i="1" s="1"/>
  <c r="P1476" i="1" s="1"/>
  <c r="P1477" i="1" s="1"/>
  <c r="P1478" i="1" s="1"/>
  <c r="P1479" i="1" s="1"/>
  <c r="P1480" i="1" s="1"/>
  <c r="P1481" i="1" s="1"/>
  <c r="P1482" i="1" s="1"/>
  <c r="P1483" i="1" s="1"/>
  <c r="P1484" i="1" s="1"/>
  <c r="P1485" i="1" s="1"/>
  <c r="P1486" i="1" s="1"/>
  <c r="P1487" i="1" s="1"/>
  <c r="P1488" i="1" s="1"/>
  <c r="P1489" i="1" s="1"/>
  <c r="P1490" i="1" s="1"/>
  <c r="P1491" i="1" s="1"/>
  <c r="P1492" i="1" s="1"/>
  <c r="P1493" i="1" s="1"/>
  <c r="P1494" i="1" s="1"/>
  <c r="P1495" i="1" s="1"/>
  <c r="P1496" i="1" s="1"/>
  <c r="P1497" i="1" s="1"/>
  <c r="P1498" i="1" s="1"/>
  <c r="P1499" i="1" s="1"/>
  <c r="P1500" i="1" s="1"/>
  <c r="P1501" i="1" s="1"/>
  <c r="P1502" i="1" s="1"/>
  <c r="P1503" i="1" s="1"/>
  <c r="P1504" i="1" s="1"/>
  <c r="P1505" i="1" s="1"/>
  <c r="P1506" i="1" s="1"/>
  <c r="P1507" i="1" s="1"/>
  <c r="P1508" i="1" s="1"/>
  <c r="P1509" i="1" s="1"/>
  <c r="P1510" i="1" s="1"/>
  <c r="P1511" i="1" s="1"/>
  <c r="P1512" i="1" s="1"/>
  <c r="P1513" i="1" s="1"/>
  <c r="P1514" i="1" s="1"/>
  <c r="P1515" i="1" s="1"/>
  <c r="P1516" i="1" s="1"/>
  <c r="P1517" i="1" s="1"/>
  <c r="P1518" i="1" s="1"/>
  <c r="P1519" i="1" s="1"/>
  <c r="P1520" i="1" s="1"/>
  <c r="P1521" i="1" s="1"/>
  <c r="P1522" i="1" s="1"/>
  <c r="P1523" i="1" s="1"/>
  <c r="P1524" i="1" s="1"/>
  <c r="P1525" i="1" s="1"/>
  <c r="P1526" i="1" s="1"/>
  <c r="P1527" i="1" s="1"/>
  <c r="P1528" i="1" s="1"/>
  <c r="P1529" i="1" s="1"/>
  <c r="P1530" i="1" s="1"/>
  <c r="P1531" i="1" s="1"/>
  <c r="P1532" i="1" s="1"/>
  <c r="P1533" i="1" s="1"/>
  <c r="P1534" i="1" s="1"/>
  <c r="P1535" i="1" s="1"/>
  <c r="P1536" i="1" s="1"/>
  <c r="P1537" i="1" s="1"/>
  <c r="P1538" i="1" s="1"/>
  <c r="P1539" i="1" s="1"/>
  <c r="P1540" i="1" s="1"/>
  <c r="P1541" i="1" s="1"/>
  <c r="P1542" i="1" s="1"/>
  <c r="P1543" i="1" s="1"/>
  <c r="P1544" i="1" s="1"/>
  <c r="P1545" i="1" s="1"/>
  <c r="P1546" i="1" s="1"/>
  <c r="P1547" i="1" s="1"/>
  <c r="P1548" i="1" s="1"/>
  <c r="P1549" i="1" s="1"/>
  <c r="P1550" i="1" s="1"/>
  <c r="P1551" i="1" s="1"/>
  <c r="P1552" i="1" s="1"/>
  <c r="P1553" i="1" s="1"/>
  <c r="P1554" i="1" s="1"/>
  <c r="P1555" i="1" s="1"/>
  <c r="P1556" i="1" s="1"/>
  <c r="P1557" i="1" s="1"/>
  <c r="P1558" i="1" s="1"/>
  <c r="P1559" i="1" s="1"/>
  <c r="P1560" i="1" s="1"/>
  <c r="P1561" i="1" s="1"/>
  <c r="P1562" i="1" s="1"/>
  <c r="P1563" i="1" s="1"/>
  <c r="P1564" i="1" s="1"/>
  <c r="P1565" i="1" s="1"/>
  <c r="P1566" i="1" s="1"/>
  <c r="P1567" i="1" s="1"/>
  <c r="P1568" i="1" s="1"/>
  <c r="P1569" i="1" s="1"/>
  <c r="P1570" i="1" s="1"/>
  <c r="P1571" i="1" s="1"/>
  <c r="P1572" i="1" s="1"/>
  <c r="P1573" i="1" s="1"/>
  <c r="P1574" i="1" s="1"/>
  <c r="P1575" i="1" s="1"/>
  <c r="P1576" i="1" s="1"/>
  <c r="P1577" i="1" s="1"/>
  <c r="P1578" i="1" s="1"/>
  <c r="P1579" i="1" s="1"/>
  <c r="P1580" i="1" s="1"/>
  <c r="P1581" i="1" s="1"/>
  <c r="P1582" i="1" s="1"/>
  <c r="P1583" i="1" s="1"/>
  <c r="P1584" i="1" s="1"/>
  <c r="P1585" i="1" s="1"/>
  <c r="P1586" i="1" s="1"/>
  <c r="P1587" i="1" s="1"/>
  <c r="P1588" i="1" s="1"/>
  <c r="P1589" i="1" s="1"/>
  <c r="P1590" i="1" s="1"/>
  <c r="P1591" i="1" s="1"/>
  <c r="P1592" i="1" s="1"/>
  <c r="P1593" i="1" s="1"/>
  <c r="P1594" i="1" s="1"/>
  <c r="P1595" i="1" s="1"/>
  <c r="P1596" i="1" s="1"/>
  <c r="P1597" i="1" s="1"/>
  <c r="P1598" i="1" s="1"/>
  <c r="P1599" i="1" s="1"/>
  <c r="P1600" i="1" s="1"/>
  <c r="P1601" i="1" s="1"/>
  <c r="P1602" i="1" s="1"/>
  <c r="P1603" i="1" s="1"/>
  <c r="P1604" i="1" s="1"/>
  <c r="P1605" i="1" s="1"/>
  <c r="P1606" i="1" s="1"/>
  <c r="P1607" i="1" s="1"/>
  <c r="P1608" i="1" s="1"/>
  <c r="P1609" i="1" s="1"/>
  <c r="P1610" i="1" s="1"/>
  <c r="P1611" i="1" s="1"/>
  <c r="P1612" i="1" s="1"/>
  <c r="P1613" i="1" s="1"/>
  <c r="P1614" i="1" s="1"/>
  <c r="P1615" i="1" s="1"/>
  <c r="P1616" i="1" s="1"/>
  <c r="P1617" i="1" s="1"/>
  <c r="P1618" i="1" s="1"/>
  <c r="P1619" i="1" s="1"/>
  <c r="P1620" i="1" s="1"/>
  <c r="P1621" i="1" s="1"/>
  <c r="P1622" i="1" s="1"/>
  <c r="P1623" i="1" s="1"/>
  <c r="P1624" i="1" s="1"/>
  <c r="P1625" i="1" s="1"/>
  <c r="P1626" i="1" s="1"/>
  <c r="P1627" i="1" s="1"/>
  <c r="P1628" i="1" s="1"/>
  <c r="P1629" i="1" s="1"/>
  <c r="P1630" i="1" s="1"/>
  <c r="P1631" i="1" s="1"/>
  <c r="P1632" i="1" s="1"/>
  <c r="P1633" i="1" s="1"/>
  <c r="P1634" i="1" s="1"/>
  <c r="P1635" i="1" s="1"/>
  <c r="P1636" i="1" s="1"/>
  <c r="P1637" i="1" s="1"/>
  <c r="P1638" i="1" s="1"/>
  <c r="P1639" i="1" s="1"/>
  <c r="P1640" i="1" s="1"/>
  <c r="P1641" i="1" s="1"/>
  <c r="P1642" i="1" s="1"/>
  <c r="P1643" i="1" s="1"/>
  <c r="P1644" i="1" s="1"/>
  <c r="P1645" i="1" s="1"/>
  <c r="P1646" i="1" s="1"/>
  <c r="P1647" i="1" s="1"/>
  <c r="P1648" i="1" s="1"/>
  <c r="P1649" i="1" s="1"/>
  <c r="P1650" i="1" s="1"/>
  <c r="P1651" i="1" s="1"/>
  <c r="P1652" i="1" s="1"/>
  <c r="P1653" i="1" s="1"/>
  <c r="P1654" i="1" s="1"/>
  <c r="P1655" i="1" s="1"/>
  <c r="P1656" i="1" s="1"/>
  <c r="P1657" i="1" s="1"/>
  <c r="P1658" i="1" s="1"/>
  <c r="P1659" i="1" s="1"/>
  <c r="P1660" i="1" s="1"/>
  <c r="P1661" i="1" s="1"/>
  <c r="P1662" i="1" s="1"/>
  <c r="P1663" i="1" s="1"/>
  <c r="P1664" i="1" s="1"/>
  <c r="P1665" i="1" s="1"/>
  <c r="P1666" i="1" s="1"/>
  <c r="P1667" i="1" s="1"/>
  <c r="P1668" i="1" s="1"/>
  <c r="P1669" i="1" s="1"/>
  <c r="P1670" i="1" s="1"/>
  <c r="P1671" i="1" s="1"/>
  <c r="P1672" i="1" s="1"/>
  <c r="P1673" i="1" s="1"/>
  <c r="P1674" i="1" s="1"/>
  <c r="P1675" i="1" s="1"/>
  <c r="P1676" i="1" s="1"/>
  <c r="P1677" i="1" s="1"/>
  <c r="P1678" i="1" s="1"/>
  <c r="P1679" i="1" s="1"/>
  <c r="P1680" i="1" s="1"/>
  <c r="P1681" i="1" s="1"/>
  <c r="P1682" i="1" s="1"/>
  <c r="P1683" i="1" s="1"/>
  <c r="P1684" i="1" s="1"/>
  <c r="P1685" i="1" s="1"/>
  <c r="P1686" i="1" s="1"/>
  <c r="P1687" i="1" s="1"/>
  <c r="P1688" i="1" s="1"/>
  <c r="P1689" i="1" s="1"/>
  <c r="P1690" i="1" s="1"/>
  <c r="P1691" i="1" s="1"/>
  <c r="P1692" i="1" s="1"/>
  <c r="P1693" i="1" s="1"/>
  <c r="P1694" i="1" s="1"/>
  <c r="P1695" i="1" s="1"/>
  <c r="P1696" i="1" s="1"/>
  <c r="P1697" i="1" s="1"/>
  <c r="P1698" i="1" s="1"/>
  <c r="P1699" i="1" s="1"/>
  <c r="P1700" i="1" s="1"/>
  <c r="P1701" i="1" s="1"/>
  <c r="P1702" i="1" s="1"/>
  <c r="P1703" i="1" s="1"/>
  <c r="P1704" i="1" s="1"/>
  <c r="P1705" i="1" s="1"/>
  <c r="P1706" i="1" s="1"/>
  <c r="P1707" i="1" s="1"/>
  <c r="P1708" i="1" s="1"/>
  <c r="P1709" i="1" s="1"/>
  <c r="P1710" i="1" s="1"/>
  <c r="P1711" i="1" s="1"/>
  <c r="P1712" i="1" s="1"/>
  <c r="P1713" i="1" s="1"/>
  <c r="P1714" i="1" s="1"/>
  <c r="P1715" i="1" s="1"/>
  <c r="P1716" i="1" s="1"/>
  <c r="P1717" i="1" s="1"/>
  <c r="P1718" i="1" s="1"/>
  <c r="P1719" i="1" s="1"/>
  <c r="P1720" i="1" s="1"/>
  <c r="P1721" i="1" s="1"/>
  <c r="P1722" i="1" s="1"/>
  <c r="P1723" i="1" s="1"/>
  <c r="P1724" i="1" s="1"/>
  <c r="P1725" i="1" s="1"/>
  <c r="P1726" i="1" s="1"/>
  <c r="P1727" i="1" s="1"/>
  <c r="P1728" i="1" s="1"/>
  <c r="P1729" i="1" s="1"/>
  <c r="P1730" i="1" s="1"/>
  <c r="P1731" i="1" s="1"/>
  <c r="P1732" i="1" s="1"/>
  <c r="P1733" i="1" s="1"/>
  <c r="P1734" i="1" s="1"/>
  <c r="P1735" i="1" s="1"/>
  <c r="P1736" i="1" s="1"/>
  <c r="P1737" i="1" s="1"/>
  <c r="P1738" i="1" s="1"/>
  <c r="P1739" i="1" s="1"/>
  <c r="P1740" i="1" s="1"/>
  <c r="P1741" i="1" s="1"/>
  <c r="P1742" i="1" s="1"/>
  <c r="P1743" i="1" s="1"/>
  <c r="P1744" i="1" s="1"/>
  <c r="P1745" i="1" s="1"/>
  <c r="P1746" i="1" s="1"/>
  <c r="P1747" i="1" s="1"/>
  <c r="P1748" i="1" s="1"/>
  <c r="P1749" i="1" s="1"/>
  <c r="P1750" i="1" s="1"/>
  <c r="P1751" i="1" s="1"/>
  <c r="P1752" i="1" s="1"/>
  <c r="P1753" i="1" s="1"/>
  <c r="P1754" i="1" s="1"/>
  <c r="P1755" i="1" s="1"/>
  <c r="P1756" i="1" s="1"/>
  <c r="P1757" i="1" s="1"/>
  <c r="P1758" i="1" s="1"/>
  <c r="P1759" i="1" s="1"/>
  <c r="P1760" i="1" s="1"/>
  <c r="P1761" i="1" s="1"/>
  <c r="P1762" i="1" s="1"/>
  <c r="P1763" i="1" s="1"/>
  <c r="P1764" i="1" s="1"/>
  <c r="P1765" i="1" s="1"/>
  <c r="P1766" i="1" s="1"/>
  <c r="P1767" i="1" s="1"/>
  <c r="P1768" i="1" s="1"/>
  <c r="P1769" i="1" s="1"/>
  <c r="P1770" i="1" s="1"/>
  <c r="P1771" i="1" s="1"/>
  <c r="P1772" i="1" s="1"/>
  <c r="P1773" i="1" s="1"/>
  <c r="P1774" i="1" s="1"/>
  <c r="P1775" i="1" s="1"/>
  <c r="P1776" i="1" s="1"/>
  <c r="P1777" i="1" s="1"/>
  <c r="P1778" i="1" s="1"/>
  <c r="P1779" i="1" s="1"/>
  <c r="P1780" i="1" s="1"/>
  <c r="P1781" i="1" s="1"/>
  <c r="P1782" i="1" s="1"/>
  <c r="P1783" i="1" s="1"/>
  <c r="P1784" i="1" s="1"/>
  <c r="P1785" i="1" s="1"/>
  <c r="P1786" i="1" s="1"/>
  <c r="P1787" i="1" s="1"/>
  <c r="P1788" i="1" s="1"/>
  <c r="P1789" i="1" s="1"/>
  <c r="P1790" i="1" s="1"/>
  <c r="P1791" i="1" s="1"/>
  <c r="P1792" i="1" s="1"/>
  <c r="P1793" i="1" s="1"/>
  <c r="P1794" i="1" s="1"/>
  <c r="P1795" i="1" s="1"/>
  <c r="P1796" i="1" s="1"/>
  <c r="P1797" i="1" s="1"/>
  <c r="P1798" i="1" s="1"/>
  <c r="P1799" i="1" s="1"/>
  <c r="P1800" i="1" s="1"/>
  <c r="P1801" i="1" s="1"/>
  <c r="P1802" i="1" s="1"/>
  <c r="P1803" i="1" s="1"/>
  <c r="P1804" i="1" s="1"/>
  <c r="P1805" i="1" s="1"/>
  <c r="P1806" i="1" s="1"/>
  <c r="P1807" i="1" s="1"/>
  <c r="P1808" i="1" s="1"/>
  <c r="P1809" i="1" s="1"/>
  <c r="P1810" i="1" s="1"/>
  <c r="P1811" i="1" s="1"/>
  <c r="P1812" i="1" s="1"/>
  <c r="P1813" i="1" s="1"/>
  <c r="P1814" i="1" s="1"/>
  <c r="P1815" i="1" s="1"/>
  <c r="P1816" i="1" s="1"/>
  <c r="P1817" i="1" s="1"/>
  <c r="P1818" i="1" s="1"/>
  <c r="P1819" i="1" s="1"/>
  <c r="P1820" i="1" s="1"/>
  <c r="P1821" i="1" s="1"/>
  <c r="P1822" i="1" s="1"/>
  <c r="P1823" i="1" s="1"/>
  <c r="P1824" i="1" s="1"/>
  <c r="P1825" i="1" s="1"/>
  <c r="P1826" i="1" s="1"/>
  <c r="P1827" i="1" s="1"/>
  <c r="P1828" i="1" s="1"/>
  <c r="P1829" i="1" s="1"/>
  <c r="P1830" i="1" s="1"/>
  <c r="P1831" i="1" s="1"/>
  <c r="P1832" i="1" s="1"/>
  <c r="P1833" i="1" s="1"/>
  <c r="S38" i="1"/>
  <c r="T38" i="1" s="1"/>
  <c r="AB38" i="1"/>
  <c r="S39" i="1"/>
  <c r="T39" i="1"/>
  <c r="U39" i="1"/>
  <c r="AB39" i="1"/>
  <c r="S40" i="1"/>
  <c r="U40" i="1" s="1"/>
  <c r="AB40" i="1"/>
  <c r="S41" i="1"/>
  <c r="AB41" i="1"/>
  <c r="S42" i="1"/>
  <c r="U42" i="1" s="1"/>
  <c r="AB42" i="1"/>
  <c r="S43" i="1"/>
  <c r="T43" i="1" s="1"/>
  <c r="AB43" i="1"/>
  <c r="S44" i="1"/>
  <c r="U44" i="1" s="1"/>
  <c r="T44" i="1"/>
  <c r="AB44" i="1"/>
  <c r="S45" i="1"/>
  <c r="T45" i="1" s="1"/>
  <c r="AB45" i="1"/>
  <c r="S46" i="1"/>
  <c r="T46" i="1" s="1"/>
  <c r="AB46" i="1"/>
  <c r="S47" i="1"/>
  <c r="T47" i="1" s="1"/>
  <c r="U47" i="1"/>
  <c r="AB47" i="1"/>
  <c r="S48" i="1"/>
  <c r="AB48" i="1"/>
  <c r="S49" i="1"/>
  <c r="AB49" i="1"/>
  <c r="S50" i="1"/>
  <c r="U50" i="1" s="1"/>
  <c r="T50" i="1"/>
  <c r="AB50" i="1"/>
  <c r="S51" i="1"/>
  <c r="T51" i="1" s="1"/>
  <c r="AB51" i="1"/>
  <c r="S52" i="1"/>
  <c r="T52" i="1" s="1"/>
  <c r="AB52" i="1"/>
  <c r="S53" i="1"/>
  <c r="T53" i="1" s="1"/>
  <c r="AB53" i="1"/>
  <c r="S54" i="1"/>
  <c r="T54" i="1" s="1"/>
  <c r="U54" i="1"/>
  <c r="AB54" i="1"/>
  <c r="S55" i="1"/>
  <c r="T55" i="1" s="1"/>
  <c r="V55" i="1" s="1"/>
  <c r="U55" i="1"/>
  <c r="AB55" i="1"/>
  <c r="S56" i="1"/>
  <c r="U56" i="1" s="1"/>
  <c r="AB56" i="1"/>
  <c r="S57" i="1"/>
  <c r="AB57" i="1"/>
  <c r="S58" i="1"/>
  <c r="U58" i="1" s="1"/>
  <c r="AB58" i="1"/>
  <c r="S59" i="1"/>
  <c r="T59" i="1" s="1"/>
  <c r="AB59" i="1"/>
  <c r="S60" i="1"/>
  <c r="T60" i="1" s="1"/>
  <c r="AB60" i="1"/>
  <c r="S61" i="1"/>
  <c r="T61" i="1" s="1"/>
  <c r="AB61" i="1"/>
  <c r="S62" i="1"/>
  <c r="T62" i="1" s="1"/>
  <c r="V62" i="1" s="1"/>
  <c r="U62" i="1"/>
  <c r="AB62" i="1"/>
  <c r="S63" i="1"/>
  <c r="U63" i="1" s="1"/>
  <c r="T63" i="1"/>
  <c r="V63" i="1" s="1"/>
  <c r="AB63" i="1"/>
  <c r="S64" i="1"/>
  <c r="U64" i="1" s="1"/>
  <c r="AB64" i="1"/>
  <c r="S65" i="1"/>
  <c r="AB65" i="1"/>
  <c r="S66" i="1"/>
  <c r="U66" i="1" s="1"/>
  <c r="T66" i="1"/>
  <c r="AB66" i="1"/>
  <c r="S67" i="1"/>
  <c r="T67" i="1" s="1"/>
  <c r="AB67" i="1"/>
  <c r="S68" i="1"/>
  <c r="AB68" i="1"/>
  <c r="S69" i="1"/>
  <c r="U69" i="1" s="1"/>
  <c r="AB69" i="1"/>
  <c r="S70" i="1"/>
  <c r="T70" i="1" s="1"/>
  <c r="AB70" i="1"/>
  <c r="S71" i="1"/>
  <c r="AB71" i="1"/>
  <c r="S72" i="1"/>
  <c r="U72" i="1" s="1"/>
  <c r="T72" i="1"/>
  <c r="AB72" i="1"/>
  <c r="S73" i="1"/>
  <c r="AB73" i="1"/>
  <c r="S74" i="1"/>
  <c r="U74" i="1" s="1"/>
  <c r="AB74" i="1"/>
  <c r="S75" i="1"/>
  <c r="T75" i="1" s="1"/>
  <c r="AB75" i="1"/>
  <c r="S76" i="1"/>
  <c r="T76" i="1"/>
  <c r="U76" i="1"/>
  <c r="AB76" i="1"/>
  <c r="S77" i="1"/>
  <c r="U77" i="1" s="1"/>
  <c r="T77" i="1"/>
  <c r="AB77" i="1"/>
  <c r="S78" i="1"/>
  <c r="T78" i="1" s="1"/>
  <c r="U78" i="1"/>
  <c r="AB78" i="1"/>
  <c r="S79" i="1"/>
  <c r="U79" i="1" s="1"/>
  <c r="AB79" i="1"/>
  <c r="S80" i="1"/>
  <c r="AB80" i="1"/>
  <c r="S81" i="1"/>
  <c r="T81" i="1" s="1"/>
  <c r="AB81" i="1"/>
  <c r="S82" i="1"/>
  <c r="U82" i="1" s="1"/>
  <c r="AB82" i="1"/>
  <c r="S83" i="1"/>
  <c r="T83" i="1" s="1"/>
  <c r="AB83" i="1"/>
  <c r="S84" i="1"/>
  <c r="U84" i="1" s="1"/>
  <c r="T84" i="1"/>
  <c r="AB84" i="1"/>
  <c r="S85" i="1"/>
  <c r="AB85" i="1"/>
  <c r="S86" i="1"/>
  <c r="U86" i="1" s="1"/>
  <c r="AB86" i="1"/>
  <c r="S87" i="1"/>
  <c r="U87" i="1" s="1"/>
  <c r="T87" i="1"/>
  <c r="AB87" i="1"/>
  <c r="S88" i="1"/>
  <c r="U88" i="1" s="1"/>
  <c r="T88" i="1"/>
  <c r="AB88" i="1"/>
  <c r="S89" i="1"/>
  <c r="U89" i="1" s="1"/>
  <c r="T89" i="1"/>
  <c r="AB89" i="1"/>
  <c r="S90" i="1"/>
  <c r="AB90" i="1"/>
  <c r="S91" i="1"/>
  <c r="T91" i="1" s="1"/>
  <c r="AB91" i="1"/>
  <c r="S92" i="1"/>
  <c r="AB92" i="1"/>
  <c r="S93" i="1"/>
  <c r="AB93" i="1"/>
  <c r="S94" i="1"/>
  <c r="U94" i="1" s="1"/>
  <c r="AB94" i="1"/>
  <c r="S95" i="1"/>
  <c r="AB95" i="1"/>
  <c r="S96" i="1"/>
  <c r="U96" i="1" s="1"/>
  <c r="T96" i="1"/>
  <c r="AB96" i="1"/>
  <c r="S97" i="1"/>
  <c r="AB97" i="1"/>
  <c r="S98" i="1"/>
  <c r="AB98" i="1"/>
  <c r="S99" i="1"/>
  <c r="T99" i="1" s="1"/>
  <c r="AB99" i="1"/>
  <c r="S100" i="1"/>
  <c r="T100" i="1"/>
  <c r="U100" i="1"/>
  <c r="AB100" i="1"/>
  <c r="S101" i="1"/>
  <c r="AB101" i="1"/>
  <c r="S102" i="1"/>
  <c r="U102" i="1" s="1"/>
  <c r="AB102" i="1"/>
  <c r="S103" i="1"/>
  <c r="T103" i="1"/>
  <c r="V103" i="1" s="1"/>
  <c r="U103" i="1"/>
  <c r="AB103" i="1"/>
  <c r="S104" i="1"/>
  <c r="T104" i="1" s="1"/>
  <c r="AB104" i="1"/>
  <c r="S105" i="1"/>
  <c r="AB105" i="1"/>
  <c r="S106" i="1"/>
  <c r="T106" i="1" s="1"/>
  <c r="AB106" i="1"/>
  <c r="S107" i="1"/>
  <c r="T107" i="1" s="1"/>
  <c r="U107" i="1"/>
  <c r="AB107" i="1"/>
  <c r="S108" i="1"/>
  <c r="AB108" i="1"/>
  <c r="S109" i="1"/>
  <c r="AB109" i="1"/>
  <c r="S110" i="1"/>
  <c r="AB110" i="1"/>
  <c r="S111" i="1"/>
  <c r="T111" i="1" s="1"/>
  <c r="AB111" i="1"/>
  <c r="S112" i="1"/>
  <c r="U112" i="1" s="1"/>
  <c r="T112" i="1"/>
  <c r="V112" i="1" s="1"/>
  <c r="AB112" i="1"/>
  <c r="S113" i="1"/>
  <c r="T113" i="1" s="1"/>
  <c r="AB113" i="1"/>
  <c r="S114" i="1"/>
  <c r="T114" i="1" s="1"/>
  <c r="AB114" i="1"/>
  <c r="S115" i="1"/>
  <c r="T115" i="1" s="1"/>
  <c r="AB115" i="1"/>
  <c r="S116" i="1"/>
  <c r="T116" i="1" s="1"/>
  <c r="U116" i="1"/>
  <c r="AB116" i="1"/>
  <c r="S117" i="1"/>
  <c r="T117" i="1" s="1"/>
  <c r="AB117" i="1"/>
  <c r="S118" i="1"/>
  <c r="U118" i="1" s="1"/>
  <c r="AB118" i="1"/>
  <c r="S119" i="1"/>
  <c r="T119" i="1" s="1"/>
  <c r="AB119" i="1"/>
  <c r="S120" i="1"/>
  <c r="AB120" i="1"/>
  <c r="S121" i="1"/>
  <c r="T121" i="1" s="1"/>
  <c r="U121" i="1"/>
  <c r="AB121" i="1"/>
  <c r="S122" i="1"/>
  <c r="AB122" i="1"/>
  <c r="S123" i="1"/>
  <c r="AB123" i="1"/>
  <c r="S124" i="1"/>
  <c r="U124" i="1" s="1"/>
  <c r="T124" i="1"/>
  <c r="AB124" i="1"/>
  <c r="S125" i="1"/>
  <c r="U125" i="1" s="1"/>
  <c r="AB125" i="1"/>
  <c r="S126" i="1"/>
  <c r="U126" i="1" s="1"/>
  <c r="T126" i="1"/>
  <c r="AB126" i="1"/>
  <c r="S127" i="1"/>
  <c r="AB127" i="1"/>
  <c r="S128" i="1"/>
  <c r="U128" i="1" s="1"/>
  <c r="AB128" i="1"/>
  <c r="S129" i="1"/>
  <c r="T129" i="1" s="1"/>
  <c r="AB129" i="1"/>
  <c r="S130" i="1"/>
  <c r="T130" i="1" s="1"/>
  <c r="U130" i="1"/>
  <c r="AB130" i="1"/>
  <c r="S131" i="1"/>
  <c r="T131" i="1" s="1"/>
  <c r="AB131" i="1"/>
  <c r="S132" i="1"/>
  <c r="U132" i="1" s="1"/>
  <c r="AB132" i="1"/>
  <c r="S133" i="1"/>
  <c r="T133" i="1" s="1"/>
  <c r="V133" i="1" s="1"/>
  <c r="W133" i="1" s="1"/>
  <c r="X133" i="1" s="1"/>
  <c r="U133" i="1"/>
  <c r="AB133" i="1"/>
  <c r="S134" i="1"/>
  <c r="T134" i="1" s="1"/>
  <c r="U134" i="1"/>
  <c r="AB134" i="1"/>
  <c r="S135" i="1"/>
  <c r="AB135" i="1"/>
  <c r="S136" i="1"/>
  <c r="AB136" i="1"/>
  <c r="S137" i="1"/>
  <c r="AB137" i="1"/>
  <c r="S138" i="1"/>
  <c r="T138" i="1" s="1"/>
  <c r="U138" i="1"/>
  <c r="AB138" i="1"/>
  <c r="S139" i="1"/>
  <c r="AB139" i="1"/>
  <c r="S140" i="1"/>
  <c r="AB140" i="1"/>
  <c r="S141" i="1"/>
  <c r="T141" i="1" s="1"/>
  <c r="U141" i="1"/>
  <c r="AB141" i="1"/>
  <c r="S142" i="1"/>
  <c r="T142" i="1" s="1"/>
  <c r="AB142" i="1"/>
  <c r="S143" i="1"/>
  <c r="AB143" i="1"/>
  <c r="S144" i="1"/>
  <c r="AB144" i="1"/>
  <c r="S145" i="1"/>
  <c r="AB145" i="1"/>
  <c r="S146" i="1"/>
  <c r="AB146" i="1"/>
  <c r="S147" i="1"/>
  <c r="U147" i="1" s="1"/>
  <c r="AB147" i="1"/>
  <c r="S148" i="1"/>
  <c r="T148" i="1" s="1"/>
  <c r="AB148" i="1"/>
  <c r="S149" i="1"/>
  <c r="T149" i="1"/>
  <c r="U149" i="1"/>
  <c r="AB149" i="1"/>
  <c r="S150" i="1"/>
  <c r="U150" i="1" s="1"/>
  <c r="AB150" i="1"/>
  <c r="S151" i="1"/>
  <c r="U151" i="1" s="1"/>
  <c r="T151" i="1"/>
  <c r="AB151" i="1"/>
  <c r="S152" i="1"/>
  <c r="U152" i="1" s="1"/>
  <c r="AB152" i="1"/>
  <c r="S153" i="1"/>
  <c r="AB153" i="1"/>
  <c r="S154" i="1"/>
  <c r="U154" i="1" s="1"/>
  <c r="T154" i="1"/>
  <c r="AB154" i="1"/>
  <c r="S155" i="1"/>
  <c r="U155" i="1" s="1"/>
  <c r="T155" i="1"/>
  <c r="AB155" i="1"/>
  <c r="S156" i="1"/>
  <c r="T156" i="1" s="1"/>
  <c r="U156" i="1"/>
  <c r="AB156" i="1"/>
  <c r="S157" i="1"/>
  <c r="U157" i="1" s="1"/>
  <c r="AB157" i="1"/>
  <c r="S158" i="1"/>
  <c r="AB158" i="1"/>
  <c r="S159" i="1"/>
  <c r="T159" i="1" s="1"/>
  <c r="AB159" i="1"/>
  <c r="S160" i="1"/>
  <c r="AB160" i="1"/>
  <c r="S161" i="1"/>
  <c r="AB161" i="1"/>
  <c r="S162" i="1"/>
  <c r="T162" i="1" s="1"/>
  <c r="AB162" i="1"/>
  <c r="S163" i="1"/>
  <c r="T163" i="1" s="1"/>
  <c r="U163" i="1"/>
  <c r="AB163" i="1"/>
  <c r="S164" i="1"/>
  <c r="AB164" i="1"/>
  <c r="S165" i="1"/>
  <c r="T165" i="1" s="1"/>
  <c r="AB165" i="1"/>
  <c r="S166" i="1"/>
  <c r="U166" i="1" s="1"/>
  <c r="T166" i="1"/>
  <c r="V166" i="1" s="1"/>
  <c r="AB166" i="1"/>
  <c r="S167" i="1"/>
  <c r="AB167" i="1"/>
  <c r="S168" i="1"/>
  <c r="U168" i="1" s="1"/>
  <c r="T168" i="1"/>
  <c r="V168" i="1" s="1"/>
  <c r="AB168" i="1"/>
  <c r="S169" i="1"/>
  <c r="AB169" i="1"/>
  <c r="S170" i="1"/>
  <c r="AB170" i="1"/>
  <c r="S171" i="1"/>
  <c r="AB171" i="1"/>
  <c r="S172" i="1"/>
  <c r="U172" i="1" s="1"/>
  <c r="T172" i="1"/>
  <c r="AB172" i="1"/>
  <c r="S173" i="1"/>
  <c r="T173" i="1" s="1"/>
  <c r="AB173" i="1"/>
  <c r="S174" i="1"/>
  <c r="AB174" i="1"/>
  <c r="S175" i="1"/>
  <c r="T175" i="1" s="1"/>
  <c r="AB175" i="1"/>
  <c r="S176" i="1"/>
  <c r="T176" i="1" s="1"/>
  <c r="U176" i="1"/>
  <c r="AB176" i="1"/>
  <c r="S177" i="1"/>
  <c r="U177" i="1" s="1"/>
  <c r="AB177" i="1"/>
  <c r="S178" i="1"/>
  <c r="AB178" i="1"/>
  <c r="S179" i="1"/>
  <c r="AB179" i="1"/>
  <c r="S180" i="1"/>
  <c r="U180" i="1" s="1"/>
  <c r="T180" i="1"/>
  <c r="V180" i="1" s="1"/>
  <c r="AB180" i="1"/>
  <c r="S181" i="1"/>
  <c r="T181" i="1" s="1"/>
  <c r="AB181" i="1"/>
  <c r="S182" i="1"/>
  <c r="AB182" i="1"/>
  <c r="S183" i="1"/>
  <c r="T183" i="1" s="1"/>
  <c r="AB183" i="1"/>
  <c r="S184" i="1"/>
  <c r="T184" i="1"/>
  <c r="V184" i="1" s="1"/>
  <c r="U184" i="1"/>
  <c r="AB184" i="1"/>
  <c r="S185" i="1"/>
  <c r="AB185" i="1"/>
  <c r="S186" i="1"/>
  <c r="U186" i="1" s="1"/>
  <c r="T186" i="1"/>
  <c r="AB186" i="1"/>
  <c r="S187" i="1"/>
  <c r="AB187" i="1"/>
  <c r="S188" i="1"/>
  <c r="T188" i="1"/>
  <c r="U188" i="1"/>
  <c r="AB188" i="1"/>
  <c r="S189" i="1"/>
  <c r="T189" i="1" s="1"/>
  <c r="U189" i="1"/>
  <c r="AB189" i="1"/>
  <c r="S190" i="1"/>
  <c r="AB190" i="1"/>
  <c r="S191" i="1"/>
  <c r="AB191" i="1"/>
  <c r="S192" i="1"/>
  <c r="T192" i="1"/>
  <c r="V192" i="1" s="1"/>
  <c r="W192" i="1" s="1"/>
  <c r="X192" i="1" s="1"/>
  <c r="U192" i="1"/>
  <c r="AB192" i="1"/>
  <c r="S193" i="1"/>
  <c r="AB193" i="1"/>
  <c r="S194" i="1"/>
  <c r="AB194" i="1"/>
  <c r="S195" i="1"/>
  <c r="U195" i="1" s="1"/>
  <c r="T195" i="1"/>
  <c r="V195" i="1" s="1"/>
  <c r="AB195" i="1"/>
  <c r="S196" i="1"/>
  <c r="AB196" i="1"/>
  <c r="S197" i="1"/>
  <c r="T197" i="1" s="1"/>
  <c r="U197" i="1"/>
  <c r="AB197" i="1"/>
  <c r="S198" i="1"/>
  <c r="AB198" i="1"/>
  <c r="S199" i="1"/>
  <c r="AB199" i="1"/>
  <c r="S200" i="1"/>
  <c r="U200" i="1" s="1"/>
  <c r="AB200" i="1"/>
  <c r="S201" i="1"/>
  <c r="U201" i="1" s="1"/>
  <c r="AB201" i="1"/>
  <c r="S202" i="1"/>
  <c r="T202" i="1" s="1"/>
  <c r="AB202" i="1"/>
  <c r="S203" i="1"/>
  <c r="AB203" i="1"/>
  <c r="S204" i="1"/>
  <c r="T204" i="1" s="1"/>
  <c r="U204" i="1"/>
  <c r="AB204" i="1"/>
  <c r="S205" i="1"/>
  <c r="AB205" i="1"/>
  <c r="S206" i="1"/>
  <c r="T206" i="1" s="1"/>
  <c r="U206" i="1"/>
  <c r="V206" i="1" s="1"/>
  <c r="AB206" i="1"/>
  <c r="S207" i="1"/>
  <c r="AB207" i="1"/>
  <c r="S208" i="1"/>
  <c r="U208" i="1" s="1"/>
  <c r="T208" i="1"/>
  <c r="AB208" i="1"/>
  <c r="S209" i="1"/>
  <c r="T209" i="1" s="1"/>
  <c r="U209" i="1"/>
  <c r="AB209" i="1"/>
  <c r="S210" i="1"/>
  <c r="U210" i="1" s="1"/>
  <c r="AB210" i="1"/>
  <c r="S211" i="1"/>
  <c r="AB211" i="1"/>
  <c r="S212" i="1"/>
  <c r="AB212" i="1"/>
  <c r="S213" i="1"/>
  <c r="T213" i="1"/>
  <c r="V213" i="1" s="1"/>
  <c r="W213" i="1" s="1"/>
  <c r="U213" i="1"/>
  <c r="AB213" i="1"/>
  <c r="S214" i="1"/>
  <c r="T214" i="1" s="1"/>
  <c r="U214" i="1"/>
  <c r="AB214" i="1"/>
  <c r="S215" i="1"/>
  <c r="AB215" i="1"/>
  <c r="S216" i="1"/>
  <c r="T216" i="1" s="1"/>
  <c r="AB216" i="1"/>
  <c r="S217" i="1"/>
  <c r="AB217" i="1"/>
  <c r="S218" i="1"/>
  <c r="AB218" i="1"/>
  <c r="S219" i="1"/>
  <c r="AB219" i="1"/>
  <c r="S220" i="1"/>
  <c r="T220" i="1" s="1"/>
  <c r="U220" i="1"/>
  <c r="AB220" i="1"/>
  <c r="S221" i="1"/>
  <c r="U221" i="1" s="1"/>
  <c r="AB221" i="1"/>
  <c r="S222" i="1"/>
  <c r="T222" i="1" s="1"/>
  <c r="AB222" i="1"/>
  <c r="S223" i="1"/>
  <c r="AB223" i="1"/>
  <c r="S224" i="1"/>
  <c r="T224" i="1" s="1"/>
  <c r="AB224" i="1"/>
  <c r="S225" i="1"/>
  <c r="T225" i="1" s="1"/>
  <c r="U225" i="1"/>
  <c r="AB225" i="1"/>
  <c r="S226" i="1"/>
  <c r="AB226" i="1"/>
  <c r="S227" i="1"/>
  <c r="AB227" i="1"/>
  <c r="S228" i="1"/>
  <c r="AB228" i="1"/>
  <c r="S229" i="1"/>
  <c r="U229" i="1" s="1"/>
  <c r="T229" i="1"/>
  <c r="V229" i="1" s="1"/>
  <c r="AB229" i="1"/>
  <c r="S230" i="1"/>
  <c r="AB230" i="1"/>
  <c r="S231" i="1"/>
  <c r="T231" i="1" s="1"/>
  <c r="AB231" i="1"/>
  <c r="S232" i="1"/>
  <c r="T232" i="1" s="1"/>
  <c r="AB232" i="1"/>
  <c r="S233" i="1"/>
  <c r="AB233" i="1"/>
  <c r="S234" i="1"/>
  <c r="AB234" i="1"/>
  <c r="S235" i="1"/>
  <c r="AB235" i="1"/>
  <c r="S236" i="1"/>
  <c r="T236" i="1" s="1"/>
  <c r="AB236" i="1"/>
  <c r="S237" i="1"/>
  <c r="T237" i="1"/>
  <c r="U237" i="1"/>
  <c r="AB237" i="1"/>
  <c r="S238" i="1"/>
  <c r="T238" i="1" s="1"/>
  <c r="U238" i="1"/>
  <c r="AB238" i="1"/>
  <c r="S239" i="1"/>
  <c r="AB239" i="1"/>
  <c r="S240" i="1"/>
  <c r="U240" i="1" s="1"/>
  <c r="AB240" i="1"/>
  <c r="S241" i="1"/>
  <c r="AB241" i="1"/>
  <c r="S242" i="1"/>
  <c r="AB242" i="1"/>
  <c r="S243" i="1"/>
  <c r="T243" i="1"/>
  <c r="U243" i="1"/>
  <c r="AB243" i="1"/>
  <c r="S244" i="1"/>
  <c r="T244" i="1" s="1"/>
  <c r="AB244" i="1"/>
  <c r="S245" i="1"/>
  <c r="T245" i="1" s="1"/>
  <c r="AB245" i="1"/>
  <c r="S246" i="1"/>
  <c r="U246" i="1" s="1"/>
  <c r="T246" i="1"/>
  <c r="V246" i="1" s="1"/>
  <c r="AB246" i="1"/>
  <c r="S247" i="1"/>
  <c r="T247" i="1" s="1"/>
  <c r="U247" i="1"/>
  <c r="AB247" i="1"/>
  <c r="S248" i="1"/>
  <c r="U248" i="1" s="1"/>
  <c r="AB248" i="1"/>
  <c r="S249" i="1"/>
  <c r="AB249" i="1"/>
  <c r="S250" i="1"/>
  <c r="T250" i="1" s="1"/>
  <c r="V250" i="1" s="1"/>
  <c r="W250" i="1" s="1"/>
  <c r="AE250" i="1" s="1"/>
  <c r="U250" i="1"/>
  <c r="AB250" i="1"/>
  <c r="S251" i="1"/>
  <c r="U251" i="1" s="1"/>
  <c r="T251" i="1"/>
  <c r="AB251" i="1"/>
  <c r="S252" i="1"/>
  <c r="AB252" i="1"/>
  <c r="S253" i="1"/>
  <c r="AB253" i="1"/>
  <c r="S254" i="1"/>
  <c r="AB254" i="1"/>
  <c r="S255" i="1"/>
  <c r="T255" i="1" s="1"/>
  <c r="AB255" i="1"/>
  <c r="S256" i="1"/>
  <c r="T256" i="1" s="1"/>
  <c r="AB256" i="1"/>
  <c r="S257" i="1"/>
  <c r="T257" i="1" s="1"/>
  <c r="U257" i="1"/>
  <c r="AB257" i="1"/>
  <c r="S258" i="1"/>
  <c r="T258" i="1" s="1"/>
  <c r="U258" i="1"/>
  <c r="AB258" i="1"/>
  <c r="S259" i="1"/>
  <c r="AB259" i="1"/>
  <c r="S260" i="1"/>
  <c r="AB260" i="1"/>
  <c r="S261" i="1"/>
  <c r="AB261" i="1"/>
  <c r="S262" i="1"/>
  <c r="U262" i="1" s="1"/>
  <c r="T262" i="1"/>
  <c r="AB262" i="1"/>
  <c r="S263" i="1"/>
  <c r="T263" i="1" s="1"/>
  <c r="AB263" i="1"/>
  <c r="S264" i="1"/>
  <c r="T264" i="1" s="1"/>
  <c r="AB264" i="1"/>
  <c r="S265" i="1"/>
  <c r="AB265" i="1"/>
  <c r="S266" i="1"/>
  <c r="U266" i="1" s="1"/>
  <c r="T266" i="1"/>
  <c r="V266" i="1" s="1"/>
  <c r="AB266" i="1"/>
  <c r="S267" i="1"/>
  <c r="AB267" i="1"/>
  <c r="S268" i="1"/>
  <c r="AB268" i="1"/>
  <c r="S269" i="1"/>
  <c r="AB269" i="1"/>
  <c r="S270" i="1"/>
  <c r="U270" i="1" s="1"/>
  <c r="T270" i="1"/>
  <c r="AB270" i="1"/>
  <c r="S271" i="1"/>
  <c r="T271" i="1" s="1"/>
  <c r="AB271" i="1"/>
  <c r="S272" i="1"/>
  <c r="T272" i="1" s="1"/>
  <c r="AB272" i="1"/>
  <c r="S273" i="1"/>
  <c r="AB273" i="1"/>
  <c r="S274" i="1"/>
  <c r="U274" i="1" s="1"/>
  <c r="T274" i="1"/>
  <c r="V274" i="1" s="1"/>
  <c r="AB274" i="1"/>
  <c r="S275" i="1"/>
  <c r="U275" i="1" s="1"/>
  <c r="T275" i="1"/>
  <c r="AB275" i="1"/>
  <c r="S276" i="1"/>
  <c r="AB276" i="1"/>
  <c r="S277" i="1"/>
  <c r="AB277" i="1"/>
  <c r="S278" i="1"/>
  <c r="T278" i="1" s="1"/>
  <c r="U278" i="1"/>
  <c r="AB278" i="1"/>
  <c r="S279" i="1"/>
  <c r="T279" i="1" s="1"/>
  <c r="AB279" i="1"/>
  <c r="S280" i="1"/>
  <c r="T280" i="1" s="1"/>
  <c r="AB280" i="1"/>
  <c r="S281" i="1"/>
  <c r="AB281" i="1"/>
  <c r="S282" i="1"/>
  <c r="T282" i="1"/>
  <c r="U282" i="1"/>
  <c r="AB282" i="1"/>
  <c r="S283" i="1"/>
  <c r="U283" i="1" s="1"/>
  <c r="T283" i="1"/>
  <c r="V283" i="1" s="1"/>
  <c r="AB283" i="1"/>
  <c r="S284" i="1"/>
  <c r="AB284" i="1"/>
  <c r="S285" i="1"/>
  <c r="AB285" i="1"/>
  <c r="S286" i="1"/>
  <c r="AB286" i="1"/>
  <c r="S287" i="1"/>
  <c r="AB287" i="1"/>
  <c r="S288" i="1"/>
  <c r="AB288" i="1"/>
  <c r="S289" i="1"/>
  <c r="T289" i="1" s="1"/>
  <c r="U289" i="1"/>
  <c r="AB289" i="1"/>
  <c r="S290" i="1"/>
  <c r="AB290" i="1"/>
  <c r="S291" i="1"/>
  <c r="U291" i="1" s="1"/>
  <c r="AB291" i="1"/>
  <c r="S292" i="1"/>
  <c r="AB292" i="1"/>
  <c r="S293" i="1"/>
  <c r="AB293" i="1"/>
  <c r="S294" i="1"/>
  <c r="T294" i="1" s="1"/>
  <c r="U294" i="1"/>
  <c r="AB294" i="1"/>
  <c r="S295" i="1"/>
  <c r="U295" i="1" s="1"/>
  <c r="AB295" i="1"/>
  <c r="S296" i="1"/>
  <c r="AB296" i="1"/>
  <c r="S297" i="1"/>
  <c r="T297" i="1" s="1"/>
  <c r="AB297" i="1"/>
  <c r="S298" i="1"/>
  <c r="AB298" i="1"/>
  <c r="S299" i="1"/>
  <c r="U299" i="1" s="1"/>
  <c r="AB299" i="1"/>
  <c r="S300" i="1"/>
  <c r="AB300" i="1"/>
  <c r="S301" i="1"/>
  <c r="T301" i="1" s="1"/>
  <c r="AB301" i="1"/>
  <c r="S302" i="1"/>
  <c r="AB302" i="1"/>
  <c r="S303" i="1"/>
  <c r="AB303" i="1"/>
  <c r="S304" i="1"/>
  <c r="AB304" i="1"/>
  <c r="S305" i="1"/>
  <c r="T305" i="1" s="1"/>
  <c r="U305" i="1"/>
  <c r="AB305" i="1"/>
  <c r="S306" i="1"/>
  <c r="T306" i="1" s="1"/>
  <c r="AB306" i="1"/>
  <c r="S307" i="1"/>
  <c r="U307" i="1" s="1"/>
  <c r="AB307" i="1"/>
  <c r="S308" i="1"/>
  <c r="AB308" i="1"/>
  <c r="S309" i="1"/>
  <c r="AB309" i="1"/>
  <c r="S310" i="1"/>
  <c r="U310" i="1" s="1"/>
  <c r="T310" i="1"/>
  <c r="AB310" i="1"/>
  <c r="S311" i="1"/>
  <c r="AB311" i="1"/>
  <c r="S312" i="1"/>
  <c r="AB312" i="1"/>
  <c r="S313" i="1"/>
  <c r="T313" i="1" s="1"/>
  <c r="AB313" i="1"/>
  <c r="S314" i="1"/>
  <c r="AB314" i="1"/>
  <c r="S315" i="1"/>
  <c r="AB315" i="1"/>
  <c r="S316" i="1"/>
  <c r="T316" i="1" s="1"/>
  <c r="U316" i="1"/>
  <c r="AB316" i="1"/>
  <c r="S317" i="1"/>
  <c r="AB317" i="1"/>
  <c r="S318" i="1"/>
  <c r="T318" i="1" s="1"/>
  <c r="AB318" i="1"/>
  <c r="S319" i="1"/>
  <c r="AB319" i="1"/>
  <c r="S320" i="1"/>
  <c r="T320" i="1" s="1"/>
  <c r="AB320" i="1"/>
  <c r="S321" i="1"/>
  <c r="T321" i="1" s="1"/>
  <c r="U321" i="1"/>
  <c r="AB321" i="1"/>
  <c r="S322" i="1"/>
  <c r="AB322" i="1"/>
  <c r="S323" i="1"/>
  <c r="T323" i="1" s="1"/>
  <c r="AB323" i="1"/>
  <c r="S324" i="1"/>
  <c r="AB324" i="1"/>
  <c r="S325" i="1"/>
  <c r="AB325" i="1"/>
  <c r="S326" i="1"/>
  <c r="T326" i="1" s="1"/>
  <c r="AB326" i="1"/>
  <c r="S327" i="1"/>
  <c r="AB327" i="1"/>
  <c r="S328" i="1"/>
  <c r="T328" i="1" s="1"/>
  <c r="AB328" i="1"/>
  <c r="S329" i="1"/>
  <c r="AB329" i="1"/>
  <c r="S330" i="1"/>
  <c r="U330" i="1" s="1"/>
  <c r="T330" i="1"/>
  <c r="V330" i="1"/>
  <c r="AB330" i="1"/>
  <c r="S331" i="1"/>
  <c r="T331" i="1" s="1"/>
  <c r="AB331" i="1"/>
  <c r="S332" i="1"/>
  <c r="T332" i="1" s="1"/>
  <c r="AB332" i="1"/>
  <c r="S333" i="1"/>
  <c r="AB333" i="1"/>
  <c r="S334" i="1"/>
  <c r="T334" i="1" s="1"/>
  <c r="AB334" i="1"/>
  <c r="S335" i="1"/>
  <c r="T335" i="1" s="1"/>
  <c r="U335" i="1"/>
  <c r="AB335" i="1"/>
  <c r="S336" i="1"/>
  <c r="T336" i="1" s="1"/>
  <c r="AB336" i="1"/>
  <c r="S337" i="1"/>
  <c r="AB337" i="1"/>
  <c r="S338" i="1"/>
  <c r="U338" i="1" s="1"/>
  <c r="T338" i="1"/>
  <c r="AB338" i="1"/>
  <c r="S339" i="1"/>
  <c r="AB339" i="1"/>
  <c r="S340" i="1"/>
  <c r="T340" i="1"/>
  <c r="V340" i="1" s="1"/>
  <c r="U340" i="1"/>
  <c r="AB340" i="1"/>
  <c r="S341" i="1"/>
  <c r="AB341" i="1"/>
  <c r="S342" i="1"/>
  <c r="T342" i="1" s="1"/>
  <c r="AB342" i="1"/>
  <c r="S343" i="1"/>
  <c r="T343" i="1"/>
  <c r="V343" i="1" s="1"/>
  <c r="U343" i="1"/>
  <c r="AB343" i="1"/>
  <c r="S344" i="1"/>
  <c r="T344" i="1" s="1"/>
  <c r="AB344" i="1"/>
  <c r="S345" i="1"/>
  <c r="T345" i="1" s="1"/>
  <c r="U345" i="1"/>
  <c r="AB345" i="1"/>
  <c r="S346" i="1"/>
  <c r="AB346" i="1"/>
  <c r="S347" i="1"/>
  <c r="AB347" i="1"/>
  <c r="S348" i="1"/>
  <c r="AB348" i="1"/>
  <c r="S349" i="1"/>
  <c r="U349" i="1" s="1"/>
  <c r="AB349" i="1"/>
  <c r="S350" i="1"/>
  <c r="AB350" i="1"/>
  <c r="S351" i="1"/>
  <c r="AB351" i="1"/>
  <c r="S352" i="1"/>
  <c r="U352" i="1" s="1"/>
  <c r="AB352" i="1"/>
  <c r="S353" i="1"/>
  <c r="T353" i="1" s="1"/>
  <c r="AB353" i="1"/>
  <c r="S354" i="1"/>
  <c r="AB354" i="1"/>
  <c r="S355" i="1"/>
  <c r="T355" i="1" s="1"/>
  <c r="AB355" i="1"/>
  <c r="S356" i="1"/>
  <c r="T356" i="1" s="1"/>
  <c r="U356" i="1"/>
  <c r="AB356" i="1"/>
  <c r="S357" i="1"/>
  <c r="U357" i="1" s="1"/>
  <c r="AB357" i="1"/>
  <c r="S358" i="1"/>
  <c r="T358" i="1" s="1"/>
  <c r="AB358" i="1"/>
  <c r="S359" i="1"/>
  <c r="T359" i="1" s="1"/>
  <c r="U359" i="1"/>
  <c r="AB359" i="1"/>
  <c r="S360" i="1"/>
  <c r="AB360" i="1"/>
  <c r="S361" i="1"/>
  <c r="T361" i="1" s="1"/>
  <c r="AB361" i="1"/>
  <c r="S362" i="1"/>
  <c r="AB362" i="1"/>
  <c r="S363" i="1"/>
  <c r="AB363" i="1"/>
  <c r="S364" i="1"/>
  <c r="T364" i="1" s="1"/>
  <c r="AB364" i="1"/>
  <c r="S365" i="1"/>
  <c r="U365" i="1" s="1"/>
  <c r="AB365" i="1"/>
  <c r="S366" i="1"/>
  <c r="AB366" i="1"/>
  <c r="S367" i="1"/>
  <c r="U367" i="1" s="1"/>
  <c r="T367" i="1"/>
  <c r="AB367" i="1"/>
  <c r="S368" i="1"/>
  <c r="T368" i="1" s="1"/>
  <c r="U368" i="1"/>
  <c r="AB368" i="1"/>
  <c r="S369" i="1"/>
  <c r="T369" i="1" s="1"/>
  <c r="AB369" i="1"/>
  <c r="S370" i="1"/>
  <c r="AB370" i="1"/>
  <c r="S371" i="1"/>
  <c r="AB371" i="1"/>
  <c r="S372" i="1"/>
  <c r="T372" i="1" s="1"/>
  <c r="AB372" i="1"/>
  <c r="S373" i="1"/>
  <c r="U373" i="1" s="1"/>
  <c r="AB373" i="1"/>
  <c r="S374" i="1"/>
  <c r="T374" i="1" s="1"/>
  <c r="AB374" i="1"/>
  <c r="S375" i="1"/>
  <c r="T375" i="1" s="1"/>
  <c r="U375" i="1"/>
  <c r="AB375" i="1"/>
  <c r="S376" i="1"/>
  <c r="AB376" i="1"/>
  <c r="S377" i="1"/>
  <c r="T377" i="1" s="1"/>
  <c r="U377" i="1"/>
  <c r="AB377" i="1"/>
  <c r="S378" i="1"/>
  <c r="AB378" i="1"/>
  <c r="S379" i="1"/>
  <c r="AB379" i="1"/>
  <c r="S380" i="1"/>
  <c r="T380" i="1"/>
  <c r="V380" i="1" s="1"/>
  <c r="U380" i="1"/>
  <c r="AB380" i="1"/>
  <c r="S381" i="1"/>
  <c r="U381" i="1" s="1"/>
  <c r="AB381" i="1"/>
  <c r="S382" i="1"/>
  <c r="T382" i="1" s="1"/>
  <c r="U382" i="1"/>
  <c r="AB382" i="1"/>
  <c r="S383" i="1"/>
  <c r="AB383" i="1"/>
  <c r="S384" i="1"/>
  <c r="AB384" i="1"/>
  <c r="S385" i="1"/>
  <c r="T385" i="1" s="1"/>
  <c r="AB385" i="1"/>
  <c r="S386" i="1"/>
  <c r="T386" i="1" s="1"/>
  <c r="AB386" i="1"/>
  <c r="S387" i="1"/>
  <c r="AB387" i="1"/>
  <c r="S388" i="1"/>
  <c r="T388" i="1" s="1"/>
  <c r="AB388" i="1"/>
  <c r="S389" i="1"/>
  <c r="T389" i="1" s="1"/>
  <c r="AB389" i="1"/>
  <c r="S390" i="1"/>
  <c r="T390" i="1" s="1"/>
  <c r="U390" i="1"/>
  <c r="AB390" i="1"/>
  <c r="S391" i="1"/>
  <c r="AB391" i="1"/>
  <c r="S392" i="1"/>
  <c r="AB392" i="1"/>
  <c r="S393" i="1"/>
  <c r="T393" i="1" s="1"/>
  <c r="AB393" i="1"/>
  <c r="S394" i="1"/>
  <c r="T394" i="1" s="1"/>
  <c r="U394" i="1"/>
  <c r="AB394" i="1"/>
  <c r="S395" i="1"/>
  <c r="AB395" i="1"/>
  <c r="S396" i="1"/>
  <c r="AB396" i="1"/>
  <c r="S397" i="1"/>
  <c r="T397" i="1" s="1"/>
  <c r="AB397" i="1"/>
  <c r="S398" i="1"/>
  <c r="T398" i="1" s="1"/>
  <c r="AB398" i="1"/>
  <c r="S399" i="1"/>
  <c r="T399" i="1" s="1"/>
  <c r="AB399" i="1"/>
  <c r="S400" i="1"/>
  <c r="AB400" i="1"/>
  <c r="S401" i="1"/>
  <c r="T401" i="1" s="1"/>
  <c r="U401" i="1"/>
  <c r="V401" i="1" s="1"/>
  <c r="AB401" i="1"/>
  <c r="S402" i="1"/>
  <c r="T402" i="1" s="1"/>
  <c r="U402" i="1"/>
  <c r="AB402" i="1"/>
  <c r="S403" i="1"/>
  <c r="T403" i="1" s="1"/>
  <c r="AB403" i="1"/>
  <c r="S404" i="1"/>
  <c r="AB404" i="1"/>
  <c r="S405" i="1"/>
  <c r="T405" i="1" s="1"/>
  <c r="AB405" i="1"/>
  <c r="S406" i="1"/>
  <c r="AB406" i="1"/>
  <c r="S407" i="1"/>
  <c r="T407" i="1" s="1"/>
  <c r="U407" i="1"/>
  <c r="AB407" i="1"/>
  <c r="S408" i="1"/>
  <c r="AB408" i="1"/>
  <c r="S409" i="1"/>
  <c r="AB409" i="1"/>
  <c r="S410" i="1"/>
  <c r="AB410" i="1"/>
  <c r="S411" i="1"/>
  <c r="AB411" i="1"/>
  <c r="S412" i="1"/>
  <c r="U412" i="1" s="1"/>
  <c r="AB412" i="1"/>
  <c r="S413" i="1"/>
  <c r="AB413" i="1"/>
  <c r="S414" i="1"/>
  <c r="T414" i="1" s="1"/>
  <c r="AB414" i="1"/>
  <c r="S415" i="1"/>
  <c r="T415" i="1" s="1"/>
  <c r="AB415" i="1"/>
  <c r="S416" i="1"/>
  <c r="AB416" i="1"/>
  <c r="S417" i="1"/>
  <c r="AB417" i="1"/>
  <c r="S418" i="1"/>
  <c r="T418" i="1" s="1"/>
  <c r="AB418" i="1"/>
  <c r="S419" i="1"/>
  <c r="AB419" i="1"/>
  <c r="S420" i="1"/>
  <c r="AB420" i="1"/>
  <c r="S421" i="1"/>
  <c r="U421" i="1" s="1"/>
  <c r="AB421" i="1"/>
  <c r="S422" i="1"/>
  <c r="T422" i="1" s="1"/>
  <c r="AB422" i="1"/>
  <c r="S423" i="1"/>
  <c r="AB423" i="1"/>
  <c r="S424" i="1"/>
  <c r="T424" i="1" s="1"/>
  <c r="AB424" i="1"/>
  <c r="S425" i="1"/>
  <c r="T425" i="1" s="1"/>
  <c r="AB425" i="1"/>
  <c r="S426" i="1"/>
  <c r="AB426" i="1"/>
  <c r="S427" i="1"/>
  <c r="AB427" i="1"/>
  <c r="S428" i="1"/>
  <c r="T428" i="1" s="1"/>
  <c r="U428" i="1"/>
  <c r="AB428" i="1"/>
  <c r="S429" i="1"/>
  <c r="AB429" i="1"/>
  <c r="S430" i="1"/>
  <c r="T430" i="1" s="1"/>
  <c r="AB430" i="1"/>
  <c r="S431" i="1"/>
  <c r="AB431" i="1"/>
  <c r="S432" i="1"/>
  <c r="T432" i="1" s="1"/>
  <c r="AB432" i="1"/>
  <c r="S433" i="1"/>
  <c r="T433" i="1"/>
  <c r="V433" i="1" s="1"/>
  <c r="U433" i="1"/>
  <c r="AB433" i="1"/>
  <c r="S434" i="1"/>
  <c r="T434" i="1" s="1"/>
  <c r="AB434" i="1"/>
  <c r="S435" i="1"/>
  <c r="T435" i="1" s="1"/>
  <c r="U435" i="1"/>
  <c r="AB435" i="1"/>
  <c r="S436" i="1"/>
  <c r="AB436" i="1"/>
  <c r="S437" i="1"/>
  <c r="T437" i="1" s="1"/>
  <c r="U437" i="1"/>
  <c r="AB437" i="1"/>
  <c r="S438" i="1"/>
  <c r="AB438" i="1"/>
  <c r="S439" i="1"/>
  <c r="AB439" i="1"/>
  <c r="S440" i="1"/>
  <c r="T440" i="1" s="1"/>
  <c r="AB440" i="1"/>
  <c r="S441" i="1"/>
  <c r="T441" i="1" s="1"/>
  <c r="U441" i="1"/>
  <c r="AB441" i="1"/>
  <c r="S442" i="1"/>
  <c r="T442" i="1" s="1"/>
  <c r="AB442" i="1"/>
  <c r="S443" i="1"/>
  <c r="AB443" i="1"/>
  <c r="S444" i="1"/>
  <c r="AB444" i="1"/>
  <c r="S445" i="1"/>
  <c r="AB445" i="1"/>
  <c r="S446" i="1"/>
  <c r="AB446" i="1"/>
  <c r="S447" i="1"/>
  <c r="AB447" i="1"/>
  <c r="S448" i="1"/>
  <c r="T448" i="1" s="1"/>
  <c r="AB448" i="1"/>
  <c r="S449" i="1"/>
  <c r="AB449" i="1"/>
  <c r="S450" i="1"/>
  <c r="T450" i="1" s="1"/>
  <c r="AB450" i="1"/>
  <c r="S451" i="1"/>
  <c r="T451" i="1" s="1"/>
  <c r="AB451" i="1"/>
  <c r="S452" i="1"/>
  <c r="T452" i="1"/>
  <c r="V452" i="1" s="1"/>
  <c r="U452" i="1"/>
  <c r="AB452" i="1"/>
  <c r="S453" i="1"/>
  <c r="T453" i="1" s="1"/>
  <c r="U453" i="1"/>
  <c r="AB453" i="1"/>
  <c r="S454" i="1"/>
  <c r="T454" i="1" s="1"/>
  <c r="AB454" i="1"/>
  <c r="S455" i="1"/>
  <c r="AB455" i="1"/>
  <c r="S456" i="1"/>
  <c r="T456" i="1" s="1"/>
  <c r="AB456" i="1"/>
  <c r="S457" i="1"/>
  <c r="T457" i="1" s="1"/>
  <c r="U457" i="1"/>
  <c r="AB457" i="1"/>
  <c r="S458" i="1"/>
  <c r="T458" i="1" s="1"/>
  <c r="AB458" i="1"/>
  <c r="S459" i="1"/>
  <c r="AB459" i="1"/>
  <c r="S460" i="1"/>
  <c r="AB460" i="1"/>
  <c r="S461" i="1"/>
  <c r="T461" i="1" s="1"/>
  <c r="AB461" i="1"/>
  <c r="S462" i="1"/>
  <c r="AB462" i="1"/>
  <c r="S463" i="1"/>
  <c r="AB463" i="1"/>
  <c r="S464" i="1"/>
  <c r="T464" i="1" s="1"/>
  <c r="AB464" i="1"/>
  <c r="S465" i="1"/>
  <c r="AB465" i="1"/>
  <c r="S466" i="1"/>
  <c r="T466" i="1" s="1"/>
  <c r="AB466" i="1"/>
  <c r="S467" i="1"/>
  <c r="AB467" i="1"/>
  <c r="S468" i="1"/>
  <c r="U468" i="1" s="1"/>
  <c r="V468" i="1" s="1"/>
  <c r="T468" i="1"/>
  <c r="AB468" i="1"/>
  <c r="S469" i="1"/>
  <c r="AB469" i="1"/>
  <c r="S470" i="1"/>
  <c r="U470" i="1" s="1"/>
  <c r="T470" i="1"/>
  <c r="AB470" i="1"/>
  <c r="S471" i="1"/>
  <c r="U471" i="1" s="1"/>
  <c r="AB471" i="1"/>
  <c r="S472" i="1"/>
  <c r="AB472" i="1"/>
  <c r="S473" i="1"/>
  <c r="U473" i="1" s="1"/>
  <c r="T473" i="1"/>
  <c r="V473" i="1" s="1"/>
  <c r="W473" i="1" s="1"/>
  <c r="X473" i="1" s="1"/>
  <c r="AB473" i="1"/>
  <c r="S474" i="1"/>
  <c r="AB474" i="1"/>
  <c r="S475" i="1"/>
  <c r="T475" i="1" s="1"/>
  <c r="U475" i="1"/>
  <c r="AB475" i="1"/>
  <c r="S476" i="1"/>
  <c r="T476" i="1" s="1"/>
  <c r="AB476" i="1"/>
  <c r="S477" i="1"/>
  <c r="T477" i="1" s="1"/>
  <c r="AB477" i="1"/>
  <c r="S478" i="1"/>
  <c r="T478" i="1" s="1"/>
  <c r="U478" i="1"/>
  <c r="AB478" i="1"/>
  <c r="S479" i="1"/>
  <c r="U479" i="1" s="1"/>
  <c r="AB479" i="1"/>
  <c r="S480" i="1"/>
  <c r="AB480" i="1"/>
  <c r="S481" i="1"/>
  <c r="AB481" i="1"/>
  <c r="S482" i="1"/>
  <c r="U482" i="1" s="1"/>
  <c r="T482" i="1"/>
  <c r="V482" i="1" s="1"/>
  <c r="AB482" i="1"/>
  <c r="S483" i="1"/>
  <c r="T483" i="1" s="1"/>
  <c r="AB483" i="1"/>
  <c r="S484" i="1"/>
  <c r="AB484" i="1"/>
  <c r="S485" i="1"/>
  <c r="T485" i="1" s="1"/>
  <c r="AB485" i="1"/>
  <c r="S486" i="1"/>
  <c r="AB486" i="1"/>
  <c r="S487" i="1"/>
  <c r="AB487" i="1"/>
  <c r="S488" i="1"/>
  <c r="AB488" i="1"/>
  <c r="S489" i="1"/>
  <c r="U489" i="1" s="1"/>
  <c r="T489" i="1"/>
  <c r="AB489" i="1"/>
  <c r="S490" i="1"/>
  <c r="U490" i="1" s="1"/>
  <c r="T490" i="1"/>
  <c r="AB490" i="1"/>
  <c r="S491" i="1"/>
  <c r="AB491" i="1"/>
  <c r="S492" i="1"/>
  <c r="AB492" i="1"/>
  <c r="S493" i="1"/>
  <c r="U493" i="1" s="1"/>
  <c r="T493" i="1"/>
  <c r="AB493" i="1"/>
  <c r="S494" i="1"/>
  <c r="T494" i="1" s="1"/>
  <c r="U494" i="1"/>
  <c r="AB494" i="1"/>
  <c r="S495" i="1"/>
  <c r="U495" i="1" s="1"/>
  <c r="AB495" i="1"/>
  <c r="S496" i="1"/>
  <c r="AB496" i="1"/>
  <c r="S497" i="1"/>
  <c r="AB497" i="1"/>
  <c r="S498" i="1"/>
  <c r="U498" i="1" s="1"/>
  <c r="AB498" i="1"/>
  <c r="S499" i="1"/>
  <c r="U499" i="1" s="1"/>
  <c r="T499" i="1"/>
  <c r="AB499" i="1"/>
  <c r="S500" i="1"/>
  <c r="AB500" i="1"/>
  <c r="S501" i="1"/>
  <c r="T501" i="1" s="1"/>
  <c r="AB501" i="1"/>
  <c r="S502" i="1"/>
  <c r="T502" i="1"/>
  <c r="V502" i="1" s="1"/>
  <c r="W502" i="1" s="1"/>
  <c r="X502" i="1" s="1"/>
  <c r="U502" i="1"/>
  <c r="AB502" i="1"/>
  <c r="S503" i="1"/>
  <c r="U503" i="1" s="1"/>
  <c r="T503" i="1"/>
  <c r="AB503" i="1"/>
  <c r="S504" i="1"/>
  <c r="T504" i="1" s="1"/>
  <c r="AB504" i="1"/>
  <c r="S505" i="1"/>
  <c r="AB505" i="1"/>
  <c r="S506" i="1"/>
  <c r="U506" i="1" s="1"/>
  <c r="T506" i="1"/>
  <c r="AB506" i="1"/>
  <c r="S507" i="1"/>
  <c r="AB507" i="1"/>
  <c r="S508" i="1"/>
  <c r="AB508" i="1"/>
  <c r="S509" i="1"/>
  <c r="T509" i="1" s="1"/>
  <c r="AB509" i="1"/>
  <c r="S510" i="1"/>
  <c r="T510" i="1" s="1"/>
  <c r="U510" i="1"/>
  <c r="AB510" i="1"/>
  <c r="S511" i="1"/>
  <c r="AB511" i="1"/>
  <c r="S512" i="1"/>
  <c r="AB512" i="1"/>
  <c r="S513" i="1"/>
  <c r="T513" i="1" s="1"/>
  <c r="AB513" i="1"/>
  <c r="S514" i="1"/>
  <c r="AB514" i="1"/>
  <c r="S515" i="1"/>
  <c r="T515" i="1" s="1"/>
  <c r="U515" i="1"/>
  <c r="AB515" i="1"/>
  <c r="S516" i="1"/>
  <c r="AB516" i="1"/>
  <c r="S517" i="1"/>
  <c r="T517" i="1" s="1"/>
  <c r="AB517" i="1"/>
  <c r="S518" i="1"/>
  <c r="T518" i="1" s="1"/>
  <c r="AB518" i="1"/>
  <c r="S519" i="1"/>
  <c r="AB519" i="1"/>
  <c r="S520" i="1"/>
  <c r="AB520" i="1"/>
  <c r="S521" i="1"/>
  <c r="T521" i="1" s="1"/>
  <c r="U521" i="1"/>
  <c r="AB521" i="1"/>
  <c r="S522" i="1"/>
  <c r="AB522" i="1"/>
  <c r="S523" i="1"/>
  <c r="U523" i="1" s="1"/>
  <c r="T523" i="1"/>
  <c r="AB523" i="1"/>
  <c r="S524" i="1"/>
  <c r="U524" i="1" s="1"/>
  <c r="T524" i="1"/>
  <c r="V524" i="1" s="1"/>
  <c r="AB524" i="1"/>
  <c r="S525" i="1"/>
  <c r="AB525" i="1"/>
  <c r="S526" i="1"/>
  <c r="AB526" i="1"/>
  <c r="S527" i="1"/>
  <c r="T527" i="1" s="1"/>
  <c r="AB527" i="1"/>
  <c r="S528" i="1"/>
  <c r="AB528" i="1"/>
  <c r="S529" i="1"/>
  <c r="AB529" i="1"/>
  <c r="S530" i="1"/>
  <c r="T530" i="1" s="1"/>
  <c r="U530" i="1"/>
  <c r="AB530" i="1"/>
  <c r="S531" i="1"/>
  <c r="AB531" i="1"/>
  <c r="S532" i="1"/>
  <c r="U532" i="1" s="1"/>
  <c r="AB532" i="1"/>
  <c r="S533" i="1"/>
  <c r="AB533" i="1"/>
  <c r="S534" i="1"/>
  <c r="T534" i="1" s="1"/>
  <c r="AB534" i="1"/>
  <c r="S535" i="1"/>
  <c r="U535" i="1" s="1"/>
  <c r="T535" i="1"/>
  <c r="AB535" i="1"/>
  <c r="S536" i="1"/>
  <c r="AB536" i="1"/>
  <c r="S537" i="1"/>
  <c r="AB537" i="1"/>
  <c r="S538" i="1"/>
  <c r="T538" i="1" s="1"/>
  <c r="U538" i="1"/>
  <c r="AB538" i="1"/>
  <c r="S539" i="1"/>
  <c r="AB539" i="1"/>
  <c r="S540" i="1"/>
  <c r="T540" i="1" s="1"/>
  <c r="AB540" i="1"/>
  <c r="S541" i="1"/>
  <c r="AB541" i="1"/>
  <c r="S542" i="1"/>
  <c r="AB542" i="1"/>
  <c r="S543" i="1"/>
  <c r="AB543" i="1"/>
  <c r="S544" i="1"/>
  <c r="AB544" i="1"/>
  <c r="S545" i="1"/>
  <c r="T545" i="1" s="1"/>
  <c r="AB545" i="1"/>
  <c r="S546" i="1"/>
  <c r="U546" i="1" s="1"/>
  <c r="T546" i="1"/>
  <c r="V546" i="1" s="1"/>
  <c r="AB546" i="1"/>
  <c r="S547" i="1"/>
  <c r="T547" i="1" s="1"/>
  <c r="AB547" i="1"/>
  <c r="S548" i="1"/>
  <c r="U548" i="1" s="1"/>
  <c r="T548" i="1"/>
  <c r="V548" i="1" s="1"/>
  <c r="AB548" i="1"/>
  <c r="S549" i="1"/>
  <c r="AB549" i="1"/>
  <c r="S550" i="1"/>
  <c r="AB550" i="1"/>
  <c r="S551" i="1"/>
  <c r="T551" i="1"/>
  <c r="U551" i="1"/>
  <c r="AB551" i="1"/>
  <c r="S552" i="1"/>
  <c r="T552" i="1"/>
  <c r="U552" i="1"/>
  <c r="AB552" i="1"/>
  <c r="S553" i="1"/>
  <c r="T553" i="1" s="1"/>
  <c r="U553" i="1"/>
  <c r="AB553" i="1"/>
  <c r="S554" i="1"/>
  <c r="T554" i="1" s="1"/>
  <c r="AB554" i="1"/>
  <c r="S555" i="1"/>
  <c r="AB555" i="1"/>
  <c r="S556" i="1"/>
  <c r="T556" i="1" s="1"/>
  <c r="U556" i="1"/>
  <c r="AB556" i="1"/>
  <c r="S557" i="1"/>
  <c r="T557" i="1" s="1"/>
  <c r="U557" i="1"/>
  <c r="AB557" i="1"/>
  <c r="S558" i="1"/>
  <c r="AB558" i="1"/>
  <c r="S559" i="1"/>
  <c r="T559" i="1" s="1"/>
  <c r="U559" i="1"/>
  <c r="AB559" i="1"/>
  <c r="S560" i="1"/>
  <c r="T560" i="1" s="1"/>
  <c r="AB560" i="1"/>
  <c r="S561" i="1"/>
  <c r="AB561" i="1"/>
  <c r="S562" i="1"/>
  <c r="AB562" i="1"/>
  <c r="S563" i="1"/>
  <c r="AB563" i="1"/>
  <c r="S564" i="1"/>
  <c r="AB564" i="1"/>
  <c r="S565" i="1"/>
  <c r="AB565" i="1"/>
  <c r="S566" i="1"/>
  <c r="T566" i="1" s="1"/>
  <c r="U566" i="1"/>
  <c r="AB566" i="1"/>
  <c r="S567" i="1"/>
  <c r="AB567" i="1"/>
  <c r="S568" i="1"/>
  <c r="T568" i="1" s="1"/>
  <c r="AB568" i="1"/>
  <c r="S569" i="1"/>
  <c r="AB569" i="1"/>
  <c r="S570" i="1"/>
  <c r="U570" i="1" s="1"/>
  <c r="T570" i="1"/>
  <c r="AB570" i="1"/>
  <c r="S571" i="1"/>
  <c r="U571" i="1" s="1"/>
  <c r="AB571" i="1"/>
  <c r="S572" i="1"/>
  <c r="AB572" i="1"/>
  <c r="S573" i="1"/>
  <c r="AB573" i="1"/>
  <c r="S574" i="1"/>
  <c r="AB574" i="1"/>
  <c r="S575" i="1"/>
  <c r="AB575" i="1"/>
  <c r="S576" i="1"/>
  <c r="T576" i="1" s="1"/>
  <c r="AB576" i="1"/>
  <c r="S577" i="1"/>
  <c r="AB577" i="1"/>
  <c r="S578" i="1"/>
  <c r="U578" i="1" s="1"/>
  <c r="AB578" i="1"/>
  <c r="S579" i="1"/>
  <c r="U579" i="1" s="1"/>
  <c r="T579" i="1"/>
  <c r="AB579" i="1"/>
  <c r="S580" i="1"/>
  <c r="AB580" i="1"/>
  <c r="S581" i="1"/>
  <c r="AB581" i="1"/>
  <c r="S582" i="1"/>
  <c r="AB582" i="1"/>
  <c r="S583" i="1"/>
  <c r="AB583" i="1"/>
  <c r="S584" i="1"/>
  <c r="AB584" i="1"/>
  <c r="S585" i="1"/>
  <c r="T585" i="1" s="1"/>
  <c r="U585" i="1"/>
  <c r="AB585" i="1"/>
  <c r="S586" i="1"/>
  <c r="AB586" i="1"/>
  <c r="S587" i="1"/>
  <c r="U587" i="1" s="1"/>
  <c r="T587" i="1"/>
  <c r="V587" i="1" s="1"/>
  <c r="AB587" i="1"/>
  <c r="S588" i="1"/>
  <c r="AB588" i="1"/>
  <c r="S589" i="1"/>
  <c r="AB589" i="1"/>
  <c r="S590" i="1"/>
  <c r="T590" i="1" s="1"/>
  <c r="U590" i="1"/>
  <c r="AB590" i="1"/>
  <c r="S591" i="1"/>
  <c r="T591" i="1" s="1"/>
  <c r="AB591" i="1"/>
  <c r="S592" i="1"/>
  <c r="AB592" i="1"/>
  <c r="S593" i="1"/>
  <c r="AB593" i="1"/>
  <c r="S594" i="1"/>
  <c r="AB594" i="1"/>
  <c r="S595" i="1"/>
  <c r="U595" i="1" s="1"/>
  <c r="AB595" i="1"/>
  <c r="S596" i="1"/>
  <c r="AB596" i="1"/>
  <c r="S597" i="1"/>
  <c r="T597" i="1" s="1"/>
  <c r="U597" i="1"/>
  <c r="AB597" i="1"/>
  <c r="S598" i="1"/>
  <c r="T598" i="1" s="1"/>
  <c r="U598" i="1"/>
  <c r="AB598" i="1"/>
  <c r="S599" i="1"/>
  <c r="T599" i="1" s="1"/>
  <c r="AB599" i="1"/>
  <c r="S600" i="1"/>
  <c r="AB600" i="1"/>
  <c r="S601" i="1"/>
  <c r="AB601" i="1"/>
  <c r="S602" i="1"/>
  <c r="U602" i="1" s="1"/>
  <c r="T602" i="1"/>
  <c r="V602" i="1" s="1"/>
  <c r="AB602" i="1"/>
  <c r="S603" i="1"/>
  <c r="U603" i="1" s="1"/>
  <c r="AB603" i="1"/>
  <c r="S604" i="1"/>
  <c r="AB604" i="1"/>
  <c r="S605" i="1"/>
  <c r="T605" i="1"/>
  <c r="V605" i="1" s="1"/>
  <c r="U605" i="1"/>
  <c r="AB605" i="1"/>
  <c r="S606" i="1"/>
  <c r="AB606" i="1"/>
  <c r="S607" i="1"/>
  <c r="T607" i="1"/>
  <c r="U607" i="1"/>
  <c r="AB607" i="1"/>
  <c r="S608" i="1"/>
  <c r="AB608" i="1"/>
  <c r="S609" i="1"/>
  <c r="AB609" i="1"/>
  <c r="S610" i="1"/>
  <c r="T610" i="1"/>
  <c r="U610" i="1"/>
  <c r="AB610" i="1"/>
  <c r="S611" i="1"/>
  <c r="T611" i="1" s="1"/>
  <c r="U611" i="1"/>
  <c r="AB611" i="1"/>
  <c r="S612" i="1"/>
  <c r="AB612" i="1"/>
  <c r="S613" i="1"/>
  <c r="AB613" i="1"/>
  <c r="S614" i="1"/>
  <c r="AB614" i="1"/>
  <c r="S615" i="1"/>
  <c r="T615" i="1" s="1"/>
  <c r="U615" i="1"/>
  <c r="AB615" i="1"/>
  <c r="S616" i="1"/>
  <c r="T616" i="1" s="1"/>
  <c r="U616" i="1"/>
  <c r="AB616" i="1"/>
  <c r="S617" i="1"/>
  <c r="AB617" i="1"/>
  <c r="S618" i="1"/>
  <c r="AB618" i="1"/>
  <c r="S619" i="1"/>
  <c r="AB619" i="1"/>
  <c r="S620" i="1"/>
  <c r="U620" i="1" s="1"/>
  <c r="T620" i="1"/>
  <c r="V620" i="1" s="1"/>
  <c r="AB620" i="1"/>
  <c r="S621" i="1"/>
  <c r="AB621" i="1"/>
  <c r="S622" i="1"/>
  <c r="T622" i="1" s="1"/>
  <c r="AB622" i="1"/>
  <c r="S623" i="1"/>
  <c r="T623" i="1" s="1"/>
  <c r="AB623" i="1"/>
  <c r="S624" i="1"/>
  <c r="T624" i="1"/>
  <c r="U624" i="1"/>
  <c r="AB624" i="1"/>
  <c r="S625" i="1"/>
  <c r="AB625" i="1"/>
  <c r="S626" i="1"/>
  <c r="T626" i="1" s="1"/>
  <c r="U626" i="1"/>
  <c r="AB626" i="1"/>
  <c r="S627" i="1"/>
  <c r="T627" i="1" s="1"/>
  <c r="AB627" i="1"/>
  <c r="S628" i="1"/>
  <c r="U628" i="1" s="1"/>
  <c r="AB628" i="1"/>
  <c r="S629" i="1"/>
  <c r="AB629" i="1"/>
  <c r="S630" i="1"/>
  <c r="T630" i="1" s="1"/>
  <c r="U630" i="1"/>
  <c r="AB630" i="1"/>
  <c r="S631" i="1"/>
  <c r="T631" i="1" s="1"/>
  <c r="AB631" i="1"/>
  <c r="S632" i="1"/>
  <c r="T632" i="1" s="1"/>
  <c r="AB632" i="1"/>
  <c r="S633" i="1"/>
  <c r="AB633" i="1"/>
  <c r="S634" i="1"/>
  <c r="AB634" i="1"/>
  <c r="S635" i="1"/>
  <c r="U635" i="1" s="1"/>
  <c r="T635" i="1"/>
  <c r="V635" i="1" s="1"/>
  <c r="AB635" i="1"/>
  <c r="S636" i="1"/>
  <c r="U636" i="1" s="1"/>
  <c r="AB636" i="1"/>
  <c r="S637" i="1"/>
  <c r="AB637" i="1"/>
  <c r="S638" i="1"/>
  <c r="AB638" i="1"/>
  <c r="S639" i="1"/>
  <c r="AB639" i="1"/>
  <c r="S640" i="1"/>
  <c r="AB640" i="1"/>
  <c r="S641" i="1"/>
  <c r="AB641" i="1"/>
  <c r="S642" i="1"/>
  <c r="T642" i="1"/>
  <c r="V642" i="1" s="1"/>
  <c r="U642" i="1"/>
  <c r="AB642" i="1"/>
  <c r="S643" i="1"/>
  <c r="T643" i="1" s="1"/>
  <c r="U643" i="1"/>
  <c r="AB643" i="1"/>
  <c r="S644" i="1"/>
  <c r="U644" i="1" s="1"/>
  <c r="AB644" i="1"/>
  <c r="S645" i="1"/>
  <c r="AB645" i="1"/>
  <c r="S646" i="1"/>
  <c r="AB646" i="1"/>
  <c r="S647" i="1"/>
  <c r="AB647" i="1"/>
  <c r="S648" i="1"/>
  <c r="T648" i="1" s="1"/>
  <c r="U648" i="1"/>
  <c r="AB648" i="1"/>
  <c r="S649" i="1"/>
  <c r="AB649" i="1"/>
  <c r="S650" i="1"/>
  <c r="AB650" i="1"/>
  <c r="S651" i="1"/>
  <c r="U651" i="1" s="1"/>
  <c r="T651" i="1"/>
  <c r="AB651" i="1"/>
  <c r="S652" i="1"/>
  <c r="U652" i="1" s="1"/>
  <c r="AB652" i="1"/>
  <c r="S653" i="1"/>
  <c r="AB653" i="1"/>
  <c r="S654" i="1"/>
  <c r="U654" i="1" s="1"/>
  <c r="T654" i="1"/>
  <c r="V654" i="1" s="1"/>
  <c r="AB654" i="1"/>
  <c r="S655" i="1"/>
  <c r="T655" i="1" s="1"/>
  <c r="AB655" i="1"/>
  <c r="S656" i="1"/>
  <c r="T656" i="1" s="1"/>
  <c r="U656" i="1"/>
  <c r="AB656" i="1"/>
  <c r="S657" i="1"/>
  <c r="AB657" i="1"/>
  <c r="S658" i="1"/>
  <c r="T658" i="1" s="1"/>
  <c r="AB658" i="1"/>
  <c r="S659" i="1"/>
  <c r="AB659" i="1"/>
  <c r="S660" i="1"/>
  <c r="AB660" i="1"/>
  <c r="S661" i="1"/>
  <c r="AB661" i="1"/>
  <c r="S662" i="1"/>
  <c r="U662" i="1" s="1"/>
  <c r="T662" i="1"/>
  <c r="V662" i="1" s="1"/>
  <c r="AB662" i="1"/>
  <c r="S663" i="1"/>
  <c r="T663" i="1" s="1"/>
  <c r="AB663" i="1"/>
  <c r="S664" i="1"/>
  <c r="U664" i="1" s="1"/>
  <c r="T664" i="1"/>
  <c r="V664" i="1" s="1"/>
  <c r="AB664" i="1"/>
  <c r="S665" i="1"/>
  <c r="AB665" i="1"/>
  <c r="S666" i="1"/>
  <c r="T666" i="1" s="1"/>
  <c r="AB666" i="1"/>
  <c r="S667" i="1"/>
  <c r="T667" i="1" s="1"/>
  <c r="U667" i="1"/>
  <c r="AB667" i="1"/>
  <c r="S668" i="1"/>
  <c r="AB668" i="1"/>
  <c r="S669" i="1"/>
  <c r="AB669" i="1"/>
  <c r="S670" i="1"/>
  <c r="T670" i="1" s="1"/>
  <c r="AB670" i="1"/>
  <c r="S671" i="1"/>
  <c r="T671" i="1" s="1"/>
  <c r="U671" i="1"/>
  <c r="AB671" i="1"/>
  <c r="S672" i="1"/>
  <c r="T672" i="1" s="1"/>
  <c r="AB672" i="1"/>
  <c r="S673" i="1"/>
  <c r="AB673" i="1"/>
  <c r="S674" i="1"/>
  <c r="U674" i="1" s="1"/>
  <c r="T674" i="1"/>
  <c r="V674" i="1" s="1"/>
  <c r="AB674" i="1"/>
  <c r="S675" i="1"/>
  <c r="U675" i="1" s="1"/>
  <c r="AB675" i="1"/>
  <c r="S676" i="1"/>
  <c r="AB676" i="1"/>
  <c r="S677" i="1"/>
  <c r="AB677" i="1"/>
  <c r="S678" i="1"/>
  <c r="U678" i="1" s="1"/>
  <c r="AB678" i="1"/>
  <c r="S679" i="1"/>
  <c r="AB679" i="1"/>
  <c r="S680" i="1"/>
  <c r="T680" i="1" s="1"/>
  <c r="AB680" i="1"/>
  <c r="S681" i="1"/>
  <c r="U681" i="1" s="1"/>
  <c r="AB681" i="1"/>
  <c r="S682" i="1"/>
  <c r="U682" i="1" s="1"/>
  <c r="AB682" i="1"/>
  <c r="S683" i="1"/>
  <c r="T683" i="1"/>
  <c r="U683" i="1"/>
  <c r="AB683" i="1"/>
  <c r="S684" i="1"/>
  <c r="U684" i="1" s="1"/>
  <c r="AB684" i="1"/>
  <c r="S685" i="1"/>
  <c r="T685" i="1" s="1"/>
  <c r="AB685" i="1"/>
  <c r="S686" i="1"/>
  <c r="T686" i="1"/>
  <c r="U686" i="1"/>
  <c r="V686" i="1"/>
  <c r="AB686" i="1"/>
  <c r="S687" i="1"/>
  <c r="T687" i="1" s="1"/>
  <c r="AB687" i="1"/>
  <c r="S688" i="1"/>
  <c r="U688" i="1" s="1"/>
  <c r="AB688" i="1"/>
  <c r="S689" i="1"/>
  <c r="T689" i="1" s="1"/>
  <c r="AB689" i="1"/>
  <c r="S690" i="1"/>
  <c r="U690" i="1" s="1"/>
  <c r="T690" i="1"/>
  <c r="V690" i="1" s="1"/>
  <c r="AB690" i="1"/>
  <c r="S691" i="1"/>
  <c r="U691" i="1" s="1"/>
  <c r="AB691" i="1"/>
  <c r="S692" i="1"/>
  <c r="U692" i="1" s="1"/>
  <c r="AB692" i="1"/>
  <c r="S693" i="1"/>
  <c r="T693" i="1" s="1"/>
  <c r="AB693" i="1"/>
  <c r="S694" i="1"/>
  <c r="U694" i="1" s="1"/>
  <c r="T694" i="1"/>
  <c r="V694" i="1" s="1"/>
  <c r="AB694" i="1"/>
  <c r="S695" i="1"/>
  <c r="T695" i="1" s="1"/>
  <c r="AB695" i="1"/>
  <c r="S696" i="1"/>
  <c r="T696" i="1" s="1"/>
  <c r="AB696" i="1"/>
  <c r="S697" i="1"/>
  <c r="AB697" i="1"/>
  <c r="S698" i="1"/>
  <c r="T698" i="1" s="1"/>
  <c r="AB698" i="1"/>
  <c r="S699" i="1"/>
  <c r="U699" i="1" s="1"/>
  <c r="T699" i="1"/>
  <c r="AB699" i="1"/>
  <c r="S700" i="1"/>
  <c r="U700" i="1" s="1"/>
  <c r="AB700" i="1"/>
  <c r="S701" i="1"/>
  <c r="T701" i="1" s="1"/>
  <c r="AB701" i="1"/>
  <c r="S702" i="1"/>
  <c r="AB702" i="1"/>
  <c r="S703" i="1"/>
  <c r="T703" i="1" s="1"/>
  <c r="AB703" i="1"/>
  <c r="S704" i="1"/>
  <c r="AB704" i="1"/>
  <c r="S705" i="1"/>
  <c r="T705" i="1" s="1"/>
  <c r="U705" i="1"/>
  <c r="AB705" i="1"/>
  <c r="S706" i="1"/>
  <c r="AB706" i="1"/>
  <c r="S707" i="1"/>
  <c r="U707" i="1" s="1"/>
  <c r="AB707" i="1"/>
  <c r="S708" i="1"/>
  <c r="U708" i="1" s="1"/>
  <c r="AB708" i="1"/>
  <c r="S709" i="1"/>
  <c r="T709" i="1" s="1"/>
  <c r="AB709" i="1"/>
  <c r="S710" i="1"/>
  <c r="T710" i="1" s="1"/>
  <c r="AB710" i="1"/>
  <c r="S711" i="1"/>
  <c r="AB711" i="1"/>
  <c r="S712" i="1"/>
  <c r="T712" i="1" s="1"/>
  <c r="AB712" i="1"/>
  <c r="S713" i="1"/>
  <c r="AB713" i="1"/>
  <c r="S714" i="1"/>
  <c r="T714" i="1" s="1"/>
  <c r="U714" i="1"/>
  <c r="AB714" i="1"/>
  <c r="S715" i="1"/>
  <c r="AB715" i="1"/>
  <c r="S716" i="1"/>
  <c r="U716" i="1" s="1"/>
  <c r="AB716" i="1"/>
  <c r="S717" i="1"/>
  <c r="T717" i="1" s="1"/>
  <c r="AB717" i="1"/>
  <c r="S718" i="1"/>
  <c r="T718" i="1" s="1"/>
  <c r="U718" i="1"/>
  <c r="AB718" i="1"/>
  <c r="S719" i="1"/>
  <c r="T719" i="1" s="1"/>
  <c r="V719" i="1" s="1"/>
  <c r="U719" i="1"/>
  <c r="AB719" i="1"/>
  <c r="S720" i="1"/>
  <c r="T720" i="1"/>
  <c r="V720" i="1" s="1"/>
  <c r="U720" i="1"/>
  <c r="AB720" i="1"/>
  <c r="S721" i="1"/>
  <c r="AB721" i="1"/>
  <c r="S722" i="1"/>
  <c r="U722" i="1" s="1"/>
  <c r="AB722" i="1"/>
  <c r="S723" i="1"/>
  <c r="AB723" i="1"/>
  <c r="S724" i="1"/>
  <c r="AB724" i="1"/>
  <c r="S725" i="1"/>
  <c r="T725" i="1" s="1"/>
  <c r="U725" i="1"/>
  <c r="AB725" i="1"/>
  <c r="S726" i="1"/>
  <c r="U726" i="1" s="1"/>
  <c r="AB726" i="1"/>
  <c r="S727" i="1"/>
  <c r="T727" i="1" s="1"/>
  <c r="AB727" i="1"/>
  <c r="S728" i="1"/>
  <c r="T728" i="1" s="1"/>
  <c r="V728" i="1" s="1"/>
  <c r="U728" i="1"/>
  <c r="AB728" i="1"/>
  <c r="S729" i="1"/>
  <c r="T729" i="1" s="1"/>
  <c r="U729" i="1"/>
  <c r="AB729" i="1"/>
  <c r="S730" i="1"/>
  <c r="AB730" i="1"/>
  <c r="S731" i="1"/>
  <c r="AB731" i="1"/>
  <c r="S732" i="1"/>
  <c r="T732" i="1" s="1"/>
  <c r="AB732" i="1"/>
  <c r="S733" i="1"/>
  <c r="U733" i="1" s="1"/>
  <c r="T733" i="1"/>
  <c r="V733" i="1" s="1"/>
  <c r="AB733" i="1"/>
  <c r="S734" i="1"/>
  <c r="T734" i="1" s="1"/>
  <c r="AB734" i="1"/>
  <c r="S735" i="1"/>
  <c r="AB735" i="1"/>
  <c r="S736" i="1"/>
  <c r="AB736" i="1"/>
  <c r="S737" i="1"/>
  <c r="T737" i="1"/>
  <c r="U737" i="1"/>
  <c r="AB737" i="1"/>
  <c r="S738" i="1"/>
  <c r="U738" i="1" s="1"/>
  <c r="T738" i="1"/>
  <c r="V738" i="1" s="1"/>
  <c r="W738" i="1" s="1"/>
  <c r="X738" i="1" s="1"/>
  <c r="AB738" i="1"/>
  <c r="S739" i="1"/>
  <c r="T739" i="1" s="1"/>
  <c r="AB739" i="1"/>
  <c r="S740" i="1"/>
  <c r="AB740" i="1"/>
  <c r="S741" i="1"/>
  <c r="U741" i="1" s="1"/>
  <c r="AB741" i="1"/>
  <c r="S742" i="1"/>
  <c r="AB742" i="1"/>
  <c r="S743" i="1"/>
  <c r="T743" i="1" s="1"/>
  <c r="U743" i="1"/>
  <c r="AB743" i="1"/>
  <c r="S744" i="1"/>
  <c r="AB744" i="1"/>
  <c r="S745" i="1"/>
  <c r="U745" i="1" s="1"/>
  <c r="AB745" i="1"/>
  <c r="S746" i="1"/>
  <c r="T746" i="1"/>
  <c r="U746" i="1"/>
  <c r="AB746" i="1"/>
  <c r="S747" i="1"/>
  <c r="U747" i="1" s="1"/>
  <c r="T747" i="1"/>
  <c r="AB747" i="1"/>
  <c r="S748" i="1"/>
  <c r="T748" i="1" s="1"/>
  <c r="AB748" i="1"/>
  <c r="S749" i="1"/>
  <c r="U749" i="1" s="1"/>
  <c r="AB749" i="1"/>
  <c r="S750" i="1"/>
  <c r="T750" i="1" s="1"/>
  <c r="U750" i="1"/>
  <c r="V750" i="1" s="1"/>
  <c r="AB750" i="1"/>
  <c r="S751" i="1"/>
  <c r="U751" i="1" s="1"/>
  <c r="AB751" i="1"/>
  <c r="S752" i="1"/>
  <c r="T752" i="1" s="1"/>
  <c r="AB752" i="1"/>
  <c r="S753" i="1"/>
  <c r="AB753" i="1"/>
  <c r="S754" i="1"/>
  <c r="T754" i="1" s="1"/>
  <c r="U754" i="1"/>
  <c r="AB754" i="1"/>
  <c r="S755" i="1"/>
  <c r="AB755" i="1"/>
  <c r="S756" i="1"/>
  <c r="U756" i="1" s="1"/>
  <c r="AB756" i="1"/>
  <c r="S757" i="1"/>
  <c r="AB757" i="1"/>
  <c r="S758" i="1"/>
  <c r="T758" i="1" s="1"/>
  <c r="AB758" i="1"/>
  <c r="S759" i="1"/>
  <c r="U759" i="1" s="1"/>
  <c r="T759" i="1"/>
  <c r="V759" i="1" s="1"/>
  <c r="AB759" i="1"/>
  <c r="S760" i="1"/>
  <c r="U760" i="1" s="1"/>
  <c r="T760" i="1"/>
  <c r="AB760" i="1"/>
  <c r="S761" i="1"/>
  <c r="T761" i="1" s="1"/>
  <c r="AB761" i="1"/>
  <c r="S762" i="1"/>
  <c r="U762" i="1" s="1"/>
  <c r="T762" i="1"/>
  <c r="V762" i="1" s="1"/>
  <c r="AB762" i="1"/>
  <c r="S763" i="1"/>
  <c r="U763" i="1" s="1"/>
  <c r="T763" i="1"/>
  <c r="AB763" i="1"/>
  <c r="S764" i="1"/>
  <c r="AB764" i="1"/>
  <c r="S765" i="1"/>
  <c r="AB765" i="1"/>
  <c r="S766" i="1"/>
  <c r="AB766" i="1"/>
  <c r="S767" i="1"/>
  <c r="T767" i="1" s="1"/>
  <c r="U767" i="1"/>
  <c r="AB767" i="1"/>
  <c r="S768" i="1"/>
  <c r="U768" i="1" s="1"/>
  <c r="AB768" i="1"/>
  <c r="S769" i="1"/>
  <c r="T769" i="1" s="1"/>
  <c r="AB769" i="1"/>
  <c r="S770" i="1"/>
  <c r="T770" i="1" s="1"/>
  <c r="U770" i="1"/>
  <c r="V770" i="1" s="1"/>
  <c r="AB770" i="1"/>
  <c r="S771" i="1"/>
  <c r="U771" i="1" s="1"/>
  <c r="T771" i="1"/>
  <c r="V771" i="1" s="1"/>
  <c r="W771" i="1" s="1"/>
  <c r="X771" i="1" s="1"/>
  <c r="AB771" i="1"/>
  <c r="S772" i="1"/>
  <c r="T772" i="1" s="1"/>
  <c r="AB772" i="1"/>
  <c r="S773" i="1"/>
  <c r="AB773" i="1"/>
  <c r="S774" i="1"/>
  <c r="U774" i="1" s="1"/>
  <c r="AB774" i="1"/>
  <c r="S775" i="1"/>
  <c r="AB775" i="1"/>
  <c r="S776" i="1"/>
  <c r="U776" i="1" s="1"/>
  <c r="T776" i="1"/>
  <c r="AB776" i="1"/>
  <c r="S777" i="1"/>
  <c r="AB777" i="1"/>
  <c r="S778" i="1"/>
  <c r="T778" i="1" s="1"/>
  <c r="V778" i="1" s="1"/>
  <c r="W778" i="1" s="1"/>
  <c r="X778" i="1" s="1"/>
  <c r="U778" i="1"/>
  <c r="AB778" i="1"/>
  <c r="S779" i="1"/>
  <c r="U779" i="1" s="1"/>
  <c r="AB779" i="1"/>
  <c r="S780" i="1"/>
  <c r="T780" i="1" s="1"/>
  <c r="AB780" i="1"/>
  <c r="S781" i="1"/>
  <c r="U781" i="1" s="1"/>
  <c r="AB781" i="1"/>
  <c r="S782" i="1"/>
  <c r="U782" i="1" s="1"/>
  <c r="AB782" i="1"/>
  <c r="S783" i="1"/>
  <c r="T783" i="1" s="1"/>
  <c r="U783" i="1"/>
  <c r="AB783" i="1"/>
  <c r="S784" i="1"/>
  <c r="U784" i="1" s="1"/>
  <c r="AB784" i="1"/>
  <c r="S785" i="1"/>
  <c r="AB785" i="1"/>
  <c r="S786" i="1"/>
  <c r="T786" i="1"/>
  <c r="U786" i="1"/>
  <c r="AB786" i="1"/>
  <c r="S787" i="1"/>
  <c r="U787" i="1" s="1"/>
  <c r="T787" i="1"/>
  <c r="V787" i="1" s="1"/>
  <c r="W787" i="1" s="1"/>
  <c r="X787" i="1" s="1"/>
  <c r="AB787" i="1"/>
  <c r="S788" i="1"/>
  <c r="T788" i="1" s="1"/>
  <c r="AB788" i="1"/>
  <c r="S789" i="1"/>
  <c r="U789" i="1" s="1"/>
  <c r="AB789" i="1"/>
  <c r="S790" i="1"/>
  <c r="U790" i="1" s="1"/>
  <c r="AB790" i="1"/>
  <c r="S791" i="1"/>
  <c r="T791" i="1" s="1"/>
  <c r="AB791" i="1"/>
  <c r="S792" i="1"/>
  <c r="U792" i="1" s="1"/>
  <c r="T792" i="1"/>
  <c r="AB792" i="1"/>
  <c r="S793" i="1"/>
  <c r="AB793" i="1"/>
  <c r="S794" i="1"/>
  <c r="U794" i="1" s="1"/>
  <c r="AB794" i="1"/>
  <c r="S795" i="1"/>
  <c r="U795" i="1" s="1"/>
  <c r="T795" i="1"/>
  <c r="V795" i="1" s="1"/>
  <c r="W795" i="1" s="1"/>
  <c r="AB795" i="1"/>
  <c r="S796" i="1"/>
  <c r="AB796" i="1"/>
  <c r="S797" i="1"/>
  <c r="T797" i="1" s="1"/>
  <c r="AB797" i="1"/>
  <c r="S798" i="1"/>
  <c r="U798" i="1" s="1"/>
  <c r="AB798" i="1"/>
  <c r="S799" i="1"/>
  <c r="T799" i="1" s="1"/>
  <c r="U799" i="1"/>
  <c r="AB799" i="1"/>
  <c r="S800" i="1"/>
  <c r="U800" i="1" s="1"/>
  <c r="AB800" i="1"/>
  <c r="S801" i="1"/>
  <c r="AB801" i="1"/>
  <c r="S802" i="1"/>
  <c r="U802" i="1" s="1"/>
  <c r="AB802" i="1"/>
  <c r="S803" i="1"/>
  <c r="U803" i="1" s="1"/>
  <c r="T803" i="1"/>
  <c r="AB803" i="1"/>
  <c r="S804" i="1"/>
  <c r="AB804" i="1"/>
  <c r="S805" i="1"/>
  <c r="T805" i="1" s="1"/>
  <c r="AB805" i="1"/>
  <c r="S806" i="1"/>
  <c r="U806" i="1" s="1"/>
  <c r="AB806" i="1"/>
  <c r="S807" i="1"/>
  <c r="T807" i="1" s="1"/>
  <c r="AB807" i="1"/>
  <c r="S808" i="1"/>
  <c r="U808" i="1" s="1"/>
  <c r="T808" i="1"/>
  <c r="V808" i="1" s="1"/>
  <c r="W808" i="1" s="1"/>
  <c r="X808" i="1" s="1"/>
  <c r="AB808" i="1"/>
  <c r="S809" i="1"/>
  <c r="AB809" i="1"/>
  <c r="S810" i="1"/>
  <c r="U810" i="1" s="1"/>
  <c r="AB810" i="1"/>
  <c r="S811" i="1"/>
  <c r="AB811" i="1"/>
  <c r="S812" i="1"/>
  <c r="AB812" i="1"/>
  <c r="S813" i="1"/>
  <c r="T813" i="1"/>
  <c r="V813" i="1" s="1"/>
  <c r="W813" i="1" s="1"/>
  <c r="X813" i="1" s="1"/>
  <c r="U813" i="1"/>
  <c r="AB813" i="1"/>
  <c r="S814" i="1"/>
  <c r="T814" i="1"/>
  <c r="U814" i="1"/>
  <c r="AB814" i="1"/>
  <c r="S815" i="1"/>
  <c r="U815" i="1" s="1"/>
  <c r="AB815" i="1"/>
  <c r="S816" i="1"/>
  <c r="U816" i="1" s="1"/>
  <c r="AB816" i="1"/>
  <c r="S817" i="1"/>
  <c r="AB817" i="1"/>
  <c r="S818" i="1"/>
  <c r="U818" i="1" s="1"/>
  <c r="T818" i="1"/>
  <c r="AB818" i="1"/>
  <c r="S819" i="1"/>
  <c r="U819" i="1" s="1"/>
  <c r="T819" i="1"/>
  <c r="V819" i="1" s="1"/>
  <c r="W819" i="1" s="1"/>
  <c r="X819" i="1" s="1"/>
  <c r="AB819" i="1"/>
  <c r="S820" i="1"/>
  <c r="AB820" i="1"/>
  <c r="S821" i="1"/>
  <c r="T821" i="1" s="1"/>
  <c r="AB821" i="1"/>
  <c r="S822" i="1"/>
  <c r="AB822" i="1"/>
  <c r="S823" i="1"/>
  <c r="T823" i="1" s="1"/>
  <c r="U823" i="1"/>
  <c r="AB823" i="1"/>
  <c r="S824" i="1"/>
  <c r="AB824" i="1"/>
  <c r="S825" i="1"/>
  <c r="AB825" i="1"/>
  <c r="S826" i="1"/>
  <c r="T826" i="1" s="1"/>
  <c r="AB826" i="1"/>
  <c r="S827" i="1"/>
  <c r="U827" i="1" s="1"/>
  <c r="AB827" i="1"/>
  <c r="S828" i="1"/>
  <c r="T828" i="1" s="1"/>
  <c r="AB828" i="1"/>
  <c r="S829" i="1"/>
  <c r="T829" i="1"/>
  <c r="V829" i="1" s="1"/>
  <c r="U829" i="1"/>
  <c r="AB829" i="1"/>
  <c r="S830" i="1"/>
  <c r="T830" i="1" s="1"/>
  <c r="U830" i="1"/>
  <c r="AB830" i="1"/>
  <c r="S831" i="1"/>
  <c r="U831" i="1" s="1"/>
  <c r="AB831" i="1"/>
  <c r="S832" i="1"/>
  <c r="AB832" i="1"/>
  <c r="S833" i="1"/>
  <c r="AB833" i="1"/>
  <c r="S834" i="1"/>
  <c r="T834" i="1" s="1"/>
  <c r="AB834" i="1"/>
  <c r="S835" i="1"/>
  <c r="U835" i="1" s="1"/>
  <c r="T835" i="1"/>
  <c r="V835" i="1" s="1"/>
  <c r="AB835" i="1"/>
  <c r="S836" i="1"/>
  <c r="T836" i="1" s="1"/>
  <c r="AB836" i="1"/>
  <c r="S837" i="1"/>
  <c r="U837" i="1" s="1"/>
  <c r="T837" i="1"/>
  <c r="AB837" i="1"/>
  <c r="S838" i="1"/>
  <c r="T838" i="1" s="1"/>
  <c r="AB838" i="1"/>
  <c r="S839" i="1"/>
  <c r="AB839" i="1"/>
  <c r="S840" i="1"/>
  <c r="U840" i="1" s="1"/>
  <c r="T840" i="1"/>
  <c r="V840" i="1" s="1"/>
  <c r="W840" i="1" s="1"/>
  <c r="X840" i="1" s="1"/>
  <c r="AB840" i="1"/>
  <c r="S841" i="1"/>
  <c r="T841" i="1" s="1"/>
  <c r="AB841" i="1"/>
  <c r="S842" i="1"/>
  <c r="U842" i="1" s="1"/>
  <c r="AB842" i="1"/>
  <c r="S843" i="1"/>
  <c r="U843" i="1" s="1"/>
  <c r="AB843" i="1"/>
  <c r="S844" i="1"/>
  <c r="T844" i="1" s="1"/>
  <c r="AB844" i="1"/>
  <c r="S845" i="1"/>
  <c r="U845" i="1" s="1"/>
  <c r="T845" i="1"/>
  <c r="AB845" i="1"/>
  <c r="S846" i="1"/>
  <c r="T846" i="1" s="1"/>
  <c r="V846" i="1" s="1"/>
  <c r="U846" i="1"/>
  <c r="AB846" i="1"/>
  <c r="S847" i="1"/>
  <c r="T847" i="1" s="1"/>
  <c r="AB847" i="1"/>
  <c r="S848" i="1"/>
  <c r="U848" i="1" s="1"/>
  <c r="AB848" i="1"/>
  <c r="S849" i="1"/>
  <c r="AB849" i="1"/>
  <c r="S850" i="1"/>
  <c r="U850" i="1" s="1"/>
  <c r="T850" i="1"/>
  <c r="AB850" i="1"/>
  <c r="S851" i="1"/>
  <c r="T851" i="1" s="1"/>
  <c r="AB851" i="1"/>
  <c r="S852" i="1"/>
  <c r="AB852" i="1"/>
  <c r="S853" i="1"/>
  <c r="T853" i="1" s="1"/>
  <c r="AB853" i="1"/>
  <c r="S854" i="1"/>
  <c r="T854" i="1" s="1"/>
  <c r="U854" i="1"/>
  <c r="V854" i="1" s="1"/>
  <c r="AB854" i="1"/>
  <c r="S855" i="1"/>
  <c r="T855" i="1" s="1"/>
  <c r="U855" i="1"/>
  <c r="AB855" i="1"/>
  <c r="S856" i="1"/>
  <c r="U856" i="1" s="1"/>
  <c r="AB856" i="1"/>
  <c r="S857" i="1"/>
  <c r="AB857" i="1"/>
  <c r="S858" i="1"/>
  <c r="T858" i="1" s="1"/>
  <c r="AB858" i="1"/>
  <c r="S859" i="1"/>
  <c r="U859" i="1" s="1"/>
  <c r="T859" i="1"/>
  <c r="V859" i="1" s="1"/>
  <c r="W859" i="1" s="1"/>
  <c r="X859" i="1" s="1"/>
  <c r="AB859" i="1"/>
  <c r="S860" i="1"/>
  <c r="AB860" i="1"/>
  <c r="S861" i="1"/>
  <c r="U861" i="1" s="1"/>
  <c r="AB861" i="1"/>
  <c r="S862" i="1"/>
  <c r="U862" i="1" s="1"/>
  <c r="AB862" i="1"/>
  <c r="S863" i="1"/>
  <c r="T863" i="1" s="1"/>
  <c r="AB863" i="1"/>
  <c r="S864" i="1"/>
  <c r="U864" i="1" s="1"/>
  <c r="AB864" i="1"/>
  <c r="S865" i="1"/>
  <c r="T865" i="1" s="1"/>
  <c r="AB865" i="1"/>
  <c r="S866" i="1"/>
  <c r="T866" i="1" s="1"/>
  <c r="AB866" i="1"/>
  <c r="S867" i="1"/>
  <c r="AB867" i="1"/>
  <c r="S868" i="1"/>
  <c r="U868" i="1" s="1"/>
  <c r="AB868" i="1"/>
  <c r="S869" i="1"/>
  <c r="T869" i="1" s="1"/>
  <c r="AB869" i="1"/>
  <c r="S870" i="1"/>
  <c r="T870" i="1"/>
  <c r="U870" i="1"/>
  <c r="AB870" i="1"/>
  <c r="S871" i="1"/>
  <c r="T871" i="1" s="1"/>
  <c r="AB871" i="1"/>
  <c r="S872" i="1"/>
  <c r="AB872" i="1"/>
  <c r="S873" i="1"/>
  <c r="T873" i="1" s="1"/>
  <c r="U873" i="1"/>
  <c r="AB873" i="1"/>
  <c r="S874" i="1"/>
  <c r="U874" i="1" s="1"/>
  <c r="AB874" i="1"/>
  <c r="S875" i="1"/>
  <c r="AB875" i="1"/>
  <c r="S876" i="1"/>
  <c r="U876" i="1" s="1"/>
  <c r="AB876" i="1"/>
  <c r="S877" i="1"/>
  <c r="T877" i="1" s="1"/>
  <c r="AB877" i="1"/>
  <c r="S878" i="1"/>
  <c r="U878" i="1" s="1"/>
  <c r="T878" i="1"/>
  <c r="V878" i="1" s="1"/>
  <c r="AB878" i="1"/>
  <c r="S879" i="1"/>
  <c r="AB879" i="1"/>
  <c r="S880" i="1"/>
  <c r="U880" i="1" s="1"/>
  <c r="AB880" i="1"/>
  <c r="S881" i="1"/>
  <c r="AB881" i="1"/>
  <c r="S882" i="1"/>
  <c r="U882" i="1" s="1"/>
  <c r="AB882" i="1"/>
  <c r="S883" i="1"/>
  <c r="T883" i="1"/>
  <c r="U883" i="1"/>
  <c r="AB883" i="1"/>
  <c r="S884" i="1"/>
  <c r="T884" i="1" s="1"/>
  <c r="AB884" i="1"/>
  <c r="S885" i="1"/>
  <c r="U885" i="1" s="1"/>
  <c r="T885" i="1"/>
  <c r="V885" i="1" s="1"/>
  <c r="W885" i="1" s="1"/>
  <c r="X885" i="1" s="1"/>
  <c r="AB885" i="1"/>
  <c r="S886" i="1"/>
  <c r="U886" i="1" s="1"/>
  <c r="AB886" i="1"/>
  <c r="S887" i="1"/>
  <c r="T887" i="1" s="1"/>
  <c r="AB887" i="1"/>
  <c r="S888" i="1"/>
  <c r="AB888" i="1"/>
  <c r="S889" i="1"/>
  <c r="T889" i="1" s="1"/>
  <c r="AB889" i="1"/>
  <c r="S890" i="1"/>
  <c r="T890" i="1" s="1"/>
  <c r="AB890" i="1"/>
  <c r="S891" i="1"/>
  <c r="AB891" i="1"/>
  <c r="S892" i="1"/>
  <c r="U892" i="1" s="1"/>
  <c r="T892" i="1"/>
  <c r="AB892" i="1"/>
  <c r="S893" i="1"/>
  <c r="T893" i="1" s="1"/>
  <c r="AB893" i="1"/>
  <c r="S894" i="1"/>
  <c r="T894" i="1" s="1"/>
  <c r="U894" i="1"/>
  <c r="V894" i="1" s="1"/>
  <c r="AB894" i="1"/>
  <c r="S895" i="1"/>
  <c r="T895" i="1" s="1"/>
  <c r="AB895" i="1"/>
  <c r="S896" i="1"/>
  <c r="AB896" i="1"/>
  <c r="S897" i="1"/>
  <c r="T897" i="1" s="1"/>
  <c r="AB897" i="1"/>
  <c r="S898" i="1"/>
  <c r="T898" i="1" s="1"/>
  <c r="U898" i="1"/>
  <c r="AB898" i="1"/>
  <c r="S899" i="1"/>
  <c r="T899" i="1" s="1"/>
  <c r="AB899" i="1"/>
  <c r="S900" i="1"/>
  <c r="AB900" i="1"/>
  <c r="S901" i="1"/>
  <c r="AB901" i="1"/>
  <c r="S902" i="1"/>
  <c r="T902" i="1" s="1"/>
  <c r="AB902" i="1"/>
  <c r="S903" i="1"/>
  <c r="T903" i="1" s="1"/>
  <c r="AB903" i="1"/>
  <c r="S904" i="1"/>
  <c r="T904" i="1"/>
  <c r="U904" i="1"/>
  <c r="AB904" i="1"/>
  <c r="S905" i="1"/>
  <c r="AB905" i="1"/>
  <c r="S906" i="1"/>
  <c r="U906" i="1" s="1"/>
  <c r="AB906" i="1"/>
  <c r="S907" i="1"/>
  <c r="T907" i="1" s="1"/>
  <c r="AB907" i="1"/>
  <c r="S908" i="1"/>
  <c r="U908" i="1" s="1"/>
  <c r="T908" i="1"/>
  <c r="V908" i="1" s="1"/>
  <c r="AB908" i="1"/>
  <c r="S909" i="1"/>
  <c r="AB909" i="1"/>
  <c r="S910" i="1"/>
  <c r="T910" i="1" s="1"/>
  <c r="AB910" i="1"/>
  <c r="S911" i="1"/>
  <c r="T911" i="1" s="1"/>
  <c r="AB911" i="1"/>
  <c r="S912" i="1"/>
  <c r="T912" i="1" s="1"/>
  <c r="U912" i="1"/>
  <c r="AB912" i="1"/>
  <c r="S913" i="1"/>
  <c r="T913" i="1" s="1"/>
  <c r="AB913" i="1"/>
  <c r="S914" i="1"/>
  <c r="AB914" i="1"/>
  <c r="S915" i="1"/>
  <c r="T915" i="1" s="1"/>
  <c r="AB915" i="1"/>
  <c r="S916" i="1"/>
  <c r="U916" i="1" s="1"/>
  <c r="AB916" i="1"/>
  <c r="S917" i="1"/>
  <c r="AB917" i="1"/>
  <c r="S918" i="1"/>
  <c r="T918" i="1" s="1"/>
  <c r="AB918" i="1"/>
  <c r="S919" i="1"/>
  <c r="T919" i="1" s="1"/>
  <c r="AB919" i="1"/>
  <c r="S920" i="1"/>
  <c r="AB920" i="1"/>
  <c r="S921" i="1"/>
  <c r="T921" i="1" s="1"/>
  <c r="U921" i="1"/>
  <c r="AB921" i="1"/>
  <c r="S922" i="1"/>
  <c r="U922" i="1" s="1"/>
  <c r="AB922" i="1"/>
  <c r="S923" i="1"/>
  <c r="T923" i="1" s="1"/>
  <c r="AB923" i="1"/>
  <c r="S924" i="1"/>
  <c r="U924" i="1" s="1"/>
  <c r="AB924" i="1"/>
  <c r="S925" i="1"/>
  <c r="AB925" i="1"/>
  <c r="S926" i="1"/>
  <c r="T926" i="1" s="1"/>
  <c r="AB926" i="1"/>
  <c r="S927" i="1"/>
  <c r="T927" i="1" s="1"/>
  <c r="AB927" i="1"/>
  <c r="S928" i="1"/>
  <c r="AB928" i="1"/>
  <c r="S929" i="1"/>
  <c r="T929" i="1" s="1"/>
  <c r="U929" i="1"/>
  <c r="AB929" i="1"/>
  <c r="S930" i="1"/>
  <c r="U930" i="1" s="1"/>
  <c r="AB930" i="1"/>
  <c r="S931" i="1"/>
  <c r="AB931" i="1"/>
  <c r="S932" i="1"/>
  <c r="U932" i="1" s="1"/>
  <c r="AB932" i="1"/>
  <c r="S933" i="1"/>
  <c r="AB933" i="1"/>
  <c r="S934" i="1"/>
  <c r="T934" i="1" s="1"/>
  <c r="AB934" i="1"/>
  <c r="S935" i="1"/>
  <c r="T935" i="1" s="1"/>
  <c r="AB935" i="1"/>
  <c r="S936" i="1"/>
  <c r="AB936" i="1"/>
  <c r="S937" i="1"/>
  <c r="U937" i="1" s="1"/>
  <c r="T937" i="1"/>
  <c r="AB937" i="1"/>
  <c r="S938" i="1"/>
  <c r="AB938" i="1"/>
  <c r="S939" i="1"/>
  <c r="T939" i="1" s="1"/>
  <c r="AB939" i="1"/>
  <c r="S940" i="1"/>
  <c r="U940" i="1" s="1"/>
  <c r="AB940" i="1"/>
  <c r="S941" i="1"/>
  <c r="AB941" i="1"/>
  <c r="S942" i="1"/>
  <c r="T942" i="1" s="1"/>
  <c r="AB942" i="1"/>
  <c r="S943" i="1"/>
  <c r="T943" i="1" s="1"/>
  <c r="U943" i="1"/>
  <c r="AB943" i="1"/>
  <c r="S944" i="1"/>
  <c r="U944" i="1" s="1"/>
  <c r="AB944" i="1"/>
  <c r="S945" i="1"/>
  <c r="U945" i="1" s="1"/>
  <c r="T945" i="1"/>
  <c r="AB945" i="1"/>
  <c r="S946" i="1"/>
  <c r="AB946" i="1"/>
  <c r="S947" i="1"/>
  <c r="T947" i="1" s="1"/>
  <c r="AB947" i="1"/>
  <c r="S948" i="1"/>
  <c r="AB948" i="1"/>
  <c r="S949" i="1"/>
  <c r="AB949" i="1"/>
  <c r="S950" i="1"/>
  <c r="T950" i="1" s="1"/>
  <c r="AB950" i="1"/>
  <c r="S951" i="1"/>
  <c r="T951" i="1" s="1"/>
  <c r="U951" i="1"/>
  <c r="V951" i="1" s="1"/>
  <c r="AB951" i="1"/>
  <c r="S952" i="1"/>
  <c r="U952" i="1" s="1"/>
  <c r="AB952" i="1"/>
  <c r="S953" i="1"/>
  <c r="U953" i="1" s="1"/>
  <c r="AB953" i="1"/>
  <c r="S954" i="1"/>
  <c r="AB954" i="1"/>
  <c r="S955" i="1"/>
  <c r="AB955" i="1"/>
  <c r="S956" i="1"/>
  <c r="U956" i="1" s="1"/>
  <c r="T956" i="1"/>
  <c r="V956" i="1" s="1"/>
  <c r="AB956" i="1"/>
  <c r="S957" i="1"/>
  <c r="AB957" i="1"/>
  <c r="S958" i="1"/>
  <c r="T958" i="1" s="1"/>
  <c r="AB958" i="1"/>
  <c r="S959" i="1"/>
  <c r="T959" i="1" s="1"/>
  <c r="AB959" i="1"/>
  <c r="S960" i="1"/>
  <c r="AB960" i="1"/>
  <c r="S961" i="1"/>
  <c r="T961" i="1" s="1"/>
  <c r="AB961" i="1"/>
  <c r="S962" i="1"/>
  <c r="U962" i="1" s="1"/>
  <c r="T962" i="1"/>
  <c r="V962" i="1" s="1"/>
  <c r="AB962" i="1"/>
  <c r="S963" i="1"/>
  <c r="T963" i="1" s="1"/>
  <c r="AB963" i="1"/>
  <c r="S964" i="1"/>
  <c r="AB964" i="1"/>
  <c r="S965" i="1"/>
  <c r="AB965" i="1"/>
  <c r="S966" i="1"/>
  <c r="T966" i="1" s="1"/>
  <c r="AB966" i="1"/>
  <c r="S967" i="1"/>
  <c r="T967" i="1" s="1"/>
  <c r="U967" i="1"/>
  <c r="AB967" i="1"/>
  <c r="S968" i="1"/>
  <c r="T968" i="1" s="1"/>
  <c r="AB968" i="1"/>
  <c r="S969" i="1"/>
  <c r="T969" i="1" s="1"/>
  <c r="U969" i="1"/>
  <c r="AB969" i="1"/>
  <c r="S970" i="1"/>
  <c r="U970" i="1" s="1"/>
  <c r="AB970" i="1"/>
  <c r="S971" i="1"/>
  <c r="AB971" i="1"/>
  <c r="S972" i="1"/>
  <c r="U972" i="1" s="1"/>
  <c r="AB972" i="1"/>
  <c r="S973" i="1"/>
  <c r="AB973" i="1"/>
  <c r="S974" i="1"/>
  <c r="T974" i="1" s="1"/>
  <c r="AB974" i="1"/>
  <c r="S975" i="1"/>
  <c r="T975" i="1" s="1"/>
  <c r="AB975" i="1"/>
  <c r="S976" i="1"/>
  <c r="U976" i="1" s="1"/>
  <c r="AB976" i="1"/>
  <c r="S977" i="1"/>
  <c r="T977" i="1"/>
  <c r="U977" i="1"/>
  <c r="AB977" i="1"/>
  <c r="S978" i="1"/>
  <c r="U978" i="1" s="1"/>
  <c r="T978" i="1"/>
  <c r="V978" i="1" s="1"/>
  <c r="AB978" i="1"/>
  <c r="S979" i="1"/>
  <c r="AB979" i="1"/>
  <c r="S980" i="1"/>
  <c r="AB980" i="1"/>
  <c r="S981" i="1"/>
  <c r="U981" i="1" s="1"/>
  <c r="AB981" i="1"/>
  <c r="S982" i="1"/>
  <c r="AB982" i="1"/>
  <c r="S983" i="1"/>
  <c r="T983" i="1" s="1"/>
  <c r="AB983" i="1"/>
  <c r="S984" i="1"/>
  <c r="T984" i="1" s="1"/>
  <c r="AB984" i="1"/>
  <c r="S985" i="1"/>
  <c r="AB985" i="1"/>
  <c r="S986" i="1"/>
  <c r="T986" i="1"/>
  <c r="V986" i="1" s="1"/>
  <c r="W986" i="1" s="1"/>
  <c r="X986" i="1" s="1"/>
  <c r="U986" i="1"/>
  <c r="AB986" i="1"/>
  <c r="S987" i="1"/>
  <c r="T987" i="1"/>
  <c r="V987" i="1" s="1"/>
  <c r="U987" i="1"/>
  <c r="AB987" i="1"/>
  <c r="S988" i="1"/>
  <c r="T988" i="1" s="1"/>
  <c r="AB988" i="1"/>
  <c r="S989" i="1"/>
  <c r="U989" i="1" s="1"/>
  <c r="T989" i="1"/>
  <c r="V989" i="1" s="1"/>
  <c r="AB989" i="1"/>
  <c r="S990" i="1"/>
  <c r="AB990" i="1"/>
  <c r="S991" i="1"/>
  <c r="T991" i="1" s="1"/>
  <c r="AB991" i="1"/>
  <c r="S992" i="1"/>
  <c r="T992" i="1" s="1"/>
  <c r="AB992" i="1"/>
  <c r="S993" i="1"/>
  <c r="T993" i="1"/>
  <c r="V993" i="1" s="1"/>
  <c r="U993" i="1"/>
  <c r="AB993" i="1"/>
  <c r="S994" i="1"/>
  <c r="T994" i="1" s="1"/>
  <c r="AB994" i="1"/>
  <c r="S995" i="1"/>
  <c r="T995" i="1" s="1"/>
  <c r="U995" i="1"/>
  <c r="AB995" i="1"/>
  <c r="S996" i="1"/>
  <c r="AB996" i="1"/>
  <c r="S997" i="1"/>
  <c r="U997" i="1" s="1"/>
  <c r="AB997" i="1"/>
  <c r="S998" i="1"/>
  <c r="AB998" i="1"/>
  <c r="S999" i="1"/>
  <c r="T999" i="1" s="1"/>
  <c r="AB999" i="1"/>
  <c r="S1000" i="1"/>
  <c r="U1000" i="1" s="1"/>
  <c r="T1000" i="1"/>
  <c r="AB1000" i="1"/>
  <c r="S1001" i="1"/>
  <c r="U1001" i="1" s="1"/>
  <c r="AB1001" i="1"/>
  <c r="S1002" i="1"/>
  <c r="AB1002" i="1"/>
  <c r="S1003" i="1"/>
  <c r="U1003" i="1" s="1"/>
  <c r="AB1003" i="1"/>
  <c r="S1004" i="1"/>
  <c r="T1004" i="1" s="1"/>
  <c r="AB1004" i="1"/>
  <c r="S1005" i="1"/>
  <c r="T1005" i="1" s="1"/>
  <c r="AB1005" i="1"/>
  <c r="S1006" i="1"/>
  <c r="AB1006" i="1"/>
  <c r="S1007" i="1"/>
  <c r="T1007" i="1" s="1"/>
  <c r="AB1007" i="1"/>
  <c r="S1008" i="1"/>
  <c r="U1008" i="1" s="1"/>
  <c r="T1008" i="1"/>
  <c r="AB1008" i="1"/>
  <c r="S1009" i="1"/>
  <c r="T1009" i="1" s="1"/>
  <c r="AB1009" i="1"/>
  <c r="S1010" i="1"/>
  <c r="U1010" i="1" s="1"/>
  <c r="AB1010" i="1"/>
  <c r="S1011" i="1"/>
  <c r="AB1011" i="1"/>
  <c r="S1012" i="1"/>
  <c r="U1012" i="1" s="1"/>
  <c r="T1012" i="1"/>
  <c r="AB1012" i="1"/>
  <c r="S1013" i="1"/>
  <c r="T1013" i="1" s="1"/>
  <c r="AB1013" i="1"/>
  <c r="S1014" i="1"/>
  <c r="U1014" i="1" s="1"/>
  <c r="AB1014" i="1"/>
  <c r="S1015" i="1"/>
  <c r="AB1015" i="1"/>
  <c r="S1016" i="1"/>
  <c r="T1016" i="1" s="1"/>
  <c r="U1016" i="1"/>
  <c r="AB1016" i="1"/>
  <c r="S1017" i="1"/>
  <c r="U1017" i="1" s="1"/>
  <c r="AB1017" i="1"/>
  <c r="S1018" i="1"/>
  <c r="T1018" i="1" s="1"/>
  <c r="AB1018" i="1"/>
  <c r="S1019" i="1"/>
  <c r="T1019" i="1" s="1"/>
  <c r="AB1019" i="1"/>
  <c r="S1020" i="1"/>
  <c r="U1020" i="1" s="1"/>
  <c r="T1020" i="1"/>
  <c r="AB1020" i="1"/>
  <c r="S1021" i="1"/>
  <c r="AB1021" i="1"/>
  <c r="S1022" i="1"/>
  <c r="T1022" i="1" s="1"/>
  <c r="AB1022" i="1"/>
  <c r="S1023" i="1"/>
  <c r="T1023" i="1" s="1"/>
  <c r="AB1023" i="1"/>
  <c r="S1024" i="1"/>
  <c r="T1024" i="1" s="1"/>
  <c r="V1024" i="1" s="1"/>
  <c r="W1024" i="1" s="1"/>
  <c r="X1024" i="1" s="1"/>
  <c r="U1024" i="1"/>
  <c r="AB1024" i="1"/>
  <c r="S1025" i="1"/>
  <c r="U1025" i="1" s="1"/>
  <c r="AB1025" i="1"/>
  <c r="S1026" i="1"/>
  <c r="U1026" i="1" s="1"/>
  <c r="T1026" i="1"/>
  <c r="AB1026" i="1"/>
  <c r="S1027" i="1"/>
  <c r="T1027" i="1" s="1"/>
  <c r="AB1027" i="1"/>
  <c r="S1028" i="1"/>
  <c r="U1028" i="1" s="1"/>
  <c r="AB1028" i="1"/>
  <c r="S1029" i="1"/>
  <c r="AB1029" i="1"/>
  <c r="S1030" i="1"/>
  <c r="T1030" i="1" s="1"/>
  <c r="U1030" i="1"/>
  <c r="AB1030" i="1"/>
  <c r="S1031" i="1"/>
  <c r="T1031" i="1" s="1"/>
  <c r="AB1031" i="1"/>
  <c r="S1032" i="1"/>
  <c r="U1032" i="1" s="1"/>
  <c r="AB1032" i="1"/>
  <c r="S1033" i="1"/>
  <c r="T1033" i="1" s="1"/>
  <c r="U1033" i="1"/>
  <c r="AB1033" i="1"/>
  <c r="S1034" i="1"/>
  <c r="U1034" i="1" s="1"/>
  <c r="AB1034" i="1"/>
  <c r="S1035" i="1"/>
  <c r="T1035" i="1" s="1"/>
  <c r="AB1035" i="1"/>
  <c r="S1036" i="1"/>
  <c r="AB1036" i="1"/>
  <c r="S1037" i="1"/>
  <c r="AB1037" i="1"/>
  <c r="S1038" i="1"/>
  <c r="U1038" i="1" s="1"/>
  <c r="T1038" i="1"/>
  <c r="V1038" i="1" s="1"/>
  <c r="AB1038" i="1"/>
  <c r="S1039" i="1"/>
  <c r="T1039" i="1" s="1"/>
  <c r="U1039" i="1"/>
  <c r="AB1039" i="1"/>
  <c r="S1040" i="1"/>
  <c r="AB1040" i="1"/>
  <c r="S1041" i="1"/>
  <c r="AB1041" i="1"/>
  <c r="S1042" i="1"/>
  <c r="U1042" i="1" s="1"/>
  <c r="AB1042" i="1"/>
  <c r="S1043" i="1"/>
  <c r="T1043" i="1" s="1"/>
  <c r="U1043" i="1"/>
  <c r="AB1043" i="1"/>
  <c r="S1044" i="1"/>
  <c r="U1044" i="1" s="1"/>
  <c r="AB1044" i="1"/>
  <c r="S1045" i="1"/>
  <c r="AB1045" i="1"/>
  <c r="S1046" i="1"/>
  <c r="AB1046" i="1"/>
  <c r="S1047" i="1"/>
  <c r="AB1047" i="1"/>
  <c r="S1048" i="1"/>
  <c r="T1048" i="1" s="1"/>
  <c r="U1048" i="1"/>
  <c r="AB1048" i="1"/>
  <c r="S1049" i="1"/>
  <c r="T1049" i="1" s="1"/>
  <c r="U1049" i="1"/>
  <c r="AB1049" i="1"/>
  <c r="S1050" i="1"/>
  <c r="U1050" i="1" s="1"/>
  <c r="AB1050" i="1"/>
  <c r="S1051" i="1"/>
  <c r="T1051" i="1" s="1"/>
  <c r="AB1051" i="1"/>
  <c r="S1052" i="1"/>
  <c r="U1052" i="1" s="1"/>
  <c r="AB1052" i="1"/>
  <c r="S1053" i="1"/>
  <c r="AB1053" i="1"/>
  <c r="S1054" i="1"/>
  <c r="T1054" i="1" s="1"/>
  <c r="U1054" i="1"/>
  <c r="AB1054" i="1"/>
  <c r="S1055" i="1"/>
  <c r="T1055" i="1" s="1"/>
  <c r="AB1055" i="1"/>
  <c r="S1056" i="1"/>
  <c r="AB1056" i="1"/>
  <c r="S1057" i="1"/>
  <c r="U1057" i="1" s="1"/>
  <c r="T1057" i="1"/>
  <c r="AB1057" i="1"/>
  <c r="S1058" i="1"/>
  <c r="U1058" i="1" s="1"/>
  <c r="AB1058" i="1"/>
  <c r="S1059" i="1"/>
  <c r="T1059" i="1" s="1"/>
  <c r="AB1059" i="1"/>
  <c r="S1060" i="1"/>
  <c r="U1060" i="1" s="1"/>
  <c r="AB1060" i="1"/>
  <c r="S1061" i="1"/>
  <c r="AB1061" i="1"/>
  <c r="S1062" i="1"/>
  <c r="T1062" i="1" s="1"/>
  <c r="U1062" i="1"/>
  <c r="AB1062" i="1"/>
  <c r="S1063" i="1"/>
  <c r="AB1063" i="1"/>
  <c r="S1064" i="1"/>
  <c r="AB1064" i="1"/>
  <c r="S1065" i="1"/>
  <c r="U1065" i="1" s="1"/>
  <c r="T1065" i="1"/>
  <c r="AB1065" i="1"/>
  <c r="S1066" i="1"/>
  <c r="AB1066" i="1"/>
  <c r="S1067" i="1"/>
  <c r="AB1067" i="1"/>
  <c r="S1068" i="1"/>
  <c r="U1068" i="1" s="1"/>
  <c r="AB1068" i="1"/>
  <c r="S1069" i="1"/>
  <c r="AB1069" i="1"/>
  <c r="S1070" i="1"/>
  <c r="U1070" i="1" s="1"/>
  <c r="T1070" i="1"/>
  <c r="V1070" i="1" s="1"/>
  <c r="W1070" i="1" s="1"/>
  <c r="AB1070" i="1"/>
  <c r="S1071" i="1"/>
  <c r="T1071" i="1" s="1"/>
  <c r="AB1071" i="1"/>
  <c r="S1072" i="1"/>
  <c r="T1072" i="1"/>
  <c r="U1072" i="1"/>
  <c r="AB1072" i="1"/>
  <c r="S1073" i="1"/>
  <c r="T1073" i="1"/>
  <c r="V1073" i="1" s="1"/>
  <c r="U1073" i="1"/>
  <c r="AB1073" i="1"/>
  <c r="S1074" i="1"/>
  <c r="U1074" i="1" s="1"/>
  <c r="T1074" i="1"/>
  <c r="V1074" i="1" s="1"/>
  <c r="AB1074" i="1"/>
  <c r="S1075" i="1"/>
  <c r="T1075" i="1" s="1"/>
  <c r="AB1075" i="1"/>
  <c r="S1076" i="1"/>
  <c r="AB1076" i="1"/>
  <c r="S1077" i="1"/>
  <c r="AB1077" i="1"/>
  <c r="S1078" i="1"/>
  <c r="U1078" i="1" s="1"/>
  <c r="AB1078" i="1"/>
  <c r="S1079" i="1"/>
  <c r="T1079" i="1" s="1"/>
  <c r="AB1079" i="1"/>
  <c r="S1080" i="1"/>
  <c r="AB1080" i="1"/>
  <c r="S1081" i="1"/>
  <c r="AB1081" i="1"/>
  <c r="S1082" i="1"/>
  <c r="U1082" i="1" s="1"/>
  <c r="AB1082" i="1"/>
  <c r="S1083" i="1"/>
  <c r="T1083" i="1" s="1"/>
  <c r="AB1083" i="1"/>
  <c r="S1084" i="1"/>
  <c r="U1084" i="1" s="1"/>
  <c r="AB1084" i="1"/>
  <c r="S1085" i="1"/>
  <c r="AB1085" i="1"/>
  <c r="S1086" i="1"/>
  <c r="U1086" i="1" s="1"/>
  <c r="T1086" i="1"/>
  <c r="AB1086" i="1"/>
  <c r="S1087" i="1"/>
  <c r="AB1087" i="1"/>
  <c r="S1088" i="1"/>
  <c r="T1088" i="1" s="1"/>
  <c r="U1088" i="1"/>
  <c r="AB1088" i="1"/>
  <c r="S1089" i="1"/>
  <c r="T1089" i="1" s="1"/>
  <c r="AB1089" i="1"/>
  <c r="S1090" i="1"/>
  <c r="U1090" i="1" s="1"/>
  <c r="AB1090" i="1"/>
  <c r="S1091" i="1"/>
  <c r="T1091" i="1" s="1"/>
  <c r="AB1091" i="1"/>
  <c r="S1092" i="1"/>
  <c r="U1092" i="1" s="1"/>
  <c r="AB1092" i="1"/>
  <c r="S1093" i="1"/>
  <c r="AB1093" i="1"/>
  <c r="S1094" i="1"/>
  <c r="AB1094" i="1"/>
  <c r="S1095" i="1"/>
  <c r="T1095" i="1" s="1"/>
  <c r="AB1095" i="1"/>
  <c r="S1096" i="1"/>
  <c r="T1096" i="1" s="1"/>
  <c r="U1096" i="1"/>
  <c r="AB1096" i="1"/>
  <c r="S1097" i="1"/>
  <c r="T1097" i="1" s="1"/>
  <c r="U1097" i="1"/>
  <c r="AB1097" i="1"/>
  <c r="S1098" i="1"/>
  <c r="U1098" i="1" s="1"/>
  <c r="AB1098" i="1"/>
  <c r="S1099" i="1"/>
  <c r="T1099" i="1" s="1"/>
  <c r="AB1099" i="1"/>
  <c r="S1100" i="1"/>
  <c r="U1100" i="1" s="1"/>
  <c r="AB1100" i="1"/>
  <c r="S1101" i="1"/>
  <c r="AB1101" i="1"/>
  <c r="S1102" i="1"/>
  <c r="T1102" i="1" s="1"/>
  <c r="U1102" i="1"/>
  <c r="AB1102" i="1"/>
  <c r="S1103" i="1"/>
  <c r="T1103" i="1" s="1"/>
  <c r="AB1103" i="1"/>
  <c r="S1104" i="1"/>
  <c r="T1104" i="1" s="1"/>
  <c r="U1104" i="1"/>
  <c r="AB1104" i="1"/>
  <c r="S1105" i="1"/>
  <c r="AB1105" i="1"/>
  <c r="S1106" i="1"/>
  <c r="U1106" i="1" s="1"/>
  <c r="AB1106" i="1"/>
  <c r="S1107" i="1"/>
  <c r="T1107" i="1" s="1"/>
  <c r="AB1107" i="1"/>
  <c r="S1108" i="1"/>
  <c r="U1108" i="1" s="1"/>
  <c r="AB1108" i="1"/>
  <c r="S1109" i="1"/>
  <c r="T1109" i="1" s="1"/>
  <c r="AB1109" i="1"/>
  <c r="S1110" i="1"/>
  <c r="T1110" i="1" s="1"/>
  <c r="U1110" i="1"/>
  <c r="V1110" i="1" s="1"/>
  <c r="AB1110" i="1"/>
  <c r="S1111" i="1"/>
  <c r="AB1111" i="1"/>
  <c r="S1112" i="1"/>
  <c r="T1112" i="1" s="1"/>
  <c r="AB1112" i="1"/>
  <c r="S1113" i="1"/>
  <c r="AB1113" i="1"/>
  <c r="S1114" i="1"/>
  <c r="T1114" i="1" s="1"/>
  <c r="AB1114" i="1"/>
  <c r="S1115" i="1"/>
  <c r="T1115" i="1" s="1"/>
  <c r="AB1115" i="1"/>
  <c r="S1116" i="1"/>
  <c r="U1116" i="1" s="1"/>
  <c r="AB1116" i="1"/>
  <c r="S1117" i="1"/>
  <c r="T1117" i="1" s="1"/>
  <c r="U1117" i="1"/>
  <c r="V1117" i="1" s="1"/>
  <c r="AB1117" i="1"/>
  <c r="S1118" i="1"/>
  <c r="T1118" i="1" s="1"/>
  <c r="AB1118" i="1"/>
  <c r="S1119" i="1"/>
  <c r="AB1119" i="1"/>
  <c r="S1120" i="1"/>
  <c r="AB1120" i="1"/>
  <c r="S1121" i="1"/>
  <c r="U1121" i="1" s="1"/>
  <c r="T1121" i="1"/>
  <c r="AB1121" i="1"/>
  <c r="S1122" i="1"/>
  <c r="T1122" i="1" s="1"/>
  <c r="U1122" i="1"/>
  <c r="AB1122" i="1"/>
  <c r="S1123" i="1"/>
  <c r="T1123" i="1" s="1"/>
  <c r="AB1123" i="1"/>
  <c r="S1124" i="1"/>
  <c r="U1124" i="1" s="1"/>
  <c r="AB1124" i="1"/>
  <c r="S1125" i="1"/>
  <c r="T1125" i="1" s="1"/>
  <c r="AB1125" i="1"/>
  <c r="S1126" i="1"/>
  <c r="T1126" i="1" s="1"/>
  <c r="AB1126" i="1"/>
  <c r="S1127" i="1"/>
  <c r="T1127" i="1" s="1"/>
  <c r="AB1127" i="1"/>
  <c r="S1128" i="1"/>
  <c r="T1128" i="1" s="1"/>
  <c r="AB1128" i="1"/>
  <c r="S1129" i="1"/>
  <c r="AB1129" i="1"/>
  <c r="S1130" i="1"/>
  <c r="T1130" i="1"/>
  <c r="U1130" i="1"/>
  <c r="AB1130" i="1"/>
  <c r="S1131" i="1"/>
  <c r="T1131" i="1" s="1"/>
  <c r="U1131" i="1"/>
  <c r="AB1131" i="1"/>
  <c r="S1132" i="1"/>
  <c r="U1132" i="1" s="1"/>
  <c r="AB1132" i="1"/>
  <c r="S1133" i="1"/>
  <c r="T1133" i="1" s="1"/>
  <c r="AB1133" i="1"/>
  <c r="S1134" i="1"/>
  <c r="T1134" i="1" s="1"/>
  <c r="AB1134" i="1"/>
  <c r="S1135" i="1"/>
  <c r="T1135" i="1" s="1"/>
  <c r="AB1135" i="1"/>
  <c r="S1136" i="1"/>
  <c r="AB1136" i="1"/>
  <c r="S1137" i="1"/>
  <c r="T1137" i="1" s="1"/>
  <c r="AB1137" i="1"/>
  <c r="S1138" i="1"/>
  <c r="AB1138" i="1"/>
  <c r="S1139" i="1"/>
  <c r="U1139" i="1" s="1"/>
  <c r="AB1139" i="1"/>
  <c r="S1140" i="1"/>
  <c r="U1140" i="1" s="1"/>
  <c r="AB1140" i="1"/>
  <c r="S1141" i="1"/>
  <c r="T1141" i="1" s="1"/>
  <c r="AB1141" i="1"/>
  <c r="S1142" i="1"/>
  <c r="U1142" i="1" s="1"/>
  <c r="T1142" i="1"/>
  <c r="V1142" i="1" s="1"/>
  <c r="AB1142" i="1"/>
  <c r="S1143" i="1"/>
  <c r="T1143" i="1" s="1"/>
  <c r="AB1143" i="1"/>
  <c r="S1144" i="1"/>
  <c r="T1144" i="1" s="1"/>
  <c r="AB1144" i="1"/>
  <c r="S1145" i="1"/>
  <c r="T1145" i="1" s="1"/>
  <c r="AB1145" i="1"/>
  <c r="S1146" i="1"/>
  <c r="T1146" i="1" s="1"/>
  <c r="AB1146" i="1"/>
  <c r="S1147" i="1"/>
  <c r="AB1147" i="1"/>
  <c r="S1148" i="1"/>
  <c r="U1148" i="1" s="1"/>
  <c r="T1148" i="1"/>
  <c r="AB1148" i="1"/>
  <c r="S1149" i="1"/>
  <c r="T1149" i="1" s="1"/>
  <c r="AB1149" i="1"/>
  <c r="S1150" i="1"/>
  <c r="AB1150" i="1"/>
  <c r="S1151" i="1"/>
  <c r="T1151" i="1" s="1"/>
  <c r="AB1151" i="1"/>
  <c r="S1152" i="1"/>
  <c r="T1152" i="1" s="1"/>
  <c r="AB1152" i="1"/>
  <c r="S1153" i="1"/>
  <c r="T1153" i="1" s="1"/>
  <c r="AB1153" i="1"/>
  <c r="S1154" i="1"/>
  <c r="T1154" i="1" s="1"/>
  <c r="AB1154" i="1"/>
  <c r="S1155" i="1"/>
  <c r="T1155" i="1" s="1"/>
  <c r="U1155" i="1"/>
  <c r="AB1155" i="1"/>
  <c r="S1156" i="1"/>
  <c r="T1156" i="1" s="1"/>
  <c r="AB1156" i="1"/>
  <c r="S1157" i="1"/>
  <c r="T1157" i="1" s="1"/>
  <c r="AB1157" i="1"/>
  <c r="S1158" i="1"/>
  <c r="T1158" i="1" s="1"/>
  <c r="AB1158" i="1"/>
  <c r="S1159" i="1"/>
  <c r="AB1159" i="1"/>
  <c r="S1160" i="1"/>
  <c r="T1160" i="1" s="1"/>
  <c r="V1160" i="1" s="1"/>
  <c r="U1160" i="1"/>
  <c r="AB1160" i="1"/>
  <c r="S1161" i="1"/>
  <c r="AB1161" i="1"/>
  <c r="S1162" i="1"/>
  <c r="T1162" i="1" s="1"/>
  <c r="AB1162" i="1"/>
  <c r="S1163" i="1"/>
  <c r="T1163" i="1" s="1"/>
  <c r="U1163" i="1"/>
  <c r="AB1163" i="1"/>
  <c r="S1164" i="1"/>
  <c r="T1164" i="1" s="1"/>
  <c r="AB1164" i="1"/>
  <c r="S1165" i="1"/>
  <c r="T1165" i="1" s="1"/>
  <c r="AB1165" i="1"/>
  <c r="S1166" i="1"/>
  <c r="T1166" i="1" s="1"/>
  <c r="AB1166" i="1"/>
  <c r="S1167" i="1"/>
  <c r="T1167" i="1" s="1"/>
  <c r="AB1167" i="1"/>
  <c r="S1168" i="1"/>
  <c r="U1168" i="1" s="1"/>
  <c r="AB1168" i="1"/>
  <c r="S1169" i="1"/>
  <c r="AB1169" i="1"/>
  <c r="S1170" i="1"/>
  <c r="T1170" i="1" s="1"/>
  <c r="U1170" i="1"/>
  <c r="AB1170" i="1"/>
  <c r="S1171" i="1"/>
  <c r="T1171" i="1" s="1"/>
  <c r="AB1171" i="1"/>
  <c r="S1172" i="1"/>
  <c r="T1172" i="1" s="1"/>
  <c r="AB1172" i="1"/>
  <c r="S1173" i="1"/>
  <c r="T1173" i="1" s="1"/>
  <c r="AB1173" i="1"/>
  <c r="S1174" i="1"/>
  <c r="T1174" i="1" s="1"/>
  <c r="AB1174" i="1"/>
  <c r="S1175" i="1"/>
  <c r="T1175" i="1" s="1"/>
  <c r="AB1175" i="1"/>
  <c r="S1176" i="1"/>
  <c r="T1176" i="1"/>
  <c r="V1176" i="1" s="1"/>
  <c r="U1176" i="1"/>
  <c r="AB1176" i="1"/>
  <c r="S1177" i="1"/>
  <c r="AB1177" i="1"/>
  <c r="S1178" i="1"/>
  <c r="T1178" i="1" s="1"/>
  <c r="U1178" i="1"/>
  <c r="AB1178" i="1"/>
  <c r="S1179" i="1"/>
  <c r="AB1179" i="1"/>
  <c r="S1180" i="1"/>
  <c r="T1180" i="1" s="1"/>
  <c r="AB1180" i="1"/>
  <c r="S1181" i="1"/>
  <c r="T1181" i="1" s="1"/>
  <c r="AB1181" i="1"/>
  <c r="S1182" i="1"/>
  <c r="T1182" i="1" s="1"/>
  <c r="AB1182" i="1"/>
  <c r="S1183" i="1"/>
  <c r="T1183" i="1" s="1"/>
  <c r="AB1183" i="1"/>
  <c r="S1184" i="1"/>
  <c r="U1184" i="1" s="1"/>
  <c r="AB1184" i="1"/>
  <c r="S1185" i="1"/>
  <c r="AB1185" i="1"/>
  <c r="S1186" i="1"/>
  <c r="T1186" i="1" s="1"/>
  <c r="U1186" i="1"/>
  <c r="V1186" i="1" s="1"/>
  <c r="AB1186" i="1"/>
  <c r="S1187" i="1"/>
  <c r="T1187" i="1" s="1"/>
  <c r="AB1187" i="1"/>
  <c r="S1188" i="1"/>
  <c r="U1188" i="1" s="1"/>
  <c r="AB1188" i="1"/>
  <c r="S1189" i="1"/>
  <c r="AB1189" i="1"/>
  <c r="S1190" i="1"/>
  <c r="T1190" i="1" s="1"/>
  <c r="AB1190" i="1"/>
  <c r="S1191" i="1"/>
  <c r="T1191" i="1" s="1"/>
  <c r="AB1191" i="1"/>
  <c r="S1192" i="1"/>
  <c r="T1192" i="1"/>
  <c r="V1192" i="1" s="1"/>
  <c r="U1192" i="1"/>
  <c r="AB1192" i="1"/>
  <c r="S1193" i="1"/>
  <c r="AB1193" i="1"/>
  <c r="S1194" i="1"/>
  <c r="T1194" i="1" s="1"/>
  <c r="U1194" i="1"/>
  <c r="AB1194" i="1"/>
  <c r="S1195" i="1"/>
  <c r="T1195" i="1" s="1"/>
  <c r="AB1195" i="1"/>
  <c r="S1196" i="1"/>
  <c r="U1196" i="1" s="1"/>
  <c r="AB1196" i="1"/>
  <c r="S1197" i="1"/>
  <c r="AB1197" i="1"/>
  <c r="S1198" i="1"/>
  <c r="T1198" i="1" s="1"/>
  <c r="AB1198" i="1"/>
  <c r="S1199" i="1"/>
  <c r="T1199" i="1" s="1"/>
  <c r="U1199" i="1"/>
  <c r="AB1199" i="1"/>
  <c r="S1200" i="1"/>
  <c r="T1200" i="1" s="1"/>
  <c r="AB1200" i="1"/>
  <c r="S1201" i="1"/>
  <c r="AB1201" i="1"/>
  <c r="S1202" i="1"/>
  <c r="T1202" i="1" s="1"/>
  <c r="AB1202" i="1"/>
  <c r="S1203" i="1"/>
  <c r="T1203" i="1"/>
  <c r="V1203" i="1" s="1"/>
  <c r="U1203" i="1"/>
  <c r="AB1203" i="1"/>
  <c r="S1204" i="1"/>
  <c r="U1204" i="1" s="1"/>
  <c r="T1204" i="1"/>
  <c r="V1204" i="1" s="1"/>
  <c r="AB1204" i="1"/>
  <c r="S1205" i="1"/>
  <c r="AB1205" i="1"/>
  <c r="S1206" i="1"/>
  <c r="T1206" i="1" s="1"/>
  <c r="AB1206" i="1"/>
  <c r="S1207" i="1"/>
  <c r="AB1207" i="1"/>
  <c r="S1208" i="1"/>
  <c r="U1208" i="1" s="1"/>
  <c r="AB1208" i="1"/>
  <c r="S1209" i="1"/>
  <c r="AB1209" i="1"/>
  <c r="S1210" i="1"/>
  <c r="T1210" i="1" s="1"/>
  <c r="U1210" i="1"/>
  <c r="AB1210" i="1"/>
  <c r="S1211" i="1"/>
  <c r="U1211" i="1" s="1"/>
  <c r="AB1211" i="1"/>
  <c r="S1212" i="1"/>
  <c r="U1212" i="1" s="1"/>
  <c r="AB1212" i="1"/>
  <c r="S1213" i="1"/>
  <c r="AB1213" i="1"/>
  <c r="S1214" i="1"/>
  <c r="T1214" i="1" s="1"/>
  <c r="AB1214" i="1"/>
  <c r="S1215" i="1"/>
  <c r="AB1215" i="1"/>
  <c r="S1216" i="1"/>
  <c r="U1216" i="1" s="1"/>
  <c r="T1216" i="1"/>
  <c r="AB1216" i="1"/>
  <c r="S1217" i="1"/>
  <c r="AB1217" i="1"/>
  <c r="S1218" i="1"/>
  <c r="T1218" i="1" s="1"/>
  <c r="AB1218" i="1"/>
  <c r="S1219" i="1"/>
  <c r="T1219" i="1"/>
  <c r="U1219" i="1"/>
  <c r="AB1219" i="1"/>
  <c r="S1220" i="1"/>
  <c r="U1220" i="1" s="1"/>
  <c r="AB1220" i="1"/>
  <c r="S1221" i="1"/>
  <c r="AB1221" i="1"/>
  <c r="S1222" i="1"/>
  <c r="T1222" i="1" s="1"/>
  <c r="AB1222" i="1"/>
  <c r="S1223" i="1"/>
  <c r="T1223" i="1" s="1"/>
  <c r="U1223" i="1"/>
  <c r="AB1223" i="1"/>
  <c r="S1224" i="1"/>
  <c r="T1224" i="1" s="1"/>
  <c r="AB1224" i="1"/>
  <c r="S1225" i="1"/>
  <c r="AB1225" i="1"/>
  <c r="S1226" i="1"/>
  <c r="T1226" i="1" s="1"/>
  <c r="U1226" i="1"/>
  <c r="AB1226" i="1"/>
  <c r="S1227" i="1"/>
  <c r="T1227" i="1" s="1"/>
  <c r="AB1227" i="1"/>
  <c r="S1228" i="1"/>
  <c r="U1228" i="1" s="1"/>
  <c r="AB1228" i="1"/>
  <c r="S1229" i="1"/>
  <c r="AB1229" i="1"/>
  <c r="S1230" i="1"/>
  <c r="AB1230" i="1"/>
  <c r="S1231" i="1"/>
  <c r="T1231" i="1" s="1"/>
  <c r="U1231" i="1"/>
  <c r="AB1231" i="1"/>
  <c r="S1232" i="1"/>
  <c r="U1232" i="1" s="1"/>
  <c r="AB1232" i="1"/>
  <c r="S1233" i="1"/>
  <c r="U1233" i="1" s="1"/>
  <c r="AB1233" i="1"/>
  <c r="S1234" i="1"/>
  <c r="T1234" i="1" s="1"/>
  <c r="U1234" i="1"/>
  <c r="AB1234" i="1"/>
  <c r="S1235" i="1"/>
  <c r="T1235" i="1" s="1"/>
  <c r="AB1235" i="1"/>
  <c r="S1236" i="1"/>
  <c r="T1236" i="1" s="1"/>
  <c r="AB1236" i="1"/>
  <c r="S1237" i="1"/>
  <c r="AB1237" i="1"/>
  <c r="S1238" i="1"/>
  <c r="AB1238" i="1"/>
  <c r="S1239" i="1"/>
  <c r="T1239" i="1" s="1"/>
  <c r="AB1239" i="1"/>
  <c r="S1240" i="1"/>
  <c r="T1240" i="1"/>
  <c r="V1240" i="1" s="1"/>
  <c r="W1240" i="1" s="1"/>
  <c r="U1240" i="1"/>
  <c r="AB1240" i="1"/>
  <c r="S1241" i="1"/>
  <c r="U1241" i="1" s="1"/>
  <c r="T1241" i="1"/>
  <c r="V1241" i="1" s="1"/>
  <c r="AB1241" i="1"/>
  <c r="S1242" i="1"/>
  <c r="T1242" i="1" s="1"/>
  <c r="AB1242" i="1"/>
  <c r="S1243" i="1"/>
  <c r="T1243" i="1" s="1"/>
  <c r="AB1243" i="1"/>
  <c r="S1244" i="1"/>
  <c r="AB1244" i="1"/>
  <c r="S1245" i="1"/>
  <c r="U1245" i="1" s="1"/>
  <c r="AB1245" i="1"/>
  <c r="S1246" i="1"/>
  <c r="U1246" i="1" s="1"/>
  <c r="AB1246" i="1"/>
  <c r="S1247" i="1"/>
  <c r="T1247" i="1" s="1"/>
  <c r="AB1247" i="1"/>
  <c r="S1248" i="1"/>
  <c r="T1248" i="1"/>
  <c r="V1248" i="1" s="1"/>
  <c r="W1248" i="1" s="1"/>
  <c r="AE1248" i="1" s="1"/>
  <c r="U1248" i="1"/>
  <c r="AB1248" i="1"/>
  <c r="S1249" i="1"/>
  <c r="U1249" i="1" s="1"/>
  <c r="T1249" i="1"/>
  <c r="AB1249" i="1"/>
  <c r="S1250" i="1"/>
  <c r="T1250" i="1" s="1"/>
  <c r="AB1250" i="1"/>
  <c r="S1251" i="1"/>
  <c r="AB1251" i="1"/>
  <c r="S1252" i="1"/>
  <c r="U1252" i="1" s="1"/>
  <c r="AB1252" i="1"/>
  <c r="S1253" i="1"/>
  <c r="T1253" i="1" s="1"/>
  <c r="AB1253" i="1"/>
  <c r="S1254" i="1"/>
  <c r="U1254" i="1" s="1"/>
  <c r="AB1254" i="1"/>
  <c r="S1255" i="1"/>
  <c r="T1255" i="1" s="1"/>
  <c r="AB1255" i="1"/>
  <c r="S1256" i="1"/>
  <c r="T1256" i="1"/>
  <c r="U1256" i="1"/>
  <c r="V1256" i="1"/>
  <c r="AB1256" i="1"/>
  <c r="S1257" i="1"/>
  <c r="T1257" i="1" s="1"/>
  <c r="AB1257" i="1"/>
  <c r="S1258" i="1"/>
  <c r="T1258" i="1" s="1"/>
  <c r="AB1258" i="1"/>
  <c r="S1259" i="1"/>
  <c r="T1259" i="1" s="1"/>
  <c r="AB1259" i="1"/>
  <c r="S1260" i="1"/>
  <c r="AB1260" i="1"/>
  <c r="S1261" i="1"/>
  <c r="U1261" i="1" s="1"/>
  <c r="AB1261" i="1"/>
  <c r="S1262" i="1"/>
  <c r="U1262" i="1" s="1"/>
  <c r="AB1262" i="1"/>
  <c r="S1263" i="1"/>
  <c r="AB1263" i="1"/>
  <c r="S1264" i="1"/>
  <c r="T1264" i="1" s="1"/>
  <c r="U1264" i="1"/>
  <c r="AB1264" i="1"/>
  <c r="S1265" i="1"/>
  <c r="T1265" i="1" s="1"/>
  <c r="AB1265" i="1"/>
  <c r="S1266" i="1"/>
  <c r="T1266" i="1" s="1"/>
  <c r="AB1266" i="1"/>
  <c r="S1267" i="1"/>
  <c r="T1267" i="1"/>
  <c r="U1267" i="1"/>
  <c r="AB1267" i="1"/>
  <c r="S1268" i="1"/>
  <c r="T1268" i="1" s="1"/>
  <c r="U1268" i="1"/>
  <c r="AB1268" i="1"/>
  <c r="S1269" i="1"/>
  <c r="AB1269" i="1"/>
  <c r="S1270" i="1"/>
  <c r="U1270" i="1" s="1"/>
  <c r="AB1270" i="1"/>
  <c r="S1271" i="1"/>
  <c r="T1271" i="1" s="1"/>
  <c r="AB1271" i="1"/>
  <c r="S1272" i="1"/>
  <c r="T1272" i="1" s="1"/>
  <c r="AB1272" i="1"/>
  <c r="S1273" i="1"/>
  <c r="T1273" i="1" s="1"/>
  <c r="AB1273" i="1"/>
  <c r="S1274" i="1"/>
  <c r="T1274" i="1" s="1"/>
  <c r="U1274" i="1"/>
  <c r="AB1274" i="1"/>
  <c r="S1275" i="1"/>
  <c r="T1275" i="1" s="1"/>
  <c r="AB1275" i="1"/>
  <c r="S1276" i="1"/>
  <c r="T1276" i="1" s="1"/>
  <c r="AB1276" i="1"/>
  <c r="S1277" i="1"/>
  <c r="AB1277" i="1"/>
  <c r="S1278" i="1"/>
  <c r="AB1278" i="1"/>
  <c r="S1279" i="1"/>
  <c r="T1279" i="1" s="1"/>
  <c r="U1279" i="1"/>
  <c r="AB1279" i="1"/>
  <c r="S1280" i="1"/>
  <c r="AB1280" i="1"/>
  <c r="S1281" i="1"/>
  <c r="T1281" i="1" s="1"/>
  <c r="AB1281" i="1"/>
  <c r="S1282" i="1"/>
  <c r="AB1282" i="1"/>
  <c r="S1283" i="1"/>
  <c r="U1283" i="1" s="1"/>
  <c r="AB1283" i="1"/>
  <c r="S1284" i="1"/>
  <c r="AB1284" i="1"/>
  <c r="S1285" i="1"/>
  <c r="T1285" i="1" s="1"/>
  <c r="U1285" i="1"/>
  <c r="AB1285" i="1"/>
  <c r="S1286" i="1"/>
  <c r="T1286" i="1" s="1"/>
  <c r="AB1286" i="1"/>
  <c r="S1287" i="1"/>
  <c r="T1287" i="1" s="1"/>
  <c r="AB1287" i="1"/>
  <c r="S1288" i="1"/>
  <c r="T1288" i="1" s="1"/>
  <c r="AB1288" i="1"/>
  <c r="S1289" i="1"/>
  <c r="T1289" i="1"/>
  <c r="U1289" i="1"/>
  <c r="AB1289" i="1"/>
  <c r="S1290" i="1"/>
  <c r="U1290" i="1" s="1"/>
  <c r="T1290" i="1"/>
  <c r="AB1290" i="1"/>
  <c r="S1291" i="1"/>
  <c r="U1291" i="1" s="1"/>
  <c r="AB1291" i="1"/>
  <c r="S1292" i="1"/>
  <c r="AB1292" i="1"/>
  <c r="S1293" i="1"/>
  <c r="T1293" i="1" s="1"/>
  <c r="AB1293" i="1"/>
  <c r="S1294" i="1"/>
  <c r="U1294" i="1" s="1"/>
  <c r="AB1294" i="1"/>
  <c r="S1295" i="1"/>
  <c r="T1295" i="1" s="1"/>
  <c r="AB1295" i="1"/>
  <c r="S1296" i="1"/>
  <c r="T1296" i="1" s="1"/>
  <c r="U1296" i="1"/>
  <c r="AB1296" i="1"/>
  <c r="S1297" i="1"/>
  <c r="T1297" i="1" s="1"/>
  <c r="AB1297" i="1"/>
  <c r="S1298" i="1"/>
  <c r="T1298" i="1" s="1"/>
  <c r="AB1298" i="1"/>
  <c r="S1299" i="1"/>
  <c r="AB1299" i="1"/>
  <c r="S1300" i="1"/>
  <c r="AB1300" i="1"/>
  <c r="S1301" i="1"/>
  <c r="T1301" i="1" s="1"/>
  <c r="AB1301" i="1"/>
  <c r="S1302" i="1"/>
  <c r="T1302" i="1"/>
  <c r="V1302" i="1" s="1"/>
  <c r="U1302" i="1"/>
  <c r="AB1302" i="1"/>
  <c r="S1303" i="1"/>
  <c r="T1303" i="1" s="1"/>
  <c r="AB1303" i="1"/>
  <c r="S1304" i="1"/>
  <c r="T1304" i="1" s="1"/>
  <c r="U1304" i="1"/>
  <c r="AB1304" i="1"/>
  <c r="S1305" i="1"/>
  <c r="T1305" i="1" s="1"/>
  <c r="AB1305" i="1"/>
  <c r="S1306" i="1"/>
  <c r="T1306" i="1" s="1"/>
  <c r="AB1306" i="1"/>
  <c r="S1307" i="1"/>
  <c r="U1307" i="1" s="1"/>
  <c r="AB1307" i="1"/>
  <c r="S1308" i="1"/>
  <c r="AB1308" i="1"/>
  <c r="S1309" i="1"/>
  <c r="T1309" i="1" s="1"/>
  <c r="U1309" i="1"/>
  <c r="AB1309" i="1"/>
  <c r="S1310" i="1"/>
  <c r="U1310" i="1" s="1"/>
  <c r="AB1310" i="1"/>
  <c r="S1311" i="1"/>
  <c r="T1311" i="1" s="1"/>
  <c r="AB1311" i="1"/>
  <c r="S1312" i="1"/>
  <c r="T1312" i="1" s="1"/>
  <c r="AB1312" i="1"/>
  <c r="S1313" i="1"/>
  <c r="AB1313" i="1"/>
  <c r="S1314" i="1"/>
  <c r="U1314" i="1" s="1"/>
  <c r="T1314" i="1"/>
  <c r="AB1314" i="1"/>
  <c r="S1315" i="1"/>
  <c r="U1315" i="1" s="1"/>
  <c r="AB1315" i="1"/>
  <c r="S1316" i="1"/>
  <c r="AB1316" i="1"/>
  <c r="S1317" i="1"/>
  <c r="T1317" i="1" s="1"/>
  <c r="AB1317" i="1"/>
  <c r="S1318" i="1"/>
  <c r="T1318" i="1"/>
  <c r="V1318" i="1" s="1"/>
  <c r="U1318" i="1"/>
  <c r="AB1318" i="1"/>
  <c r="S1319" i="1"/>
  <c r="T1319" i="1" s="1"/>
  <c r="AB1319" i="1"/>
  <c r="S1320" i="1"/>
  <c r="T1320" i="1" s="1"/>
  <c r="U1320" i="1"/>
  <c r="AB1320" i="1"/>
  <c r="S1321" i="1"/>
  <c r="T1321" i="1" s="1"/>
  <c r="AB1321" i="1"/>
  <c r="S1322" i="1"/>
  <c r="AB1322" i="1"/>
  <c r="S1323" i="1"/>
  <c r="AB1323" i="1"/>
  <c r="S1324" i="1"/>
  <c r="AB1324" i="1"/>
  <c r="S1325" i="1"/>
  <c r="AB1325" i="1"/>
  <c r="S1326" i="1"/>
  <c r="U1326" i="1" s="1"/>
  <c r="AB1326" i="1"/>
  <c r="S1327" i="1"/>
  <c r="T1327" i="1" s="1"/>
  <c r="AB1327" i="1"/>
  <c r="S1328" i="1"/>
  <c r="T1328" i="1" s="1"/>
  <c r="U1328" i="1"/>
  <c r="AB1328" i="1"/>
  <c r="S1329" i="1"/>
  <c r="T1329" i="1" s="1"/>
  <c r="AB1329" i="1"/>
  <c r="S1330" i="1"/>
  <c r="AB1330" i="1"/>
  <c r="S1331" i="1"/>
  <c r="U1331" i="1" s="1"/>
  <c r="AB1331" i="1"/>
  <c r="S1332" i="1"/>
  <c r="AB1332" i="1"/>
  <c r="S1333" i="1"/>
  <c r="U1333" i="1" s="1"/>
  <c r="T1333" i="1"/>
  <c r="AB1333" i="1"/>
  <c r="S1334" i="1"/>
  <c r="U1334" i="1" s="1"/>
  <c r="T1334" i="1"/>
  <c r="AB1334" i="1"/>
  <c r="S1335" i="1"/>
  <c r="T1335" i="1" s="1"/>
  <c r="AB1335" i="1"/>
  <c r="S1336" i="1"/>
  <c r="T1336" i="1" s="1"/>
  <c r="AB1336" i="1"/>
  <c r="S1337" i="1"/>
  <c r="T1337" i="1" s="1"/>
  <c r="U1337" i="1"/>
  <c r="AB1337" i="1"/>
  <c r="S1338" i="1"/>
  <c r="T1338" i="1" s="1"/>
  <c r="U1338" i="1"/>
  <c r="AB1338" i="1"/>
  <c r="S1339" i="1"/>
  <c r="U1339" i="1" s="1"/>
  <c r="AB1339" i="1"/>
  <c r="S1340" i="1"/>
  <c r="AB1340" i="1"/>
  <c r="S1341" i="1"/>
  <c r="T1341" i="1" s="1"/>
  <c r="V1341" i="1" s="1"/>
  <c r="U1341" i="1"/>
  <c r="AB1341" i="1"/>
  <c r="S1342" i="1"/>
  <c r="U1342" i="1" s="1"/>
  <c r="AB1342" i="1"/>
  <c r="S1343" i="1"/>
  <c r="T1343" i="1" s="1"/>
  <c r="AB1343" i="1"/>
  <c r="S1344" i="1"/>
  <c r="T1344" i="1" s="1"/>
  <c r="AB1344" i="1"/>
  <c r="S1345" i="1"/>
  <c r="T1345" i="1" s="1"/>
  <c r="AB1345" i="1"/>
  <c r="S1346" i="1"/>
  <c r="T1346" i="1"/>
  <c r="U1346" i="1"/>
  <c r="AB1346" i="1"/>
  <c r="S1347" i="1"/>
  <c r="U1347" i="1" s="1"/>
  <c r="AB1347" i="1"/>
  <c r="S1348" i="1"/>
  <c r="AB1348" i="1"/>
  <c r="S1349" i="1"/>
  <c r="T1349" i="1" s="1"/>
  <c r="U1349" i="1"/>
  <c r="AB1349" i="1"/>
  <c r="S1350" i="1"/>
  <c r="AB1350" i="1"/>
  <c r="S1351" i="1"/>
  <c r="U1351" i="1" s="1"/>
  <c r="AB1351" i="1"/>
  <c r="S1352" i="1"/>
  <c r="T1352" i="1" s="1"/>
  <c r="U1352" i="1"/>
  <c r="AB1352" i="1"/>
  <c r="S1353" i="1"/>
  <c r="T1353" i="1" s="1"/>
  <c r="V1353" i="1" s="1"/>
  <c r="U1353" i="1"/>
  <c r="AB1353" i="1"/>
  <c r="S1354" i="1"/>
  <c r="T1354" i="1" s="1"/>
  <c r="AB1354" i="1"/>
  <c r="S1355" i="1"/>
  <c r="U1355" i="1" s="1"/>
  <c r="AB1355" i="1"/>
  <c r="S1356" i="1"/>
  <c r="AB1356" i="1"/>
  <c r="S1357" i="1"/>
  <c r="T1357" i="1" s="1"/>
  <c r="U1357" i="1"/>
  <c r="AB1357" i="1"/>
  <c r="S1358" i="1"/>
  <c r="T1358" i="1" s="1"/>
  <c r="AB1358" i="1"/>
  <c r="S1359" i="1"/>
  <c r="T1359" i="1" s="1"/>
  <c r="AB1359" i="1"/>
  <c r="S1360" i="1"/>
  <c r="T1360" i="1" s="1"/>
  <c r="AB1360" i="1"/>
  <c r="S1361" i="1"/>
  <c r="T1361" i="1"/>
  <c r="U1361" i="1"/>
  <c r="AB1361" i="1"/>
  <c r="S1362" i="1"/>
  <c r="U1362" i="1" s="1"/>
  <c r="T1362" i="1"/>
  <c r="AB1362" i="1"/>
  <c r="S1363" i="1"/>
  <c r="U1363" i="1" s="1"/>
  <c r="AB1363" i="1"/>
  <c r="S1364" i="1"/>
  <c r="AB1364" i="1"/>
  <c r="S1365" i="1"/>
  <c r="U1365" i="1" s="1"/>
  <c r="AB1365" i="1"/>
  <c r="S1366" i="1"/>
  <c r="T1366" i="1" s="1"/>
  <c r="AB1366" i="1"/>
  <c r="S1367" i="1"/>
  <c r="AB1367" i="1"/>
  <c r="S1368" i="1"/>
  <c r="T1368" i="1" s="1"/>
  <c r="U1368" i="1"/>
  <c r="AB1368" i="1"/>
  <c r="S1369" i="1"/>
  <c r="AB1369" i="1"/>
  <c r="S1370" i="1"/>
  <c r="T1370" i="1" s="1"/>
  <c r="AB1370" i="1"/>
  <c r="S1371" i="1"/>
  <c r="AB1371" i="1"/>
  <c r="S1372" i="1"/>
  <c r="AB1372" i="1"/>
  <c r="S1373" i="1"/>
  <c r="T1373" i="1" s="1"/>
  <c r="U1373" i="1"/>
  <c r="AB1373" i="1"/>
  <c r="S1374" i="1"/>
  <c r="T1374" i="1" s="1"/>
  <c r="AB1374" i="1"/>
  <c r="S1375" i="1"/>
  <c r="U1375" i="1" s="1"/>
  <c r="AB1375" i="1"/>
  <c r="S1376" i="1"/>
  <c r="T1376" i="1" s="1"/>
  <c r="AB1376" i="1"/>
  <c r="S1377" i="1"/>
  <c r="T1377" i="1" s="1"/>
  <c r="AB1377" i="1"/>
  <c r="S1378" i="1"/>
  <c r="U1378" i="1" s="1"/>
  <c r="T1378" i="1"/>
  <c r="AB1378" i="1"/>
  <c r="S1379" i="1"/>
  <c r="U1379" i="1" s="1"/>
  <c r="AB1379" i="1"/>
  <c r="S1380" i="1"/>
  <c r="AB1380" i="1"/>
  <c r="S1381" i="1"/>
  <c r="AB1381" i="1"/>
  <c r="S1382" i="1"/>
  <c r="T1382" i="1" s="1"/>
  <c r="U1382" i="1"/>
  <c r="AB1382" i="1"/>
  <c r="S1383" i="1"/>
  <c r="AB1383" i="1"/>
  <c r="S1384" i="1"/>
  <c r="T1384" i="1" s="1"/>
  <c r="AB1384" i="1"/>
  <c r="S1385" i="1"/>
  <c r="U1385" i="1" s="1"/>
  <c r="AB1385" i="1"/>
  <c r="S1386" i="1"/>
  <c r="T1386" i="1" s="1"/>
  <c r="AB1386" i="1"/>
  <c r="S1387" i="1"/>
  <c r="U1387" i="1" s="1"/>
  <c r="AB1387" i="1"/>
  <c r="S1388" i="1"/>
  <c r="T1388" i="1" s="1"/>
  <c r="AB1388" i="1"/>
  <c r="S1389" i="1"/>
  <c r="T1389" i="1" s="1"/>
  <c r="AB1389" i="1"/>
  <c r="S1390" i="1"/>
  <c r="AB1390" i="1"/>
  <c r="S1391" i="1"/>
  <c r="U1391" i="1" s="1"/>
  <c r="AB1391" i="1"/>
  <c r="S1392" i="1"/>
  <c r="T1392" i="1" s="1"/>
  <c r="U1392" i="1"/>
  <c r="AB1392" i="1"/>
  <c r="S1393" i="1"/>
  <c r="T1393" i="1" s="1"/>
  <c r="AB1393" i="1"/>
  <c r="S1394" i="1"/>
  <c r="U1394" i="1" s="1"/>
  <c r="AB1394" i="1"/>
  <c r="S1395" i="1"/>
  <c r="T1395" i="1" s="1"/>
  <c r="AB1395" i="1"/>
  <c r="S1396" i="1"/>
  <c r="U1396" i="1" s="1"/>
  <c r="T1396" i="1"/>
  <c r="V1396" i="1" s="1"/>
  <c r="AB1396" i="1"/>
  <c r="S1397" i="1"/>
  <c r="T1397" i="1" s="1"/>
  <c r="AB1397" i="1"/>
  <c r="S1398" i="1"/>
  <c r="U1398" i="1" s="1"/>
  <c r="AB1398" i="1"/>
  <c r="S1399" i="1"/>
  <c r="U1399" i="1" s="1"/>
  <c r="T1399" i="1"/>
  <c r="V1399" i="1" s="1"/>
  <c r="W1399" i="1" s="1"/>
  <c r="AB1399" i="1"/>
  <c r="S1400" i="1"/>
  <c r="T1400" i="1" s="1"/>
  <c r="AB1400" i="1"/>
  <c r="S1401" i="1"/>
  <c r="U1401" i="1" s="1"/>
  <c r="AB1401" i="1"/>
  <c r="S1402" i="1"/>
  <c r="AB1402" i="1"/>
  <c r="S1403" i="1"/>
  <c r="U1403" i="1" s="1"/>
  <c r="AB1403" i="1"/>
  <c r="S1404" i="1"/>
  <c r="T1404" i="1" s="1"/>
  <c r="U1404" i="1"/>
  <c r="AB1404" i="1"/>
  <c r="S1405" i="1"/>
  <c r="T1405" i="1" s="1"/>
  <c r="AB1405" i="1"/>
  <c r="S1406" i="1"/>
  <c r="T1406" i="1" s="1"/>
  <c r="AB1406" i="1"/>
  <c r="S1407" i="1"/>
  <c r="U1407" i="1" s="1"/>
  <c r="AB1407" i="1"/>
  <c r="S1408" i="1"/>
  <c r="T1408" i="1" s="1"/>
  <c r="AB1408" i="1"/>
  <c r="S1409" i="1"/>
  <c r="T1409" i="1" s="1"/>
  <c r="AB1409" i="1"/>
  <c r="S1410" i="1"/>
  <c r="T1410" i="1" s="1"/>
  <c r="AB1410" i="1"/>
  <c r="S1411" i="1"/>
  <c r="AB1411" i="1"/>
  <c r="S1412" i="1"/>
  <c r="U1412" i="1" s="1"/>
  <c r="AB1412" i="1"/>
  <c r="S1413" i="1"/>
  <c r="T1413" i="1" s="1"/>
  <c r="AB1413" i="1"/>
  <c r="S1414" i="1"/>
  <c r="T1414" i="1" s="1"/>
  <c r="AB1414" i="1"/>
  <c r="S1415" i="1"/>
  <c r="U1415" i="1" s="1"/>
  <c r="AB1415" i="1"/>
  <c r="S1416" i="1"/>
  <c r="AB1416" i="1"/>
  <c r="S1417" i="1"/>
  <c r="T1417" i="1" s="1"/>
  <c r="AB1417" i="1"/>
  <c r="S1418" i="1"/>
  <c r="U1418" i="1" s="1"/>
  <c r="AB1418" i="1"/>
  <c r="S1419" i="1"/>
  <c r="T1419" i="1" s="1"/>
  <c r="AB1419" i="1"/>
  <c r="S1420" i="1"/>
  <c r="AB1420" i="1"/>
  <c r="S1421" i="1"/>
  <c r="AB1421" i="1"/>
  <c r="S1422" i="1"/>
  <c r="T1422" i="1" s="1"/>
  <c r="AB1422" i="1"/>
  <c r="S1423" i="1"/>
  <c r="U1423" i="1" s="1"/>
  <c r="T1423" i="1"/>
  <c r="V1423" i="1" s="1"/>
  <c r="W1423" i="1" s="1"/>
  <c r="X1423" i="1" s="1"/>
  <c r="AB1423" i="1"/>
  <c r="S1424" i="1"/>
  <c r="T1424" i="1" s="1"/>
  <c r="AB1424" i="1"/>
  <c r="S1425" i="1"/>
  <c r="U1425" i="1" s="1"/>
  <c r="AB1425" i="1"/>
  <c r="S1426" i="1"/>
  <c r="U1426" i="1" s="1"/>
  <c r="T1426" i="1"/>
  <c r="AB1426" i="1"/>
  <c r="S1427" i="1"/>
  <c r="T1427" i="1" s="1"/>
  <c r="U1427" i="1"/>
  <c r="AB1427" i="1"/>
  <c r="S1428" i="1"/>
  <c r="AB1428" i="1"/>
  <c r="S1429" i="1"/>
  <c r="AB1429" i="1"/>
  <c r="S1430" i="1"/>
  <c r="U1430" i="1" s="1"/>
  <c r="AB1430" i="1"/>
  <c r="S1431" i="1"/>
  <c r="U1431" i="1" s="1"/>
  <c r="AB1431" i="1"/>
  <c r="S1432" i="1"/>
  <c r="T1432" i="1" s="1"/>
  <c r="AB1432" i="1"/>
  <c r="S1433" i="1"/>
  <c r="U1433" i="1" s="1"/>
  <c r="T1433" i="1"/>
  <c r="V1433" i="1" s="1"/>
  <c r="AB1433" i="1"/>
  <c r="S1434" i="1"/>
  <c r="T1434" i="1" s="1"/>
  <c r="AB1434" i="1"/>
  <c r="S1435" i="1"/>
  <c r="U1435" i="1" s="1"/>
  <c r="T1435" i="1"/>
  <c r="V1435" i="1" s="1"/>
  <c r="AB1435" i="1"/>
  <c r="S1436" i="1"/>
  <c r="AB1436" i="1"/>
  <c r="S1437" i="1"/>
  <c r="T1437" i="1" s="1"/>
  <c r="AB1437" i="1"/>
  <c r="S1438" i="1"/>
  <c r="AB1438" i="1"/>
  <c r="S1439" i="1"/>
  <c r="U1439" i="1" s="1"/>
  <c r="T1439" i="1"/>
  <c r="V1439" i="1" s="1"/>
  <c r="AB1439" i="1"/>
  <c r="S1440" i="1"/>
  <c r="T1440" i="1" s="1"/>
  <c r="AB1440" i="1"/>
  <c r="S1441" i="1"/>
  <c r="T1441" i="1" s="1"/>
  <c r="AB1441" i="1"/>
  <c r="S1442" i="1"/>
  <c r="T1442" i="1" s="1"/>
  <c r="AB1442" i="1"/>
  <c r="S1443" i="1"/>
  <c r="T1443" i="1" s="1"/>
  <c r="AB1443" i="1"/>
  <c r="S1444" i="1"/>
  <c r="U1444" i="1" s="1"/>
  <c r="AB1444" i="1"/>
  <c r="S1445" i="1"/>
  <c r="U1445" i="1" s="1"/>
  <c r="T1445" i="1"/>
  <c r="AB1445" i="1"/>
  <c r="S1446" i="1"/>
  <c r="T1446" i="1" s="1"/>
  <c r="AB1446" i="1"/>
  <c r="S1447" i="1"/>
  <c r="AB1447" i="1"/>
  <c r="S1448" i="1"/>
  <c r="T1448" i="1" s="1"/>
  <c r="AB1448" i="1"/>
  <c r="S1449" i="1"/>
  <c r="U1449" i="1" s="1"/>
  <c r="T1449" i="1"/>
  <c r="AB1449" i="1"/>
  <c r="S1450" i="1"/>
  <c r="AB1450" i="1"/>
  <c r="S1451" i="1"/>
  <c r="T1451" i="1" s="1"/>
  <c r="AB1451" i="1"/>
  <c r="S1452" i="1"/>
  <c r="U1452" i="1" s="1"/>
  <c r="AB1452" i="1"/>
  <c r="S1453" i="1"/>
  <c r="U1453" i="1" s="1"/>
  <c r="AB1453" i="1"/>
  <c r="S1454" i="1"/>
  <c r="T1454" i="1" s="1"/>
  <c r="AB1454" i="1"/>
  <c r="S1455" i="1"/>
  <c r="T1455" i="1" s="1"/>
  <c r="AB1455" i="1"/>
  <c r="S1456" i="1"/>
  <c r="T1456" i="1" s="1"/>
  <c r="U1456" i="1"/>
  <c r="AB1456" i="1"/>
  <c r="S1457" i="1"/>
  <c r="U1457" i="1" s="1"/>
  <c r="AB1457" i="1"/>
  <c r="S1458" i="1"/>
  <c r="AB1458" i="1"/>
  <c r="S1459" i="1"/>
  <c r="T1459" i="1" s="1"/>
  <c r="AB1459" i="1"/>
  <c r="S1460" i="1"/>
  <c r="T1460" i="1" s="1"/>
  <c r="AB1460" i="1"/>
  <c r="S1461" i="1"/>
  <c r="U1461" i="1" s="1"/>
  <c r="AB1461" i="1"/>
  <c r="S1462" i="1"/>
  <c r="AB1462" i="1"/>
  <c r="S1463" i="1"/>
  <c r="T1463" i="1" s="1"/>
  <c r="AB1463" i="1"/>
  <c r="S1464" i="1"/>
  <c r="AB1464" i="1"/>
  <c r="S1465" i="1"/>
  <c r="U1465" i="1" s="1"/>
  <c r="AB1465" i="1"/>
  <c r="S1466" i="1"/>
  <c r="AB1466" i="1"/>
  <c r="S1467" i="1"/>
  <c r="AB1467" i="1"/>
  <c r="S1468" i="1"/>
  <c r="T1468" i="1" s="1"/>
  <c r="AB1468" i="1"/>
  <c r="S1469" i="1"/>
  <c r="U1469" i="1" s="1"/>
  <c r="T1469" i="1"/>
  <c r="V1469" i="1" s="1"/>
  <c r="AB1469" i="1"/>
  <c r="S1470" i="1"/>
  <c r="T1470" i="1" s="1"/>
  <c r="AB1470" i="1"/>
  <c r="S1471" i="1"/>
  <c r="T1471" i="1" s="1"/>
  <c r="AB1471" i="1"/>
  <c r="S1472" i="1"/>
  <c r="T1472" i="1" s="1"/>
  <c r="AB1472" i="1"/>
  <c r="S1473" i="1"/>
  <c r="U1473" i="1" s="1"/>
  <c r="AB1473" i="1"/>
  <c r="S1474" i="1"/>
  <c r="AB1474" i="1"/>
  <c r="S1475" i="1"/>
  <c r="T1475" i="1" s="1"/>
  <c r="AB1475" i="1"/>
  <c r="S1476" i="1"/>
  <c r="T1476" i="1"/>
  <c r="U1476" i="1"/>
  <c r="AB1476" i="1"/>
  <c r="S1477" i="1"/>
  <c r="U1477" i="1" s="1"/>
  <c r="AB1477" i="1"/>
  <c r="S1478" i="1"/>
  <c r="T1478" i="1" s="1"/>
  <c r="U1478" i="1"/>
  <c r="AB1478" i="1"/>
  <c r="S1479" i="1"/>
  <c r="T1479" i="1" s="1"/>
  <c r="AB1479" i="1"/>
  <c r="S1480" i="1"/>
  <c r="T1480" i="1" s="1"/>
  <c r="AB1480" i="1"/>
  <c r="S1481" i="1"/>
  <c r="U1481" i="1" s="1"/>
  <c r="AB1481" i="1"/>
  <c r="S1482" i="1"/>
  <c r="AB1482" i="1"/>
  <c r="S1483" i="1"/>
  <c r="T1483" i="1" s="1"/>
  <c r="U1483" i="1"/>
  <c r="AB1483" i="1"/>
  <c r="S1484" i="1"/>
  <c r="T1484" i="1" s="1"/>
  <c r="AB1484" i="1"/>
  <c r="S1485" i="1"/>
  <c r="U1485" i="1" s="1"/>
  <c r="AB1485" i="1"/>
  <c r="S1486" i="1"/>
  <c r="T1486" i="1" s="1"/>
  <c r="AB1486" i="1"/>
  <c r="S1487" i="1"/>
  <c r="T1487" i="1" s="1"/>
  <c r="U1487" i="1"/>
  <c r="AB1487" i="1"/>
  <c r="S1488" i="1"/>
  <c r="T1488" i="1" s="1"/>
  <c r="AB1488" i="1"/>
  <c r="S1489" i="1"/>
  <c r="U1489" i="1" s="1"/>
  <c r="AB1489" i="1"/>
  <c r="S1490" i="1"/>
  <c r="AB1490" i="1"/>
  <c r="S1491" i="1"/>
  <c r="T1491" i="1" s="1"/>
  <c r="AB1491" i="1"/>
  <c r="S1492" i="1"/>
  <c r="T1492" i="1" s="1"/>
  <c r="AB1492" i="1"/>
  <c r="S1493" i="1"/>
  <c r="U1493" i="1" s="1"/>
  <c r="T1493" i="1"/>
  <c r="V1493" i="1" s="1"/>
  <c r="W1493" i="1" s="1"/>
  <c r="X1493" i="1" s="1"/>
  <c r="AB1493" i="1"/>
  <c r="S1494" i="1"/>
  <c r="AB1494" i="1"/>
  <c r="S1495" i="1"/>
  <c r="T1495" i="1" s="1"/>
  <c r="AB1495" i="1"/>
  <c r="S1496" i="1"/>
  <c r="U1496" i="1" s="1"/>
  <c r="T1496" i="1"/>
  <c r="AB1496" i="1"/>
  <c r="S1497" i="1"/>
  <c r="U1497" i="1" s="1"/>
  <c r="AB1497" i="1"/>
  <c r="S1498" i="1"/>
  <c r="AB1498" i="1"/>
  <c r="S1499" i="1"/>
  <c r="T1499" i="1" s="1"/>
  <c r="AB1499" i="1"/>
  <c r="S1500" i="1"/>
  <c r="T1500" i="1" s="1"/>
  <c r="AB1500" i="1"/>
  <c r="S1501" i="1"/>
  <c r="U1501" i="1" s="1"/>
  <c r="AB1501" i="1"/>
  <c r="S1502" i="1"/>
  <c r="T1502" i="1" s="1"/>
  <c r="AB1502" i="1"/>
  <c r="S1503" i="1"/>
  <c r="T1503" i="1" s="1"/>
  <c r="U1503" i="1"/>
  <c r="AB1503" i="1"/>
  <c r="S1504" i="1"/>
  <c r="T1504" i="1" s="1"/>
  <c r="AB1504" i="1"/>
  <c r="S1505" i="1"/>
  <c r="AB1505" i="1"/>
  <c r="S1506" i="1"/>
  <c r="AB1506" i="1"/>
  <c r="S1507" i="1"/>
  <c r="T1507" i="1" s="1"/>
  <c r="AB1507" i="1"/>
  <c r="S1508" i="1"/>
  <c r="T1508" i="1" s="1"/>
  <c r="U1508" i="1"/>
  <c r="AB1508" i="1"/>
  <c r="S1509" i="1"/>
  <c r="AB1509" i="1"/>
  <c r="S1510" i="1"/>
  <c r="T1510" i="1" s="1"/>
  <c r="AB1510" i="1"/>
  <c r="S1511" i="1"/>
  <c r="U1511" i="1" s="1"/>
  <c r="AB1511" i="1"/>
  <c r="S1512" i="1"/>
  <c r="U1512" i="1" s="1"/>
  <c r="AB1512" i="1"/>
  <c r="S1513" i="1"/>
  <c r="T1513" i="1" s="1"/>
  <c r="U1513" i="1"/>
  <c r="AB1513" i="1"/>
  <c r="S1514" i="1"/>
  <c r="T1514" i="1" s="1"/>
  <c r="AB1514" i="1"/>
  <c r="S1515" i="1"/>
  <c r="U1515" i="1" s="1"/>
  <c r="AB1515" i="1"/>
  <c r="S1516" i="1"/>
  <c r="T1516" i="1" s="1"/>
  <c r="AB1516" i="1"/>
  <c r="S1517" i="1"/>
  <c r="U1517" i="1" s="1"/>
  <c r="AB1517" i="1"/>
  <c r="S1518" i="1"/>
  <c r="T1518" i="1" s="1"/>
  <c r="AB1518" i="1"/>
  <c r="S1519" i="1"/>
  <c r="U1519" i="1" s="1"/>
  <c r="T1519" i="1"/>
  <c r="AB1519" i="1"/>
  <c r="S1520" i="1"/>
  <c r="AB1520" i="1"/>
  <c r="S1521" i="1"/>
  <c r="U1521" i="1" s="1"/>
  <c r="AB1521" i="1"/>
  <c r="S1522" i="1"/>
  <c r="T1522" i="1" s="1"/>
  <c r="AB1522" i="1"/>
  <c r="S1523" i="1"/>
  <c r="T1523" i="1" s="1"/>
  <c r="AB1523" i="1"/>
  <c r="S1524" i="1"/>
  <c r="U1524" i="1" s="1"/>
  <c r="T1524" i="1"/>
  <c r="AB1524" i="1"/>
  <c r="S1525" i="1"/>
  <c r="U1525" i="1" s="1"/>
  <c r="AB1525" i="1"/>
  <c r="S1526" i="1"/>
  <c r="T1526" i="1" s="1"/>
  <c r="AB1526" i="1"/>
  <c r="S1527" i="1"/>
  <c r="T1527" i="1" s="1"/>
  <c r="V1527" i="1" s="1"/>
  <c r="W1527" i="1" s="1"/>
  <c r="U1527" i="1"/>
  <c r="AB1527" i="1"/>
  <c r="S1528" i="1"/>
  <c r="T1528" i="1" s="1"/>
  <c r="AB1528" i="1"/>
  <c r="S1529" i="1"/>
  <c r="AB1529" i="1"/>
  <c r="S1530" i="1"/>
  <c r="T1530" i="1" s="1"/>
  <c r="AB1530" i="1"/>
  <c r="S1531" i="1"/>
  <c r="T1531" i="1" s="1"/>
  <c r="U1531" i="1"/>
  <c r="AB1531" i="1"/>
  <c r="S1532" i="1"/>
  <c r="T1532" i="1" s="1"/>
  <c r="AB1532" i="1"/>
  <c r="S1533" i="1"/>
  <c r="U1533" i="1" s="1"/>
  <c r="AB1533" i="1"/>
  <c r="S1534" i="1"/>
  <c r="T1534" i="1" s="1"/>
  <c r="AB1534" i="1"/>
  <c r="S1535" i="1"/>
  <c r="T1535" i="1" s="1"/>
  <c r="AB1535" i="1"/>
  <c r="S1536" i="1"/>
  <c r="U1536" i="1" s="1"/>
  <c r="AB1536" i="1"/>
  <c r="S1537" i="1"/>
  <c r="AB1537" i="1"/>
  <c r="S1538" i="1"/>
  <c r="T1538" i="1" s="1"/>
  <c r="AB1538" i="1"/>
  <c r="S1539" i="1"/>
  <c r="T1539" i="1"/>
  <c r="V1539" i="1" s="1"/>
  <c r="W1539" i="1" s="1"/>
  <c r="X1539" i="1" s="1"/>
  <c r="U1539" i="1"/>
  <c r="AB1539" i="1"/>
  <c r="S1540" i="1"/>
  <c r="T1540" i="1" s="1"/>
  <c r="AB1540" i="1"/>
  <c r="S1541" i="1"/>
  <c r="U1541" i="1" s="1"/>
  <c r="T1541" i="1"/>
  <c r="V1541" i="1" s="1"/>
  <c r="AB1541" i="1"/>
  <c r="S1542" i="1"/>
  <c r="T1542" i="1" s="1"/>
  <c r="AB1542" i="1"/>
  <c r="S1543" i="1"/>
  <c r="T1543" i="1" s="1"/>
  <c r="V1543" i="1" s="1"/>
  <c r="U1543" i="1"/>
  <c r="AB1543" i="1"/>
  <c r="S1544" i="1"/>
  <c r="U1544" i="1" s="1"/>
  <c r="AB1544" i="1"/>
  <c r="S1545" i="1"/>
  <c r="AB1545" i="1"/>
  <c r="S1546" i="1"/>
  <c r="T1546" i="1" s="1"/>
  <c r="AB1546" i="1"/>
  <c r="S1547" i="1"/>
  <c r="T1547" i="1"/>
  <c r="V1547" i="1" s="1"/>
  <c r="W1547" i="1" s="1"/>
  <c r="X1547" i="1" s="1"/>
  <c r="U1547" i="1"/>
  <c r="AB1547" i="1"/>
  <c r="S1548" i="1"/>
  <c r="T1548" i="1" s="1"/>
  <c r="AB1548" i="1"/>
  <c r="S1549" i="1"/>
  <c r="U1549" i="1" s="1"/>
  <c r="T1549" i="1"/>
  <c r="V1549" i="1" s="1"/>
  <c r="W1549" i="1" s="1"/>
  <c r="X1549" i="1" s="1"/>
  <c r="AB1549" i="1"/>
  <c r="S1550" i="1"/>
  <c r="T1550" i="1" s="1"/>
  <c r="AB1550" i="1"/>
  <c r="S1551" i="1"/>
  <c r="T1551" i="1" s="1"/>
  <c r="AB1551" i="1"/>
  <c r="S1552" i="1"/>
  <c r="U1552" i="1" s="1"/>
  <c r="AB1552" i="1"/>
  <c r="S1553" i="1"/>
  <c r="AB1553" i="1"/>
  <c r="S1554" i="1"/>
  <c r="T1554" i="1" s="1"/>
  <c r="U1554" i="1"/>
  <c r="AB1554" i="1"/>
  <c r="S1555" i="1"/>
  <c r="T1555" i="1" s="1"/>
  <c r="AB1555" i="1"/>
  <c r="S1556" i="1"/>
  <c r="T1556" i="1" s="1"/>
  <c r="AB1556" i="1"/>
  <c r="S1557" i="1"/>
  <c r="U1557" i="1" s="1"/>
  <c r="AB1557" i="1"/>
  <c r="S1558" i="1"/>
  <c r="T1558" i="1" s="1"/>
  <c r="AB1558" i="1"/>
  <c r="S1559" i="1"/>
  <c r="U1559" i="1" s="1"/>
  <c r="T1559" i="1"/>
  <c r="AB1559" i="1"/>
  <c r="S1560" i="1"/>
  <c r="U1560" i="1" s="1"/>
  <c r="AB1560" i="1"/>
  <c r="S1561" i="1"/>
  <c r="AB1561" i="1"/>
  <c r="S1562" i="1"/>
  <c r="AB1562" i="1"/>
  <c r="S1563" i="1"/>
  <c r="T1563" i="1" s="1"/>
  <c r="AB1563" i="1"/>
  <c r="S1564" i="1"/>
  <c r="AB1564" i="1"/>
  <c r="S1565" i="1"/>
  <c r="U1565" i="1" s="1"/>
  <c r="AB1565" i="1"/>
  <c r="S1566" i="1"/>
  <c r="T1566" i="1" s="1"/>
  <c r="AB1566" i="1"/>
  <c r="S1567" i="1"/>
  <c r="AB1567" i="1"/>
  <c r="S1568" i="1"/>
  <c r="U1568" i="1" s="1"/>
  <c r="AB1568" i="1"/>
  <c r="S1569" i="1"/>
  <c r="AB1569" i="1"/>
  <c r="S1570" i="1"/>
  <c r="T1570" i="1" s="1"/>
  <c r="U1570" i="1"/>
  <c r="AB1570" i="1"/>
  <c r="S1571" i="1"/>
  <c r="T1571" i="1" s="1"/>
  <c r="AB1571" i="1"/>
  <c r="S1572" i="1"/>
  <c r="T1572" i="1" s="1"/>
  <c r="U1572" i="1"/>
  <c r="AB1572" i="1"/>
  <c r="S1573" i="1"/>
  <c r="U1573" i="1" s="1"/>
  <c r="AB1573" i="1"/>
  <c r="S1574" i="1"/>
  <c r="T1574" i="1" s="1"/>
  <c r="AB1574" i="1"/>
  <c r="S1575" i="1"/>
  <c r="T1575" i="1" s="1"/>
  <c r="AB1575" i="1"/>
  <c r="S1576" i="1"/>
  <c r="U1576" i="1" s="1"/>
  <c r="AB1576" i="1"/>
  <c r="S1577" i="1"/>
  <c r="AB1577" i="1"/>
  <c r="S1578" i="1"/>
  <c r="T1578" i="1" s="1"/>
  <c r="AB1578" i="1"/>
  <c r="S1579" i="1"/>
  <c r="T1579" i="1" s="1"/>
  <c r="U1579" i="1"/>
  <c r="AB1579" i="1"/>
  <c r="S1580" i="1"/>
  <c r="T1580" i="1" s="1"/>
  <c r="AB1580" i="1"/>
  <c r="S1581" i="1"/>
  <c r="U1581" i="1" s="1"/>
  <c r="AB1581" i="1"/>
  <c r="S1582" i="1"/>
  <c r="T1582" i="1" s="1"/>
  <c r="AB1582" i="1"/>
  <c r="S1583" i="1"/>
  <c r="T1583" i="1" s="1"/>
  <c r="AB1583" i="1"/>
  <c r="S1584" i="1"/>
  <c r="U1584" i="1" s="1"/>
  <c r="T1584" i="1"/>
  <c r="AB1584" i="1"/>
  <c r="S1585" i="1"/>
  <c r="AB1585" i="1"/>
  <c r="S1586" i="1"/>
  <c r="T1586" i="1" s="1"/>
  <c r="AB1586" i="1"/>
  <c r="S1587" i="1"/>
  <c r="U1587" i="1" s="1"/>
  <c r="T1587" i="1"/>
  <c r="V1587" i="1" s="1"/>
  <c r="W1587" i="1" s="1"/>
  <c r="X1587" i="1" s="1"/>
  <c r="AB1587" i="1"/>
  <c r="S1588" i="1"/>
  <c r="T1588" i="1" s="1"/>
  <c r="AB1588" i="1"/>
  <c r="S1589" i="1"/>
  <c r="U1589" i="1" s="1"/>
  <c r="T1589" i="1"/>
  <c r="AB1589" i="1"/>
  <c r="S1590" i="1"/>
  <c r="T1590" i="1" s="1"/>
  <c r="AB1590" i="1"/>
  <c r="S1591" i="1"/>
  <c r="T1591" i="1" s="1"/>
  <c r="U1591" i="1"/>
  <c r="AB1591" i="1"/>
  <c r="S1592" i="1"/>
  <c r="AB1592" i="1"/>
  <c r="S1593" i="1"/>
  <c r="AB1593" i="1"/>
  <c r="S1594" i="1"/>
  <c r="T1594" i="1" s="1"/>
  <c r="AB1594" i="1"/>
  <c r="S1595" i="1"/>
  <c r="AB1595" i="1"/>
  <c r="S1596" i="1"/>
  <c r="T1596" i="1" s="1"/>
  <c r="U1596" i="1"/>
  <c r="AB1596" i="1"/>
  <c r="S1597" i="1"/>
  <c r="AB1597" i="1"/>
  <c r="S1598" i="1"/>
  <c r="T1598" i="1" s="1"/>
  <c r="AB1598" i="1"/>
  <c r="S1599" i="1"/>
  <c r="T1599" i="1" s="1"/>
  <c r="AB1599" i="1"/>
  <c r="S1600" i="1"/>
  <c r="U1600" i="1" s="1"/>
  <c r="AB1600" i="1"/>
  <c r="S1601" i="1"/>
  <c r="AB1601" i="1"/>
  <c r="S1602" i="1"/>
  <c r="T1602" i="1" s="1"/>
  <c r="U1602" i="1"/>
  <c r="AB1602" i="1"/>
  <c r="S1603" i="1"/>
  <c r="T1603" i="1" s="1"/>
  <c r="AB1603" i="1"/>
  <c r="S1604" i="1"/>
  <c r="T1604" i="1" s="1"/>
  <c r="AB1604" i="1"/>
  <c r="S1605" i="1"/>
  <c r="U1605" i="1" s="1"/>
  <c r="AB1605" i="1"/>
  <c r="S1606" i="1"/>
  <c r="T1606" i="1" s="1"/>
  <c r="AB1606" i="1"/>
  <c r="S1607" i="1"/>
  <c r="U1607" i="1" s="1"/>
  <c r="T1607" i="1"/>
  <c r="AB1607" i="1"/>
  <c r="S1608" i="1"/>
  <c r="U1608" i="1" s="1"/>
  <c r="AB1608" i="1"/>
  <c r="S1609" i="1"/>
  <c r="AB1609" i="1"/>
  <c r="S1610" i="1"/>
  <c r="AB1610" i="1"/>
  <c r="S1611" i="1"/>
  <c r="T1611" i="1"/>
  <c r="V1611" i="1" s="1"/>
  <c r="W1611" i="1" s="1"/>
  <c r="X1611" i="1" s="1"/>
  <c r="U1611" i="1"/>
  <c r="AB1611" i="1"/>
  <c r="S1612" i="1"/>
  <c r="AB1612" i="1"/>
  <c r="S1613" i="1"/>
  <c r="U1613" i="1" s="1"/>
  <c r="AB1613" i="1"/>
  <c r="S1614" i="1"/>
  <c r="T1614" i="1" s="1"/>
  <c r="AB1614" i="1"/>
  <c r="S1615" i="1"/>
  <c r="AB1615" i="1"/>
  <c r="S1616" i="1"/>
  <c r="U1616" i="1" s="1"/>
  <c r="AB1616" i="1"/>
  <c r="S1617" i="1"/>
  <c r="AB1617" i="1"/>
  <c r="S1618" i="1"/>
  <c r="T1618" i="1" s="1"/>
  <c r="U1618" i="1"/>
  <c r="AB1618" i="1"/>
  <c r="S1619" i="1"/>
  <c r="T1619" i="1" s="1"/>
  <c r="AB1619" i="1"/>
  <c r="S1620" i="1"/>
  <c r="T1620" i="1" s="1"/>
  <c r="U1620" i="1"/>
  <c r="AB1620" i="1"/>
  <c r="S1621" i="1"/>
  <c r="U1621" i="1" s="1"/>
  <c r="AB1621" i="1"/>
  <c r="S1622" i="1"/>
  <c r="T1622" i="1" s="1"/>
  <c r="AB1622" i="1"/>
  <c r="S1623" i="1"/>
  <c r="U1623" i="1" s="1"/>
  <c r="AB1623" i="1"/>
  <c r="S1624" i="1"/>
  <c r="U1624" i="1" s="1"/>
  <c r="T1624" i="1"/>
  <c r="V1624" i="1" s="1"/>
  <c r="AB1624" i="1"/>
  <c r="S1625" i="1"/>
  <c r="AB1625" i="1"/>
  <c r="S1626" i="1"/>
  <c r="T1626" i="1" s="1"/>
  <c r="AB1626" i="1"/>
  <c r="S1627" i="1"/>
  <c r="U1627" i="1" s="1"/>
  <c r="AB1627" i="1"/>
  <c r="S1628" i="1"/>
  <c r="T1628" i="1" s="1"/>
  <c r="AB1628" i="1"/>
  <c r="S1629" i="1"/>
  <c r="U1629" i="1" s="1"/>
  <c r="AB1629" i="1"/>
  <c r="S1630" i="1"/>
  <c r="AB1630" i="1"/>
  <c r="S1631" i="1"/>
  <c r="T1631" i="1" s="1"/>
  <c r="AB1631" i="1"/>
  <c r="S1632" i="1"/>
  <c r="U1632" i="1" s="1"/>
  <c r="AB1632" i="1"/>
  <c r="S1633" i="1"/>
  <c r="AB1633" i="1"/>
  <c r="S1634" i="1"/>
  <c r="T1634" i="1" s="1"/>
  <c r="U1634" i="1"/>
  <c r="AB1634" i="1"/>
  <c r="S1635" i="1"/>
  <c r="T1635" i="1" s="1"/>
  <c r="AB1635" i="1"/>
  <c r="S1636" i="1"/>
  <c r="AB1636" i="1"/>
  <c r="S1637" i="1"/>
  <c r="U1637" i="1" s="1"/>
  <c r="T1637" i="1"/>
  <c r="V1637" i="1" s="1"/>
  <c r="AB1637" i="1"/>
  <c r="S1638" i="1"/>
  <c r="T1638" i="1" s="1"/>
  <c r="AB1638" i="1"/>
  <c r="S1639" i="1"/>
  <c r="T1639" i="1" s="1"/>
  <c r="AB1639" i="1"/>
  <c r="S1640" i="1"/>
  <c r="U1640" i="1" s="1"/>
  <c r="AB1640" i="1"/>
  <c r="S1641" i="1"/>
  <c r="AB1641" i="1"/>
  <c r="S1642" i="1"/>
  <c r="T1642" i="1" s="1"/>
  <c r="AB1642" i="1"/>
  <c r="S1643" i="1"/>
  <c r="AB1643" i="1"/>
  <c r="S1644" i="1"/>
  <c r="T1644" i="1" s="1"/>
  <c r="AB1644" i="1"/>
  <c r="S1645" i="1"/>
  <c r="U1645" i="1" s="1"/>
  <c r="AB1645" i="1"/>
  <c r="S1646" i="1"/>
  <c r="T1646" i="1" s="1"/>
  <c r="AB1646" i="1"/>
  <c r="S1647" i="1"/>
  <c r="T1647" i="1" s="1"/>
  <c r="U1647" i="1"/>
  <c r="AB1647" i="1"/>
  <c r="S1648" i="1"/>
  <c r="AB1648" i="1"/>
  <c r="S1649" i="1"/>
  <c r="AB1649" i="1"/>
  <c r="S1650" i="1"/>
  <c r="T1650" i="1" s="1"/>
  <c r="AB1650" i="1"/>
  <c r="S1651" i="1"/>
  <c r="U1651" i="1" s="1"/>
  <c r="AB1651" i="1"/>
  <c r="S1652" i="1"/>
  <c r="T1652" i="1"/>
  <c r="V1652" i="1" s="1"/>
  <c r="U1652" i="1"/>
  <c r="AB1652" i="1"/>
  <c r="S1653" i="1"/>
  <c r="T1653" i="1"/>
  <c r="V1653" i="1" s="1"/>
  <c r="W1653" i="1" s="1"/>
  <c r="X1653" i="1" s="1"/>
  <c r="U1653" i="1"/>
  <c r="AB1653" i="1"/>
  <c r="S1654" i="1"/>
  <c r="U1654" i="1" s="1"/>
  <c r="AB1654" i="1"/>
  <c r="S1655" i="1"/>
  <c r="T1655" i="1" s="1"/>
  <c r="U1655" i="1"/>
  <c r="AB1655" i="1"/>
  <c r="S1656" i="1"/>
  <c r="U1656" i="1" s="1"/>
  <c r="AB1656" i="1"/>
  <c r="S1657" i="1"/>
  <c r="AB1657" i="1"/>
  <c r="S1658" i="1"/>
  <c r="T1658" i="1" s="1"/>
  <c r="AB1658" i="1"/>
  <c r="S1659" i="1"/>
  <c r="T1659" i="1" s="1"/>
  <c r="AB1659" i="1"/>
  <c r="S1660" i="1"/>
  <c r="T1660" i="1" s="1"/>
  <c r="AB1660" i="1"/>
  <c r="S1661" i="1"/>
  <c r="AB1661" i="1"/>
  <c r="S1662" i="1"/>
  <c r="T1662" i="1" s="1"/>
  <c r="AB1662" i="1"/>
  <c r="S1663" i="1"/>
  <c r="U1663" i="1" s="1"/>
  <c r="AB1663" i="1"/>
  <c r="S1664" i="1"/>
  <c r="U1664" i="1" s="1"/>
  <c r="AB1664" i="1"/>
  <c r="S1665" i="1"/>
  <c r="AB1665" i="1"/>
  <c r="S1666" i="1"/>
  <c r="T1666" i="1" s="1"/>
  <c r="AB1666" i="1"/>
  <c r="S1667" i="1"/>
  <c r="U1667" i="1" s="1"/>
  <c r="T1667" i="1"/>
  <c r="AB1667" i="1"/>
  <c r="S1668" i="1"/>
  <c r="U1668" i="1" s="1"/>
  <c r="AB1668" i="1"/>
  <c r="S1669" i="1"/>
  <c r="T1669" i="1" s="1"/>
  <c r="AB1669" i="1"/>
  <c r="S1670" i="1"/>
  <c r="U1670" i="1" s="1"/>
  <c r="T1670" i="1"/>
  <c r="AB1670" i="1"/>
  <c r="S1671" i="1"/>
  <c r="T1671" i="1" s="1"/>
  <c r="AB1671" i="1"/>
  <c r="S1672" i="1"/>
  <c r="U1672" i="1" s="1"/>
  <c r="AB1672" i="1"/>
  <c r="S1673" i="1"/>
  <c r="T1673" i="1" s="1"/>
  <c r="U1673" i="1"/>
  <c r="AB1673" i="1"/>
  <c r="S1674" i="1"/>
  <c r="AB1674" i="1"/>
  <c r="S1675" i="1"/>
  <c r="T1675" i="1" s="1"/>
  <c r="AB1675" i="1"/>
  <c r="S1676" i="1"/>
  <c r="T1676" i="1" s="1"/>
  <c r="AB1676" i="1"/>
  <c r="S1677" i="1"/>
  <c r="T1677" i="1" s="1"/>
  <c r="AB1677" i="1"/>
  <c r="S1678" i="1"/>
  <c r="AB1678" i="1"/>
  <c r="S1679" i="1"/>
  <c r="U1679" i="1" s="1"/>
  <c r="AB1679" i="1"/>
  <c r="S1680" i="1"/>
  <c r="U1680" i="1" s="1"/>
  <c r="AB1680" i="1"/>
  <c r="S1681" i="1"/>
  <c r="T1681" i="1" s="1"/>
  <c r="U1681" i="1"/>
  <c r="AB1681" i="1"/>
  <c r="S1682" i="1"/>
  <c r="AB1682" i="1"/>
  <c r="S1683" i="1"/>
  <c r="T1683" i="1" s="1"/>
  <c r="AB1683" i="1"/>
  <c r="S1684" i="1"/>
  <c r="AB1684" i="1"/>
  <c r="S1685" i="1"/>
  <c r="T1685" i="1" s="1"/>
  <c r="AB1685" i="1"/>
  <c r="S1686" i="1"/>
  <c r="AB1686" i="1"/>
  <c r="S1687" i="1"/>
  <c r="U1687" i="1" s="1"/>
  <c r="AB1687" i="1"/>
  <c r="S1688" i="1"/>
  <c r="U1688" i="1" s="1"/>
  <c r="AB1688" i="1"/>
  <c r="S1689" i="1"/>
  <c r="T1689" i="1" s="1"/>
  <c r="U1689" i="1"/>
  <c r="AB1689" i="1"/>
  <c r="S1690" i="1"/>
  <c r="T1690" i="1" s="1"/>
  <c r="AB1690" i="1"/>
  <c r="S1691" i="1"/>
  <c r="T1691" i="1" s="1"/>
  <c r="AB1691" i="1"/>
  <c r="S1692" i="1"/>
  <c r="AB1692" i="1"/>
  <c r="S1693" i="1"/>
  <c r="T1693" i="1" s="1"/>
  <c r="AB1693" i="1"/>
  <c r="S1694" i="1"/>
  <c r="AB1694" i="1"/>
  <c r="S1695" i="1"/>
  <c r="U1695" i="1" s="1"/>
  <c r="AB1695" i="1"/>
  <c r="S1696" i="1"/>
  <c r="U1696" i="1" s="1"/>
  <c r="AB1696" i="1"/>
  <c r="S1697" i="1"/>
  <c r="T1697" i="1" s="1"/>
  <c r="U1697" i="1"/>
  <c r="AB1697" i="1"/>
  <c r="S1698" i="1"/>
  <c r="T1698" i="1" s="1"/>
  <c r="AB1698" i="1"/>
  <c r="S1699" i="1"/>
  <c r="T1699" i="1" s="1"/>
  <c r="AB1699" i="1"/>
  <c r="S1700" i="1"/>
  <c r="T1700" i="1" s="1"/>
  <c r="AB1700" i="1"/>
  <c r="S1701" i="1"/>
  <c r="T1701" i="1" s="1"/>
  <c r="AB1701" i="1"/>
  <c r="S1702" i="1"/>
  <c r="AB1702" i="1"/>
  <c r="S1703" i="1"/>
  <c r="U1703" i="1" s="1"/>
  <c r="AB1703" i="1"/>
  <c r="S1704" i="1"/>
  <c r="U1704" i="1" s="1"/>
  <c r="AB1704" i="1"/>
  <c r="S1705" i="1"/>
  <c r="AB1705" i="1"/>
  <c r="S1706" i="1"/>
  <c r="U1706" i="1" s="1"/>
  <c r="T1706" i="1"/>
  <c r="AB1706" i="1"/>
  <c r="S1707" i="1"/>
  <c r="T1707" i="1" s="1"/>
  <c r="AB1707" i="1"/>
  <c r="S1708" i="1"/>
  <c r="T1708" i="1" s="1"/>
  <c r="U1708" i="1"/>
  <c r="AB1708" i="1"/>
  <c r="S1709" i="1"/>
  <c r="T1709" i="1" s="1"/>
  <c r="V1709" i="1" s="1"/>
  <c r="U1709" i="1"/>
  <c r="AB1709" i="1"/>
  <c r="S1710" i="1"/>
  <c r="AB1710" i="1"/>
  <c r="S1711" i="1"/>
  <c r="U1711" i="1" s="1"/>
  <c r="AB1711" i="1"/>
  <c r="S1712" i="1"/>
  <c r="U1712" i="1" s="1"/>
  <c r="AB1712" i="1"/>
  <c r="S1713" i="1"/>
  <c r="AB1713" i="1"/>
  <c r="S1714" i="1"/>
  <c r="T1714" i="1"/>
  <c r="V1714" i="1" s="1"/>
  <c r="W1714" i="1" s="1"/>
  <c r="X1714" i="1" s="1"/>
  <c r="U1714" i="1"/>
  <c r="AB1714" i="1"/>
  <c r="S1715" i="1"/>
  <c r="T1715" i="1" s="1"/>
  <c r="AB1715" i="1"/>
  <c r="S1716" i="1"/>
  <c r="T1716" i="1"/>
  <c r="U1716" i="1"/>
  <c r="AB1716" i="1"/>
  <c r="S1717" i="1"/>
  <c r="T1717" i="1"/>
  <c r="V1717" i="1" s="1"/>
  <c r="U1717" i="1"/>
  <c r="AB1717" i="1"/>
  <c r="S1718" i="1"/>
  <c r="AB1718" i="1"/>
  <c r="S1719" i="1"/>
  <c r="U1719" i="1" s="1"/>
  <c r="AB1719" i="1"/>
  <c r="S1720" i="1"/>
  <c r="U1720" i="1" s="1"/>
  <c r="T1720" i="1"/>
  <c r="V1720" i="1" s="1"/>
  <c r="AB1720" i="1"/>
  <c r="S1721" i="1"/>
  <c r="T1721" i="1" s="1"/>
  <c r="AB1721" i="1"/>
  <c r="S1722" i="1"/>
  <c r="T1722" i="1" s="1"/>
  <c r="AB1722" i="1"/>
  <c r="S1723" i="1"/>
  <c r="T1723" i="1" s="1"/>
  <c r="AB1723" i="1"/>
  <c r="S1724" i="1"/>
  <c r="T1724" i="1" s="1"/>
  <c r="AB1724" i="1"/>
  <c r="S1725" i="1"/>
  <c r="T1725" i="1" s="1"/>
  <c r="AB1725" i="1"/>
  <c r="S1726" i="1"/>
  <c r="AB1726" i="1"/>
  <c r="S1727" i="1"/>
  <c r="U1727" i="1" s="1"/>
  <c r="AB1727" i="1"/>
  <c r="S1728" i="1"/>
  <c r="U1728" i="1" s="1"/>
  <c r="AB1728" i="1"/>
  <c r="S1729" i="1"/>
  <c r="T1729" i="1" s="1"/>
  <c r="AB1729" i="1"/>
  <c r="S1730" i="1"/>
  <c r="T1730" i="1"/>
  <c r="V1730" i="1" s="1"/>
  <c r="W1730" i="1" s="1"/>
  <c r="X1730" i="1" s="1"/>
  <c r="U1730" i="1"/>
  <c r="AB1730" i="1"/>
  <c r="S1731" i="1"/>
  <c r="T1731" i="1" s="1"/>
  <c r="AB1731" i="1"/>
  <c r="S1732" i="1"/>
  <c r="U1732" i="1" s="1"/>
  <c r="T1732" i="1"/>
  <c r="AB1732" i="1"/>
  <c r="S1733" i="1"/>
  <c r="T1733" i="1" s="1"/>
  <c r="AB1733" i="1"/>
  <c r="S1734" i="1"/>
  <c r="U1734" i="1" s="1"/>
  <c r="AB1734" i="1"/>
  <c r="S1735" i="1"/>
  <c r="AB1735" i="1"/>
  <c r="S1736" i="1"/>
  <c r="U1736" i="1" s="1"/>
  <c r="AB1736" i="1"/>
  <c r="S1737" i="1"/>
  <c r="AB1737" i="1"/>
  <c r="S1738" i="1"/>
  <c r="T1738" i="1" s="1"/>
  <c r="AB1738" i="1"/>
  <c r="S1739" i="1"/>
  <c r="AB1739" i="1"/>
  <c r="S1740" i="1"/>
  <c r="U1740" i="1" s="1"/>
  <c r="T1740" i="1"/>
  <c r="AB1740" i="1"/>
  <c r="S1741" i="1"/>
  <c r="U1741" i="1" s="1"/>
  <c r="T1741" i="1"/>
  <c r="AB1741" i="1"/>
  <c r="S1742" i="1"/>
  <c r="U1742" i="1" s="1"/>
  <c r="AB1742" i="1"/>
  <c r="S1743" i="1"/>
  <c r="T1743" i="1" s="1"/>
  <c r="AB1743" i="1"/>
  <c r="S1744" i="1"/>
  <c r="U1744" i="1" s="1"/>
  <c r="AB1744" i="1"/>
  <c r="S1745" i="1"/>
  <c r="T1745" i="1" s="1"/>
  <c r="AB1745" i="1"/>
  <c r="S1746" i="1"/>
  <c r="T1746" i="1"/>
  <c r="U1746" i="1"/>
  <c r="AB1746" i="1"/>
  <c r="S1747" i="1"/>
  <c r="AB1747" i="1"/>
  <c r="S1748" i="1"/>
  <c r="U1748" i="1" s="1"/>
  <c r="T1748" i="1"/>
  <c r="AB1748" i="1"/>
  <c r="S1749" i="1"/>
  <c r="T1749" i="1" s="1"/>
  <c r="AB1749" i="1"/>
  <c r="S1750" i="1"/>
  <c r="U1750" i="1" s="1"/>
  <c r="AB1750" i="1"/>
  <c r="S1751" i="1"/>
  <c r="T1751" i="1" s="1"/>
  <c r="AB1751" i="1"/>
  <c r="S1752" i="1"/>
  <c r="U1752" i="1" s="1"/>
  <c r="AB1752" i="1"/>
  <c r="S1753" i="1"/>
  <c r="T1753" i="1" s="1"/>
  <c r="AB1753" i="1"/>
  <c r="S1754" i="1"/>
  <c r="T1754" i="1" s="1"/>
  <c r="AB1754" i="1"/>
  <c r="S1755" i="1"/>
  <c r="T1755" i="1" s="1"/>
  <c r="AB1755" i="1"/>
  <c r="S1756" i="1"/>
  <c r="T1756" i="1" s="1"/>
  <c r="U1756" i="1"/>
  <c r="AB1756" i="1"/>
  <c r="S1757" i="1"/>
  <c r="U1757" i="1" s="1"/>
  <c r="AB1757" i="1"/>
  <c r="S1758" i="1"/>
  <c r="AB1758" i="1"/>
  <c r="S1759" i="1"/>
  <c r="T1759" i="1" s="1"/>
  <c r="U1759" i="1"/>
  <c r="AB1759" i="1"/>
  <c r="S1760" i="1"/>
  <c r="U1760" i="1" s="1"/>
  <c r="AB1760" i="1"/>
  <c r="S1761" i="1"/>
  <c r="T1761" i="1" s="1"/>
  <c r="AB1761" i="1"/>
  <c r="S1762" i="1"/>
  <c r="T1762" i="1" s="1"/>
  <c r="AB1762" i="1"/>
  <c r="S1763" i="1"/>
  <c r="T1763" i="1" s="1"/>
  <c r="AB1763" i="1"/>
  <c r="S1764" i="1"/>
  <c r="U1764" i="1" s="1"/>
  <c r="T1764" i="1"/>
  <c r="AB1764" i="1"/>
  <c r="S1765" i="1"/>
  <c r="T1765" i="1" s="1"/>
  <c r="AB1765" i="1"/>
  <c r="S1766" i="1"/>
  <c r="U1766" i="1" s="1"/>
  <c r="AB1766" i="1"/>
  <c r="S1767" i="1"/>
  <c r="T1767" i="1" s="1"/>
  <c r="AB1767" i="1"/>
  <c r="S1768" i="1"/>
  <c r="U1768" i="1" s="1"/>
  <c r="AB1768" i="1"/>
  <c r="S1769" i="1"/>
  <c r="T1769" i="1" s="1"/>
  <c r="AB1769" i="1"/>
  <c r="S1770" i="1"/>
  <c r="T1770" i="1" s="1"/>
  <c r="AB1770" i="1"/>
  <c r="S1771" i="1"/>
  <c r="T1771" i="1" s="1"/>
  <c r="AB1771" i="1"/>
  <c r="S1772" i="1"/>
  <c r="T1772" i="1" s="1"/>
  <c r="AB1772" i="1"/>
  <c r="S1773" i="1"/>
  <c r="T1773" i="1" s="1"/>
  <c r="AB1773" i="1"/>
  <c r="S1774" i="1"/>
  <c r="T1774" i="1" s="1"/>
  <c r="AB1774" i="1"/>
  <c r="S1775" i="1"/>
  <c r="T1775" i="1" s="1"/>
  <c r="AB1775" i="1"/>
  <c r="S1776" i="1"/>
  <c r="U1776" i="1" s="1"/>
  <c r="AB1776" i="1"/>
  <c r="S1777" i="1"/>
  <c r="T1777" i="1" s="1"/>
  <c r="AB1777" i="1"/>
  <c r="S1778" i="1"/>
  <c r="U1778" i="1" s="1"/>
  <c r="T1778" i="1"/>
  <c r="AB1778" i="1"/>
  <c r="S1779" i="1"/>
  <c r="T1779" i="1" s="1"/>
  <c r="AB1779" i="1"/>
  <c r="S1780" i="1"/>
  <c r="T1780" i="1" s="1"/>
  <c r="AB1780" i="1"/>
  <c r="S1781" i="1"/>
  <c r="T1781" i="1" s="1"/>
  <c r="U1781" i="1"/>
  <c r="AB1781" i="1"/>
  <c r="S1782" i="1"/>
  <c r="T1782" i="1" s="1"/>
  <c r="AB1782" i="1"/>
  <c r="S1783" i="1"/>
  <c r="T1783" i="1" s="1"/>
  <c r="AB1783" i="1"/>
  <c r="S1784" i="1"/>
  <c r="U1784" i="1" s="1"/>
  <c r="AB1784" i="1"/>
  <c r="S1785" i="1"/>
  <c r="T1785" i="1" s="1"/>
  <c r="AB1785" i="1"/>
  <c r="S1786" i="1"/>
  <c r="T1786" i="1" s="1"/>
  <c r="U1786" i="1"/>
  <c r="AB1786" i="1"/>
  <c r="S1787" i="1"/>
  <c r="U1787" i="1" s="1"/>
  <c r="AB1787" i="1"/>
  <c r="S1788" i="1"/>
  <c r="U1788" i="1" s="1"/>
  <c r="AB1788" i="1"/>
  <c r="S1789" i="1"/>
  <c r="T1789" i="1" s="1"/>
  <c r="AB1789" i="1"/>
  <c r="S1790" i="1"/>
  <c r="T1790" i="1" s="1"/>
  <c r="U1790" i="1"/>
  <c r="AB1790" i="1"/>
  <c r="S1791" i="1"/>
  <c r="T1791" i="1" s="1"/>
  <c r="AB1791" i="1"/>
  <c r="S1792" i="1"/>
  <c r="T1792" i="1" s="1"/>
  <c r="AB1792" i="1"/>
  <c r="S1793" i="1"/>
  <c r="T1793" i="1" s="1"/>
  <c r="AB1793" i="1"/>
  <c r="S1794" i="1"/>
  <c r="T1794" i="1"/>
  <c r="V1794" i="1" s="1"/>
  <c r="W1794" i="1" s="1"/>
  <c r="X1794" i="1" s="1"/>
  <c r="U1794" i="1"/>
  <c r="AB1794" i="1"/>
  <c r="S1795" i="1"/>
  <c r="T1795" i="1" s="1"/>
  <c r="AB1795" i="1"/>
  <c r="S1796" i="1"/>
  <c r="U1796" i="1" s="1"/>
  <c r="T1796" i="1"/>
  <c r="V1796" i="1" s="1"/>
  <c r="AB1796" i="1"/>
  <c r="S1797" i="1"/>
  <c r="T1797" i="1" s="1"/>
  <c r="AB1797" i="1"/>
  <c r="S1798" i="1"/>
  <c r="T1798" i="1" s="1"/>
  <c r="AB1798" i="1"/>
  <c r="S1799" i="1"/>
  <c r="T1799" i="1" s="1"/>
  <c r="AB1799" i="1"/>
  <c r="S1800" i="1"/>
  <c r="T1800" i="1" s="1"/>
  <c r="AB1800" i="1"/>
  <c r="S1801" i="1"/>
  <c r="T1801" i="1" s="1"/>
  <c r="V1801" i="1" s="1"/>
  <c r="U1801" i="1"/>
  <c r="AB1801" i="1"/>
  <c r="S1802" i="1"/>
  <c r="U1802" i="1" s="1"/>
  <c r="AB1802" i="1"/>
  <c r="S1803" i="1"/>
  <c r="AB1803" i="1"/>
  <c r="S1804" i="1"/>
  <c r="U1804" i="1" s="1"/>
  <c r="T1804" i="1"/>
  <c r="V1804" i="1" s="1"/>
  <c r="AB1804" i="1"/>
  <c r="S1805" i="1"/>
  <c r="T1805" i="1" s="1"/>
  <c r="AB1805" i="1"/>
  <c r="S1806" i="1"/>
  <c r="AB1806" i="1"/>
  <c r="S1807" i="1"/>
  <c r="U1807" i="1" s="1"/>
  <c r="AB1807" i="1"/>
  <c r="S1808" i="1"/>
  <c r="T1808" i="1" s="1"/>
  <c r="AB1808" i="1"/>
  <c r="S1809" i="1"/>
  <c r="U1809" i="1" s="1"/>
  <c r="T1809" i="1"/>
  <c r="AB1809" i="1"/>
  <c r="S1810" i="1"/>
  <c r="U1810" i="1" s="1"/>
  <c r="AB1810" i="1"/>
  <c r="S1811" i="1"/>
  <c r="T1811" i="1" s="1"/>
  <c r="AB1811" i="1"/>
  <c r="S1812" i="1"/>
  <c r="U1812" i="1" s="1"/>
  <c r="T1812" i="1"/>
  <c r="V1812" i="1" s="1"/>
  <c r="AB1812" i="1"/>
  <c r="S1813" i="1"/>
  <c r="T1813" i="1" s="1"/>
  <c r="AB1813" i="1"/>
  <c r="S1814" i="1"/>
  <c r="T1814" i="1" s="1"/>
  <c r="AB1814" i="1"/>
  <c r="S1815" i="1"/>
  <c r="T1815" i="1" s="1"/>
  <c r="V1815" i="1" s="1"/>
  <c r="U1815" i="1"/>
  <c r="AB1815" i="1"/>
  <c r="S1816" i="1"/>
  <c r="T1816" i="1" s="1"/>
  <c r="AB1816" i="1"/>
  <c r="S1817" i="1"/>
  <c r="T1817" i="1"/>
  <c r="V1817" i="1" s="1"/>
  <c r="U1817" i="1"/>
  <c r="AB1817" i="1"/>
  <c r="S1818" i="1"/>
  <c r="U1818" i="1" s="1"/>
  <c r="T1818" i="1"/>
  <c r="AB1818" i="1"/>
  <c r="S1819" i="1"/>
  <c r="AB1819" i="1"/>
  <c r="S1820" i="1"/>
  <c r="U1820" i="1" s="1"/>
  <c r="AB1820" i="1"/>
  <c r="S1821" i="1"/>
  <c r="T1821" i="1" s="1"/>
  <c r="AB1821" i="1"/>
  <c r="S1822" i="1"/>
  <c r="AB1822" i="1"/>
  <c r="S1823" i="1"/>
  <c r="U1823" i="1" s="1"/>
  <c r="T1823" i="1"/>
  <c r="V1823" i="1" s="1"/>
  <c r="AB1823" i="1"/>
  <c r="S1824" i="1"/>
  <c r="AB1824" i="1"/>
  <c r="S1825" i="1"/>
  <c r="T1825" i="1" s="1"/>
  <c r="V1825" i="1" s="1"/>
  <c r="U1825" i="1"/>
  <c r="AB1825" i="1"/>
  <c r="S1826" i="1"/>
  <c r="U1826" i="1" s="1"/>
  <c r="AB1826" i="1"/>
  <c r="S1827" i="1"/>
  <c r="AB1827" i="1"/>
  <c r="S1828" i="1"/>
  <c r="U1828" i="1" s="1"/>
  <c r="T1828" i="1"/>
  <c r="V1828" i="1" s="1"/>
  <c r="AB1828" i="1"/>
  <c r="S1829" i="1"/>
  <c r="T1829" i="1" s="1"/>
  <c r="AB1829" i="1"/>
  <c r="S1830" i="1"/>
  <c r="AB1830" i="1"/>
  <c r="S1831" i="1"/>
  <c r="T1831" i="1" s="1"/>
  <c r="V1831" i="1" s="1"/>
  <c r="U1831" i="1"/>
  <c r="AB1831" i="1"/>
  <c r="S1832" i="1"/>
  <c r="AB1832" i="1"/>
  <c r="S1833" i="1"/>
  <c r="U1833" i="1" s="1"/>
  <c r="T1833" i="1"/>
  <c r="V1833" i="1" s="1"/>
  <c r="AB1833" i="1"/>
  <c r="R8" i="1"/>
  <c r="S9" i="1"/>
  <c r="T9" i="1" s="1"/>
  <c r="S10" i="1"/>
  <c r="T10" i="1" s="1"/>
  <c r="S11" i="1"/>
  <c r="U11" i="1" s="1"/>
  <c r="S12" i="1"/>
  <c r="U12" i="1" s="1"/>
  <c r="S13" i="1"/>
  <c r="U13" i="1" s="1"/>
  <c r="S14" i="1"/>
  <c r="U14" i="1" s="1"/>
  <c r="S15" i="1"/>
  <c r="T15" i="1" s="1"/>
  <c r="S16" i="1"/>
  <c r="U16" i="1" s="1"/>
  <c r="S17" i="1"/>
  <c r="T17" i="1" s="1"/>
  <c r="S18" i="1"/>
  <c r="T18" i="1" s="1"/>
  <c r="S19" i="1"/>
  <c r="U19" i="1" s="1"/>
  <c r="S20" i="1"/>
  <c r="U20" i="1" s="1"/>
  <c r="S21" i="1"/>
  <c r="U21" i="1" s="1"/>
  <c r="S22" i="1"/>
  <c r="U22" i="1" s="1"/>
  <c r="S23" i="1"/>
  <c r="T23" i="1" s="1"/>
  <c r="S24" i="1"/>
  <c r="U24" i="1" s="1"/>
  <c r="S25" i="1"/>
  <c r="T25" i="1" s="1"/>
  <c r="S26" i="1"/>
  <c r="T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T33" i="1" s="1"/>
  <c r="S34" i="1"/>
  <c r="T34" i="1" s="1"/>
  <c r="S35" i="1"/>
  <c r="U35" i="1" s="1"/>
  <c r="S36" i="1"/>
  <c r="U36" i="1" s="1"/>
  <c r="S37" i="1"/>
  <c r="U37" i="1" s="1"/>
  <c r="S8" i="1"/>
  <c r="U8" i="1" s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8" i="1"/>
  <c r="T1826" i="1" l="1"/>
  <c r="T1820" i="1"/>
  <c r="V1820" i="1" s="1"/>
  <c r="T1810" i="1"/>
  <c r="T1807" i="1"/>
  <c r="T1802" i="1"/>
  <c r="T1787" i="1"/>
  <c r="V1787" i="1" s="1"/>
  <c r="V1786" i="1"/>
  <c r="U1779" i="1"/>
  <c r="V1764" i="1"/>
  <c r="U1762" i="1"/>
  <c r="T1757" i="1"/>
  <c r="T1712" i="1"/>
  <c r="U1685" i="1"/>
  <c r="U1676" i="1"/>
  <c r="U1671" i="1"/>
  <c r="T1668" i="1"/>
  <c r="T1663" i="1"/>
  <c r="T1645" i="1"/>
  <c r="T1629" i="1"/>
  <c r="V1629" i="1" s="1"/>
  <c r="T1623" i="1"/>
  <c r="T1613" i="1"/>
  <c r="V1613" i="1" s="1"/>
  <c r="W1613" i="1" s="1"/>
  <c r="X1613" i="1" s="1"/>
  <c r="U1604" i="1"/>
  <c r="U1599" i="1"/>
  <c r="U1594" i="1"/>
  <c r="U1588" i="1"/>
  <c r="T1573" i="1"/>
  <c r="V1573" i="1" s="1"/>
  <c r="W1573" i="1" s="1"/>
  <c r="X1573" i="1" s="1"/>
  <c r="U1556" i="1"/>
  <c r="U1551" i="1"/>
  <c r="T1536" i="1"/>
  <c r="V1536" i="1" s="1"/>
  <c r="T1521" i="1"/>
  <c r="U1516" i="1"/>
  <c r="T1515" i="1"/>
  <c r="T1511" i="1"/>
  <c r="V1511" i="1" s="1"/>
  <c r="W1511" i="1" s="1"/>
  <c r="U1499" i="1"/>
  <c r="U1471" i="1"/>
  <c r="T1453" i="1"/>
  <c r="V1453" i="1" s="1"/>
  <c r="T1452" i="1"/>
  <c r="V1452" i="1" s="1"/>
  <c r="U1437" i="1"/>
  <c r="T1425" i="1"/>
  <c r="T1418" i="1"/>
  <c r="T1401" i="1"/>
  <c r="T1379" i="1"/>
  <c r="V1379" i="1" s="1"/>
  <c r="U1370" i="1"/>
  <c r="U1354" i="1"/>
  <c r="T1342" i="1"/>
  <c r="U1329" i="1"/>
  <c r="U1293" i="1"/>
  <c r="U1272" i="1"/>
  <c r="U1236" i="1"/>
  <c r="T1232" i="1"/>
  <c r="V1232" i="1" s="1"/>
  <c r="V1231" i="1"/>
  <c r="U1227" i="1"/>
  <c r="U1224" i="1"/>
  <c r="V1224" i="1" s="1"/>
  <c r="U1218" i="1"/>
  <c r="V1218" i="1" s="1"/>
  <c r="W1218" i="1" s="1"/>
  <c r="X1218" i="1" s="1"/>
  <c r="T1212" i="1"/>
  <c r="V1212" i="1" s="1"/>
  <c r="T1211" i="1"/>
  <c r="V1210" i="1"/>
  <c r="T1208" i="1"/>
  <c r="U1200" i="1"/>
  <c r="U1195" i="1"/>
  <c r="U1171" i="1"/>
  <c r="V1171" i="1" s="1"/>
  <c r="W1171" i="1" s="1"/>
  <c r="X1171" i="1" s="1"/>
  <c r="T1168" i="1"/>
  <c r="V1163" i="1"/>
  <c r="V1155" i="1"/>
  <c r="T1139" i="1"/>
  <c r="U1127" i="1"/>
  <c r="U1112" i="1"/>
  <c r="T1087" i="1"/>
  <c r="U1087" i="1"/>
  <c r="T1067" i="1"/>
  <c r="U1067" i="1"/>
  <c r="U1046" i="1"/>
  <c r="T1046" i="1"/>
  <c r="V1046" i="1" s="1"/>
  <c r="U1799" i="1"/>
  <c r="V1799" i="1" s="1"/>
  <c r="W1799" i="1" s="1"/>
  <c r="X1799" i="1" s="1"/>
  <c r="U1774" i="1"/>
  <c r="U1771" i="1"/>
  <c r="V1771" i="1" s="1"/>
  <c r="U1770" i="1"/>
  <c r="V1770" i="1" s="1"/>
  <c r="W1770" i="1" s="1"/>
  <c r="V1762" i="1"/>
  <c r="U1754" i="1"/>
  <c r="V1754" i="1" s="1"/>
  <c r="U1733" i="1"/>
  <c r="V1733" i="1" s="1"/>
  <c r="W1733" i="1" s="1"/>
  <c r="X1733" i="1" s="1"/>
  <c r="U1701" i="1"/>
  <c r="V1701" i="1" s="1"/>
  <c r="U1700" i="1"/>
  <c r="V1685" i="1"/>
  <c r="V1599" i="1"/>
  <c r="V1471" i="1"/>
  <c r="U1414" i="1"/>
  <c r="V1414" i="1" s="1"/>
  <c r="U1405" i="1"/>
  <c r="V1405" i="1" s="1"/>
  <c r="W1405" i="1" s="1"/>
  <c r="X1405" i="1" s="1"/>
  <c r="U1374" i="1"/>
  <c r="V1374" i="1" s="1"/>
  <c r="V1354" i="1"/>
  <c r="U1253" i="1"/>
  <c r="V1200" i="1"/>
  <c r="U1187" i="1"/>
  <c r="U1094" i="1"/>
  <c r="T1094" i="1"/>
  <c r="U1081" i="1"/>
  <c r="T1081" i="1"/>
  <c r="U1056" i="1"/>
  <c r="T1056" i="1"/>
  <c r="V1049" i="1"/>
  <c r="W1049" i="1" s="1"/>
  <c r="U1791" i="1"/>
  <c r="U1783" i="1"/>
  <c r="U1775" i="1"/>
  <c r="T1742" i="1"/>
  <c r="T1736" i="1"/>
  <c r="U1725" i="1"/>
  <c r="T1704" i="1"/>
  <c r="U1693" i="1"/>
  <c r="T1651" i="1"/>
  <c r="U1635" i="1"/>
  <c r="T1627" i="1"/>
  <c r="V1627" i="1" s="1"/>
  <c r="U1619" i="1"/>
  <c r="T1608" i="1"/>
  <c r="V1608" i="1" s="1"/>
  <c r="U1586" i="1"/>
  <c r="U1583" i="1"/>
  <c r="U1571" i="1"/>
  <c r="V1571" i="1" s="1"/>
  <c r="T1560" i="1"/>
  <c r="T1544" i="1"/>
  <c r="V1544" i="1" s="1"/>
  <c r="U1530" i="1"/>
  <c r="V1519" i="1"/>
  <c r="U1507" i="1"/>
  <c r="U1492" i="1"/>
  <c r="V1487" i="1"/>
  <c r="T1485" i="1"/>
  <c r="V1485" i="1" s="1"/>
  <c r="U1480" i="1"/>
  <c r="U1459" i="1"/>
  <c r="U1446" i="1"/>
  <c r="U1441" i="1"/>
  <c r="T1430" i="1"/>
  <c r="V1430" i="1" s="1"/>
  <c r="T1394" i="1"/>
  <c r="T1385" i="1"/>
  <c r="V1385" i="1" s="1"/>
  <c r="T1375" i="1"/>
  <c r="V1373" i="1"/>
  <c r="W1373" i="1" s="1"/>
  <c r="X1373" i="1" s="1"/>
  <c r="V1368" i="1"/>
  <c r="W1368" i="1" s="1"/>
  <c r="X1368" i="1" s="1"/>
  <c r="U1366" i="1"/>
  <c r="U1360" i="1"/>
  <c r="T1351" i="1"/>
  <c r="U1321" i="1"/>
  <c r="V1320" i="1"/>
  <c r="T1315" i="1"/>
  <c r="V1315" i="1" s="1"/>
  <c r="U1312" i="1"/>
  <c r="U1305" i="1"/>
  <c r="V1305" i="1" s="1"/>
  <c r="U1297" i="1"/>
  <c r="V1297" i="1" s="1"/>
  <c r="V1296" i="1"/>
  <c r="W1296" i="1" s="1"/>
  <c r="X1296" i="1" s="1"/>
  <c r="U1286" i="1"/>
  <c r="U1281" i="1"/>
  <c r="U1276" i="1"/>
  <c r="U1265" i="1"/>
  <c r="V1265" i="1" s="1"/>
  <c r="V1264" i="1"/>
  <c r="T1262" i="1"/>
  <c r="V1262" i="1" s="1"/>
  <c r="T1254" i="1"/>
  <c r="V1254" i="1" s="1"/>
  <c r="W1254" i="1" s="1"/>
  <c r="X1254" i="1" s="1"/>
  <c r="U1243" i="1"/>
  <c r="V1234" i="1"/>
  <c r="T1188" i="1"/>
  <c r="T1184" i="1"/>
  <c r="U1162" i="1"/>
  <c r="U1154" i="1"/>
  <c r="U1145" i="1"/>
  <c r="U1118" i="1"/>
  <c r="T1108" i="1"/>
  <c r="V1108" i="1" s="1"/>
  <c r="U1103" i="1"/>
  <c r="V1102" i="1"/>
  <c r="T1100" i="1"/>
  <c r="T1047" i="1"/>
  <c r="U1047" i="1"/>
  <c r="V1725" i="1"/>
  <c r="V1693" i="1"/>
  <c r="V1619" i="1"/>
  <c r="W1619" i="1" s="1"/>
  <c r="X1619" i="1" s="1"/>
  <c r="V1530" i="1"/>
  <c r="V1492" i="1"/>
  <c r="V1360" i="1"/>
  <c r="V1333" i="1"/>
  <c r="V1312" i="1"/>
  <c r="V1286" i="1"/>
  <c r="V1281" i="1"/>
  <c r="V1216" i="1"/>
  <c r="W1216" i="1" s="1"/>
  <c r="AE1216" i="1" s="1"/>
  <c r="U1080" i="1"/>
  <c r="T1080" i="1"/>
  <c r="T1064" i="1"/>
  <c r="V1064" i="1" s="1"/>
  <c r="U1064" i="1"/>
  <c r="T1041" i="1"/>
  <c r="U1041" i="1"/>
  <c r="V1096" i="1"/>
  <c r="V1086" i="1"/>
  <c r="W1086" i="1" s="1"/>
  <c r="U1035" i="1"/>
  <c r="T1032" i="1"/>
  <c r="U1022" i="1"/>
  <c r="V1022" i="1" s="1"/>
  <c r="T1014" i="1"/>
  <c r="V1014" i="1" s="1"/>
  <c r="U1009" i="1"/>
  <c r="U1004" i="1"/>
  <c r="T1001" i="1"/>
  <c r="V1001" i="1" s="1"/>
  <c r="V995" i="1"/>
  <c r="U992" i="1"/>
  <c r="T981" i="1"/>
  <c r="V981" i="1" s="1"/>
  <c r="U975" i="1"/>
  <c r="U968" i="1"/>
  <c r="T953" i="1"/>
  <c r="V953" i="1" s="1"/>
  <c r="T952" i="1"/>
  <c r="U947" i="1"/>
  <c r="T944" i="1"/>
  <c r="V944" i="1" s="1"/>
  <c r="U939" i="1"/>
  <c r="T932" i="1"/>
  <c r="U903" i="1"/>
  <c r="U893" i="1"/>
  <c r="U889" i="1"/>
  <c r="V889" i="1" s="1"/>
  <c r="W889" i="1" s="1"/>
  <c r="X889" i="1" s="1"/>
  <c r="T886" i="1"/>
  <c r="V886" i="1" s="1"/>
  <c r="T882" i="1"/>
  <c r="V882" i="1" s="1"/>
  <c r="U877" i="1"/>
  <c r="T874" i="1"/>
  <c r="U836" i="1"/>
  <c r="T810" i="1"/>
  <c r="T802" i="1"/>
  <c r="T794" i="1"/>
  <c r="V794" i="1" s="1"/>
  <c r="T789" i="1"/>
  <c r="T774" i="1"/>
  <c r="V774" i="1" s="1"/>
  <c r="T756" i="1"/>
  <c r="V756" i="1" s="1"/>
  <c r="T751" i="1"/>
  <c r="U748" i="1"/>
  <c r="T745" i="1"/>
  <c r="V745" i="1" s="1"/>
  <c r="W745" i="1" s="1"/>
  <c r="X745" i="1" s="1"/>
  <c r="U727" i="1"/>
  <c r="T726" i="1"/>
  <c r="V714" i="1"/>
  <c r="U710" i="1"/>
  <c r="V710" i="1" s="1"/>
  <c r="T688" i="1"/>
  <c r="V688" i="1" s="1"/>
  <c r="W688" i="1" s="1"/>
  <c r="X688" i="1" s="1"/>
  <c r="T678" i="1"/>
  <c r="T675" i="1"/>
  <c r="U672" i="1"/>
  <c r="U666" i="1"/>
  <c r="U663" i="1"/>
  <c r="U658" i="1"/>
  <c r="U622" i="1"/>
  <c r="T619" i="1"/>
  <c r="V619" i="1" s="1"/>
  <c r="U619" i="1"/>
  <c r="T614" i="1"/>
  <c r="U614" i="1"/>
  <c r="T601" i="1"/>
  <c r="U601" i="1"/>
  <c r="U599" i="1"/>
  <c r="T586" i="1"/>
  <c r="V586" i="1" s="1"/>
  <c r="U586" i="1"/>
  <c r="T575" i="1"/>
  <c r="U575" i="1"/>
  <c r="U562" i="1"/>
  <c r="T562" i="1"/>
  <c r="U543" i="1"/>
  <c r="T543" i="1"/>
  <c r="V543" i="1" s="1"/>
  <c r="W543" i="1" s="1"/>
  <c r="T522" i="1"/>
  <c r="U522" i="1"/>
  <c r="T484" i="1"/>
  <c r="U484" i="1"/>
  <c r="U474" i="1"/>
  <c r="T474" i="1"/>
  <c r="V474" i="1" s="1"/>
  <c r="T445" i="1"/>
  <c r="U445" i="1"/>
  <c r="T436" i="1"/>
  <c r="U436" i="1"/>
  <c r="U418" i="1"/>
  <c r="V418" i="1" s="1"/>
  <c r="W418" i="1" s="1"/>
  <c r="X418" i="1" s="1"/>
  <c r="U403" i="1"/>
  <c r="U332" i="1"/>
  <c r="U318" i="1"/>
  <c r="T302" i="1"/>
  <c r="U302" i="1"/>
  <c r="T265" i="1"/>
  <c r="U265" i="1"/>
  <c r="V258" i="1"/>
  <c r="T233" i="1"/>
  <c r="U233" i="1"/>
  <c r="U231" i="1"/>
  <c r="T228" i="1"/>
  <c r="V228" i="1" s="1"/>
  <c r="U228" i="1"/>
  <c r="T217" i="1"/>
  <c r="U217" i="1"/>
  <c r="U178" i="1"/>
  <c r="T178" i="1"/>
  <c r="U171" i="1"/>
  <c r="T171" i="1"/>
  <c r="U164" i="1"/>
  <c r="T164" i="1"/>
  <c r="T140" i="1"/>
  <c r="U140" i="1"/>
  <c r="T123" i="1"/>
  <c r="V123" i="1" s="1"/>
  <c r="U123" i="1"/>
  <c r="V78" i="1"/>
  <c r="U68" i="1"/>
  <c r="T68" i="1"/>
  <c r="V1032" i="1"/>
  <c r="W1032" i="1" s="1"/>
  <c r="X1032" i="1" s="1"/>
  <c r="V992" i="1"/>
  <c r="W992" i="1" s="1"/>
  <c r="X992" i="1" s="1"/>
  <c r="V893" i="1"/>
  <c r="V892" i="1"/>
  <c r="W892" i="1" s="1"/>
  <c r="X892" i="1" s="1"/>
  <c r="T650" i="1"/>
  <c r="U650" i="1"/>
  <c r="V622" i="1"/>
  <c r="T612" i="1"/>
  <c r="U612" i="1"/>
  <c r="T604" i="1"/>
  <c r="U604" i="1"/>
  <c r="T594" i="1"/>
  <c r="U594" i="1"/>
  <c r="U589" i="1"/>
  <c r="V589" i="1" s="1"/>
  <c r="T589" i="1"/>
  <c r="T582" i="1"/>
  <c r="U582" i="1"/>
  <c r="T569" i="1"/>
  <c r="U569" i="1"/>
  <c r="T558" i="1"/>
  <c r="U558" i="1"/>
  <c r="U555" i="1"/>
  <c r="T555" i="1"/>
  <c r="T537" i="1"/>
  <c r="U537" i="1"/>
  <c r="U507" i="1"/>
  <c r="T507" i="1"/>
  <c r="T469" i="1"/>
  <c r="U469" i="1"/>
  <c r="U431" i="1"/>
  <c r="T431" i="1"/>
  <c r="V403" i="1"/>
  <c r="U387" i="1"/>
  <c r="T387" i="1"/>
  <c r="T354" i="1"/>
  <c r="U354" i="1"/>
  <c r="T337" i="1"/>
  <c r="U337" i="1"/>
  <c r="V332" i="1"/>
  <c r="T329" i="1"/>
  <c r="U329" i="1"/>
  <c r="V318" i="1"/>
  <c r="T309" i="1"/>
  <c r="U309" i="1"/>
  <c r="U259" i="1"/>
  <c r="T259" i="1"/>
  <c r="U254" i="1"/>
  <c r="T254" i="1"/>
  <c r="V231" i="1"/>
  <c r="W231" i="1" s="1"/>
  <c r="T207" i="1"/>
  <c r="V207" i="1" s="1"/>
  <c r="U207" i="1"/>
  <c r="U190" i="1"/>
  <c r="T190" i="1"/>
  <c r="V190" i="1" s="1"/>
  <c r="W190" i="1" s="1"/>
  <c r="X190" i="1" s="1"/>
  <c r="U174" i="1"/>
  <c r="T174" i="1"/>
  <c r="T167" i="1"/>
  <c r="U167" i="1"/>
  <c r="U160" i="1"/>
  <c r="T160" i="1"/>
  <c r="T145" i="1"/>
  <c r="U145" i="1"/>
  <c r="U136" i="1"/>
  <c r="T136" i="1"/>
  <c r="U108" i="1"/>
  <c r="T108" i="1"/>
  <c r="T73" i="1"/>
  <c r="U73" i="1"/>
  <c r="V1088" i="1"/>
  <c r="T1078" i="1"/>
  <c r="V1078" i="1" s="1"/>
  <c r="AE1078" i="1" s="1"/>
  <c r="V1062" i="1"/>
  <c r="W1062" i="1" s="1"/>
  <c r="T1060" i="1"/>
  <c r="V1054" i="1"/>
  <c r="T1052" i="1"/>
  <c r="V1052" i="1" s="1"/>
  <c r="V1048" i="1"/>
  <c r="V1033" i="1"/>
  <c r="W1033" i="1" s="1"/>
  <c r="X1033" i="1" s="1"/>
  <c r="V1030" i="1"/>
  <c r="T1028" i="1"/>
  <c r="T1025" i="1"/>
  <c r="U1018" i="1"/>
  <c r="V1012" i="1"/>
  <c r="T997" i="1"/>
  <c r="V997" i="1" s="1"/>
  <c r="V969" i="1"/>
  <c r="U961" i="1"/>
  <c r="T924" i="1"/>
  <c r="V924" i="1" s="1"/>
  <c r="U919" i="1"/>
  <c r="V919" i="1" s="1"/>
  <c r="U897" i="1"/>
  <c r="T861" i="1"/>
  <c r="V861" i="1" s="1"/>
  <c r="U858" i="1"/>
  <c r="U847" i="1"/>
  <c r="T843" i="1"/>
  <c r="V843" i="1" s="1"/>
  <c r="U838" i="1"/>
  <c r="U834" i="1"/>
  <c r="V834" i="1" s="1"/>
  <c r="U826" i="1"/>
  <c r="V826" i="1" s="1"/>
  <c r="V823" i="1"/>
  <c r="U821" i="1"/>
  <c r="T806" i="1"/>
  <c r="V806" i="1" s="1"/>
  <c r="T798" i="1"/>
  <c r="V798" i="1" s="1"/>
  <c r="T784" i="1"/>
  <c r="T779" i="1"/>
  <c r="V779" i="1" s="1"/>
  <c r="V754" i="1"/>
  <c r="W754" i="1" s="1"/>
  <c r="X754" i="1" s="1"/>
  <c r="V743" i="1"/>
  <c r="T741" i="1"/>
  <c r="V741" i="1" s="1"/>
  <c r="U732" i="1"/>
  <c r="T708" i="1"/>
  <c r="V708" i="1" s="1"/>
  <c r="V705" i="1"/>
  <c r="U701" i="1"/>
  <c r="V701" i="1" s="1"/>
  <c r="U696" i="1"/>
  <c r="U693" i="1"/>
  <c r="U680" i="1"/>
  <c r="V680" i="1" s="1"/>
  <c r="U670" i="1"/>
  <c r="T646" i="1"/>
  <c r="U646" i="1"/>
  <c r="T634" i="1"/>
  <c r="U634" i="1"/>
  <c r="U632" i="1"/>
  <c r="U627" i="1"/>
  <c r="U606" i="1"/>
  <c r="T606" i="1"/>
  <c r="U549" i="1"/>
  <c r="T549" i="1"/>
  <c r="T531" i="1"/>
  <c r="V531" i="1" s="1"/>
  <c r="U531" i="1"/>
  <c r="T514" i="1"/>
  <c r="U514" i="1"/>
  <c r="T505" i="1"/>
  <c r="V505" i="1" s="1"/>
  <c r="U505" i="1"/>
  <c r="T497" i="1"/>
  <c r="U497" i="1"/>
  <c r="T492" i="1"/>
  <c r="V492" i="1" s="1"/>
  <c r="U492" i="1"/>
  <c r="U476" i="1"/>
  <c r="V470" i="1"/>
  <c r="U454" i="1"/>
  <c r="T427" i="1"/>
  <c r="U427" i="1"/>
  <c r="T406" i="1"/>
  <c r="U406" i="1"/>
  <c r="T378" i="1"/>
  <c r="U378" i="1"/>
  <c r="T371" i="1"/>
  <c r="U371" i="1"/>
  <c r="U369" i="1"/>
  <c r="V338" i="1"/>
  <c r="V335" i="1"/>
  <c r="U319" i="1"/>
  <c r="T319" i="1"/>
  <c r="U312" i="1"/>
  <c r="T312" i="1"/>
  <c r="V312" i="1" s="1"/>
  <c r="T286" i="1"/>
  <c r="U286" i="1"/>
  <c r="V278" i="1"/>
  <c r="T273" i="1"/>
  <c r="U273" i="1"/>
  <c r="T205" i="1"/>
  <c r="V205" i="1" s="1"/>
  <c r="U205" i="1"/>
  <c r="T196" i="1"/>
  <c r="U196" i="1"/>
  <c r="U48" i="1"/>
  <c r="T48" i="1"/>
  <c r="V858" i="1"/>
  <c r="V838" i="1"/>
  <c r="V821" i="1"/>
  <c r="W821" i="1" s="1"/>
  <c r="X821" i="1" s="1"/>
  <c r="V818" i="1"/>
  <c r="W818" i="1" s="1"/>
  <c r="V732" i="1"/>
  <c r="V670" i="1"/>
  <c r="T639" i="1"/>
  <c r="U639" i="1"/>
  <c r="V616" i="1"/>
  <c r="U591" i="1"/>
  <c r="V591" i="1" s="1"/>
  <c r="W591" i="1" s="1"/>
  <c r="X591" i="1" s="1"/>
  <c r="T529" i="1"/>
  <c r="U529" i="1"/>
  <c r="U527" i="1"/>
  <c r="V527" i="1" s="1"/>
  <c r="U519" i="1"/>
  <c r="T519" i="1"/>
  <c r="T500" i="1"/>
  <c r="U500" i="1"/>
  <c r="U481" i="1"/>
  <c r="T481" i="1"/>
  <c r="V476" i="1"/>
  <c r="W476" i="1" s="1"/>
  <c r="X476" i="1" s="1"/>
  <c r="T467" i="1"/>
  <c r="U467" i="1"/>
  <c r="T438" i="1"/>
  <c r="U438" i="1"/>
  <c r="T395" i="1"/>
  <c r="U395" i="1"/>
  <c r="T376" i="1"/>
  <c r="U376" i="1"/>
  <c r="V369" i="1"/>
  <c r="W369" i="1" s="1"/>
  <c r="U360" i="1"/>
  <c r="T360" i="1"/>
  <c r="T293" i="1"/>
  <c r="U293" i="1"/>
  <c r="T281" i="1"/>
  <c r="V281" i="1" s="1"/>
  <c r="U281" i="1"/>
  <c r="U267" i="1"/>
  <c r="T267" i="1"/>
  <c r="T242" i="1"/>
  <c r="V242" i="1" s="1"/>
  <c r="U242" i="1"/>
  <c r="U223" i="1"/>
  <c r="T223" i="1"/>
  <c r="V223" i="1" s="1"/>
  <c r="W223" i="1" s="1"/>
  <c r="U211" i="1"/>
  <c r="T211" i="1"/>
  <c r="U203" i="1"/>
  <c r="T203" i="1"/>
  <c r="V203" i="1" s="1"/>
  <c r="U182" i="1"/>
  <c r="T182" i="1"/>
  <c r="U120" i="1"/>
  <c r="T120" i="1"/>
  <c r="V648" i="1"/>
  <c r="V515" i="1"/>
  <c r="V321" i="1"/>
  <c r="V305" i="1"/>
  <c r="V294" i="1"/>
  <c r="V257" i="1"/>
  <c r="V220" i="1"/>
  <c r="V141" i="1"/>
  <c r="V138" i="1"/>
  <c r="V597" i="1"/>
  <c r="W597" i="1" s="1"/>
  <c r="X597" i="1" s="1"/>
  <c r="V559" i="1"/>
  <c r="T125" i="1"/>
  <c r="U114" i="1"/>
  <c r="U91" i="1"/>
  <c r="U83" i="1"/>
  <c r="T56" i="1"/>
  <c r="V56" i="1" s="1"/>
  <c r="U52" i="1"/>
  <c r="V52" i="1" s="1"/>
  <c r="U46" i="1"/>
  <c r="V87" i="1"/>
  <c r="T1692" i="1"/>
  <c r="U1692" i="1"/>
  <c r="T1674" i="1"/>
  <c r="U1674" i="1"/>
  <c r="T1661" i="1"/>
  <c r="U1661" i="1"/>
  <c r="V1635" i="1"/>
  <c r="T1612" i="1"/>
  <c r="U1612" i="1"/>
  <c r="W1541" i="1"/>
  <c r="T1436" i="1"/>
  <c r="U1436" i="1"/>
  <c r="W1078" i="1"/>
  <c r="X1078" i="1" s="1"/>
  <c r="T1705" i="1"/>
  <c r="U1705" i="1"/>
  <c r="T1830" i="1"/>
  <c r="V1830" i="1" s="1"/>
  <c r="U1830" i="1"/>
  <c r="T1824" i="1"/>
  <c r="U1824" i="1"/>
  <c r="T1806" i="1"/>
  <c r="U1806" i="1"/>
  <c r="V1791" i="1"/>
  <c r="T1713" i="1"/>
  <c r="U1713" i="1"/>
  <c r="T1615" i="1"/>
  <c r="U1615" i="1"/>
  <c r="T1567" i="1"/>
  <c r="U1567" i="1"/>
  <c r="V1531" i="1"/>
  <c r="W1531" i="1" s="1"/>
  <c r="X1531" i="1" s="1"/>
  <c r="V1503" i="1"/>
  <c r="V1483" i="1"/>
  <c r="T1150" i="1"/>
  <c r="U1150" i="1"/>
  <c r="T1136" i="1"/>
  <c r="U1136" i="1"/>
  <c r="T1564" i="1"/>
  <c r="U1564" i="1"/>
  <c r="T1832" i="1"/>
  <c r="U1832" i="1"/>
  <c r="T1684" i="1"/>
  <c r="U1684" i="1"/>
  <c r="U1592" i="1"/>
  <c r="T1592" i="1"/>
  <c r="V1592" i="1" s="1"/>
  <c r="U1509" i="1"/>
  <c r="T1509" i="1"/>
  <c r="T1416" i="1"/>
  <c r="V1416" i="1" s="1"/>
  <c r="U1416" i="1"/>
  <c r="W1396" i="1"/>
  <c r="X1396" i="1" s="1"/>
  <c r="AE1396" i="1"/>
  <c r="T1282" i="1"/>
  <c r="V1282" i="1" s="1"/>
  <c r="U1282" i="1"/>
  <c r="T1263" i="1"/>
  <c r="U1263" i="1"/>
  <c r="U1244" i="1"/>
  <c r="T1244" i="1"/>
  <c r="T1610" i="1"/>
  <c r="U1610" i="1"/>
  <c r="W1433" i="1"/>
  <c r="X1433" i="1" s="1"/>
  <c r="U1421" i="1"/>
  <c r="T1421" i="1"/>
  <c r="W1815" i="1"/>
  <c r="X1815" i="1" s="1"/>
  <c r="AE1815" i="1"/>
  <c r="W1823" i="1"/>
  <c r="X1823" i="1" s="1"/>
  <c r="V1651" i="1"/>
  <c r="T1595" i="1"/>
  <c r="U1595" i="1"/>
  <c r="T1562" i="1"/>
  <c r="U1562" i="1"/>
  <c r="T1467" i="1"/>
  <c r="U1467" i="1"/>
  <c r="T1827" i="1"/>
  <c r="V1827" i="1" s="1"/>
  <c r="U1827" i="1"/>
  <c r="W1492" i="1"/>
  <c r="X1492" i="1" s="1"/>
  <c r="T1428" i="1"/>
  <c r="U1428" i="1"/>
  <c r="W1046" i="1"/>
  <c r="X1046" i="1" s="1"/>
  <c r="T1803" i="1"/>
  <c r="U1803" i="1"/>
  <c r="W1831" i="1"/>
  <c r="X1831" i="1" s="1"/>
  <c r="T1819" i="1"/>
  <c r="V1819" i="1" s="1"/>
  <c r="U1819" i="1"/>
  <c r="V1783" i="1"/>
  <c r="U1758" i="1"/>
  <c r="T1758" i="1"/>
  <c r="T1643" i="1"/>
  <c r="U1643" i="1"/>
  <c r="V1579" i="1"/>
  <c r="T1494" i="1"/>
  <c r="U1494" i="1"/>
  <c r="T1464" i="1"/>
  <c r="U1464" i="1"/>
  <c r="V1418" i="1"/>
  <c r="W1418" i="1" s="1"/>
  <c r="X1418" i="1" s="1"/>
  <c r="T1822" i="1"/>
  <c r="U1822" i="1"/>
  <c r="V1807" i="1"/>
  <c r="V1748" i="1"/>
  <c r="T1682" i="1"/>
  <c r="U1682" i="1"/>
  <c r="U1597" i="1"/>
  <c r="T1597" i="1"/>
  <c r="V1401" i="1"/>
  <c r="W1401" i="1" s="1"/>
  <c r="U1816" i="1"/>
  <c r="U1800" i="1"/>
  <c r="T1788" i="1"/>
  <c r="V1788" i="1" s="1"/>
  <c r="T1768" i="1"/>
  <c r="T1760" i="1"/>
  <c r="V1760" i="1" s="1"/>
  <c r="T1744" i="1"/>
  <c r="V1744" i="1" s="1"/>
  <c r="W1744" i="1" s="1"/>
  <c r="X1744" i="1" s="1"/>
  <c r="T1728" i="1"/>
  <c r="V1728" i="1" s="1"/>
  <c r="V1697" i="1"/>
  <c r="V1689" i="1"/>
  <c r="U1666" i="1"/>
  <c r="U1658" i="1"/>
  <c r="V1658" i="1" s="1"/>
  <c r="T1640" i="1"/>
  <c r="V1640" i="1" s="1"/>
  <c r="W1640" i="1" s="1"/>
  <c r="X1640" i="1" s="1"/>
  <c r="T1632" i="1"/>
  <c r="V1632" i="1" s="1"/>
  <c r="W1632" i="1" s="1"/>
  <c r="X1632" i="1" s="1"/>
  <c r="V1604" i="1"/>
  <c r="W1604" i="1" s="1"/>
  <c r="X1604" i="1" s="1"/>
  <c r="V1602" i="1"/>
  <c r="T1581" i="1"/>
  <c r="V1581" i="1" s="1"/>
  <c r="W1581" i="1" s="1"/>
  <c r="X1581" i="1" s="1"/>
  <c r="T1576" i="1"/>
  <c r="V1576" i="1" s="1"/>
  <c r="AE1573" i="1"/>
  <c r="V1556" i="1"/>
  <c r="V1554" i="1"/>
  <c r="U1548" i="1"/>
  <c r="V1548" i="1" s="1"/>
  <c r="W1548" i="1" s="1"/>
  <c r="X1548" i="1" s="1"/>
  <c r="U1546" i="1"/>
  <c r="V1546" i="1" s="1"/>
  <c r="T1533" i="1"/>
  <c r="V1533" i="1" s="1"/>
  <c r="U1528" i="1"/>
  <c r="U1526" i="1"/>
  <c r="V1526" i="1" s="1"/>
  <c r="U1523" i="1"/>
  <c r="V1499" i="1"/>
  <c r="T1489" i="1"/>
  <c r="V1489" i="1" s="1"/>
  <c r="T1473" i="1"/>
  <c r="V1473" i="1" s="1"/>
  <c r="T1461" i="1"/>
  <c r="V1461" i="1" s="1"/>
  <c r="U1451" i="1"/>
  <c r="U1448" i="1"/>
  <c r="V1448" i="1" s="1"/>
  <c r="U1413" i="1"/>
  <c r="U1410" i="1"/>
  <c r="U1408" i="1"/>
  <c r="V1408" i="1" s="1"/>
  <c r="W1408" i="1" s="1"/>
  <c r="X1408" i="1" s="1"/>
  <c r="T1403" i="1"/>
  <c r="T1398" i="1"/>
  <c r="V1392" i="1"/>
  <c r="W1392" i="1" s="1"/>
  <c r="X1392" i="1" s="1"/>
  <c r="V1378" i="1"/>
  <c r="W1378" i="1" s="1"/>
  <c r="X1378" i="1" s="1"/>
  <c r="T1369" i="1"/>
  <c r="U1369" i="1"/>
  <c r="V1357" i="1"/>
  <c r="U1345" i="1"/>
  <c r="V1345" i="1" s="1"/>
  <c r="T1119" i="1"/>
  <c r="U1119" i="1"/>
  <c r="AE1070" i="1"/>
  <c r="X1070" i="1"/>
  <c r="V1809" i="1"/>
  <c r="U1780" i="1"/>
  <c r="V1780" i="1" s="1"/>
  <c r="V1523" i="1"/>
  <c r="V1445" i="1"/>
  <c r="W1445" i="1" s="1"/>
  <c r="X1445" i="1" s="1"/>
  <c r="T1381" i="1"/>
  <c r="U1381" i="1"/>
  <c r="T1330" i="1"/>
  <c r="U1330" i="1"/>
  <c r="W1320" i="1"/>
  <c r="X1320" i="1" s="1"/>
  <c r="W1234" i="1"/>
  <c r="X1234" i="1" s="1"/>
  <c r="T1179" i="1"/>
  <c r="V1179" i="1" s="1"/>
  <c r="U1179" i="1"/>
  <c r="T1105" i="1"/>
  <c r="U1105" i="1"/>
  <c r="W1054" i="1"/>
  <c r="X1054" i="1" s="1"/>
  <c r="U1036" i="1"/>
  <c r="T1036" i="1"/>
  <c r="W1030" i="1"/>
  <c r="X1030" i="1" s="1"/>
  <c r="W969" i="1"/>
  <c r="X969" i="1" s="1"/>
  <c r="T822" i="1"/>
  <c r="U822" i="1"/>
  <c r="U1814" i="1"/>
  <c r="V1814" i="1" s="1"/>
  <c r="W1814" i="1" s="1"/>
  <c r="X1814" i="1" s="1"/>
  <c r="U1811" i="1"/>
  <c r="V1811" i="1" s="1"/>
  <c r="U1798" i="1"/>
  <c r="V1798" i="1" s="1"/>
  <c r="W1798" i="1" s="1"/>
  <c r="X1798" i="1" s="1"/>
  <c r="U1795" i="1"/>
  <c r="V1795" i="1" s="1"/>
  <c r="W1795" i="1" s="1"/>
  <c r="X1795" i="1" s="1"/>
  <c r="U1793" i="1"/>
  <c r="V1775" i="1"/>
  <c r="U1772" i="1"/>
  <c r="T1752" i="1"/>
  <c r="V1752" i="1" s="1"/>
  <c r="T1696" i="1"/>
  <c r="V1696" i="1" s="1"/>
  <c r="T1688" i="1"/>
  <c r="V1681" i="1"/>
  <c r="V1673" i="1"/>
  <c r="U1662" i="1"/>
  <c r="U1650" i="1"/>
  <c r="U1642" i="1"/>
  <c r="V1642" i="1" s="1"/>
  <c r="T1621" i="1"/>
  <c r="T1616" i="1"/>
  <c r="V1596" i="1"/>
  <c r="V1594" i="1"/>
  <c r="T1568" i="1"/>
  <c r="V1568" i="1" s="1"/>
  <c r="U1563" i="1"/>
  <c r="V1563" i="1" s="1"/>
  <c r="U1540" i="1"/>
  <c r="U1538" i="1"/>
  <c r="V1538" i="1" s="1"/>
  <c r="W1538" i="1" s="1"/>
  <c r="X1538" i="1" s="1"/>
  <c r="U1535" i="1"/>
  <c r="V1535" i="1" s="1"/>
  <c r="W1535" i="1" s="1"/>
  <c r="X1535" i="1" s="1"/>
  <c r="T1517" i="1"/>
  <c r="V1517" i="1" s="1"/>
  <c r="T1512" i="1"/>
  <c r="U1510" i="1"/>
  <c r="V1510" i="1" s="1"/>
  <c r="U1495" i="1"/>
  <c r="U1484" i="1"/>
  <c r="U1468" i="1"/>
  <c r="U1463" i="1"/>
  <c r="V1463" i="1" s="1"/>
  <c r="V1427" i="1"/>
  <c r="U1417" i="1"/>
  <c r="V1417" i="1" s="1"/>
  <c r="AE1240" i="1"/>
  <c r="X1240" i="1"/>
  <c r="T1063" i="1"/>
  <c r="U1063" i="1"/>
  <c r="W993" i="1"/>
  <c r="X993" i="1" s="1"/>
  <c r="U985" i="1"/>
  <c r="T985" i="1"/>
  <c r="U702" i="1"/>
  <c r="T702" i="1"/>
  <c r="V702" i="1" s="1"/>
  <c r="V1793" i="1"/>
  <c r="U1738" i="1"/>
  <c r="V1738" i="1" s="1"/>
  <c r="U1724" i="1"/>
  <c r="U1722" i="1"/>
  <c r="V1722" i="1" s="1"/>
  <c r="V1706" i="1"/>
  <c r="W1706" i="1" s="1"/>
  <c r="X1706" i="1" s="1"/>
  <c r="U1698" i="1"/>
  <c r="V1698" i="1" s="1"/>
  <c r="U1690" i="1"/>
  <c r="V1690" i="1" s="1"/>
  <c r="U1677" i="1"/>
  <c r="V1677" i="1" s="1"/>
  <c r="U1659" i="1"/>
  <c r="U1639" i="1"/>
  <c r="U1631" i="1"/>
  <c r="V1631" i="1" s="1"/>
  <c r="W1631" i="1" s="1"/>
  <c r="X1631" i="1" s="1"/>
  <c r="U1603" i="1"/>
  <c r="V1603" i="1" s="1"/>
  <c r="V1588" i="1"/>
  <c r="V1586" i="1"/>
  <c r="U1580" i="1"/>
  <c r="V1580" i="1" s="1"/>
  <c r="W1580" i="1" s="1"/>
  <c r="X1580" i="1" s="1"/>
  <c r="U1578" i="1"/>
  <c r="V1578" i="1" s="1"/>
  <c r="W1578" i="1" s="1"/>
  <c r="X1578" i="1" s="1"/>
  <c r="U1575" i="1"/>
  <c r="V1575" i="1" s="1"/>
  <c r="W1575" i="1" s="1"/>
  <c r="X1575" i="1" s="1"/>
  <c r="T1565" i="1"/>
  <c r="U1555" i="1"/>
  <c r="V1555" i="1" s="1"/>
  <c r="V1540" i="1"/>
  <c r="U1532" i="1"/>
  <c r="V1532" i="1" s="1"/>
  <c r="U1522" i="1"/>
  <c r="V1522" i="1" s="1"/>
  <c r="U1500" i="1"/>
  <c r="V1500" i="1" s="1"/>
  <c r="U1491" i="1"/>
  <c r="U1488" i="1"/>
  <c r="U1486" i="1"/>
  <c r="U1479" i="1"/>
  <c r="V1479" i="1" s="1"/>
  <c r="T1477" i="1"/>
  <c r="V1477" i="1" s="1"/>
  <c r="U1475" i="1"/>
  <c r="V1475" i="1" s="1"/>
  <c r="U1472" i="1"/>
  <c r="V1472" i="1" s="1"/>
  <c r="U1470" i="1"/>
  <c r="T1465" i="1"/>
  <c r="U1460" i="1"/>
  <c r="V1460" i="1" s="1"/>
  <c r="W1460" i="1" s="1"/>
  <c r="U1455" i="1"/>
  <c r="V1455" i="1" s="1"/>
  <c r="U1442" i="1"/>
  <c r="V1442" i="1" s="1"/>
  <c r="U1422" i="1"/>
  <c r="V1422" i="1" s="1"/>
  <c r="U1419" i="1"/>
  <c r="V1419" i="1" s="1"/>
  <c r="T1412" i="1"/>
  <c r="V1412" i="1" s="1"/>
  <c r="U1409" i="1"/>
  <c r="V1409" i="1" s="1"/>
  <c r="W1409" i="1" s="1"/>
  <c r="X1409" i="1" s="1"/>
  <c r="T1407" i="1"/>
  <c r="V1407" i="1" s="1"/>
  <c r="U1397" i="1"/>
  <c r="U1393" i="1"/>
  <c r="V1393" i="1" s="1"/>
  <c r="T1350" i="1"/>
  <c r="U1350" i="1"/>
  <c r="T1322" i="1"/>
  <c r="V1322" i="1" s="1"/>
  <c r="U1322" i="1"/>
  <c r="T1313" i="1"/>
  <c r="U1313" i="1"/>
  <c r="T1277" i="1"/>
  <c r="U1277" i="1"/>
  <c r="T1207" i="1"/>
  <c r="U1207" i="1"/>
  <c r="T1159" i="1"/>
  <c r="V1159" i="1" s="1"/>
  <c r="U1159" i="1"/>
  <c r="W1038" i="1"/>
  <c r="X1038" i="1" s="1"/>
  <c r="AE1038" i="1"/>
  <c r="U852" i="1"/>
  <c r="T852" i="1"/>
  <c r="U1808" i="1"/>
  <c r="V1808" i="1" s="1"/>
  <c r="V1790" i="1"/>
  <c r="U1777" i="1"/>
  <c r="V1777" i="1" s="1"/>
  <c r="W1777" i="1" s="1"/>
  <c r="X1777" i="1" s="1"/>
  <c r="T1680" i="1"/>
  <c r="T1672" i="1"/>
  <c r="U1628" i="1"/>
  <c r="U1626" i="1"/>
  <c r="T1605" i="1"/>
  <c r="V1605" i="1" s="1"/>
  <c r="T1600" i="1"/>
  <c r="V1600" i="1" s="1"/>
  <c r="T1557" i="1"/>
  <c r="T1552" i="1"/>
  <c r="U1502" i="1"/>
  <c r="V1502" i="1" s="1"/>
  <c r="T1481" i="1"/>
  <c r="V1481" i="1" s="1"/>
  <c r="W1481" i="1" s="1"/>
  <c r="X1481" i="1" s="1"/>
  <c r="T1457" i="1"/>
  <c r="V1457" i="1" s="1"/>
  <c r="T1444" i="1"/>
  <c r="V1444" i="1" s="1"/>
  <c r="U1432" i="1"/>
  <c r="U1395" i="1"/>
  <c r="V1395" i="1" s="1"/>
  <c r="T1390" i="1"/>
  <c r="U1390" i="1"/>
  <c r="U1383" i="1"/>
  <c r="T1383" i="1"/>
  <c r="T1280" i="1"/>
  <c r="U1280" i="1"/>
  <c r="W858" i="1"/>
  <c r="X858" i="1" s="1"/>
  <c r="AE858" i="1"/>
  <c r="U659" i="1"/>
  <c r="T659" i="1"/>
  <c r="T638" i="1"/>
  <c r="U638" i="1"/>
  <c r="T618" i="1"/>
  <c r="U618" i="1"/>
  <c r="V1628" i="1"/>
  <c r="W1628" i="1" s="1"/>
  <c r="V1626" i="1"/>
  <c r="W1626" i="1" s="1"/>
  <c r="T1325" i="1"/>
  <c r="U1325" i="1"/>
  <c r="U1076" i="1"/>
  <c r="T1076" i="1"/>
  <c r="T1011" i="1"/>
  <c r="U1011" i="1"/>
  <c r="AE989" i="1"/>
  <c r="W989" i="1"/>
  <c r="X989" i="1" s="1"/>
  <c r="U914" i="1"/>
  <c r="T914" i="1"/>
  <c r="V914" i="1" s="1"/>
  <c r="V1620" i="1"/>
  <c r="W1620" i="1" s="1"/>
  <c r="V1618" i="1"/>
  <c r="W1618" i="1" s="1"/>
  <c r="V1572" i="1"/>
  <c r="V1570" i="1"/>
  <c r="V1516" i="1"/>
  <c r="V1446" i="1"/>
  <c r="V1370" i="1"/>
  <c r="U1367" i="1"/>
  <c r="T1367" i="1"/>
  <c r="V1367" i="1" s="1"/>
  <c r="W1312" i="1"/>
  <c r="T1215" i="1"/>
  <c r="U1215" i="1"/>
  <c r="T1113" i="1"/>
  <c r="U1113" i="1"/>
  <c r="T1040" i="1"/>
  <c r="V1040" i="1" s="1"/>
  <c r="U1040" i="1"/>
  <c r="U948" i="1"/>
  <c r="T948" i="1"/>
  <c r="T928" i="1"/>
  <c r="U928" i="1"/>
  <c r="V1337" i="1"/>
  <c r="U1317" i="1"/>
  <c r="T1310" i="1"/>
  <c r="V1310" i="1" s="1"/>
  <c r="T1307" i="1"/>
  <c r="V1307" i="1" s="1"/>
  <c r="W1307" i="1" s="1"/>
  <c r="V1289" i="1"/>
  <c r="V1274" i="1"/>
  <c r="U1259" i="1"/>
  <c r="U1239" i="1"/>
  <c r="X1216" i="1"/>
  <c r="V1170" i="1"/>
  <c r="U1167" i="1"/>
  <c r="V1167" i="1" s="1"/>
  <c r="U1146" i="1"/>
  <c r="V1146" i="1" s="1"/>
  <c r="V1097" i="1"/>
  <c r="W1097" i="1" s="1"/>
  <c r="X1097" i="1" s="1"/>
  <c r="U1095" i="1"/>
  <c r="V1095" i="1" s="1"/>
  <c r="V1087" i="1"/>
  <c r="U1071" i="1"/>
  <c r="V1071" i="1" s="1"/>
  <c r="U1055" i="1"/>
  <c r="V1043" i="1"/>
  <c r="U1031" i="1"/>
  <c r="V1031" i="1" s="1"/>
  <c r="U1027" i="1"/>
  <c r="T1017" i="1"/>
  <c r="U999" i="1"/>
  <c r="U994" i="1"/>
  <c r="U991" i="1"/>
  <c r="V991" i="1" s="1"/>
  <c r="W991" i="1" s="1"/>
  <c r="X991" i="1" s="1"/>
  <c r="U983" i="1"/>
  <c r="V983" i="1" s="1"/>
  <c r="W983" i="1" s="1"/>
  <c r="AE983" i="1" s="1"/>
  <c r="U980" i="1"/>
  <c r="T980" i="1"/>
  <c r="V977" i="1"/>
  <c r="U971" i="1"/>
  <c r="T971" i="1"/>
  <c r="T960" i="1"/>
  <c r="U960" i="1"/>
  <c r="V870" i="1"/>
  <c r="T860" i="1"/>
  <c r="U860" i="1"/>
  <c r="AE821" i="1"/>
  <c r="U788" i="1"/>
  <c r="U758" i="1"/>
  <c r="T735" i="1"/>
  <c r="U735" i="1"/>
  <c r="V729" i="1"/>
  <c r="T711" i="1"/>
  <c r="V711" i="1" s="1"/>
  <c r="U711" i="1"/>
  <c r="U689" i="1"/>
  <c r="U687" i="1"/>
  <c r="U685" i="1"/>
  <c r="T647" i="1"/>
  <c r="U647" i="1"/>
  <c r="V1329" i="1"/>
  <c r="V1321" i="1"/>
  <c r="V1317" i="1"/>
  <c r="W1317" i="1" s="1"/>
  <c r="V1314" i="1"/>
  <c r="V1243" i="1"/>
  <c r="V1184" i="1"/>
  <c r="V1057" i="1"/>
  <c r="V1055" i="1"/>
  <c r="V1027" i="1"/>
  <c r="V1025" i="1"/>
  <c r="V994" i="1"/>
  <c r="T920" i="1"/>
  <c r="U920" i="1"/>
  <c r="W794" i="1"/>
  <c r="X794" i="1" s="1"/>
  <c r="T744" i="1"/>
  <c r="U744" i="1"/>
  <c r="V687" i="1"/>
  <c r="T679" i="1"/>
  <c r="U679" i="1"/>
  <c r="W664" i="1"/>
  <c r="X664" i="1" s="1"/>
  <c r="AE597" i="1"/>
  <c r="T578" i="1"/>
  <c r="V578" i="1" s="1"/>
  <c r="U545" i="1"/>
  <c r="V545" i="1" s="1"/>
  <c r="T542" i="1"/>
  <c r="U542" i="1"/>
  <c r="T139" i="1"/>
  <c r="U139" i="1"/>
  <c r="V1382" i="1"/>
  <c r="V1366" i="1"/>
  <c r="T1331" i="1"/>
  <c r="V1331" i="1" s="1"/>
  <c r="T1326" i="1"/>
  <c r="V1326" i="1" s="1"/>
  <c r="W1326" i="1" s="1"/>
  <c r="X1326" i="1" s="1"/>
  <c r="T1294" i="1"/>
  <c r="V1294" i="1" s="1"/>
  <c r="T1283" i="1"/>
  <c r="V1283" i="1" s="1"/>
  <c r="V1178" i="1"/>
  <c r="U1175" i="1"/>
  <c r="U1137" i="1"/>
  <c r="T1106" i="1"/>
  <c r="T1092" i="1"/>
  <c r="V1092" i="1" s="1"/>
  <c r="T1084" i="1"/>
  <c r="V1084" i="1" s="1"/>
  <c r="U1079" i="1"/>
  <c r="V1079" i="1" s="1"/>
  <c r="V1072" i="1"/>
  <c r="T1050" i="1"/>
  <c r="V1050" i="1" s="1"/>
  <c r="T1042" i="1"/>
  <c r="V1035" i="1"/>
  <c r="U1023" i="1"/>
  <c r="U1019" i="1"/>
  <c r="V1019" i="1" s="1"/>
  <c r="T1010" i="1"/>
  <c r="V1010" i="1" s="1"/>
  <c r="T1003" i="1"/>
  <c r="V1003" i="1" s="1"/>
  <c r="U988" i="1"/>
  <c r="V988" i="1" s="1"/>
  <c r="T979" i="1"/>
  <c r="U979" i="1"/>
  <c r="T970" i="1"/>
  <c r="V970" i="1" s="1"/>
  <c r="V968" i="1"/>
  <c r="U900" i="1"/>
  <c r="T900" i="1"/>
  <c r="T875" i="1"/>
  <c r="U875" i="1"/>
  <c r="T862" i="1"/>
  <c r="T842" i="1"/>
  <c r="V842" i="1" s="1"/>
  <c r="W842" i="1" s="1"/>
  <c r="X842" i="1" s="1"/>
  <c r="T827" i="1"/>
  <c r="V827" i="1" s="1"/>
  <c r="T773" i="1"/>
  <c r="V773" i="1" s="1"/>
  <c r="U773" i="1"/>
  <c r="T723" i="1"/>
  <c r="U723" i="1"/>
  <c r="U704" i="1"/>
  <c r="T704" i="1"/>
  <c r="T640" i="1"/>
  <c r="U640" i="1"/>
  <c r="T593" i="1"/>
  <c r="V593" i="1" s="1"/>
  <c r="U593" i="1"/>
  <c r="T581" i="1"/>
  <c r="V581" i="1" s="1"/>
  <c r="W581" i="1" s="1"/>
  <c r="X581" i="1" s="1"/>
  <c r="U581" i="1"/>
  <c r="T391" i="1"/>
  <c r="U391" i="1"/>
  <c r="T95" i="1"/>
  <c r="U95" i="1"/>
  <c r="U1389" i="1"/>
  <c r="U1386" i="1"/>
  <c r="U1377" i="1"/>
  <c r="V1377" i="1" s="1"/>
  <c r="W1377" i="1" s="1"/>
  <c r="X1377" i="1" s="1"/>
  <c r="V1352" i="1"/>
  <c r="U1306" i="1"/>
  <c r="U1298" i="1"/>
  <c r="V1298" i="1" s="1"/>
  <c r="U1273" i="1"/>
  <c r="V1273" i="1" s="1"/>
  <c r="U1258" i="1"/>
  <c r="U1235" i="1"/>
  <c r="V1235" i="1" s="1"/>
  <c r="V1208" i="1"/>
  <c r="W1208" i="1" s="1"/>
  <c r="X1208" i="1" s="1"/>
  <c r="U1134" i="1"/>
  <c r="V1134" i="1" s="1"/>
  <c r="U1126" i="1"/>
  <c r="V1042" i="1"/>
  <c r="V1016" i="1"/>
  <c r="U1005" i="1"/>
  <c r="V1005" i="1" s="1"/>
  <c r="U984" i="1"/>
  <c r="V984" i="1" s="1"/>
  <c r="T955" i="1"/>
  <c r="U955" i="1"/>
  <c r="AE818" i="1"/>
  <c r="X818" i="1"/>
  <c r="T740" i="1"/>
  <c r="U740" i="1"/>
  <c r="V737" i="1"/>
  <c r="W737" i="1" s="1"/>
  <c r="T366" i="1"/>
  <c r="U366" i="1"/>
  <c r="T362" i="1"/>
  <c r="U362" i="1"/>
  <c r="T298" i="1"/>
  <c r="U298" i="1"/>
  <c r="U1344" i="1"/>
  <c r="V1344" i="1" s="1"/>
  <c r="W1344" i="1" s="1"/>
  <c r="X1344" i="1" s="1"/>
  <c r="U1336" i="1"/>
  <c r="V1336" i="1" s="1"/>
  <c r="W1336" i="1" s="1"/>
  <c r="X1336" i="1" s="1"/>
  <c r="V1309" i="1"/>
  <c r="U1301" i="1"/>
  <c r="U1288" i="1"/>
  <c r="U1271" i="1"/>
  <c r="V1271" i="1" s="1"/>
  <c r="U1250" i="1"/>
  <c r="T1228" i="1"/>
  <c r="V1228" i="1" s="1"/>
  <c r="V1226" i="1"/>
  <c r="U1202" i="1"/>
  <c r="V1202" i="1" s="1"/>
  <c r="T1196" i="1"/>
  <c r="V1196" i="1" s="1"/>
  <c r="U1191" i="1"/>
  <c r="U1183" i="1"/>
  <c r="U1128" i="1"/>
  <c r="T1098" i="1"/>
  <c r="V1098" i="1" s="1"/>
  <c r="T1068" i="1"/>
  <c r="V1068" i="1" s="1"/>
  <c r="T1044" i="1"/>
  <c r="V1044" i="1" s="1"/>
  <c r="T1034" i="1"/>
  <c r="V1034" i="1" s="1"/>
  <c r="V1026" i="1"/>
  <c r="U1013" i="1"/>
  <c r="U1007" i="1"/>
  <c r="T976" i="1"/>
  <c r="V976" i="1" s="1"/>
  <c r="U964" i="1"/>
  <c r="T964" i="1"/>
  <c r="U946" i="1"/>
  <c r="T946" i="1"/>
  <c r="V912" i="1"/>
  <c r="V903" i="1"/>
  <c r="T880" i="1"/>
  <c r="V880" i="1" s="1"/>
  <c r="T796" i="1"/>
  <c r="U796" i="1"/>
  <c r="V796" i="1" s="1"/>
  <c r="T781" i="1"/>
  <c r="V781" i="1" s="1"/>
  <c r="W781" i="1" s="1"/>
  <c r="X781" i="1" s="1"/>
  <c r="U713" i="1"/>
  <c r="T713" i="1"/>
  <c r="V630" i="1"/>
  <c r="U608" i="1"/>
  <c r="T608" i="1"/>
  <c r="T443" i="1"/>
  <c r="U443" i="1"/>
  <c r="T420" i="1"/>
  <c r="U420" i="1"/>
  <c r="T417" i="1"/>
  <c r="U417" i="1"/>
  <c r="T409" i="1"/>
  <c r="U409" i="1"/>
  <c r="V1301" i="1"/>
  <c r="V1290" i="1"/>
  <c r="V1288" i="1"/>
  <c r="W1288" i="1" s="1"/>
  <c r="X1288" i="1" s="1"/>
  <c r="V1183" i="1"/>
  <c r="W1183" i="1" s="1"/>
  <c r="X1183" i="1" s="1"/>
  <c r="V1168" i="1"/>
  <c r="V1139" i="1"/>
  <c r="V1013" i="1"/>
  <c r="T936" i="1"/>
  <c r="U936" i="1"/>
  <c r="T905" i="1"/>
  <c r="U905" i="1"/>
  <c r="T820" i="1"/>
  <c r="U820" i="1"/>
  <c r="U765" i="1"/>
  <c r="T765" i="1"/>
  <c r="V765" i="1" s="1"/>
  <c r="U753" i="1"/>
  <c r="T753" i="1"/>
  <c r="T583" i="1"/>
  <c r="U583" i="1"/>
  <c r="U563" i="1"/>
  <c r="T563" i="1"/>
  <c r="T446" i="1"/>
  <c r="U446" i="1"/>
  <c r="V1361" i="1"/>
  <c r="V1293" i="1"/>
  <c r="V1285" i="1"/>
  <c r="V1162" i="1"/>
  <c r="V1103" i="1"/>
  <c r="V1080" i="1"/>
  <c r="V1018" i="1"/>
  <c r="V967" i="1"/>
  <c r="V855" i="1"/>
  <c r="U811" i="1"/>
  <c r="T811" i="1"/>
  <c r="T742" i="1"/>
  <c r="U742" i="1"/>
  <c r="V683" i="1"/>
  <c r="W683" i="1" s="1"/>
  <c r="W648" i="1"/>
  <c r="X648" i="1" s="1"/>
  <c r="T573" i="1"/>
  <c r="U573" i="1"/>
  <c r="T462" i="1"/>
  <c r="U462" i="1"/>
  <c r="U963" i="1"/>
  <c r="U959" i="1"/>
  <c r="T940" i="1"/>
  <c r="V940" i="1" s="1"/>
  <c r="U935" i="1"/>
  <c r="V935" i="1" s="1"/>
  <c r="U927" i="1"/>
  <c r="T916" i="1"/>
  <c r="T906" i="1"/>
  <c r="V906" i="1" s="1"/>
  <c r="V904" i="1"/>
  <c r="U899" i="1"/>
  <c r="V883" i="1"/>
  <c r="V877" i="1"/>
  <c r="W877" i="1" s="1"/>
  <c r="X877" i="1" s="1"/>
  <c r="T864" i="1"/>
  <c r="V864" i="1" s="1"/>
  <c r="U851" i="1"/>
  <c r="V851" i="1" s="1"/>
  <c r="T800" i="1"/>
  <c r="U739" i="1"/>
  <c r="U734" i="1"/>
  <c r="T722" i="1"/>
  <c r="V722" i="1" s="1"/>
  <c r="T691" i="1"/>
  <c r="V691" i="1" s="1"/>
  <c r="V671" i="1"/>
  <c r="V666" i="1"/>
  <c r="V627" i="1"/>
  <c r="W627" i="1" s="1"/>
  <c r="X627" i="1" s="1"/>
  <c r="V599" i="1"/>
  <c r="V585" i="1"/>
  <c r="V575" i="1"/>
  <c r="V566" i="1"/>
  <c r="V552" i="1"/>
  <c r="U541" i="1"/>
  <c r="T541" i="1"/>
  <c r="V538" i="1"/>
  <c r="T511" i="1"/>
  <c r="U511" i="1"/>
  <c r="V484" i="1"/>
  <c r="V481" i="1"/>
  <c r="V436" i="1"/>
  <c r="T423" i="1"/>
  <c r="U423" i="1"/>
  <c r="T419" i="1"/>
  <c r="U419" i="1"/>
  <c r="T383" i="1"/>
  <c r="U383" i="1"/>
  <c r="V377" i="1"/>
  <c r="T339" i="1"/>
  <c r="U339" i="1"/>
  <c r="T315" i="1"/>
  <c r="U315" i="1"/>
  <c r="U287" i="1"/>
  <c r="T287" i="1"/>
  <c r="T269" i="1"/>
  <c r="U269" i="1"/>
  <c r="T239" i="1"/>
  <c r="U239" i="1"/>
  <c r="T199" i="1"/>
  <c r="U199" i="1"/>
  <c r="V114" i="1"/>
  <c r="V937" i="1"/>
  <c r="W937" i="1" s="1"/>
  <c r="X937" i="1" s="1"/>
  <c r="U913" i="1"/>
  <c r="U890" i="1"/>
  <c r="V890" i="1" s="1"/>
  <c r="AE885" i="1"/>
  <c r="U871" i="1"/>
  <c r="V871" i="1" s="1"/>
  <c r="U866" i="1"/>
  <c r="U853" i="1"/>
  <c r="V853" i="1" s="1"/>
  <c r="U805" i="1"/>
  <c r="U797" i="1"/>
  <c r="U769" i="1"/>
  <c r="V678" i="1"/>
  <c r="T577" i="1"/>
  <c r="U577" i="1"/>
  <c r="V569" i="1"/>
  <c r="V557" i="1"/>
  <c r="W557" i="1" s="1"/>
  <c r="X557" i="1" s="1"/>
  <c r="T526" i="1"/>
  <c r="U526" i="1"/>
  <c r="U487" i="1"/>
  <c r="T487" i="1"/>
  <c r="AE473" i="1"/>
  <c r="T465" i="1"/>
  <c r="V465" i="1" s="1"/>
  <c r="U465" i="1"/>
  <c r="T449" i="1"/>
  <c r="U449" i="1"/>
  <c r="T324" i="1"/>
  <c r="U324" i="1"/>
  <c r="T290" i="1"/>
  <c r="U290" i="1"/>
  <c r="T253" i="1"/>
  <c r="U253" i="1"/>
  <c r="U110" i="1"/>
  <c r="T110" i="1"/>
  <c r="T97" i="1"/>
  <c r="U97" i="1"/>
  <c r="V975" i="1"/>
  <c r="W975" i="1" s="1"/>
  <c r="X975" i="1" s="1"/>
  <c r="U923" i="1"/>
  <c r="U911" i="1"/>
  <c r="V911" i="1" s="1"/>
  <c r="W911" i="1" s="1"/>
  <c r="X911" i="1" s="1"/>
  <c r="T876" i="1"/>
  <c r="V876" i="1" s="1"/>
  <c r="U869" i="1"/>
  <c r="V869" i="1" s="1"/>
  <c r="U828" i="1"/>
  <c r="U761" i="1"/>
  <c r="V761" i="1" s="1"/>
  <c r="U717" i="1"/>
  <c r="U698" i="1"/>
  <c r="V698" i="1" s="1"/>
  <c r="W698" i="1" s="1"/>
  <c r="X698" i="1" s="1"/>
  <c r="T684" i="1"/>
  <c r="V684" i="1" s="1"/>
  <c r="V663" i="1"/>
  <c r="W663" i="1" s="1"/>
  <c r="X663" i="1" s="1"/>
  <c r="V658" i="1"/>
  <c r="W658" i="1" s="1"/>
  <c r="X658" i="1" s="1"/>
  <c r="U655" i="1"/>
  <c r="T636" i="1"/>
  <c r="V636" i="1" s="1"/>
  <c r="V634" i="1"/>
  <c r="U631" i="1"/>
  <c r="T603" i="1"/>
  <c r="V603" i="1" s="1"/>
  <c r="V601" i="1"/>
  <c r="V579" i="1"/>
  <c r="W579" i="1" s="1"/>
  <c r="X579" i="1" s="1"/>
  <c r="T574" i="1"/>
  <c r="U574" i="1"/>
  <c r="T571" i="1"/>
  <c r="V571" i="1" s="1"/>
  <c r="U540" i="1"/>
  <c r="V540" i="1" s="1"/>
  <c r="W540" i="1" s="1"/>
  <c r="X540" i="1" s="1"/>
  <c r="V438" i="1"/>
  <c r="U429" i="1"/>
  <c r="T429" i="1"/>
  <c r="T314" i="1"/>
  <c r="U314" i="1"/>
  <c r="AE242" i="1"/>
  <c r="W242" i="1"/>
  <c r="X242" i="1" s="1"/>
  <c r="T226" i="1"/>
  <c r="U226" i="1"/>
  <c r="V845" i="1"/>
  <c r="V810" i="1"/>
  <c r="V789" i="1"/>
  <c r="W789" i="1" s="1"/>
  <c r="X789" i="1" s="1"/>
  <c r="V763" i="1"/>
  <c r="V751" i="1"/>
  <c r="V655" i="1"/>
  <c r="T565" i="1"/>
  <c r="U565" i="1"/>
  <c r="T486" i="1"/>
  <c r="U486" i="1"/>
  <c r="T460" i="1"/>
  <c r="U460" i="1"/>
  <c r="V441" i="1"/>
  <c r="V395" i="1"/>
  <c r="T351" i="1"/>
  <c r="U351" i="1"/>
  <c r="T347" i="1"/>
  <c r="U347" i="1"/>
  <c r="T327" i="1"/>
  <c r="U327" i="1"/>
  <c r="U317" i="1"/>
  <c r="T317" i="1"/>
  <c r="T277" i="1"/>
  <c r="V277" i="1" s="1"/>
  <c r="U277" i="1"/>
  <c r="V171" i="1"/>
  <c r="V116" i="1"/>
  <c r="T930" i="1"/>
  <c r="V930" i="1" s="1"/>
  <c r="U907" i="1"/>
  <c r="V847" i="1"/>
  <c r="V746" i="1"/>
  <c r="W746" i="1" s="1"/>
  <c r="X746" i="1" s="1"/>
  <c r="T707" i="1"/>
  <c r="V707" i="1" s="1"/>
  <c r="T700" i="1"/>
  <c r="V700" i="1" s="1"/>
  <c r="T692" i="1"/>
  <c r="T681" i="1"/>
  <c r="T652" i="1"/>
  <c r="V652" i="1" s="1"/>
  <c r="V650" i="1"/>
  <c r="T628" i="1"/>
  <c r="V628" i="1" s="1"/>
  <c r="U623" i="1"/>
  <c r="V623" i="1" s="1"/>
  <c r="V598" i="1"/>
  <c r="V503" i="1"/>
  <c r="W492" i="1"/>
  <c r="X492" i="1" s="1"/>
  <c r="T444" i="1"/>
  <c r="U444" i="1"/>
  <c r="V319" i="1"/>
  <c r="W319" i="1" s="1"/>
  <c r="X319" i="1" s="1"/>
  <c r="U303" i="1"/>
  <c r="T303" i="1"/>
  <c r="T261" i="1"/>
  <c r="U261" i="1"/>
  <c r="T241" i="1"/>
  <c r="U241" i="1"/>
  <c r="T215" i="1"/>
  <c r="U215" i="1"/>
  <c r="U158" i="1"/>
  <c r="T158" i="1"/>
  <c r="U143" i="1"/>
  <c r="T143" i="1"/>
  <c r="T122" i="1"/>
  <c r="U122" i="1"/>
  <c r="W78" i="1"/>
  <c r="X78" i="1" s="1"/>
  <c r="T567" i="1"/>
  <c r="U567" i="1"/>
  <c r="T561" i="1"/>
  <c r="V561" i="1" s="1"/>
  <c r="U561" i="1"/>
  <c r="V530" i="1"/>
  <c r="T459" i="1"/>
  <c r="U459" i="1"/>
  <c r="T410" i="1"/>
  <c r="V410" i="1" s="1"/>
  <c r="U410" i="1"/>
  <c r="T363" i="1"/>
  <c r="U363" i="1"/>
  <c r="T350" i="1"/>
  <c r="U350" i="1"/>
  <c r="T346" i="1"/>
  <c r="U346" i="1"/>
  <c r="T322" i="1"/>
  <c r="V322" i="1" s="1"/>
  <c r="U322" i="1"/>
  <c r="T285" i="1"/>
  <c r="U285" i="1"/>
  <c r="T234" i="1"/>
  <c r="U234" i="1"/>
  <c r="T218" i="1"/>
  <c r="U218" i="1"/>
  <c r="T146" i="1"/>
  <c r="U146" i="1"/>
  <c r="T92" i="1"/>
  <c r="U92" i="1"/>
  <c r="U534" i="1"/>
  <c r="V494" i="1"/>
  <c r="T479" i="1"/>
  <c r="V479" i="1" s="1"/>
  <c r="V475" i="1"/>
  <c r="V453" i="1"/>
  <c r="U451" i="1"/>
  <c r="V451" i="1" s="1"/>
  <c r="U414" i="1"/>
  <c r="U398" i="1"/>
  <c r="U393" i="1"/>
  <c r="V393" i="1" s="1"/>
  <c r="U385" i="1"/>
  <c r="U372" i="1"/>
  <c r="V372" i="1" s="1"/>
  <c r="T357" i="1"/>
  <c r="U353" i="1"/>
  <c r="V353" i="1" s="1"/>
  <c r="W353" i="1" s="1"/>
  <c r="U236" i="1"/>
  <c r="T210" i="1"/>
  <c r="V196" i="1"/>
  <c r="W196" i="1" s="1"/>
  <c r="X196" i="1" s="1"/>
  <c r="U173" i="1"/>
  <c r="V163" i="1"/>
  <c r="T150" i="1"/>
  <c r="U131" i="1"/>
  <c r="U104" i="1"/>
  <c r="U99" i="1"/>
  <c r="U75" i="1"/>
  <c r="V75" i="1" s="1"/>
  <c r="T58" i="1"/>
  <c r="V58" i="1" s="1"/>
  <c r="T42" i="1"/>
  <c r="V519" i="1"/>
  <c r="V387" i="1"/>
  <c r="V178" i="1"/>
  <c r="V104" i="1"/>
  <c r="V89" i="1"/>
  <c r="V77" i="1"/>
  <c r="V428" i="1"/>
  <c r="W428" i="1" s="1"/>
  <c r="X428" i="1" s="1"/>
  <c r="V390" i="1"/>
  <c r="V382" i="1"/>
  <c r="V345" i="1"/>
  <c r="T299" i="1"/>
  <c r="V299" i="1" s="1"/>
  <c r="U297" i="1"/>
  <c r="V297" i="1" s="1"/>
  <c r="T291" i="1"/>
  <c r="T240" i="1"/>
  <c r="V240" i="1" s="1"/>
  <c r="V233" i="1"/>
  <c r="V225" i="1"/>
  <c r="T200" i="1"/>
  <c r="U183" i="1"/>
  <c r="V183" i="1" s="1"/>
  <c r="W183" i="1" s="1"/>
  <c r="U159" i="1"/>
  <c r="T157" i="1"/>
  <c r="V157" i="1" s="1"/>
  <c r="W157" i="1" s="1"/>
  <c r="X157" i="1" s="1"/>
  <c r="T147" i="1"/>
  <c r="V147" i="1" s="1"/>
  <c r="V145" i="1"/>
  <c r="V140" i="1"/>
  <c r="W140" i="1" s="1"/>
  <c r="X140" i="1" s="1"/>
  <c r="T128" i="1"/>
  <c r="V128" i="1" s="1"/>
  <c r="U106" i="1"/>
  <c r="V84" i="1"/>
  <c r="U81" i="1"/>
  <c r="V81" i="1" s="1"/>
  <c r="W81" i="1" s="1"/>
  <c r="U60" i="1"/>
  <c r="V60" i="1" s="1"/>
  <c r="W60" i="1" s="1"/>
  <c r="X60" i="1" s="1"/>
  <c r="V270" i="1"/>
  <c r="V262" i="1"/>
  <c r="V254" i="1"/>
  <c r="U117" i="1"/>
  <c r="U115" i="1"/>
  <c r="U113" i="1"/>
  <c r="U111" i="1"/>
  <c r="V111" i="1" s="1"/>
  <c r="V44" i="1"/>
  <c r="V558" i="1"/>
  <c r="V556" i="1"/>
  <c r="U518" i="1"/>
  <c r="V518" i="1" s="1"/>
  <c r="W518" i="1" s="1"/>
  <c r="X518" i="1" s="1"/>
  <c r="U513" i="1"/>
  <c r="V513" i="1" s="1"/>
  <c r="T498" i="1"/>
  <c r="V457" i="1"/>
  <c r="V454" i="1"/>
  <c r="V437" i="1"/>
  <c r="U424" i="1"/>
  <c r="U415" i="1"/>
  <c r="V415" i="1" s="1"/>
  <c r="U399" i="1"/>
  <c r="U386" i="1"/>
  <c r="V337" i="1"/>
  <c r="W337" i="1" s="1"/>
  <c r="X337" i="1" s="1"/>
  <c r="U331" i="1"/>
  <c r="V331" i="1" s="1"/>
  <c r="U306" i="1"/>
  <c r="V306" i="1" s="1"/>
  <c r="T221" i="1"/>
  <c r="T177" i="1"/>
  <c r="V130" i="1"/>
  <c r="V68" i="1"/>
  <c r="W68" i="1" s="1"/>
  <c r="X68" i="1" s="1"/>
  <c r="V553" i="1"/>
  <c r="V535" i="1"/>
  <c r="V507" i="1"/>
  <c r="V467" i="1"/>
  <c r="W467" i="1" s="1"/>
  <c r="X467" i="1" s="1"/>
  <c r="U461" i="1"/>
  <c r="U323" i="1"/>
  <c r="U301" i="1"/>
  <c r="V237" i="1"/>
  <c r="T132" i="1"/>
  <c r="V132" i="1" s="1"/>
  <c r="V100" i="1"/>
  <c r="V54" i="1"/>
  <c r="T40" i="1"/>
  <c r="U38" i="1"/>
  <c r="V38" i="1" s="1"/>
  <c r="V510" i="1"/>
  <c r="V435" i="1"/>
  <c r="V368" i="1"/>
  <c r="V301" i="1"/>
  <c r="W301" i="1" s="1"/>
  <c r="X301" i="1" s="1"/>
  <c r="V189" i="1"/>
  <c r="V186" i="1"/>
  <c r="V182" i="1"/>
  <c r="V83" i="1"/>
  <c r="V73" i="1"/>
  <c r="W73" i="1" s="1"/>
  <c r="X73" i="1" s="1"/>
  <c r="W1817" i="1"/>
  <c r="X1817" i="1" s="1"/>
  <c r="W1775" i="1"/>
  <c r="X1775" i="1" s="1"/>
  <c r="AE1833" i="1"/>
  <c r="W1833" i="1"/>
  <c r="X1833" i="1" s="1"/>
  <c r="V1824" i="1"/>
  <c r="W1801" i="1"/>
  <c r="X1801" i="1" s="1"/>
  <c r="V1826" i="1"/>
  <c r="V1810" i="1"/>
  <c r="V1781" i="1"/>
  <c r="V1779" i="1"/>
  <c r="W1828" i="1"/>
  <c r="X1828" i="1" s="1"/>
  <c r="W1812" i="1"/>
  <c r="X1812" i="1" s="1"/>
  <c r="W1791" i="1"/>
  <c r="X1791" i="1" s="1"/>
  <c r="W1788" i="1"/>
  <c r="X1788" i="1" s="1"/>
  <c r="W1819" i="1"/>
  <c r="X1819" i="1" s="1"/>
  <c r="W1796" i="1"/>
  <c r="W1825" i="1"/>
  <c r="X1825" i="1" s="1"/>
  <c r="V1816" i="1"/>
  <c r="W1809" i="1"/>
  <c r="X1809" i="1" s="1"/>
  <c r="V1800" i="1"/>
  <c r="V1802" i="1"/>
  <c r="V1818" i="1"/>
  <c r="W1830" i="1"/>
  <c r="X1830" i="1" s="1"/>
  <c r="W1820" i="1"/>
  <c r="X1820" i="1" s="1"/>
  <c r="W1804" i="1"/>
  <c r="X1804" i="1" s="1"/>
  <c r="AE1804" i="1"/>
  <c r="W1793" i="1"/>
  <c r="X1793" i="1" s="1"/>
  <c r="W1787" i="1"/>
  <c r="X1787" i="1" s="1"/>
  <c r="V1772" i="1"/>
  <c r="W1827" i="1"/>
  <c r="X1827" i="1" s="1"/>
  <c r="W1790" i="1"/>
  <c r="X1790" i="1" s="1"/>
  <c r="AE1790" i="1"/>
  <c r="V1662" i="1"/>
  <c r="T1498" i="1"/>
  <c r="U1498" i="1"/>
  <c r="V1768" i="1"/>
  <c r="T1766" i="1"/>
  <c r="V1756" i="1"/>
  <c r="T1750" i="1"/>
  <c r="V1750" i="1" s="1"/>
  <c r="U1743" i="1"/>
  <c r="V1742" i="1"/>
  <c r="T1739" i="1"/>
  <c r="U1739" i="1"/>
  <c r="V1736" i="1"/>
  <c r="V1724" i="1"/>
  <c r="W1717" i="1"/>
  <c r="X1717" i="1" s="1"/>
  <c r="AE1706" i="1"/>
  <c r="V1684" i="1"/>
  <c r="V1671" i="1"/>
  <c r="W1697" i="1"/>
  <c r="X1697" i="1" s="1"/>
  <c r="V1666" i="1"/>
  <c r="T1726" i="1"/>
  <c r="U1726" i="1"/>
  <c r="V1708" i="1"/>
  <c r="V1688" i="1"/>
  <c r="T1686" i="1"/>
  <c r="U1686" i="1"/>
  <c r="W1681" i="1"/>
  <c r="X1681" i="1" s="1"/>
  <c r="W1658" i="1"/>
  <c r="X1658" i="1" s="1"/>
  <c r="T1636" i="1"/>
  <c r="U1636" i="1"/>
  <c r="X1626" i="1"/>
  <c r="AE1626" i="1"/>
  <c r="AE1511" i="1"/>
  <c r="X1511" i="1"/>
  <c r="U1792" i="1"/>
  <c r="W1783" i="1"/>
  <c r="X1783" i="1" s="1"/>
  <c r="U1782" i="1"/>
  <c r="V1774" i="1"/>
  <c r="U1773" i="1"/>
  <c r="V1773" i="1" s="1"/>
  <c r="U1765" i="1"/>
  <c r="U1763" i="1"/>
  <c r="U1761" i="1"/>
  <c r="V1759" i="1"/>
  <c r="U1749" i="1"/>
  <c r="V1749" i="1" s="1"/>
  <c r="T1747" i="1"/>
  <c r="U1747" i="1"/>
  <c r="V1741" i="1"/>
  <c r="T1737" i="1"/>
  <c r="U1737" i="1"/>
  <c r="V1712" i="1"/>
  <c r="T1710" i="1"/>
  <c r="U1710" i="1"/>
  <c r="U1665" i="1"/>
  <c r="T1665" i="1"/>
  <c r="V1663" i="1"/>
  <c r="W1652" i="1"/>
  <c r="X1652" i="1" s="1"/>
  <c r="U1648" i="1"/>
  <c r="T1648" i="1"/>
  <c r="AE1640" i="1"/>
  <c r="V1757" i="1"/>
  <c r="W1786" i="1"/>
  <c r="X1786" i="1" s="1"/>
  <c r="W1762" i="1"/>
  <c r="X1762" i="1" s="1"/>
  <c r="V1761" i="1"/>
  <c r="V1758" i="1"/>
  <c r="V1746" i="1"/>
  <c r="V1740" i="1"/>
  <c r="T1734" i="1"/>
  <c r="AE1730" i="1"/>
  <c r="AE1714" i="1"/>
  <c r="V1672" i="1"/>
  <c r="V1667" i="1"/>
  <c r="V1650" i="1"/>
  <c r="W1629" i="1"/>
  <c r="X1629" i="1" s="1"/>
  <c r="W1599" i="1"/>
  <c r="X1599" i="1" s="1"/>
  <c r="U1735" i="1"/>
  <c r="T1735" i="1"/>
  <c r="V1735" i="1" s="1"/>
  <c r="V1704" i="1"/>
  <c r="W1693" i="1"/>
  <c r="X1693" i="1" s="1"/>
  <c r="W1764" i="1"/>
  <c r="W1760" i="1"/>
  <c r="X1760" i="1" s="1"/>
  <c r="W1748" i="1"/>
  <c r="X1748" i="1" s="1"/>
  <c r="AE1748" i="1"/>
  <c r="V1732" i="1"/>
  <c r="W1725" i="1"/>
  <c r="X1725" i="1" s="1"/>
  <c r="W1720" i="1"/>
  <c r="V1716" i="1"/>
  <c r="T1694" i="1"/>
  <c r="U1694" i="1"/>
  <c r="W1689" i="1"/>
  <c r="X1689" i="1" s="1"/>
  <c r="W1685" i="1"/>
  <c r="X1685" i="1" s="1"/>
  <c r="V1659" i="1"/>
  <c r="W1523" i="1"/>
  <c r="X1523" i="1" s="1"/>
  <c r="AE1523" i="1"/>
  <c r="U1829" i="1"/>
  <c r="V1829" i="1" s="1"/>
  <c r="U1821" i="1"/>
  <c r="U1813" i="1"/>
  <c r="V1813" i="1" s="1"/>
  <c r="U1805" i="1"/>
  <c r="U1797" i="1"/>
  <c r="V1797" i="1" s="1"/>
  <c r="U1789" i="1"/>
  <c r="V1789" i="1" s="1"/>
  <c r="T1784" i="1"/>
  <c r="V1784" i="1" s="1"/>
  <c r="V1778" i="1"/>
  <c r="U1767" i="1"/>
  <c r="U1751" i="1"/>
  <c r="U1745" i="1"/>
  <c r="V1745" i="1" s="1"/>
  <c r="T1718" i="1"/>
  <c r="V1718" i="1" s="1"/>
  <c r="U1718" i="1"/>
  <c r="W1709" i="1"/>
  <c r="X1709" i="1" s="1"/>
  <c r="V1676" i="1"/>
  <c r="V1668" i="1"/>
  <c r="AE1653" i="1"/>
  <c r="V1645" i="1"/>
  <c r="W1637" i="1"/>
  <c r="X1637" i="1" s="1"/>
  <c r="T1520" i="1"/>
  <c r="U1520" i="1"/>
  <c r="T1702" i="1"/>
  <c r="U1702" i="1"/>
  <c r="AE1794" i="1"/>
  <c r="U1785" i="1"/>
  <c r="V1785" i="1" s="1"/>
  <c r="T1776" i="1"/>
  <c r="V1776" i="1" s="1"/>
  <c r="U1769" i="1"/>
  <c r="V1767" i="1"/>
  <c r="U1755" i="1"/>
  <c r="U1753" i="1"/>
  <c r="V1700" i="1"/>
  <c r="V1680" i="1"/>
  <c r="T1678" i="1"/>
  <c r="U1678" i="1"/>
  <c r="W1673" i="1"/>
  <c r="T1657" i="1"/>
  <c r="U1657" i="1"/>
  <c r="W1624" i="1"/>
  <c r="X1624" i="1" s="1"/>
  <c r="AE1624" i="1"/>
  <c r="T1727" i="1"/>
  <c r="V1727" i="1" s="1"/>
  <c r="T1719" i="1"/>
  <c r="V1719" i="1" s="1"/>
  <c r="T1711" i="1"/>
  <c r="T1703" i="1"/>
  <c r="V1703" i="1" s="1"/>
  <c r="T1695" i="1"/>
  <c r="V1695" i="1" s="1"/>
  <c r="T1687" i="1"/>
  <c r="V1687" i="1" s="1"/>
  <c r="T1679" i="1"/>
  <c r="V1679" i="1" s="1"/>
  <c r="T1664" i="1"/>
  <c r="V1664" i="1" s="1"/>
  <c r="T1654" i="1"/>
  <c r="V1654" i="1" s="1"/>
  <c r="U1646" i="1"/>
  <c r="V1646" i="1" s="1"/>
  <c r="T1633" i="1"/>
  <c r="U1633" i="1"/>
  <c r="V1623" i="1"/>
  <c r="V1591" i="1"/>
  <c r="V1559" i="1"/>
  <c r="W1526" i="1"/>
  <c r="W1510" i="1"/>
  <c r="W1635" i="1"/>
  <c r="X1635" i="1" s="1"/>
  <c r="V1621" i="1"/>
  <c r="V1616" i="1"/>
  <c r="W1596" i="1"/>
  <c r="X1596" i="1" s="1"/>
  <c r="T1593" i="1"/>
  <c r="U1593" i="1"/>
  <c r="V1589" i="1"/>
  <c r="V1584" i="1"/>
  <c r="T1561" i="1"/>
  <c r="U1561" i="1"/>
  <c r="V1557" i="1"/>
  <c r="V1552" i="1"/>
  <c r="W1546" i="1"/>
  <c r="X1546" i="1" s="1"/>
  <c r="AE1546" i="1"/>
  <c r="T1529" i="1"/>
  <c r="U1529" i="1"/>
  <c r="AE1527" i="1"/>
  <c r="X1527" i="1"/>
  <c r="U1731" i="1"/>
  <c r="U1723" i="1"/>
  <c r="V1723" i="1" s="1"/>
  <c r="U1715" i="1"/>
  <c r="U1707" i="1"/>
  <c r="U1699" i="1"/>
  <c r="U1691" i="1"/>
  <c r="V1691" i="1" s="1"/>
  <c r="U1683" i="1"/>
  <c r="U1675" i="1"/>
  <c r="V1670" i="1"/>
  <c r="U1669" i="1"/>
  <c r="V1661" i="1"/>
  <c r="U1660" i="1"/>
  <c r="V1655" i="1"/>
  <c r="T1641" i="1"/>
  <c r="U1641" i="1"/>
  <c r="AE1632" i="1"/>
  <c r="T1601" i="1"/>
  <c r="U1601" i="1"/>
  <c r="W1592" i="1"/>
  <c r="X1592" i="1" s="1"/>
  <c r="W1586" i="1"/>
  <c r="X1586" i="1" s="1"/>
  <c r="W1572" i="1"/>
  <c r="X1572" i="1" s="1"/>
  <c r="T1569" i="1"/>
  <c r="U1569" i="1"/>
  <c r="V1565" i="1"/>
  <c r="V1560" i="1"/>
  <c r="W1554" i="1"/>
  <c r="X1554" i="1" s="1"/>
  <c r="W1540" i="1"/>
  <c r="T1537" i="1"/>
  <c r="V1537" i="1" s="1"/>
  <c r="U1537" i="1"/>
  <c r="V1513" i="1"/>
  <c r="V1647" i="1"/>
  <c r="U1644" i="1"/>
  <c r="V1639" i="1"/>
  <c r="AE1613" i="1"/>
  <c r="V1607" i="1"/>
  <c r="AE1581" i="1"/>
  <c r="AE1575" i="1"/>
  <c r="AE1549" i="1"/>
  <c r="W1543" i="1"/>
  <c r="X1543" i="1" s="1"/>
  <c r="U1729" i="1"/>
  <c r="U1721" i="1"/>
  <c r="V1644" i="1"/>
  <c r="T1609" i="1"/>
  <c r="U1609" i="1"/>
  <c r="W1594" i="1"/>
  <c r="X1594" i="1" s="1"/>
  <c r="T1577" i="1"/>
  <c r="U1577" i="1"/>
  <c r="W1568" i="1"/>
  <c r="X1568" i="1" s="1"/>
  <c r="T1545" i="1"/>
  <c r="U1545" i="1"/>
  <c r="W1536" i="1"/>
  <c r="X1536" i="1" s="1"/>
  <c r="W1530" i="1"/>
  <c r="X1530" i="1" s="1"/>
  <c r="V1528" i="1"/>
  <c r="AE1519" i="1"/>
  <c r="W1519" i="1"/>
  <c r="X1519" i="1" s="1"/>
  <c r="W1516" i="1"/>
  <c r="X1516" i="1" s="1"/>
  <c r="U1505" i="1"/>
  <c r="T1505" i="1"/>
  <c r="V1495" i="1"/>
  <c r="W1256" i="1"/>
  <c r="X1256" i="1" s="1"/>
  <c r="AE1256" i="1"/>
  <c r="T1656" i="1"/>
  <c r="V1656" i="1" s="1"/>
  <c r="U1638" i="1"/>
  <c r="V1634" i="1"/>
  <c r="T1630" i="1"/>
  <c r="U1630" i="1"/>
  <c r="W1627" i="1"/>
  <c r="X1627" i="1" s="1"/>
  <c r="T1625" i="1"/>
  <c r="U1625" i="1"/>
  <c r="V1583" i="1"/>
  <c r="V1551" i="1"/>
  <c r="V1451" i="1"/>
  <c r="T1649" i="1"/>
  <c r="U1649" i="1"/>
  <c r="T1617" i="1"/>
  <c r="V1617" i="1" s="1"/>
  <c r="U1617" i="1"/>
  <c r="W1608" i="1"/>
  <c r="X1608" i="1" s="1"/>
  <c r="AE1608" i="1"/>
  <c r="W1588" i="1"/>
  <c r="X1588" i="1" s="1"/>
  <c r="T1585" i="1"/>
  <c r="U1585" i="1"/>
  <c r="W1576" i="1"/>
  <c r="X1576" i="1" s="1"/>
  <c r="W1570" i="1"/>
  <c r="W1556" i="1"/>
  <c r="X1556" i="1" s="1"/>
  <c r="T1553" i="1"/>
  <c r="U1553" i="1"/>
  <c r="W1544" i="1"/>
  <c r="X1544" i="1" s="1"/>
  <c r="V1521" i="1"/>
  <c r="V1512" i="1"/>
  <c r="V1507" i="1"/>
  <c r="W1499" i="1"/>
  <c r="X1499" i="1" s="1"/>
  <c r="AE1499" i="1"/>
  <c r="V1413" i="1"/>
  <c r="U1518" i="1"/>
  <c r="AE1493" i="1"/>
  <c r="V1488" i="1"/>
  <c r="V1486" i="1"/>
  <c r="V1480" i="1"/>
  <c r="V1478" i="1"/>
  <c r="V1470" i="1"/>
  <c r="V1465" i="1"/>
  <c r="V1456" i="1"/>
  <c r="V1449" i="1"/>
  <c r="W1427" i="1"/>
  <c r="X1427" i="1" s="1"/>
  <c r="T1411" i="1"/>
  <c r="U1411" i="1"/>
  <c r="V1394" i="1"/>
  <c r="T1308" i="1"/>
  <c r="U1308" i="1"/>
  <c r="AE1296" i="1"/>
  <c r="W1289" i="1"/>
  <c r="W1264" i="1"/>
  <c r="X1264" i="1" s="1"/>
  <c r="T1482" i="1"/>
  <c r="U1482" i="1"/>
  <c r="T1474" i="1"/>
  <c r="U1474" i="1"/>
  <c r="T1458" i="1"/>
  <c r="U1458" i="1"/>
  <c r="T1402" i="1"/>
  <c r="U1402" i="1"/>
  <c r="U1323" i="1"/>
  <c r="T1323" i="1"/>
  <c r="W1305" i="1"/>
  <c r="X1305" i="1" s="1"/>
  <c r="W1262" i="1"/>
  <c r="X1262" i="1" s="1"/>
  <c r="T1120" i="1"/>
  <c r="U1120" i="1"/>
  <c r="U1622" i="1"/>
  <c r="U1614" i="1"/>
  <c r="U1606" i="1"/>
  <c r="U1598" i="1"/>
  <c r="U1590" i="1"/>
  <c r="V1590" i="1" s="1"/>
  <c r="U1582" i="1"/>
  <c r="U1574" i="1"/>
  <c r="U1566" i="1"/>
  <c r="V1566" i="1" s="1"/>
  <c r="U1558" i="1"/>
  <c r="U1550" i="1"/>
  <c r="U1542" i="1"/>
  <c r="U1534" i="1"/>
  <c r="V1515" i="1"/>
  <c r="U1514" i="1"/>
  <c r="U1504" i="1"/>
  <c r="V1504" i="1" s="1"/>
  <c r="V1491" i="1"/>
  <c r="W1446" i="1"/>
  <c r="X1446" i="1" s="1"/>
  <c r="V1437" i="1"/>
  <c r="V1428" i="1"/>
  <c r="V1404" i="1"/>
  <c r="V1397" i="1"/>
  <c r="U1371" i="1"/>
  <c r="T1371" i="1"/>
  <c r="W1337" i="1"/>
  <c r="X1337" i="1" s="1"/>
  <c r="V1328" i="1"/>
  <c r="W1297" i="1"/>
  <c r="T1284" i="1"/>
  <c r="U1284" i="1"/>
  <c r="AE1619" i="1"/>
  <c r="AE1611" i="1"/>
  <c r="AE1587" i="1"/>
  <c r="AE1547" i="1"/>
  <c r="AE1539" i="1"/>
  <c r="AE1531" i="1"/>
  <c r="T1497" i="1"/>
  <c r="V1497" i="1" s="1"/>
  <c r="V1494" i="1"/>
  <c r="T1466" i="1"/>
  <c r="U1466" i="1"/>
  <c r="W1452" i="1"/>
  <c r="X1452" i="1" s="1"/>
  <c r="V1441" i="1"/>
  <c r="W1439" i="1"/>
  <c r="X1439" i="1" s="1"/>
  <c r="W1430" i="1"/>
  <c r="AE1423" i="1"/>
  <c r="V1421" i="1"/>
  <c r="W1416" i="1"/>
  <c r="X1416" i="1" s="1"/>
  <c r="V1410" i="1"/>
  <c r="W1407" i="1"/>
  <c r="AE1401" i="1"/>
  <c r="X1401" i="1"/>
  <c r="W1360" i="1"/>
  <c r="X1360" i="1" s="1"/>
  <c r="W1357" i="1"/>
  <c r="X1357" i="1" s="1"/>
  <c r="W1318" i="1"/>
  <c r="X1318" i="1" s="1"/>
  <c r="W1274" i="1"/>
  <c r="X1274" i="1" s="1"/>
  <c r="AE1274" i="1"/>
  <c r="V1524" i="1"/>
  <c r="W1503" i="1"/>
  <c r="X1503" i="1" s="1"/>
  <c r="W1487" i="1"/>
  <c r="X1487" i="1" s="1"/>
  <c r="W1485" i="1"/>
  <c r="X1485" i="1" s="1"/>
  <c r="W1477" i="1"/>
  <c r="X1477" i="1" s="1"/>
  <c r="W1471" i="1"/>
  <c r="X1471" i="1" s="1"/>
  <c r="W1469" i="1"/>
  <c r="X1469" i="1" s="1"/>
  <c r="T1462" i="1"/>
  <c r="U1462" i="1"/>
  <c r="V1459" i="1"/>
  <c r="W1444" i="1"/>
  <c r="X1444" i="1" s="1"/>
  <c r="W1435" i="1"/>
  <c r="V1426" i="1"/>
  <c r="W1395" i="1"/>
  <c r="X1395" i="1" s="1"/>
  <c r="W1354" i="1"/>
  <c r="X1354" i="1" s="1"/>
  <c r="T1332" i="1"/>
  <c r="U1332" i="1"/>
  <c r="U1299" i="1"/>
  <c r="T1299" i="1"/>
  <c r="W1241" i="1"/>
  <c r="X1241" i="1" s="1"/>
  <c r="T1525" i="1"/>
  <c r="V1525" i="1" s="1"/>
  <c r="V1508" i="1"/>
  <c r="T1501" i="1"/>
  <c r="V1468" i="1"/>
  <c r="W1453" i="1"/>
  <c r="T1450" i="1"/>
  <c r="U1450" i="1"/>
  <c r="V1403" i="1"/>
  <c r="W1385" i="1"/>
  <c r="X1385" i="1" s="1"/>
  <c r="AE1368" i="1"/>
  <c r="W1361" i="1"/>
  <c r="W1352" i="1"/>
  <c r="X1352" i="1" s="1"/>
  <c r="W1329" i="1"/>
  <c r="X1329" i="1" s="1"/>
  <c r="V1304" i="1"/>
  <c r="T1506" i="1"/>
  <c r="U1506" i="1"/>
  <c r="V1496" i="1"/>
  <c r="T1490" i="1"/>
  <c r="U1490" i="1"/>
  <c r="W1489" i="1"/>
  <c r="X1489" i="1" s="1"/>
  <c r="V1484" i="1"/>
  <c r="W1483" i="1"/>
  <c r="X1483" i="1" s="1"/>
  <c r="AE1481" i="1"/>
  <c r="V1476" i="1"/>
  <c r="W1473" i="1"/>
  <c r="X1473" i="1" s="1"/>
  <c r="V1464" i="1"/>
  <c r="U1447" i="1"/>
  <c r="T1447" i="1"/>
  <c r="T1438" i="1"/>
  <c r="V1438" i="1" s="1"/>
  <c r="U1438" i="1"/>
  <c r="T1429" i="1"/>
  <c r="U1429" i="1"/>
  <c r="T1420" i="1"/>
  <c r="V1420" i="1" s="1"/>
  <c r="U1420" i="1"/>
  <c r="AE1399" i="1"/>
  <c r="X1399" i="1"/>
  <c r="W1243" i="1"/>
  <c r="X1243" i="1" s="1"/>
  <c r="U1440" i="1"/>
  <c r="V1432" i="1"/>
  <c r="T1431" i="1"/>
  <c r="V1431" i="1" s="1"/>
  <c r="V1425" i="1"/>
  <c r="T1391" i="1"/>
  <c r="V1389" i="1"/>
  <c r="U1388" i="1"/>
  <c r="W1366" i="1"/>
  <c r="X1366" i="1" s="1"/>
  <c r="T1363" i="1"/>
  <c r="V1363" i="1" s="1"/>
  <c r="T1339" i="1"/>
  <c r="V1339" i="1" s="1"/>
  <c r="V1334" i="1"/>
  <c r="W1333" i="1"/>
  <c r="X1333" i="1" s="1"/>
  <c r="V1330" i="1"/>
  <c r="V1306" i="1"/>
  <c r="T1291" i="1"/>
  <c r="V1291" i="1" s="1"/>
  <c r="V1279" i="1"/>
  <c r="T1269" i="1"/>
  <c r="U1269" i="1"/>
  <c r="W1265" i="1"/>
  <c r="X1265" i="1" s="1"/>
  <c r="T1252" i="1"/>
  <c r="V1252" i="1" s="1"/>
  <c r="V1249" i="1"/>
  <c r="W1168" i="1"/>
  <c r="X1168" i="1" s="1"/>
  <c r="AE1168" i="1"/>
  <c r="U1454" i="1"/>
  <c r="V1454" i="1" s="1"/>
  <c r="U1443" i="1"/>
  <c r="V1443" i="1" s="1"/>
  <c r="U1434" i="1"/>
  <c r="U1406" i="1"/>
  <c r="W1379" i="1"/>
  <c r="X1379" i="1" s="1"/>
  <c r="T1348" i="1"/>
  <c r="U1348" i="1"/>
  <c r="W1315" i="1"/>
  <c r="X1315" i="1" s="1"/>
  <c r="W1310" i="1"/>
  <c r="X1310" i="1" s="1"/>
  <c r="W1309" i="1"/>
  <c r="X1309" i="1" s="1"/>
  <c r="AE1309" i="1"/>
  <c r="W1286" i="1"/>
  <c r="X1286" i="1" s="1"/>
  <c r="W1179" i="1"/>
  <c r="X1179" i="1" s="1"/>
  <c r="V1148" i="1"/>
  <c r="U1424" i="1"/>
  <c r="T1415" i="1"/>
  <c r="V1415" i="1" s="1"/>
  <c r="AE1408" i="1"/>
  <c r="V1386" i="1"/>
  <c r="V1375" i="1"/>
  <c r="T1372" i="1"/>
  <c r="U1372" i="1"/>
  <c r="T1355" i="1"/>
  <c r="V1355" i="1" s="1"/>
  <c r="V1346" i="1"/>
  <c r="T1324" i="1"/>
  <c r="U1324" i="1"/>
  <c r="T1300" i="1"/>
  <c r="U1300" i="1"/>
  <c r="V1272" i="1"/>
  <c r="T1261" i="1"/>
  <c r="V1261" i="1" s="1"/>
  <c r="AE1254" i="1"/>
  <c r="V1250" i="1"/>
  <c r="T1245" i="1"/>
  <c r="V1245" i="1" s="1"/>
  <c r="W1087" i="1"/>
  <c r="X1087" i="1" s="1"/>
  <c r="V1398" i="1"/>
  <c r="W1370" i="1"/>
  <c r="X1370" i="1" s="1"/>
  <c r="V1349" i="1"/>
  <c r="W1331" i="1"/>
  <c r="X1331" i="1" s="1"/>
  <c r="W1322" i="1"/>
  <c r="X1322" i="1" s="1"/>
  <c r="W1298" i="1"/>
  <c r="X1298" i="1" s="1"/>
  <c r="AE1298" i="1"/>
  <c r="W1283" i="1"/>
  <c r="X1283" i="1" s="1"/>
  <c r="V1280" i="1"/>
  <c r="U1278" i="1"/>
  <c r="T1278" i="1"/>
  <c r="T1230" i="1"/>
  <c r="U1230" i="1"/>
  <c r="W1186" i="1"/>
  <c r="X1186" i="1" s="1"/>
  <c r="W1142" i="1"/>
  <c r="T1364" i="1"/>
  <c r="U1364" i="1"/>
  <c r="W1353" i="1"/>
  <c r="T1340" i="1"/>
  <c r="U1340" i="1"/>
  <c r="W1302" i="1"/>
  <c r="X1302" i="1" s="1"/>
  <c r="W1301" i="1"/>
  <c r="X1301" i="1" s="1"/>
  <c r="AE1301" i="1"/>
  <c r="T1292" i="1"/>
  <c r="U1292" i="1"/>
  <c r="T1270" i="1"/>
  <c r="V1270" i="1" s="1"/>
  <c r="V1259" i="1"/>
  <c r="V1253" i="1"/>
  <c r="T1251" i="1"/>
  <c r="U1251" i="1"/>
  <c r="V1239" i="1"/>
  <c r="U1237" i="1"/>
  <c r="T1237" i="1"/>
  <c r="V1009" i="1"/>
  <c r="U1400" i="1"/>
  <c r="T1387" i="1"/>
  <c r="T1380" i="1"/>
  <c r="U1380" i="1"/>
  <c r="V1362" i="1"/>
  <c r="V1351" i="1"/>
  <c r="T1347" i="1"/>
  <c r="V1342" i="1"/>
  <c r="W1341" i="1"/>
  <c r="X1341" i="1" s="1"/>
  <c r="V1338" i="1"/>
  <c r="T1316" i="1"/>
  <c r="U1316" i="1"/>
  <c r="W1290" i="1"/>
  <c r="X1290" i="1" s="1"/>
  <c r="X1248" i="1"/>
  <c r="W1210" i="1"/>
  <c r="X1210" i="1" s="1"/>
  <c r="W1203" i="1"/>
  <c r="W1159" i="1"/>
  <c r="W1055" i="1"/>
  <c r="X1055" i="1" s="1"/>
  <c r="W1382" i="1"/>
  <c r="T1356" i="1"/>
  <c r="U1356" i="1"/>
  <c r="W1314" i="1"/>
  <c r="W1281" i="1"/>
  <c r="X1281" i="1" s="1"/>
  <c r="V1268" i="1"/>
  <c r="T1260" i="1"/>
  <c r="U1260" i="1"/>
  <c r="T1161" i="1"/>
  <c r="U1161" i="1"/>
  <c r="T1077" i="1"/>
  <c r="U1077" i="1"/>
  <c r="T1365" i="1"/>
  <c r="V1365" i="1" s="1"/>
  <c r="U1242" i="1"/>
  <c r="T1225" i="1"/>
  <c r="U1225" i="1"/>
  <c r="V1223" i="1"/>
  <c r="T1221" i="1"/>
  <c r="U1221" i="1"/>
  <c r="T1201" i="1"/>
  <c r="V1201" i="1" s="1"/>
  <c r="U1201" i="1"/>
  <c r="T1197" i="1"/>
  <c r="U1197" i="1"/>
  <c r="W1178" i="1"/>
  <c r="X1178" i="1" s="1"/>
  <c r="W1163" i="1"/>
  <c r="V1137" i="1"/>
  <c r="V1130" i="1"/>
  <c r="W1117" i="1"/>
  <c r="T1111" i="1"/>
  <c r="U1111" i="1"/>
  <c r="AE1097" i="1"/>
  <c r="W1092" i="1"/>
  <c r="X1092" i="1" s="1"/>
  <c r="AE1092" i="1"/>
  <c r="W1068" i="1"/>
  <c r="X1068" i="1" s="1"/>
  <c r="W1052" i="1"/>
  <c r="V1194" i="1"/>
  <c r="T1193" i="1"/>
  <c r="V1193" i="1" s="1"/>
  <c r="U1193" i="1"/>
  <c r="T1189" i="1"/>
  <c r="U1189" i="1"/>
  <c r="T1185" i="1"/>
  <c r="U1185" i="1"/>
  <c r="AE1183" i="1"/>
  <c r="V1150" i="1"/>
  <c r="W1139" i="1"/>
  <c r="X1139" i="1" s="1"/>
  <c r="W1057" i="1"/>
  <c r="X1057" i="1" s="1"/>
  <c r="X1049" i="1"/>
  <c r="AE1049" i="1"/>
  <c r="W1042" i="1"/>
  <c r="X1042" i="1" s="1"/>
  <c r="T990" i="1"/>
  <c r="U990" i="1"/>
  <c r="U954" i="1"/>
  <c r="T954" i="1"/>
  <c r="V1211" i="1"/>
  <c r="W1204" i="1"/>
  <c r="X1204" i="1" s="1"/>
  <c r="AE1204" i="1"/>
  <c r="V1195" i="1"/>
  <c r="W1170" i="1"/>
  <c r="X1170" i="1" s="1"/>
  <c r="W1155" i="1"/>
  <c r="X1155" i="1" s="1"/>
  <c r="AE1155" i="1"/>
  <c r="T1129" i="1"/>
  <c r="V1129" i="1" s="1"/>
  <c r="U1129" i="1"/>
  <c r="V1122" i="1"/>
  <c r="W1110" i="1"/>
  <c r="X1110" i="1" s="1"/>
  <c r="W1095" i="1"/>
  <c r="X1095" i="1" s="1"/>
  <c r="W1074" i="1"/>
  <c r="T1029" i="1"/>
  <c r="U1029" i="1"/>
  <c r="W968" i="1"/>
  <c r="X968" i="1" s="1"/>
  <c r="U1384" i="1"/>
  <c r="U1376" i="1"/>
  <c r="V1236" i="1"/>
  <c r="W1231" i="1"/>
  <c r="T1229" i="1"/>
  <c r="U1229" i="1"/>
  <c r="W1228" i="1"/>
  <c r="X1228" i="1" s="1"/>
  <c r="W1212" i="1"/>
  <c r="T1209" i="1"/>
  <c r="U1209" i="1"/>
  <c r="V1199" i="1"/>
  <c r="W1196" i="1"/>
  <c r="X1196" i="1" s="1"/>
  <c r="V1187" i="1"/>
  <c r="W1184" i="1"/>
  <c r="X1184" i="1" s="1"/>
  <c r="T1177" i="1"/>
  <c r="U1177" i="1"/>
  <c r="V1175" i="1"/>
  <c r="T1138" i="1"/>
  <c r="U1138" i="1"/>
  <c r="V1131" i="1"/>
  <c r="W1103" i="1"/>
  <c r="X1103" i="1" s="1"/>
  <c r="X1086" i="1"/>
  <c r="AE1086" i="1"/>
  <c r="W1080" i="1"/>
  <c r="X1080" i="1" s="1"/>
  <c r="W1072" i="1"/>
  <c r="X1072" i="1" s="1"/>
  <c r="V1056" i="1"/>
  <c r="AE1373" i="1"/>
  <c r="U1359" i="1"/>
  <c r="U1343" i="1"/>
  <c r="V1343" i="1" s="1"/>
  <c r="U1335" i="1"/>
  <c r="U1327" i="1"/>
  <c r="V1327" i="1" s="1"/>
  <c r="U1319" i="1"/>
  <c r="V1319" i="1" s="1"/>
  <c r="U1311" i="1"/>
  <c r="U1303" i="1"/>
  <c r="U1295" i="1"/>
  <c r="U1287" i="1"/>
  <c r="V1276" i="1"/>
  <c r="U1275" i="1"/>
  <c r="V1275" i="1" s="1"/>
  <c r="V1267" i="1"/>
  <c r="U1266" i="1"/>
  <c r="V1266" i="1" s="1"/>
  <c r="V1258" i="1"/>
  <c r="U1257" i="1"/>
  <c r="U1255" i="1"/>
  <c r="T1246" i="1"/>
  <c r="V1246" i="1" s="1"/>
  <c r="V1227" i="1"/>
  <c r="V1219" i="1"/>
  <c r="W1200" i="1"/>
  <c r="V1191" i="1"/>
  <c r="V1188" i="1"/>
  <c r="W1160" i="1"/>
  <c r="X1160" i="1" s="1"/>
  <c r="T1147" i="1"/>
  <c r="U1147" i="1"/>
  <c r="V1112" i="1"/>
  <c r="W1108" i="1"/>
  <c r="X1108" i="1" s="1"/>
  <c r="V1106" i="1"/>
  <c r="W1088" i="1"/>
  <c r="X1088" i="1" s="1"/>
  <c r="W1026" i="1"/>
  <c r="X1026" i="1" s="1"/>
  <c r="AE1026" i="1"/>
  <c r="V985" i="1"/>
  <c r="V959" i="1"/>
  <c r="U1358" i="1"/>
  <c r="U1247" i="1"/>
  <c r="V1247" i="1" s="1"/>
  <c r="T1233" i="1"/>
  <c r="V1233" i="1" s="1"/>
  <c r="T1220" i="1"/>
  <c r="V1220" i="1" s="1"/>
  <c r="T1217" i="1"/>
  <c r="U1217" i="1"/>
  <c r="T1213" i="1"/>
  <c r="V1213" i="1" s="1"/>
  <c r="U1213" i="1"/>
  <c r="W1192" i="1"/>
  <c r="X1192" i="1" s="1"/>
  <c r="AE1192" i="1"/>
  <c r="W1162" i="1"/>
  <c r="X1162" i="1" s="1"/>
  <c r="V1119" i="1"/>
  <c r="V1104" i="1"/>
  <c r="W1098" i="1"/>
  <c r="T1093" i="1"/>
  <c r="V1093" i="1" s="1"/>
  <c r="U1093" i="1"/>
  <c r="U1066" i="1"/>
  <c r="T1066" i="1"/>
  <c r="X1062" i="1"/>
  <c r="AE1062" i="1"/>
  <c r="W1050" i="1"/>
  <c r="X1050" i="1" s="1"/>
  <c r="W1048" i="1"/>
  <c r="X1048" i="1" s="1"/>
  <c r="W978" i="1"/>
  <c r="X978" i="1" s="1"/>
  <c r="AE978" i="1"/>
  <c r="V1244" i="1"/>
  <c r="T1238" i="1"/>
  <c r="U1238" i="1"/>
  <c r="T1205" i="1"/>
  <c r="V1205" i="1" s="1"/>
  <c r="U1205" i="1"/>
  <c r="W1176" i="1"/>
  <c r="X1176" i="1" s="1"/>
  <c r="T1169" i="1"/>
  <c r="U1169" i="1"/>
  <c r="V1128" i="1"/>
  <c r="V1121" i="1"/>
  <c r="T1045" i="1"/>
  <c r="U1045" i="1"/>
  <c r="U1222" i="1"/>
  <c r="U1214" i="1"/>
  <c r="U1206" i="1"/>
  <c r="V1206" i="1" s="1"/>
  <c r="U1198" i="1"/>
  <c r="U1190" i="1"/>
  <c r="U1182" i="1"/>
  <c r="U1174" i="1"/>
  <c r="U1166" i="1"/>
  <c r="U1158" i="1"/>
  <c r="V1158" i="1" s="1"/>
  <c r="U1151" i="1"/>
  <c r="U1149" i="1"/>
  <c r="T1140" i="1"/>
  <c r="U1123" i="1"/>
  <c r="U1114" i="1"/>
  <c r="V1067" i="1"/>
  <c r="T1058" i="1"/>
  <c r="AE1033" i="1"/>
  <c r="T1015" i="1"/>
  <c r="U1015" i="1"/>
  <c r="V1007" i="1"/>
  <c r="V1000" i="1"/>
  <c r="T996" i="1"/>
  <c r="U996" i="1"/>
  <c r="AE991" i="1"/>
  <c r="T931" i="1"/>
  <c r="U931" i="1"/>
  <c r="W893" i="1"/>
  <c r="X893" i="1" s="1"/>
  <c r="W883" i="1"/>
  <c r="U824" i="1"/>
  <c r="T824" i="1"/>
  <c r="U1181" i="1"/>
  <c r="U1173" i="1"/>
  <c r="U1165" i="1"/>
  <c r="V1165" i="1" s="1"/>
  <c r="U1157" i="1"/>
  <c r="U1152" i="1"/>
  <c r="U1143" i="1"/>
  <c r="U1141" i="1"/>
  <c r="T1132" i="1"/>
  <c r="V1132" i="1" s="1"/>
  <c r="V1126" i="1"/>
  <c r="U1115" i="1"/>
  <c r="V1115" i="1" s="1"/>
  <c r="T1101" i="1"/>
  <c r="V1101" i="1" s="1"/>
  <c r="U1101" i="1"/>
  <c r="V1100" i="1"/>
  <c r="U1091" i="1"/>
  <c r="V1091" i="1" s="1"/>
  <c r="W1073" i="1"/>
  <c r="X1073" i="1" s="1"/>
  <c r="T1069" i="1"/>
  <c r="U1069" i="1"/>
  <c r="V1060" i="1"/>
  <c r="U1059" i="1"/>
  <c r="V1047" i="1"/>
  <c r="V1028" i="1"/>
  <c r="V1017" i="1"/>
  <c r="W1013" i="1"/>
  <c r="X1013" i="1" s="1"/>
  <c r="W953" i="1"/>
  <c r="X953" i="1" s="1"/>
  <c r="T949" i="1"/>
  <c r="U949" i="1"/>
  <c r="U938" i="1"/>
  <c r="T938" i="1"/>
  <c r="W904" i="1"/>
  <c r="X904" i="1" s="1"/>
  <c r="U1180" i="1"/>
  <c r="U1172" i="1"/>
  <c r="U1164" i="1"/>
  <c r="V1164" i="1" s="1"/>
  <c r="U1156" i="1"/>
  <c r="V1154" i="1"/>
  <c r="U1153" i="1"/>
  <c r="V1145" i="1"/>
  <c r="U1144" i="1"/>
  <c r="V1144" i="1" s="1"/>
  <c r="V1136" i="1"/>
  <c r="U1135" i="1"/>
  <c r="U1133" i="1"/>
  <c r="V1127" i="1"/>
  <c r="T1124" i="1"/>
  <c r="V1124" i="1" s="1"/>
  <c r="V1118" i="1"/>
  <c r="U1107" i="1"/>
  <c r="T1090" i="1"/>
  <c r="V1090" i="1" s="1"/>
  <c r="U1089" i="1"/>
  <c r="V1089" i="1" s="1"/>
  <c r="T1082" i="1"/>
  <c r="V1082" i="1" s="1"/>
  <c r="W1035" i="1"/>
  <c r="X1035" i="1" s="1"/>
  <c r="U1006" i="1"/>
  <c r="T1006" i="1"/>
  <c r="X983" i="1"/>
  <c r="AE975" i="1"/>
  <c r="W930" i="1"/>
  <c r="V927" i="1"/>
  <c r="T891" i="1"/>
  <c r="U891" i="1"/>
  <c r="W759" i="1"/>
  <c r="X759" i="1" s="1"/>
  <c r="U1125" i="1"/>
  <c r="T1116" i="1"/>
  <c r="V1116" i="1" s="1"/>
  <c r="V1107" i="1"/>
  <c r="W1102" i="1"/>
  <c r="U1099" i="1"/>
  <c r="U1083" i="1"/>
  <c r="T1061" i="1"/>
  <c r="U1061" i="1"/>
  <c r="T1053" i="1"/>
  <c r="U1053" i="1"/>
  <c r="T1037" i="1"/>
  <c r="V1037" i="1" s="1"/>
  <c r="U1037" i="1"/>
  <c r="T1021" i="1"/>
  <c r="U1021" i="1"/>
  <c r="W1014" i="1"/>
  <c r="X1014" i="1" s="1"/>
  <c r="V1008" i="1"/>
  <c r="AE986" i="1"/>
  <c r="W970" i="1"/>
  <c r="X970" i="1" s="1"/>
  <c r="V943" i="1"/>
  <c r="W940" i="1"/>
  <c r="X940" i="1" s="1"/>
  <c r="W1096" i="1"/>
  <c r="W1064" i="1"/>
  <c r="W1016" i="1"/>
  <c r="W894" i="1"/>
  <c r="W878" i="1"/>
  <c r="X878" i="1" s="1"/>
  <c r="W861" i="1"/>
  <c r="U1109" i="1"/>
  <c r="T1085" i="1"/>
  <c r="U1085" i="1"/>
  <c r="V1076" i="1"/>
  <c r="U1075" i="1"/>
  <c r="V1065" i="1"/>
  <c r="U1051" i="1"/>
  <c r="V1051" i="1" s="1"/>
  <c r="V1039" i="1"/>
  <c r="V1023" i="1"/>
  <c r="V1020" i="1"/>
  <c r="V999" i="1"/>
  <c r="V952" i="1"/>
  <c r="W935" i="1"/>
  <c r="X935" i="1" s="1"/>
  <c r="W835" i="1"/>
  <c r="X835" i="1" s="1"/>
  <c r="AE835" i="1"/>
  <c r="W1043" i="1"/>
  <c r="X1043" i="1" s="1"/>
  <c r="W1027" i="1"/>
  <c r="X1027" i="1" s="1"/>
  <c r="AE1027" i="1"/>
  <c r="W1018" i="1"/>
  <c r="X1018" i="1" s="1"/>
  <c r="V1004" i="1"/>
  <c r="T1002" i="1"/>
  <c r="U1002" i="1"/>
  <c r="AE992" i="1"/>
  <c r="V971" i="1"/>
  <c r="T925" i="1"/>
  <c r="U925" i="1"/>
  <c r="W829" i="1"/>
  <c r="X829" i="1" s="1"/>
  <c r="AE1032" i="1"/>
  <c r="AE1024" i="1"/>
  <c r="W1001" i="1"/>
  <c r="X1001" i="1" s="1"/>
  <c r="W997" i="1"/>
  <c r="X997" i="1" s="1"/>
  <c r="W951" i="1"/>
  <c r="X951" i="1" s="1"/>
  <c r="V939" i="1"/>
  <c r="AE937" i="1"/>
  <c r="T933" i="1"/>
  <c r="U933" i="1"/>
  <c r="T879" i="1"/>
  <c r="U879" i="1"/>
  <c r="V866" i="1"/>
  <c r="T857" i="1"/>
  <c r="U857" i="1"/>
  <c r="AE840" i="1"/>
  <c r="V837" i="1"/>
  <c r="W761" i="1"/>
  <c r="W1012" i="1"/>
  <c r="X1012" i="1" s="1"/>
  <c r="AE1012" i="1"/>
  <c r="W995" i="1"/>
  <c r="X995" i="1" s="1"/>
  <c r="T982" i="1"/>
  <c r="U982" i="1"/>
  <c r="W962" i="1"/>
  <c r="T941" i="1"/>
  <c r="U941" i="1"/>
  <c r="W912" i="1"/>
  <c r="W906" i="1"/>
  <c r="X906" i="1" s="1"/>
  <c r="U896" i="1"/>
  <c r="T896" i="1"/>
  <c r="AE892" i="1"/>
  <c r="W886" i="1"/>
  <c r="X886" i="1" s="1"/>
  <c r="W838" i="1"/>
  <c r="X838" i="1" s="1"/>
  <c r="T833" i="1"/>
  <c r="U833" i="1"/>
  <c r="T973" i="1"/>
  <c r="U973" i="1"/>
  <c r="V963" i="1"/>
  <c r="V947" i="1"/>
  <c r="W944" i="1"/>
  <c r="X944" i="1" s="1"/>
  <c r="W914" i="1"/>
  <c r="X914" i="1" s="1"/>
  <c r="V913" i="1"/>
  <c r="V898" i="1"/>
  <c r="AE889" i="1"/>
  <c r="W827" i="1"/>
  <c r="X827" i="1" s="1"/>
  <c r="T812" i="1"/>
  <c r="U812" i="1"/>
  <c r="W987" i="1"/>
  <c r="X987" i="1" s="1"/>
  <c r="V961" i="1"/>
  <c r="T957" i="1"/>
  <c r="U957" i="1"/>
  <c r="W956" i="1"/>
  <c r="X956" i="1" s="1"/>
  <c r="V945" i="1"/>
  <c r="V921" i="1"/>
  <c r="W908" i="1"/>
  <c r="X908" i="1" s="1"/>
  <c r="V899" i="1"/>
  <c r="V897" i="1"/>
  <c r="AE877" i="1"/>
  <c r="W843" i="1"/>
  <c r="X843" i="1" s="1"/>
  <c r="W798" i="1"/>
  <c r="X798" i="1" s="1"/>
  <c r="W981" i="1"/>
  <c r="X981" i="1" s="1"/>
  <c r="T972" i="1"/>
  <c r="V972" i="1" s="1"/>
  <c r="V929" i="1"/>
  <c r="T922" i="1"/>
  <c r="V922" i="1" s="1"/>
  <c r="V916" i="1"/>
  <c r="U915" i="1"/>
  <c r="V907" i="1"/>
  <c r="T901" i="1"/>
  <c r="U901" i="1"/>
  <c r="W882" i="1"/>
  <c r="X882" i="1" s="1"/>
  <c r="U867" i="1"/>
  <c r="T867" i="1"/>
  <c r="V862" i="1"/>
  <c r="V836" i="1"/>
  <c r="W762" i="1"/>
  <c r="X762" i="1" s="1"/>
  <c r="T998" i="1"/>
  <c r="U998" i="1"/>
  <c r="T965" i="1"/>
  <c r="U965" i="1"/>
  <c r="W924" i="1"/>
  <c r="X924" i="1" s="1"/>
  <c r="T909" i="1"/>
  <c r="U909" i="1"/>
  <c r="U888" i="1"/>
  <c r="T888" i="1"/>
  <c r="W870" i="1"/>
  <c r="X870" i="1" s="1"/>
  <c r="W854" i="1"/>
  <c r="W779" i="1"/>
  <c r="X779" i="1" s="1"/>
  <c r="V955" i="1"/>
  <c r="V932" i="1"/>
  <c r="V923" i="1"/>
  <c r="T917" i="1"/>
  <c r="U917" i="1"/>
  <c r="W846" i="1"/>
  <c r="U839" i="1"/>
  <c r="T839" i="1"/>
  <c r="V788" i="1"/>
  <c r="U832" i="1"/>
  <c r="T832" i="1"/>
  <c r="AE813" i="1"/>
  <c r="T804" i="1"/>
  <c r="U804" i="1"/>
  <c r="T785" i="1"/>
  <c r="U785" i="1"/>
  <c r="AE771" i="1"/>
  <c r="W729" i="1"/>
  <c r="X729" i="1" s="1"/>
  <c r="AE729" i="1"/>
  <c r="W796" i="1"/>
  <c r="W774" i="1"/>
  <c r="X774" i="1" s="1"/>
  <c r="AE774" i="1"/>
  <c r="W751" i="1"/>
  <c r="X751" i="1" s="1"/>
  <c r="V860" i="1"/>
  <c r="AE808" i="1"/>
  <c r="W763" i="1"/>
  <c r="X763" i="1" s="1"/>
  <c r="U872" i="1"/>
  <c r="T872" i="1"/>
  <c r="AE859" i="1"/>
  <c r="V830" i="1"/>
  <c r="V828" i="1"/>
  <c r="T817" i="1"/>
  <c r="U817" i="1"/>
  <c r="V814" i="1"/>
  <c r="V799" i="1"/>
  <c r="AE787" i="1"/>
  <c r="V614" i="1"/>
  <c r="U974" i="1"/>
  <c r="U966" i="1"/>
  <c r="V966" i="1" s="1"/>
  <c r="U958" i="1"/>
  <c r="U950" i="1"/>
  <c r="V950" i="1" s="1"/>
  <c r="U942" i="1"/>
  <c r="U934" i="1"/>
  <c r="V934" i="1" s="1"/>
  <c r="U926" i="1"/>
  <c r="U918" i="1"/>
  <c r="U910" i="1"/>
  <c r="U902" i="1"/>
  <c r="U895" i="1"/>
  <c r="U887" i="1"/>
  <c r="V887" i="1" s="1"/>
  <c r="U884" i="1"/>
  <c r="U863" i="1"/>
  <c r="T848" i="1"/>
  <c r="V820" i="1"/>
  <c r="W806" i="1"/>
  <c r="X806" i="1" s="1"/>
  <c r="V803" i="1"/>
  <c r="V797" i="1"/>
  <c r="V784" i="1"/>
  <c r="U752" i="1"/>
  <c r="V726" i="1"/>
  <c r="V718" i="1"/>
  <c r="W707" i="1"/>
  <c r="X707" i="1" s="1"/>
  <c r="V689" i="1"/>
  <c r="T868" i="1"/>
  <c r="V868" i="1" s="1"/>
  <c r="T849" i="1"/>
  <c r="U849" i="1"/>
  <c r="W847" i="1"/>
  <c r="X847" i="1" s="1"/>
  <c r="AE842" i="1"/>
  <c r="AE789" i="1"/>
  <c r="AE781" i="1"/>
  <c r="T775" i="1"/>
  <c r="U775" i="1"/>
  <c r="W770" i="1"/>
  <c r="X770" i="1" s="1"/>
  <c r="V752" i="1"/>
  <c r="W741" i="1"/>
  <c r="T881" i="1"/>
  <c r="U881" i="1"/>
  <c r="V874" i="1"/>
  <c r="V873" i="1"/>
  <c r="W855" i="1"/>
  <c r="X855" i="1" s="1"/>
  <c r="W823" i="1"/>
  <c r="AE819" i="1"/>
  <c r="T809" i="1"/>
  <c r="U809" i="1"/>
  <c r="X795" i="1"/>
  <c r="AE795" i="1"/>
  <c r="AE778" i="1"/>
  <c r="W773" i="1"/>
  <c r="X773" i="1" s="1"/>
  <c r="W750" i="1"/>
  <c r="X750" i="1" s="1"/>
  <c r="T831" i="1"/>
  <c r="V831" i="1" s="1"/>
  <c r="T815" i="1"/>
  <c r="V815" i="1" s="1"/>
  <c r="T801" i="1"/>
  <c r="U801" i="1"/>
  <c r="V800" i="1"/>
  <c r="T790" i="1"/>
  <c r="U780" i="1"/>
  <c r="T766" i="1"/>
  <c r="U766" i="1"/>
  <c r="AE765" i="1"/>
  <c r="W765" i="1"/>
  <c r="X765" i="1" s="1"/>
  <c r="AE754" i="1"/>
  <c r="W686" i="1"/>
  <c r="X686" i="1" s="1"/>
  <c r="T673" i="1"/>
  <c r="U673" i="1"/>
  <c r="W666" i="1"/>
  <c r="X666" i="1" s="1"/>
  <c r="W593" i="1"/>
  <c r="T764" i="1"/>
  <c r="U764" i="1"/>
  <c r="AE745" i="1"/>
  <c r="AE738" i="1"/>
  <c r="T736" i="1"/>
  <c r="U736" i="1"/>
  <c r="U668" i="1"/>
  <c r="T668" i="1"/>
  <c r="T633" i="1"/>
  <c r="U633" i="1"/>
  <c r="W743" i="1"/>
  <c r="X743" i="1" s="1"/>
  <c r="V739" i="1"/>
  <c r="W733" i="1"/>
  <c r="X733" i="1" s="1"/>
  <c r="W732" i="1"/>
  <c r="X732" i="1" s="1"/>
  <c r="AE732" i="1"/>
  <c r="V727" i="1"/>
  <c r="T715" i="1"/>
  <c r="U715" i="1"/>
  <c r="W701" i="1"/>
  <c r="X701" i="1" s="1"/>
  <c r="U660" i="1"/>
  <c r="T660" i="1"/>
  <c r="T816" i="1"/>
  <c r="V816" i="1" s="1"/>
  <c r="U807" i="1"/>
  <c r="V807" i="1" s="1"/>
  <c r="V802" i="1"/>
  <c r="T793" i="1"/>
  <c r="U793" i="1"/>
  <c r="V792" i="1"/>
  <c r="V783" i="1"/>
  <c r="T782" i="1"/>
  <c r="V782" i="1" s="1"/>
  <c r="U772" i="1"/>
  <c r="V760" i="1"/>
  <c r="T749" i="1"/>
  <c r="V748" i="1"/>
  <c r="V747" i="1"/>
  <c r="W652" i="1"/>
  <c r="X652" i="1" s="1"/>
  <c r="U757" i="1"/>
  <c r="T757" i="1"/>
  <c r="W756" i="1"/>
  <c r="W728" i="1"/>
  <c r="X728" i="1" s="1"/>
  <c r="AE728" i="1"/>
  <c r="W719" i="1"/>
  <c r="X719" i="1" s="1"/>
  <c r="V717" i="1"/>
  <c r="T641" i="1"/>
  <c r="U641" i="1"/>
  <c r="U865" i="1"/>
  <c r="T856" i="1"/>
  <c r="V856" i="1" s="1"/>
  <c r="V850" i="1"/>
  <c r="U844" i="1"/>
  <c r="U841" i="1"/>
  <c r="T825" i="1"/>
  <c r="U825" i="1"/>
  <c r="V805" i="1"/>
  <c r="U791" i="1"/>
  <c r="V786" i="1"/>
  <c r="T777" i="1"/>
  <c r="U777" i="1"/>
  <c r="V776" i="1"/>
  <c r="V769" i="1"/>
  <c r="T768" i="1"/>
  <c r="V768" i="1" s="1"/>
  <c r="V767" i="1"/>
  <c r="V758" i="1"/>
  <c r="T755" i="1"/>
  <c r="U755" i="1"/>
  <c r="V735" i="1"/>
  <c r="U730" i="1"/>
  <c r="T730" i="1"/>
  <c r="W720" i="1"/>
  <c r="X720" i="1" s="1"/>
  <c r="W690" i="1"/>
  <c r="X690" i="1" s="1"/>
  <c r="V742" i="1"/>
  <c r="V725" i="1"/>
  <c r="V681" i="1"/>
  <c r="T677" i="1"/>
  <c r="U677" i="1"/>
  <c r="V639" i="1"/>
  <c r="W635" i="1"/>
  <c r="X635" i="1" s="1"/>
  <c r="W630" i="1"/>
  <c r="X630" i="1" s="1"/>
  <c r="V624" i="1"/>
  <c r="W620" i="1"/>
  <c r="V618" i="1"/>
  <c r="W678" i="1"/>
  <c r="X678" i="1" s="1"/>
  <c r="U676" i="1"/>
  <c r="T676" i="1"/>
  <c r="W671" i="1"/>
  <c r="X671" i="1" s="1"/>
  <c r="T665" i="1"/>
  <c r="U665" i="1"/>
  <c r="W650" i="1"/>
  <c r="V632" i="1"/>
  <c r="W628" i="1"/>
  <c r="X628" i="1" s="1"/>
  <c r="V626" i="1"/>
  <c r="V611" i="1"/>
  <c r="W548" i="1"/>
  <c r="X548" i="1" s="1"/>
  <c r="V734" i="1"/>
  <c r="T721" i="1"/>
  <c r="U721" i="1"/>
  <c r="T716" i="1"/>
  <c r="W705" i="1"/>
  <c r="X705" i="1" s="1"/>
  <c r="T697" i="1"/>
  <c r="U697" i="1"/>
  <c r="T682" i="1"/>
  <c r="T644" i="1"/>
  <c r="V644" i="1" s="1"/>
  <c r="W569" i="1"/>
  <c r="W553" i="1"/>
  <c r="X553" i="1" s="1"/>
  <c r="T491" i="1"/>
  <c r="U491" i="1"/>
  <c r="W722" i="1"/>
  <c r="X722" i="1" s="1"/>
  <c r="W700" i="1"/>
  <c r="W694" i="1"/>
  <c r="X694" i="1" s="1"/>
  <c r="W687" i="1"/>
  <c r="X687" i="1" s="1"/>
  <c r="X683" i="1"/>
  <c r="AE683" i="1"/>
  <c r="AE663" i="1"/>
  <c r="T657" i="1"/>
  <c r="V657" i="1" s="1"/>
  <c r="U657" i="1"/>
  <c r="V640" i="1"/>
  <c r="W636" i="1"/>
  <c r="X636" i="1" s="1"/>
  <c r="W634" i="1"/>
  <c r="X634" i="1" s="1"/>
  <c r="W623" i="1"/>
  <c r="X623" i="1" s="1"/>
  <c r="W619" i="1"/>
  <c r="X619" i="1" s="1"/>
  <c r="AE619" i="1"/>
  <c r="W601" i="1"/>
  <c r="X601" i="1" s="1"/>
  <c r="V740" i="1"/>
  <c r="T731" i="1"/>
  <c r="U731" i="1"/>
  <c r="U724" i="1"/>
  <c r="T724" i="1"/>
  <c r="W714" i="1"/>
  <c r="X714" i="1" s="1"/>
  <c r="AE714" i="1"/>
  <c r="T706" i="1"/>
  <c r="U706" i="1"/>
  <c r="V679" i="1"/>
  <c r="W655" i="1"/>
  <c r="X655" i="1" s="1"/>
  <c r="T649" i="1"/>
  <c r="V649" i="1" s="1"/>
  <c r="U649" i="1"/>
  <c r="T625" i="1"/>
  <c r="U625" i="1"/>
  <c r="V631" i="1"/>
  <c r="AE627" i="1"/>
  <c r="W622" i="1"/>
  <c r="V610" i="1"/>
  <c r="V723" i="1"/>
  <c r="AE688" i="1"/>
  <c r="V675" i="1"/>
  <c r="W642" i="1"/>
  <c r="X642" i="1" s="1"/>
  <c r="T617" i="1"/>
  <c r="U617" i="1"/>
  <c r="T609" i="1"/>
  <c r="U609" i="1"/>
  <c r="W603" i="1"/>
  <c r="T572" i="1"/>
  <c r="U572" i="1"/>
  <c r="AE196" i="1"/>
  <c r="V693" i="1"/>
  <c r="V672" i="1"/>
  <c r="W670" i="1"/>
  <c r="X670" i="1" s="1"/>
  <c r="V667" i="1"/>
  <c r="W662" i="1"/>
  <c r="X662" i="1" s="1"/>
  <c r="V659" i="1"/>
  <c r="V656" i="1"/>
  <c r="W654" i="1"/>
  <c r="X654" i="1" s="1"/>
  <c r="V651" i="1"/>
  <c r="V643" i="1"/>
  <c r="U709" i="1"/>
  <c r="V696" i="1"/>
  <c r="U695" i="1"/>
  <c r="V692" i="1"/>
  <c r="V685" i="1"/>
  <c r="T669" i="1"/>
  <c r="U669" i="1"/>
  <c r="T661" i="1"/>
  <c r="U661" i="1"/>
  <c r="T653" i="1"/>
  <c r="U653" i="1"/>
  <c r="T645" i="1"/>
  <c r="U645" i="1"/>
  <c r="V615" i="1"/>
  <c r="V608" i="1"/>
  <c r="W605" i="1"/>
  <c r="X605" i="1" s="1"/>
  <c r="W585" i="1"/>
  <c r="X585" i="1" s="1"/>
  <c r="W505" i="1"/>
  <c r="U712" i="1"/>
  <c r="V712" i="1" s="1"/>
  <c r="U703" i="1"/>
  <c r="V703" i="1" s="1"/>
  <c r="T637" i="1"/>
  <c r="U637" i="1"/>
  <c r="T629" i="1"/>
  <c r="U629" i="1"/>
  <c r="T621" i="1"/>
  <c r="U621" i="1"/>
  <c r="W616" i="1"/>
  <c r="X616" i="1" s="1"/>
  <c r="W561" i="1"/>
  <c r="X561" i="1" s="1"/>
  <c r="W602" i="1"/>
  <c r="X602" i="1" s="1"/>
  <c r="AE602" i="1"/>
  <c r="U600" i="1"/>
  <c r="T600" i="1"/>
  <c r="W598" i="1"/>
  <c r="X598" i="1" s="1"/>
  <c r="W552" i="1"/>
  <c r="X552" i="1" s="1"/>
  <c r="V699" i="1"/>
  <c r="W684" i="1"/>
  <c r="X684" i="1" s="1"/>
  <c r="W674" i="1"/>
  <c r="X674" i="1" s="1"/>
  <c r="AE674" i="1"/>
  <c r="T613" i="1"/>
  <c r="V613" i="1" s="1"/>
  <c r="U613" i="1"/>
  <c r="V570" i="1"/>
  <c r="W558" i="1"/>
  <c r="T550" i="1"/>
  <c r="U550" i="1"/>
  <c r="V577" i="1"/>
  <c r="W566" i="1"/>
  <c r="X566" i="1" s="1"/>
  <c r="T539" i="1"/>
  <c r="U539" i="1"/>
  <c r="V529" i="1"/>
  <c r="T525" i="1"/>
  <c r="V525" i="1" s="1"/>
  <c r="U525" i="1"/>
  <c r="V604" i="1"/>
  <c r="T596" i="1"/>
  <c r="U596" i="1"/>
  <c r="T595" i="1"/>
  <c r="V595" i="1" s="1"/>
  <c r="W559" i="1"/>
  <c r="X559" i="1" s="1"/>
  <c r="AE559" i="1"/>
  <c r="W589" i="1"/>
  <c r="X589" i="1" s="1"/>
  <c r="W586" i="1"/>
  <c r="W578" i="1"/>
  <c r="X578" i="1" s="1"/>
  <c r="W571" i="1"/>
  <c r="X571" i="1" s="1"/>
  <c r="W530" i="1"/>
  <c r="X530" i="1" s="1"/>
  <c r="W524" i="1"/>
  <c r="X524" i="1" s="1"/>
  <c r="V607" i="1"/>
  <c r="T592" i="1"/>
  <c r="U592" i="1"/>
  <c r="V590" i="1"/>
  <c r="W587" i="1"/>
  <c r="T584" i="1"/>
  <c r="U584" i="1"/>
  <c r="V582" i="1"/>
  <c r="T564" i="1"/>
  <c r="U564" i="1"/>
  <c r="W556" i="1"/>
  <c r="X556" i="1" s="1"/>
  <c r="V551" i="1"/>
  <c r="W538" i="1"/>
  <c r="X538" i="1" s="1"/>
  <c r="V427" i="1"/>
  <c r="X543" i="1"/>
  <c r="AE543" i="1"/>
  <c r="T588" i="1"/>
  <c r="U588" i="1"/>
  <c r="T580" i="1"/>
  <c r="V580" i="1" s="1"/>
  <c r="U580" i="1"/>
  <c r="V563" i="1"/>
  <c r="V534" i="1"/>
  <c r="V523" i="1"/>
  <c r="W513" i="1"/>
  <c r="X513" i="1" s="1"/>
  <c r="T512" i="1"/>
  <c r="U512" i="1"/>
  <c r="W482" i="1"/>
  <c r="AE476" i="1"/>
  <c r="U576" i="1"/>
  <c r="U568" i="1"/>
  <c r="U560" i="1"/>
  <c r="V555" i="1"/>
  <c r="U554" i="1"/>
  <c r="V554" i="1" s="1"/>
  <c r="U547" i="1"/>
  <c r="V547" i="1" s="1"/>
  <c r="T528" i="1"/>
  <c r="U528" i="1"/>
  <c r="V514" i="1"/>
  <c r="T496" i="1"/>
  <c r="U496" i="1"/>
  <c r="W494" i="1"/>
  <c r="X494" i="1" s="1"/>
  <c r="AE557" i="1"/>
  <c r="V549" i="1"/>
  <c r="W546" i="1"/>
  <c r="X546" i="1" s="1"/>
  <c r="T533" i="1"/>
  <c r="U533" i="1"/>
  <c r="T532" i="1"/>
  <c r="V521" i="1"/>
  <c r="V506" i="1"/>
  <c r="W503" i="1"/>
  <c r="X503" i="1" s="1"/>
  <c r="AE503" i="1"/>
  <c r="V498" i="1"/>
  <c r="W484" i="1"/>
  <c r="X484" i="1" s="1"/>
  <c r="W531" i="1"/>
  <c r="X531" i="1" s="1"/>
  <c r="W519" i="1"/>
  <c r="X519" i="1" s="1"/>
  <c r="W515" i="1"/>
  <c r="X515" i="1" s="1"/>
  <c r="W510" i="1"/>
  <c r="X510" i="1" s="1"/>
  <c r="T508" i="1"/>
  <c r="U508" i="1"/>
  <c r="T488" i="1"/>
  <c r="U488" i="1"/>
  <c r="W437" i="1"/>
  <c r="X437" i="1" s="1"/>
  <c r="AE437" i="1"/>
  <c r="T536" i="1"/>
  <c r="V536" i="1" s="1"/>
  <c r="U536" i="1"/>
  <c r="T439" i="1"/>
  <c r="U439" i="1"/>
  <c r="W465" i="1"/>
  <c r="X465" i="1" s="1"/>
  <c r="T544" i="1"/>
  <c r="V544" i="1" s="1"/>
  <c r="U544" i="1"/>
  <c r="V542" i="1"/>
  <c r="T520" i="1"/>
  <c r="U520" i="1"/>
  <c r="T516" i="1"/>
  <c r="U516" i="1"/>
  <c r="W507" i="1"/>
  <c r="X507" i="1" s="1"/>
  <c r="AE507" i="1"/>
  <c r="V499" i="1"/>
  <c r="V489" i="1"/>
  <c r="V486" i="1"/>
  <c r="T463" i="1"/>
  <c r="U463" i="1"/>
  <c r="V461" i="1"/>
  <c r="W454" i="1"/>
  <c r="X454" i="1" s="1"/>
  <c r="W452" i="1"/>
  <c r="X452" i="1" s="1"/>
  <c r="AE428" i="1"/>
  <c r="W382" i="1"/>
  <c r="X382" i="1" s="1"/>
  <c r="U504" i="1"/>
  <c r="V504" i="1" s="1"/>
  <c r="AE502" i="1"/>
  <c r="U501" i="1"/>
  <c r="V493" i="1"/>
  <c r="W475" i="1"/>
  <c r="X475" i="1" s="1"/>
  <c r="V469" i="1"/>
  <c r="T416" i="1"/>
  <c r="U416" i="1"/>
  <c r="T384" i="1"/>
  <c r="U384" i="1"/>
  <c r="V490" i="1"/>
  <c r="V487" i="1"/>
  <c r="V478" i="1"/>
  <c r="U477" i="1"/>
  <c r="W474" i="1"/>
  <c r="X474" i="1" s="1"/>
  <c r="AE467" i="1"/>
  <c r="T447" i="1"/>
  <c r="U447" i="1"/>
  <c r="V445" i="1"/>
  <c r="W438" i="1"/>
  <c r="X438" i="1" s="1"/>
  <c r="AE438" i="1"/>
  <c r="W436" i="1"/>
  <c r="X436" i="1" s="1"/>
  <c r="T426" i="1"/>
  <c r="U426" i="1"/>
  <c r="T404" i="1"/>
  <c r="U404" i="1"/>
  <c r="W479" i="1"/>
  <c r="X479" i="1" s="1"/>
  <c r="W470" i="1"/>
  <c r="X470" i="1" s="1"/>
  <c r="W433" i="1"/>
  <c r="X433" i="1" s="1"/>
  <c r="T411" i="1"/>
  <c r="U411" i="1"/>
  <c r="U517" i="1"/>
  <c r="U509" i="1"/>
  <c r="V509" i="1" s="1"/>
  <c r="V497" i="1"/>
  <c r="U485" i="1"/>
  <c r="U483" i="1"/>
  <c r="T471" i="1"/>
  <c r="V471" i="1" s="1"/>
  <c r="W457" i="1"/>
  <c r="X457" i="1" s="1"/>
  <c r="T333" i="1"/>
  <c r="U333" i="1"/>
  <c r="T495" i="1"/>
  <c r="V495" i="1" s="1"/>
  <c r="T480" i="1"/>
  <c r="U480" i="1"/>
  <c r="T455" i="1"/>
  <c r="U455" i="1"/>
  <c r="W453" i="1"/>
  <c r="T408" i="1"/>
  <c r="U408" i="1"/>
  <c r="W380" i="1"/>
  <c r="X380" i="1" s="1"/>
  <c r="T472" i="1"/>
  <c r="V472" i="1" s="1"/>
  <c r="U472" i="1"/>
  <c r="W468" i="1"/>
  <c r="X468" i="1" s="1"/>
  <c r="W441" i="1"/>
  <c r="X441" i="1" s="1"/>
  <c r="W410" i="1"/>
  <c r="X410" i="1" s="1"/>
  <c r="W390" i="1"/>
  <c r="X390" i="1" s="1"/>
  <c r="W387" i="1"/>
  <c r="V431" i="1"/>
  <c r="V391" i="1"/>
  <c r="V371" i="1"/>
  <c r="V357" i="1"/>
  <c r="W401" i="1"/>
  <c r="X401" i="1" s="1"/>
  <c r="T400" i="1"/>
  <c r="U400" i="1"/>
  <c r="T396" i="1"/>
  <c r="U396" i="1"/>
  <c r="W321" i="1"/>
  <c r="X321" i="1" s="1"/>
  <c r="U466" i="1"/>
  <c r="U458" i="1"/>
  <c r="U450" i="1"/>
  <c r="U442" i="1"/>
  <c r="U434" i="1"/>
  <c r="U432" i="1"/>
  <c r="U430" i="1"/>
  <c r="V424" i="1"/>
  <c r="T421" i="1"/>
  <c r="V421" i="1" s="1"/>
  <c r="V402" i="1"/>
  <c r="T379" i="1"/>
  <c r="U379" i="1"/>
  <c r="W377" i="1"/>
  <c r="X377" i="1" s="1"/>
  <c r="U422" i="1"/>
  <c r="V414" i="1"/>
  <c r="V406" i="1"/>
  <c r="W393" i="1"/>
  <c r="X393" i="1" s="1"/>
  <c r="T392" i="1"/>
  <c r="U392" i="1"/>
  <c r="V385" i="1"/>
  <c r="T370" i="1"/>
  <c r="U370" i="1"/>
  <c r="V360" i="1"/>
  <c r="T348" i="1"/>
  <c r="U348" i="1"/>
  <c r="V346" i="1"/>
  <c r="W322" i="1"/>
  <c r="X322" i="1" s="1"/>
  <c r="U464" i="1"/>
  <c r="V464" i="1" s="1"/>
  <c r="U456" i="1"/>
  <c r="U448" i="1"/>
  <c r="U440" i="1"/>
  <c r="U425" i="1"/>
  <c r="V407" i="1"/>
  <c r="W403" i="1"/>
  <c r="X403" i="1" s="1"/>
  <c r="V394" i="1"/>
  <c r="AE353" i="1"/>
  <c r="X353" i="1"/>
  <c r="T413" i="1"/>
  <c r="U413" i="1"/>
  <c r="T412" i="1"/>
  <c r="V412" i="1" s="1"/>
  <c r="V398" i="1"/>
  <c r="W368" i="1"/>
  <c r="X368" i="1" s="1"/>
  <c r="V399" i="1"/>
  <c r="V378" i="1"/>
  <c r="AE369" i="1"/>
  <c r="X369" i="1"/>
  <c r="W331" i="1"/>
  <c r="X331" i="1" s="1"/>
  <c r="U405" i="1"/>
  <c r="V405" i="1" s="1"/>
  <c r="U397" i="1"/>
  <c r="U389" i="1"/>
  <c r="T381" i="1"/>
  <c r="V375" i="1"/>
  <c r="U364" i="1"/>
  <c r="U355" i="1"/>
  <c r="U388" i="1"/>
  <c r="V376" i="1"/>
  <c r="T373" i="1"/>
  <c r="V373" i="1" s="1"/>
  <c r="V367" i="1"/>
  <c r="T352" i="1"/>
  <c r="T349" i="1"/>
  <c r="W345" i="1"/>
  <c r="X345" i="1" s="1"/>
  <c r="W343" i="1"/>
  <c r="X343" i="1" s="1"/>
  <c r="AE337" i="1"/>
  <c r="V316" i="1"/>
  <c r="T249" i="1"/>
  <c r="U249" i="1"/>
  <c r="V386" i="1"/>
  <c r="U374" i="1"/>
  <c r="V374" i="1" s="1"/>
  <c r="V366" i="1"/>
  <c r="T365" i="1"/>
  <c r="V365" i="1" s="1"/>
  <c r="V362" i="1"/>
  <c r="U361" i="1"/>
  <c r="U358" i="1"/>
  <c r="V358" i="1" s="1"/>
  <c r="T341" i="1"/>
  <c r="U341" i="1"/>
  <c r="W332" i="1"/>
  <c r="X332" i="1" s="1"/>
  <c r="W330" i="1"/>
  <c r="X330" i="1" s="1"/>
  <c r="V314" i="1"/>
  <c r="T227" i="1"/>
  <c r="U227" i="1"/>
  <c r="W312" i="1"/>
  <c r="X312" i="1" s="1"/>
  <c r="W274" i="1"/>
  <c r="X274" i="1" s="1"/>
  <c r="V359" i="1"/>
  <c r="V356" i="1"/>
  <c r="T325" i="1"/>
  <c r="U325" i="1"/>
  <c r="V323" i="1"/>
  <c r="W305" i="1"/>
  <c r="W258" i="1"/>
  <c r="X258" i="1" s="1"/>
  <c r="W340" i="1"/>
  <c r="X340" i="1" s="1"/>
  <c r="AE340" i="1"/>
  <c r="W338" i="1"/>
  <c r="X338" i="1" s="1"/>
  <c r="V351" i="1"/>
  <c r="W335" i="1"/>
  <c r="X335" i="1" s="1"/>
  <c r="W318" i="1"/>
  <c r="X318" i="1" s="1"/>
  <c r="T311" i="1"/>
  <c r="U311" i="1"/>
  <c r="W283" i="1"/>
  <c r="X283" i="1" s="1"/>
  <c r="U313" i="1"/>
  <c r="V310" i="1"/>
  <c r="W299" i="1"/>
  <c r="X299" i="1" s="1"/>
  <c r="V293" i="1"/>
  <c r="V291" i="1"/>
  <c r="V286" i="1"/>
  <c r="V282" i="1"/>
  <c r="T276" i="1"/>
  <c r="U276" i="1"/>
  <c r="T260" i="1"/>
  <c r="U260" i="1"/>
  <c r="V253" i="1"/>
  <c r="T300" i="1"/>
  <c r="U300" i="1"/>
  <c r="W294" i="1"/>
  <c r="X294" i="1" s="1"/>
  <c r="V289" i="1"/>
  <c r="T284" i="1"/>
  <c r="U284" i="1"/>
  <c r="V263" i="1"/>
  <c r="V243" i="1"/>
  <c r="W240" i="1"/>
  <c r="X240" i="1" s="1"/>
  <c r="V209" i="1"/>
  <c r="U344" i="1"/>
  <c r="U336" i="1"/>
  <c r="V336" i="1" s="1"/>
  <c r="U328" i="1"/>
  <c r="V328" i="1" s="1"/>
  <c r="U320" i="1"/>
  <c r="V298" i="1"/>
  <c r="W297" i="1"/>
  <c r="X297" i="1" s="1"/>
  <c r="T295" i="1"/>
  <c r="V295" i="1" s="1"/>
  <c r="T292" i="1"/>
  <c r="U292" i="1"/>
  <c r="V275" i="1"/>
  <c r="W270" i="1"/>
  <c r="X270" i="1" s="1"/>
  <c r="V259" i="1"/>
  <c r="W254" i="1"/>
  <c r="V218" i="1"/>
  <c r="T304" i="1"/>
  <c r="U304" i="1"/>
  <c r="T288" i="1"/>
  <c r="V288" i="1" s="1"/>
  <c r="U288" i="1"/>
  <c r="W266" i="1"/>
  <c r="X266" i="1" s="1"/>
  <c r="W257" i="1"/>
  <c r="X257" i="1" s="1"/>
  <c r="X231" i="1"/>
  <c r="AE231" i="1"/>
  <c r="X223" i="1"/>
  <c r="AE223" i="1"/>
  <c r="U342" i="1"/>
  <c r="V342" i="1" s="1"/>
  <c r="U334" i="1"/>
  <c r="U326" i="1"/>
  <c r="V326" i="1" s="1"/>
  <c r="V302" i="1"/>
  <c r="T296" i="1"/>
  <c r="U296" i="1"/>
  <c r="W277" i="1"/>
  <c r="X277" i="1" s="1"/>
  <c r="T268" i="1"/>
  <c r="U268" i="1"/>
  <c r="T252" i="1"/>
  <c r="U252" i="1"/>
  <c r="W246" i="1"/>
  <c r="X246" i="1" s="1"/>
  <c r="W220" i="1"/>
  <c r="T308" i="1"/>
  <c r="U308" i="1"/>
  <c r="T307" i="1"/>
  <c r="V307" i="1" s="1"/>
  <c r="T235" i="1"/>
  <c r="U235" i="1"/>
  <c r="W306" i="1"/>
  <c r="X306" i="1" s="1"/>
  <c r="W281" i="1"/>
  <c r="X281" i="1" s="1"/>
  <c r="W278" i="1"/>
  <c r="X278" i="1" s="1"/>
  <c r="V267" i="1"/>
  <c r="W262" i="1"/>
  <c r="X262" i="1" s="1"/>
  <c r="V251" i="1"/>
  <c r="W237" i="1"/>
  <c r="X237" i="1" s="1"/>
  <c r="T230" i="1"/>
  <c r="U230" i="1"/>
  <c r="W225" i="1"/>
  <c r="X225" i="1" s="1"/>
  <c r="U244" i="1"/>
  <c r="V214" i="1"/>
  <c r="T212" i="1"/>
  <c r="U212" i="1"/>
  <c r="T198" i="1"/>
  <c r="V198" i="1" s="1"/>
  <c r="U198" i="1"/>
  <c r="U193" i="1"/>
  <c r="T193" i="1"/>
  <c r="U280" i="1"/>
  <c r="U272" i="1"/>
  <c r="U264" i="1"/>
  <c r="V264" i="1" s="1"/>
  <c r="U256" i="1"/>
  <c r="U245" i="1"/>
  <c r="V245" i="1" s="1"/>
  <c r="V238" i="1"/>
  <c r="V236" i="1"/>
  <c r="V221" i="1"/>
  <c r="U279" i="1"/>
  <c r="V279" i="1" s="1"/>
  <c r="U271" i="1"/>
  <c r="U263" i="1"/>
  <c r="U255" i="1"/>
  <c r="X250" i="1"/>
  <c r="W228" i="1"/>
  <c r="X228" i="1" s="1"/>
  <c r="V226" i="1"/>
  <c r="W186" i="1"/>
  <c r="X186" i="1" s="1"/>
  <c r="W233" i="1"/>
  <c r="X233" i="1" s="1"/>
  <c r="W229" i="1"/>
  <c r="X229" i="1" s="1"/>
  <c r="AE213" i="1"/>
  <c r="X213" i="1"/>
  <c r="V247" i="1"/>
  <c r="V234" i="1"/>
  <c r="T219" i="1"/>
  <c r="U219" i="1"/>
  <c r="V217" i="1"/>
  <c r="T248" i="1"/>
  <c r="V248" i="1" s="1"/>
  <c r="W206" i="1"/>
  <c r="X206" i="1" s="1"/>
  <c r="U232" i="1"/>
  <c r="U224" i="1"/>
  <c r="U216" i="1"/>
  <c r="V208" i="1"/>
  <c r="T194" i="1"/>
  <c r="U194" i="1"/>
  <c r="T185" i="1"/>
  <c r="U185" i="1"/>
  <c r="T179" i="1"/>
  <c r="V179" i="1" s="1"/>
  <c r="U179" i="1"/>
  <c r="V177" i="1"/>
  <c r="U202" i="1"/>
  <c r="X183" i="1"/>
  <c r="AE183" i="1"/>
  <c r="U222" i="1"/>
  <c r="V202" i="1"/>
  <c r="AE182" i="1"/>
  <c r="W182" i="1"/>
  <c r="X182" i="1" s="1"/>
  <c r="W205" i="1"/>
  <c r="V204" i="1"/>
  <c r="T201" i="1"/>
  <c r="V201" i="1" s="1"/>
  <c r="AE190" i="1"/>
  <c r="T187" i="1"/>
  <c r="U187" i="1"/>
  <c r="V172" i="1"/>
  <c r="V210" i="1"/>
  <c r="W207" i="1"/>
  <c r="X207" i="1" s="1"/>
  <c r="AE207" i="1"/>
  <c r="W203" i="1"/>
  <c r="X203" i="1" s="1"/>
  <c r="V200" i="1"/>
  <c r="T191" i="1"/>
  <c r="U191" i="1"/>
  <c r="V188" i="1"/>
  <c r="W178" i="1"/>
  <c r="X178" i="1" s="1"/>
  <c r="U169" i="1"/>
  <c r="T169" i="1"/>
  <c r="V169" i="1" s="1"/>
  <c r="AE192" i="1"/>
  <c r="W184" i="1"/>
  <c r="X184" i="1" s="1"/>
  <c r="V197" i="1"/>
  <c r="W195" i="1"/>
  <c r="X195" i="1" s="1"/>
  <c r="W171" i="1"/>
  <c r="X171" i="1" s="1"/>
  <c r="W180" i="1"/>
  <c r="X180" i="1" s="1"/>
  <c r="V176" i="1"/>
  <c r="T170" i="1"/>
  <c r="U170" i="1"/>
  <c r="W166" i="1"/>
  <c r="W163" i="1"/>
  <c r="X163" i="1" s="1"/>
  <c r="T161" i="1"/>
  <c r="U161" i="1"/>
  <c r="V159" i="1"/>
  <c r="W132" i="1"/>
  <c r="X132" i="1" s="1"/>
  <c r="T153" i="1"/>
  <c r="U153" i="1"/>
  <c r="U175" i="1"/>
  <c r="V175" i="1" s="1"/>
  <c r="V174" i="1"/>
  <c r="V164" i="1"/>
  <c r="V155" i="1"/>
  <c r="V149" i="1"/>
  <c r="V136" i="1"/>
  <c r="W145" i="1"/>
  <c r="X145" i="1" s="1"/>
  <c r="V126" i="1"/>
  <c r="U181" i="1"/>
  <c r="V181" i="1" s="1"/>
  <c r="W116" i="1"/>
  <c r="X116" i="1" s="1"/>
  <c r="W168" i="1"/>
  <c r="X168" i="1" s="1"/>
  <c r="AE140" i="1"/>
  <c r="V173" i="1"/>
  <c r="V165" i="1"/>
  <c r="AE157" i="1"/>
  <c r="V156" i="1"/>
  <c r="V150" i="1"/>
  <c r="W141" i="1"/>
  <c r="X141" i="1" s="1"/>
  <c r="V146" i="1"/>
  <c r="U165" i="1"/>
  <c r="U142" i="1"/>
  <c r="AE133" i="1"/>
  <c r="V124" i="1"/>
  <c r="V134" i="1"/>
  <c r="V122" i="1"/>
  <c r="V120" i="1"/>
  <c r="T137" i="1"/>
  <c r="U137" i="1"/>
  <c r="T127" i="1"/>
  <c r="U127" i="1"/>
  <c r="U162" i="1"/>
  <c r="V154" i="1"/>
  <c r="V151" i="1"/>
  <c r="U148" i="1"/>
  <c r="T135" i="1"/>
  <c r="U135" i="1"/>
  <c r="W130" i="1"/>
  <c r="X130" i="1" s="1"/>
  <c r="T152" i="1"/>
  <c r="V152" i="1" s="1"/>
  <c r="T144" i="1"/>
  <c r="U144" i="1"/>
  <c r="W104" i="1"/>
  <c r="AE138" i="1"/>
  <c r="W138" i="1"/>
  <c r="X138" i="1" s="1"/>
  <c r="V131" i="1"/>
  <c r="W128" i="1"/>
  <c r="X128" i="1" s="1"/>
  <c r="W123" i="1"/>
  <c r="X123" i="1" s="1"/>
  <c r="V117" i="1"/>
  <c r="W114" i="1"/>
  <c r="X114" i="1" s="1"/>
  <c r="W112" i="1"/>
  <c r="X112" i="1" s="1"/>
  <c r="U119" i="1"/>
  <c r="V110" i="1"/>
  <c r="T105" i="1"/>
  <c r="U105" i="1"/>
  <c r="V108" i="1"/>
  <c r="V106" i="1"/>
  <c r="W100" i="1"/>
  <c r="X100" i="1" s="1"/>
  <c r="W77" i="1"/>
  <c r="X77" i="1" s="1"/>
  <c r="V125" i="1"/>
  <c r="V121" i="1"/>
  <c r="V115" i="1"/>
  <c r="V113" i="1"/>
  <c r="T109" i="1"/>
  <c r="V109" i="1" s="1"/>
  <c r="U109" i="1"/>
  <c r="V107" i="1"/>
  <c r="W103" i="1"/>
  <c r="X103" i="1" s="1"/>
  <c r="V96" i="1"/>
  <c r="T85" i="1"/>
  <c r="U85" i="1"/>
  <c r="U129" i="1"/>
  <c r="V129" i="1" s="1"/>
  <c r="T118" i="1"/>
  <c r="V88" i="1"/>
  <c r="V72" i="1"/>
  <c r="T101" i="1"/>
  <c r="V101" i="1" s="1"/>
  <c r="U101" i="1"/>
  <c r="T71" i="1"/>
  <c r="U71" i="1"/>
  <c r="T49" i="1"/>
  <c r="U49" i="1"/>
  <c r="W83" i="1"/>
  <c r="X83" i="1" s="1"/>
  <c r="W75" i="1"/>
  <c r="X75" i="1" s="1"/>
  <c r="W54" i="1"/>
  <c r="T98" i="1"/>
  <c r="U98" i="1"/>
  <c r="T93" i="1"/>
  <c r="U93" i="1"/>
  <c r="W84" i="1"/>
  <c r="X84" i="1" s="1"/>
  <c r="T80" i="1"/>
  <c r="U80" i="1"/>
  <c r="V46" i="1"/>
  <c r="AE68" i="1"/>
  <c r="W58" i="1"/>
  <c r="X58" i="1" s="1"/>
  <c r="T41" i="1"/>
  <c r="U41" i="1"/>
  <c r="V99" i="1"/>
  <c r="T90" i="1"/>
  <c r="U90" i="1"/>
  <c r="W55" i="1"/>
  <c r="X55" i="1" s="1"/>
  <c r="V91" i="1"/>
  <c r="W87" i="1"/>
  <c r="X87" i="1" s="1"/>
  <c r="AE73" i="1"/>
  <c r="T102" i="1"/>
  <c r="V102" i="1" s="1"/>
  <c r="T94" i="1"/>
  <c r="T86" i="1"/>
  <c r="V86" i="1" s="1"/>
  <c r="T79" i="1"/>
  <c r="V79" i="1" s="1"/>
  <c r="T65" i="1"/>
  <c r="V65" i="1" s="1"/>
  <c r="U65" i="1"/>
  <c r="AE60" i="1"/>
  <c r="V66" i="1"/>
  <c r="W63" i="1"/>
  <c r="X63" i="1" s="1"/>
  <c r="T57" i="1"/>
  <c r="U57" i="1"/>
  <c r="V39" i="1"/>
  <c r="T82" i="1"/>
  <c r="V76" i="1"/>
  <c r="T69" i="1"/>
  <c r="V50" i="1"/>
  <c r="V47" i="1"/>
  <c r="T74" i="1"/>
  <c r="V74" i="1" s="1"/>
  <c r="T64" i="1"/>
  <c r="V64" i="1" s="1"/>
  <c r="V42" i="1"/>
  <c r="V40" i="1"/>
  <c r="W56" i="1"/>
  <c r="W62" i="1"/>
  <c r="X62" i="1" s="1"/>
  <c r="U70" i="1"/>
  <c r="U61" i="1"/>
  <c r="U53" i="1"/>
  <c r="U45" i="1"/>
  <c r="V45" i="1" s="1"/>
  <c r="U67" i="1"/>
  <c r="U59" i="1"/>
  <c r="U51" i="1"/>
  <c r="U43" i="1"/>
  <c r="T36" i="1"/>
  <c r="T28" i="1"/>
  <c r="V28" i="1" s="1"/>
  <c r="T12" i="1"/>
  <c r="U10" i="1"/>
  <c r="U26" i="1"/>
  <c r="V26" i="1" s="1"/>
  <c r="U34" i="1"/>
  <c r="V34" i="1" s="1"/>
  <c r="T31" i="1"/>
  <c r="V31" i="1" s="1"/>
  <c r="T29" i="1"/>
  <c r="V29" i="1" s="1"/>
  <c r="U18" i="1"/>
  <c r="V18" i="1" s="1"/>
  <c r="T16" i="1"/>
  <c r="V16" i="1" s="1"/>
  <c r="T19" i="1"/>
  <c r="V19" i="1" s="1"/>
  <c r="T37" i="1"/>
  <c r="V37" i="1" s="1"/>
  <c r="T27" i="1"/>
  <c r="V27" i="1" s="1"/>
  <c r="T13" i="1"/>
  <c r="V13" i="1" s="1"/>
  <c r="T35" i="1"/>
  <c r="V35" i="1" s="1"/>
  <c r="T24" i="1"/>
  <c r="V24" i="1" s="1"/>
  <c r="T11" i="1"/>
  <c r="V11" i="1" s="1"/>
  <c r="T21" i="1"/>
  <c r="V21" i="1" s="1"/>
  <c r="V12" i="1"/>
  <c r="T32" i="1"/>
  <c r="T20" i="1"/>
  <c r="V20" i="1" s="1"/>
  <c r="T8" i="1"/>
  <c r="V8" i="1" s="1"/>
  <c r="U23" i="1"/>
  <c r="V23" i="1" s="1"/>
  <c r="U15" i="1"/>
  <c r="V15" i="1" s="1"/>
  <c r="T30" i="1"/>
  <c r="V30" i="1" s="1"/>
  <c r="T22" i="1"/>
  <c r="V22" i="1" s="1"/>
  <c r="T14" i="1"/>
  <c r="V14" i="1" s="1"/>
  <c r="U33" i="1"/>
  <c r="V33" i="1" s="1"/>
  <c r="U25" i="1"/>
  <c r="V25" i="1" s="1"/>
  <c r="U17" i="1"/>
  <c r="V17" i="1" s="1"/>
  <c r="U9" i="1"/>
  <c r="V32" i="1"/>
  <c r="V36" i="1"/>
  <c r="AE527" i="1" l="1"/>
  <c r="W527" i="1"/>
  <c r="X527" i="1" s="1"/>
  <c r="W834" i="1"/>
  <c r="X834" i="1" s="1"/>
  <c r="W1374" i="1"/>
  <c r="X1374" i="1" s="1"/>
  <c r="W1771" i="1"/>
  <c r="X1771" i="1" s="1"/>
  <c r="W1571" i="1"/>
  <c r="X1571" i="1" s="1"/>
  <c r="AE1754" i="1"/>
  <c r="W1754" i="1"/>
  <c r="X1754" i="1" s="1"/>
  <c r="W38" i="1"/>
  <c r="X38" i="1" s="1"/>
  <c r="W710" i="1"/>
  <c r="X710" i="1" s="1"/>
  <c r="W1022" i="1"/>
  <c r="X1022" i="1" s="1"/>
  <c r="W1414" i="1"/>
  <c r="X1414" i="1" s="1"/>
  <c r="AE1479" i="1"/>
  <c r="W1479" i="1"/>
  <c r="X1479" i="1" s="1"/>
  <c r="W52" i="1"/>
  <c r="X52" i="1" s="1"/>
  <c r="AE680" i="1"/>
  <c r="W680" i="1"/>
  <c r="X680" i="1" s="1"/>
  <c r="AE826" i="1"/>
  <c r="W826" i="1"/>
  <c r="X826" i="1" s="1"/>
  <c r="W919" i="1"/>
  <c r="X919" i="1" s="1"/>
  <c r="AE1701" i="1"/>
  <c r="W1701" i="1"/>
  <c r="X1701" i="1" s="1"/>
  <c r="W1224" i="1"/>
  <c r="X1224" i="1" s="1"/>
  <c r="V98" i="1"/>
  <c r="V185" i="1"/>
  <c r="AE228" i="1"/>
  <c r="AE410" i="1"/>
  <c r="AE479" i="1"/>
  <c r="AE452" i="1"/>
  <c r="V564" i="1"/>
  <c r="V637" i="1"/>
  <c r="AE585" i="1"/>
  <c r="V731" i="1"/>
  <c r="AE548" i="1"/>
  <c r="AE628" i="1"/>
  <c r="AE720" i="1"/>
  <c r="V641" i="1"/>
  <c r="V715" i="1"/>
  <c r="AE733" i="1"/>
  <c r="AE743" i="1"/>
  <c r="AE770" i="1"/>
  <c r="V804" i="1"/>
  <c r="V909" i="1"/>
  <c r="AE762" i="1"/>
  <c r="AE908" i="1"/>
  <c r="AE827" i="1"/>
  <c r="AE940" i="1"/>
  <c r="AE1088" i="1"/>
  <c r="AE1108" i="1"/>
  <c r="AE1210" i="1"/>
  <c r="AE1179" i="1"/>
  <c r="V1269" i="1"/>
  <c r="V1332" i="1"/>
  <c r="AE1471" i="1"/>
  <c r="V1323" i="1"/>
  <c r="AE1588" i="1"/>
  <c r="AE1530" i="1"/>
  <c r="AE1596" i="1"/>
  <c r="AE794" i="1"/>
  <c r="V980" i="1"/>
  <c r="V852" i="1"/>
  <c r="AE1046" i="1"/>
  <c r="AE1492" i="1"/>
  <c r="V1692" i="1"/>
  <c r="V211" i="1"/>
  <c r="V606" i="1"/>
  <c r="W606" i="1" s="1"/>
  <c r="V1081" i="1"/>
  <c r="AE318" i="1"/>
  <c r="AE433" i="1"/>
  <c r="AE515" i="1"/>
  <c r="AE578" i="1"/>
  <c r="AE630" i="1"/>
  <c r="V730" i="1"/>
  <c r="AE701" i="1"/>
  <c r="AE924" i="1"/>
  <c r="AE759" i="1"/>
  <c r="AE1184" i="1"/>
  <c r="AE1095" i="1"/>
  <c r="AE1473" i="1"/>
  <c r="AE1262" i="1"/>
  <c r="AE1586" i="1"/>
  <c r="AE1637" i="1"/>
  <c r="V1665" i="1"/>
  <c r="V1737" i="1"/>
  <c r="AE1658" i="1"/>
  <c r="AE1830" i="1"/>
  <c r="V92" i="1"/>
  <c r="W92" i="1" s="1"/>
  <c r="X92" i="1" s="1"/>
  <c r="V285" i="1"/>
  <c r="W285" i="1" s="1"/>
  <c r="X285" i="1" s="1"/>
  <c r="V459" i="1"/>
  <c r="V239" i="1"/>
  <c r="V339" i="1"/>
  <c r="W339" i="1" s="1"/>
  <c r="X339" i="1" s="1"/>
  <c r="V511" i="1"/>
  <c r="W511" i="1" s="1"/>
  <c r="V583" i="1"/>
  <c r="W583" i="1" s="1"/>
  <c r="X583" i="1" s="1"/>
  <c r="AE1232" i="1"/>
  <c r="W1232" i="1"/>
  <c r="X1232" i="1" s="1"/>
  <c r="AE1469" i="1"/>
  <c r="AE1487" i="1"/>
  <c r="AE1760" i="1"/>
  <c r="V241" i="1"/>
  <c r="V290" i="1"/>
  <c r="W290" i="1" s="1"/>
  <c r="X290" i="1" s="1"/>
  <c r="V449" i="1"/>
  <c r="V419" i="1"/>
  <c r="V753" i="1"/>
  <c r="V936" i="1"/>
  <c r="V713" i="1"/>
  <c r="W713" i="1" s="1"/>
  <c r="X713" i="1" s="1"/>
  <c r="V946" i="1"/>
  <c r="V875" i="1"/>
  <c r="V1381" i="1"/>
  <c r="V1822" i="1"/>
  <c r="W1822" i="1" s="1"/>
  <c r="V1595" i="1"/>
  <c r="V1705" i="1"/>
  <c r="V273" i="1"/>
  <c r="W708" i="1"/>
  <c r="X708" i="1" s="1"/>
  <c r="AE708" i="1"/>
  <c r="V167" i="1"/>
  <c r="W167" i="1" s="1"/>
  <c r="X167" i="1" s="1"/>
  <c r="V329" i="1"/>
  <c r="W329" i="1" s="1"/>
  <c r="X329" i="1" s="1"/>
  <c r="V153" i="1"/>
  <c r="V161" i="1"/>
  <c r="V219" i="1"/>
  <c r="V260" i="1"/>
  <c r="AE380" i="1"/>
  <c r="V404" i="1"/>
  <c r="V508" i="1"/>
  <c r="AE494" i="1"/>
  <c r="AE546" i="1"/>
  <c r="V572" i="1"/>
  <c r="V491" i="1"/>
  <c r="V925" i="1"/>
  <c r="AE953" i="1"/>
  <c r="AE893" i="1"/>
  <c r="V1015" i="1"/>
  <c r="AE1395" i="1"/>
  <c r="V1630" i="1"/>
  <c r="AE78" i="1"/>
  <c r="V143" i="1"/>
  <c r="W143" i="1" s="1"/>
  <c r="X143" i="1" s="1"/>
  <c r="V215" i="1"/>
  <c r="AE492" i="1"/>
  <c r="AE623" i="1"/>
  <c r="V317" i="1"/>
  <c r="V574" i="1"/>
  <c r="W574" i="1" s="1"/>
  <c r="V541" i="1"/>
  <c r="W541" i="1" s="1"/>
  <c r="X541" i="1" s="1"/>
  <c r="V900" i="1"/>
  <c r="W900" i="1" s="1"/>
  <c r="X900" i="1" s="1"/>
  <c r="V1383" i="1"/>
  <c r="AE1054" i="1"/>
  <c r="V1597" i="1"/>
  <c r="V1263" i="1"/>
  <c r="W1263" i="1" s="1"/>
  <c r="V1509" i="1"/>
  <c r="V1567" i="1"/>
  <c r="V1674" i="1"/>
  <c r="V500" i="1"/>
  <c r="V48" i="1"/>
  <c r="W48" i="1" s="1"/>
  <c r="X48" i="1" s="1"/>
  <c r="V646" i="1"/>
  <c r="W646" i="1" s="1"/>
  <c r="X646" i="1" s="1"/>
  <c r="V160" i="1"/>
  <c r="W160" i="1" s="1"/>
  <c r="X160" i="1" s="1"/>
  <c r="V309" i="1"/>
  <c r="V354" i="1"/>
  <c r="W354" i="1" s="1"/>
  <c r="V537" i="1"/>
  <c r="V594" i="1"/>
  <c r="W594" i="1" s="1"/>
  <c r="V612" i="1"/>
  <c r="V265" i="1"/>
  <c r="W265" i="1" s="1"/>
  <c r="X265" i="1" s="1"/>
  <c r="V522" i="1"/>
  <c r="W522" i="1" s="1"/>
  <c r="X522" i="1" s="1"/>
  <c r="V562" i="1"/>
  <c r="W562" i="1" s="1"/>
  <c r="X562" i="1" s="1"/>
  <c r="V1041" i="1"/>
  <c r="V1094" i="1"/>
  <c r="W1003" i="1"/>
  <c r="X1003" i="1" s="1"/>
  <c r="W871" i="1"/>
  <c r="X871" i="1" s="1"/>
  <c r="X1312" i="1"/>
  <c r="AE1312" i="1"/>
  <c r="AE87" i="1"/>
  <c r="AE123" i="1"/>
  <c r="V144" i="1"/>
  <c r="AE167" i="1"/>
  <c r="V191" i="1"/>
  <c r="V187" i="1"/>
  <c r="AE233" i="1"/>
  <c r="V308" i="1"/>
  <c r="V268" i="1"/>
  <c r="AE270" i="1"/>
  <c r="AE338" i="1"/>
  <c r="AE339" i="1"/>
  <c r="AE343" i="1"/>
  <c r="W395" i="1"/>
  <c r="X395" i="1" s="1"/>
  <c r="AE390" i="1"/>
  <c r="AE436" i="1"/>
  <c r="AE465" i="1"/>
  <c r="AE510" i="1"/>
  <c r="V584" i="1"/>
  <c r="AE746" i="1"/>
  <c r="AE1035" i="1"/>
  <c r="X1074" i="1"/>
  <c r="AE1074" i="1"/>
  <c r="V1545" i="1"/>
  <c r="AE1685" i="1"/>
  <c r="W111" i="1"/>
  <c r="X111" i="1" s="1"/>
  <c r="W810" i="1"/>
  <c r="X810" i="1" s="1"/>
  <c r="AE810" i="1"/>
  <c r="W1010" i="1"/>
  <c r="X1010" i="1" s="1"/>
  <c r="AE1010" i="1"/>
  <c r="W545" i="1"/>
  <c r="X545" i="1" s="1"/>
  <c r="AE545" i="1"/>
  <c r="AE993" i="1"/>
  <c r="W1463" i="1"/>
  <c r="X1463" i="1" s="1"/>
  <c r="W1642" i="1"/>
  <c r="X1642" i="1" s="1"/>
  <c r="AE1642" i="1"/>
  <c r="W1651" i="1"/>
  <c r="X1651" i="1" s="1"/>
  <c r="W1705" i="1"/>
  <c r="X1705" i="1" s="1"/>
  <c r="AE62" i="1"/>
  <c r="AE128" i="1"/>
  <c r="AE237" i="1"/>
  <c r="AE294" i="1"/>
  <c r="AE285" i="1"/>
  <c r="AE393" i="1"/>
  <c r="AE401" i="1"/>
  <c r="AE571" i="1"/>
  <c r="AE670" i="1"/>
  <c r="V724" i="1"/>
  <c r="X796" i="1"/>
  <c r="AE796" i="1"/>
  <c r="X861" i="1"/>
  <c r="AE861" i="1"/>
  <c r="X1117" i="1"/>
  <c r="AE1117" i="1"/>
  <c r="X1453" i="1"/>
  <c r="AE1453" i="1"/>
  <c r="X1407" i="1"/>
  <c r="AE1407" i="1"/>
  <c r="AE1336" i="1"/>
  <c r="W189" i="1"/>
  <c r="X189" i="1" s="1"/>
  <c r="AE189" i="1"/>
  <c r="W845" i="1"/>
  <c r="X845" i="1" s="1"/>
  <c r="W890" i="1"/>
  <c r="X890" i="1" s="1"/>
  <c r="W984" i="1"/>
  <c r="X984" i="1" s="1"/>
  <c r="W1019" i="1"/>
  <c r="X1019" i="1" s="1"/>
  <c r="AE1019" i="1"/>
  <c r="W1502" i="1"/>
  <c r="X1502" i="1" s="1"/>
  <c r="W1500" i="1"/>
  <c r="X1500" i="1" s="1"/>
  <c r="W1677" i="1"/>
  <c r="X1677" i="1" s="1"/>
  <c r="AE1795" i="1"/>
  <c r="AE1827" i="1"/>
  <c r="W1563" i="1"/>
  <c r="X1563" i="1" s="1"/>
  <c r="AE312" i="1"/>
  <c r="V341" i="1"/>
  <c r="AE556" i="1"/>
  <c r="X606" i="1"/>
  <c r="AE606" i="1"/>
  <c r="V669" i="1"/>
  <c r="V1209" i="1"/>
  <c r="X1142" i="1"/>
  <c r="AE1142" i="1"/>
  <c r="X1361" i="1"/>
  <c r="AE1361" i="1"/>
  <c r="X354" i="1"/>
  <c r="AE354" i="1"/>
  <c r="W1226" i="1"/>
  <c r="X1226" i="1" s="1"/>
  <c r="V1011" i="1"/>
  <c r="W1475" i="1"/>
  <c r="X1475" i="1" s="1"/>
  <c r="AE1475" i="1"/>
  <c r="W1532" i="1"/>
  <c r="X1532" i="1" s="1"/>
  <c r="AE1532" i="1"/>
  <c r="W1698" i="1"/>
  <c r="X1698" i="1" s="1"/>
  <c r="W1345" i="1"/>
  <c r="X1345" i="1" s="1"/>
  <c r="AE1345" i="1"/>
  <c r="W1442" i="1"/>
  <c r="X1442" i="1" s="1"/>
  <c r="V1615" i="1"/>
  <c r="X761" i="1"/>
  <c r="AE761" i="1"/>
  <c r="W946" i="1"/>
  <c r="X946" i="1" s="1"/>
  <c r="W1235" i="1"/>
  <c r="X1235" i="1" s="1"/>
  <c r="W1690" i="1"/>
  <c r="X1690" i="1" s="1"/>
  <c r="AE1690" i="1"/>
  <c r="AE63" i="1"/>
  <c r="AE58" i="1"/>
  <c r="AE114" i="1"/>
  <c r="V135" i="1"/>
  <c r="AE171" i="1"/>
  <c r="AE186" i="1"/>
  <c r="V304" i="1"/>
  <c r="V284" i="1"/>
  <c r="V300" i="1"/>
  <c r="AE258" i="1"/>
  <c r="AE330" i="1"/>
  <c r="V408" i="1"/>
  <c r="AE519" i="1"/>
  <c r="V588" i="1"/>
  <c r="V592" i="1"/>
  <c r="X558" i="1"/>
  <c r="AE558" i="1"/>
  <c r="V617" i="1"/>
  <c r="AE636" i="1"/>
  <c r="AE981" i="1"/>
  <c r="X1200" i="1"/>
  <c r="AE1200" i="1"/>
  <c r="AE1427" i="1"/>
  <c r="X1570" i="1"/>
  <c r="AE1570" i="1"/>
  <c r="W459" i="1"/>
  <c r="X459" i="1" s="1"/>
  <c r="V811" i="1"/>
  <c r="W1285" i="1"/>
  <c r="X1285" i="1" s="1"/>
  <c r="AE1285" i="1"/>
  <c r="W1005" i="1"/>
  <c r="X1005" i="1" s="1"/>
  <c r="W977" i="1"/>
  <c r="X977" i="1" s="1"/>
  <c r="AE977" i="1"/>
  <c r="W1600" i="1"/>
  <c r="X1600" i="1" s="1"/>
  <c r="AE1600" i="1"/>
  <c r="V1207" i="1"/>
  <c r="W1422" i="1"/>
  <c r="X1422" i="1" s="1"/>
  <c r="AE1422" i="1"/>
  <c r="V1036" i="1"/>
  <c r="W1036" i="1" s="1"/>
  <c r="X1036" i="1" s="1"/>
  <c r="AE1234" i="1"/>
  <c r="V1832" i="1"/>
  <c r="W1455" i="1"/>
  <c r="X1455" i="1" s="1"/>
  <c r="AE1455" i="1"/>
  <c r="AE266" i="1"/>
  <c r="AE274" i="1"/>
  <c r="X586" i="1"/>
  <c r="AE586" i="1"/>
  <c r="X1764" i="1"/>
  <c r="AE1764" i="1"/>
  <c r="W869" i="1"/>
  <c r="X869" i="1" s="1"/>
  <c r="W853" i="1"/>
  <c r="X853" i="1" s="1"/>
  <c r="W1293" i="1"/>
  <c r="X1293" i="1" s="1"/>
  <c r="AE1293" i="1"/>
  <c r="W980" i="1"/>
  <c r="X980" i="1" s="1"/>
  <c r="W1167" i="1"/>
  <c r="X1167" i="1" s="1"/>
  <c r="AE1310" i="1"/>
  <c r="W1040" i="1"/>
  <c r="X1040" i="1" s="1"/>
  <c r="W1605" i="1"/>
  <c r="X1605" i="1" s="1"/>
  <c r="W1722" i="1"/>
  <c r="X1722" i="1" s="1"/>
  <c r="W1811" i="1"/>
  <c r="X1811" i="1" s="1"/>
  <c r="W1780" i="1"/>
  <c r="X1780" i="1" s="1"/>
  <c r="AE1780" i="1"/>
  <c r="W1579" i="1"/>
  <c r="X1579" i="1" s="1"/>
  <c r="AE1831" i="1"/>
  <c r="W1509" i="1"/>
  <c r="X1509" i="1" s="1"/>
  <c r="X1541" i="1"/>
  <c r="AE1541" i="1"/>
  <c r="W1674" i="1"/>
  <c r="X1674" i="1" s="1"/>
  <c r="AE1674" i="1"/>
  <c r="X1102" i="1"/>
  <c r="AE1102" i="1"/>
  <c r="X1770" i="1"/>
  <c r="AE1770" i="1"/>
  <c r="W988" i="1"/>
  <c r="X988" i="1" s="1"/>
  <c r="AE988" i="1"/>
  <c r="W1381" i="1"/>
  <c r="X1381" i="1" s="1"/>
  <c r="AE1381" i="1"/>
  <c r="V57" i="1"/>
  <c r="AE141" i="1"/>
  <c r="AE168" i="1"/>
  <c r="AE160" i="1"/>
  <c r="AE195" i="1"/>
  <c r="AE229" i="1"/>
  <c r="AE262" i="1"/>
  <c r="AE297" i="1"/>
  <c r="AE240" i="1"/>
  <c r="AE283" i="1"/>
  <c r="AE332" i="1"/>
  <c r="AE403" i="1"/>
  <c r="AE322" i="1"/>
  <c r="V396" i="1"/>
  <c r="V447" i="1"/>
  <c r="AE518" i="1"/>
  <c r="AE589" i="1"/>
  <c r="V596" i="1"/>
  <c r="X505" i="1"/>
  <c r="AE505" i="1"/>
  <c r="AE1331" i="1"/>
  <c r="AE1538" i="1"/>
  <c r="X1673" i="1"/>
  <c r="AE1673" i="1"/>
  <c r="X1720" i="1"/>
  <c r="AE1720" i="1"/>
  <c r="W89" i="1"/>
  <c r="X89" i="1" s="1"/>
  <c r="W876" i="1"/>
  <c r="X876" i="1" s="1"/>
  <c r="AE876" i="1"/>
  <c r="V199" i="1"/>
  <c r="V315" i="1"/>
  <c r="AE666" i="1"/>
  <c r="W864" i="1"/>
  <c r="X864" i="1" s="1"/>
  <c r="AE935" i="1"/>
  <c r="W1271" i="1"/>
  <c r="X1271" i="1" s="1"/>
  <c r="W1025" i="1"/>
  <c r="X1025" i="1" s="1"/>
  <c r="W1321" i="1"/>
  <c r="X1321" i="1" s="1"/>
  <c r="W711" i="1"/>
  <c r="X711" i="1" s="1"/>
  <c r="AE711" i="1"/>
  <c r="W1393" i="1"/>
  <c r="X1393" i="1" s="1"/>
  <c r="W1555" i="1"/>
  <c r="X1555" i="1" s="1"/>
  <c r="AE1555" i="1"/>
  <c r="W1517" i="1"/>
  <c r="X1517" i="1" s="1"/>
  <c r="W1448" i="1"/>
  <c r="X1448" i="1" s="1"/>
  <c r="AE1448" i="1"/>
  <c r="AE1433" i="1"/>
  <c r="W1603" i="1"/>
  <c r="X1603" i="1" s="1"/>
  <c r="AE1603" i="1"/>
  <c r="X622" i="1"/>
  <c r="AE622" i="1"/>
  <c r="AE1580" i="1"/>
  <c r="AE299" i="1"/>
  <c r="X846" i="1"/>
  <c r="AE846" i="1"/>
  <c r="X912" i="1"/>
  <c r="AE912" i="1"/>
  <c r="X1203" i="1"/>
  <c r="AE1203" i="1"/>
  <c r="AE1798" i="1"/>
  <c r="W44" i="1"/>
  <c r="X44" i="1" s="1"/>
  <c r="W451" i="1"/>
  <c r="X451" i="1" s="1"/>
  <c r="W1457" i="1"/>
  <c r="X1457" i="1" s="1"/>
  <c r="W1738" i="1"/>
  <c r="X1738" i="1" s="1"/>
  <c r="W1602" i="1"/>
  <c r="X1602" i="1" s="1"/>
  <c r="W1597" i="1"/>
  <c r="X1597" i="1" s="1"/>
  <c r="AE591" i="1"/>
  <c r="V849" i="1"/>
  <c r="W849" i="1" s="1"/>
  <c r="X849" i="1" s="1"/>
  <c r="AE763" i="1"/>
  <c r="AE779" i="1"/>
  <c r="AE882" i="1"/>
  <c r="AE829" i="1"/>
  <c r="V1021" i="1"/>
  <c r="AE1042" i="1"/>
  <c r="AE1068" i="1"/>
  <c r="V1316" i="1"/>
  <c r="W1316" i="1" s="1"/>
  <c r="X1316" i="1" s="1"/>
  <c r="AE1302" i="1"/>
  <c r="AE1087" i="1"/>
  <c r="V1300" i="1"/>
  <c r="AE1241" i="1"/>
  <c r="AE1354" i="1"/>
  <c r="AE1503" i="1"/>
  <c r="V1284" i="1"/>
  <c r="V1458" i="1"/>
  <c r="W1458" i="1" s="1"/>
  <c r="X1458" i="1" s="1"/>
  <c r="V1577" i="1"/>
  <c r="AE1543" i="1"/>
  <c r="AE1572" i="1"/>
  <c r="AE1599" i="1"/>
  <c r="AE1828" i="1"/>
  <c r="V158" i="1"/>
  <c r="W158" i="1" s="1"/>
  <c r="X158" i="1" s="1"/>
  <c r="V303" i="1"/>
  <c r="V347" i="1"/>
  <c r="W347" i="1" s="1"/>
  <c r="X347" i="1" s="1"/>
  <c r="V526" i="1"/>
  <c r="V287" i="1"/>
  <c r="V383" i="1"/>
  <c r="W383" i="1" s="1"/>
  <c r="X383" i="1" s="1"/>
  <c r="V462" i="1"/>
  <c r="W462" i="1" s="1"/>
  <c r="V409" i="1"/>
  <c r="W409" i="1" s="1"/>
  <c r="X409" i="1" s="1"/>
  <c r="W903" i="1"/>
  <c r="X903" i="1" s="1"/>
  <c r="V704" i="1"/>
  <c r="W704" i="1" s="1"/>
  <c r="X704" i="1" s="1"/>
  <c r="V979" i="1"/>
  <c r="V139" i="1"/>
  <c r="W139" i="1" s="1"/>
  <c r="X139" i="1" s="1"/>
  <c r="V920" i="1"/>
  <c r="V948" i="1"/>
  <c r="W948" i="1" s="1"/>
  <c r="X948" i="1" s="1"/>
  <c r="V638" i="1"/>
  <c r="W638" i="1" s="1"/>
  <c r="X638" i="1" s="1"/>
  <c r="AE1030" i="1"/>
  <c r="V1369" i="1"/>
  <c r="W1369" i="1" s="1"/>
  <c r="X1369" i="1" s="1"/>
  <c r="V1562" i="1"/>
  <c r="W1562" i="1" s="1"/>
  <c r="X1562" i="1" s="1"/>
  <c r="V1505" i="1"/>
  <c r="W147" i="1"/>
  <c r="X147" i="1" s="1"/>
  <c r="W599" i="1"/>
  <c r="X599" i="1" s="1"/>
  <c r="V417" i="1"/>
  <c r="W994" i="1"/>
  <c r="X994" i="1" s="1"/>
  <c r="V645" i="1"/>
  <c r="V625" i="1"/>
  <c r="W625" i="1" s="1"/>
  <c r="X625" i="1" s="1"/>
  <c r="V660" i="1"/>
  <c r="V668" i="1"/>
  <c r="V673" i="1"/>
  <c r="AE750" i="1"/>
  <c r="V872" i="1"/>
  <c r="V917" i="1"/>
  <c r="W917" i="1" s="1"/>
  <c r="V941" i="1"/>
  <c r="V879" i="1"/>
  <c r="W879" i="1" s="1"/>
  <c r="AE1043" i="1"/>
  <c r="V1066" i="1"/>
  <c r="V1147" i="1"/>
  <c r="AE1170" i="1"/>
  <c r="AE1057" i="1"/>
  <c r="V1221" i="1"/>
  <c r="W1221" i="1" s="1"/>
  <c r="X1221" i="1" s="1"/>
  <c r="V1506" i="1"/>
  <c r="AE1385" i="1"/>
  <c r="AE1485" i="1"/>
  <c r="V1308" i="1"/>
  <c r="AE1544" i="1"/>
  <c r="AE1592" i="1"/>
  <c r="V1686" i="1"/>
  <c r="W535" i="1"/>
  <c r="X535" i="1" s="1"/>
  <c r="V350" i="1"/>
  <c r="AE415" i="1"/>
  <c r="W415" i="1"/>
  <c r="X415" i="1" s="1"/>
  <c r="V565" i="1"/>
  <c r="V429" i="1"/>
  <c r="V423" i="1"/>
  <c r="V573" i="1"/>
  <c r="V905" i="1"/>
  <c r="V420" i="1"/>
  <c r="V964" i="1"/>
  <c r="W964" i="1" s="1"/>
  <c r="V744" i="1"/>
  <c r="V1350" i="1"/>
  <c r="W1350" i="1" s="1"/>
  <c r="X1350" i="1" s="1"/>
  <c r="V822" i="1"/>
  <c r="W822" i="1" s="1"/>
  <c r="X822" i="1" s="1"/>
  <c r="V1643" i="1"/>
  <c r="V1467" i="1"/>
  <c r="AE951" i="1"/>
  <c r="W435" i="1"/>
  <c r="X435" i="1" s="1"/>
  <c r="W372" i="1"/>
  <c r="X372" i="1" s="1"/>
  <c r="W691" i="1"/>
  <c r="X691" i="1" s="1"/>
  <c r="AE691" i="1"/>
  <c r="AE967" i="1"/>
  <c r="W967" i="1"/>
  <c r="X967" i="1" s="1"/>
  <c r="V1113" i="1"/>
  <c r="W1113" i="1" s="1"/>
  <c r="X1113" i="1" s="1"/>
  <c r="V1390" i="1"/>
  <c r="V1277" i="1"/>
  <c r="V1063" i="1"/>
  <c r="AE1320" i="1"/>
  <c r="V1682" i="1"/>
  <c r="V1803" i="1"/>
  <c r="W1803" i="1" s="1"/>
  <c r="X1803" i="1" s="1"/>
  <c r="AE1823" i="1"/>
  <c r="V1610" i="1"/>
  <c r="V1564" i="1"/>
  <c r="W1564" i="1" s="1"/>
  <c r="V1806" i="1"/>
  <c r="V1612" i="1"/>
  <c r="AE686" i="1"/>
  <c r="AE751" i="1"/>
  <c r="AE1110" i="1"/>
  <c r="V1694" i="1"/>
  <c r="AE1812" i="1"/>
  <c r="V363" i="1"/>
  <c r="W363" i="1" s="1"/>
  <c r="X363" i="1" s="1"/>
  <c r="V444" i="1"/>
  <c r="W444" i="1" s="1"/>
  <c r="X444" i="1" s="1"/>
  <c r="V327" i="1"/>
  <c r="W481" i="1"/>
  <c r="X481" i="1" s="1"/>
  <c r="AE481" i="1"/>
  <c r="AE648" i="1"/>
  <c r="V446" i="1"/>
  <c r="W446" i="1" s="1"/>
  <c r="X446" i="1" s="1"/>
  <c r="V443" i="1"/>
  <c r="AE976" i="1"/>
  <c r="W976" i="1"/>
  <c r="X976" i="1" s="1"/>
  <c r="W1273" i="1"/>
  <c r="X1273" i="1" s="1"/>
  <c r="V95" i="1"/>
  <c r="W95" i="1" s="1"/>
  <c r="V647" i="1"/>
  <c r="W1071" i="1"/>
  <c r="X1071" i="1" s="1"/>
  <c r="W702" i="1"/>
  <c r="X702" i="1" s="1"/>
  <c r="AE969" i="1"/>
  <c r="V629" i="1"/>
  <c r="AE662" i="1"/>
  <c r="AE634" i="1"/>
  <c r="V755" i="1"/>
  <c r="V1002" i="1"/>
  <c r="V1085" i="1"/>
  <c r="V1429" i="1"/>
  <c r="V1625" i="1"/>
  <c r="V1609" i="1"/>
  <c r="V1601" i="1"/>
  <c r="W1601" i="1" s="1"/>
  <c r="X1601" i="1" s="1"/>
  <c r="V1561" i="1"/>
  <c r="W1561" i="1" s="1"/>
  <c r="X1561" i="1" s="1"/>
  <c r="AE1787" i="1"/>
  <c r="V567" i="1"/>
  <c r="V261" i="1"/>
  <c r="V460" i="1"/>
  <c r="W460" i="1" s="1"/>
  <c r="X460" i="1" s="1"/>
  <c r="V97" i="1"/>
  <c r="W97" i="1" s="1"/>
  <c r="X97" i="1" s="1"/>
  <c r="V324" i="1"/>
  <c r="V269" i="1"/>
  <c r="W575" i="1"/>
  <c r="X575" i="1" s="1"/>
  <c r="W880" i="1"/>
  <c r="X880" i="1" s="1"/>
  <c r="AE664" i="1"/>
  <c r="V960" i="1"/>
  <c r="V928" i="1"/>
  <c r="V1215" i="1"/>
  <c r="W1215" i="1" s="1"/>
  <c r="X1215" i="1" s="1"/>
  <c r="V1325" i="1"/>
  <c r="W1325" i="1" s="1"/>
  <c r="V1313" i="1"/>
  <c r="V1105" i="1"/>
  <c r="W1807" i="1"/>
  <c r="X1807" i="1" s="1"/>
  <c r="AE1799" i="1"/>
  <c r="V1713" i="1"/>
  <c r="V1436" i="1"/>
  <c r="X54" i="1"/>
  <c r="AE54" i="1"/>
  <c r="W464" i="1"/>
  <c r="X464" i="1" s="1"/>
  <c r="V224" i="1"/>
  <c r="W215" i="1"/>
  <c r="X215" i="1" s="1"/>
  <c r="W374" i="1"/>
  <c r="X374" i="1" s="1"/>
  <c r="V355" i="1"/>
  <c r="X453" i="1"/>
  <c r="AE453" i="1"/>
  <c r="W544" i="1"/>
  <c r="X544" i="1" s="1"/>
  <c r="W514" i="1"/>
  <c r="X514" i="1" s="1"/>
  <c r="AE514" i="1"/>
  <c r="V560" i="1"/>
  <c r="W613" i="1"/>
  <c r="X613" i="1" s="1"/>
  <c r="W659" i="1"/>
  <c r="X659" i="1" s="1"/>
  <c r="X569" i="1"/>
  <c r="AE569" i="1"/>
  <c r="X737" i="1"/>
  <c r="AE737" i="1"/>
  <c r="V910" i="1"/>
  <c r="V974" i="1"/>
  <c r="W1165" i="1"/>
  <c r="X1165" i="1" s="1"/>
  <c r="V1257" i="1"/>
  <c r="V1303" i="1"/>
  <c r="X1212" i="1"/>
  <c r="AE1212" i="1"/>
  <c r="X1163" i="1"/>
  <c r="AE1163" i="1"/>
  <c r="V1501" i="1"/>
  <c r="X1430" i="1"/>
  <c r="AE1430" i="1"/>
  <c r="W1691" i="1"/>
  <c r="X1691" i="1" s="1"/>
  <c r="W1591" i="1"/>
  <c r="X1591" i="1" s="1"/>
  <c r="AE1591" i="1"/>
  <c r="W1590" i="1"/>
  <c r="X1590" i="1" s="1"/>
  <c r="X593" i="1"/>
  <c r="AE593" i="1"/>
  <c r="W966" i="1"/>
  <c r="X966" i="1" s="1"/>
  <c r="W1158" i="1"/>
  <c r="X1158" i="1" s="1"/>
  <c r="AE1158" i="1"/>
  <c r="X1382" i="1"/>
  <c r="AE1382" i="1"/>
  <c r="W1250" i="1"/>
  <c r="X1250" i="1" s="1"/>
  <c r="W1454" i="1"/>
  <c r="X1454" i="1" s="1"/>
  <c r="W1269" i="1"/>
  <c r="X1269" i="1" s="1"/>
  <c r="AE1269" i="1"/>
  <c r="X1460" i="1"/>
  <c r="AE1460" i="1"/>
  <c r="AE1524" i="1"/>
  <c r="W1524" i="1"/>
  <c r="X1524" i="1" s="1"/>
  <c r="W1275" i="1"/>
  <c r="X1275" i="1" s="1"/>
  <c r="W1449" i="1"/>
  <c r="X1449" i="1" s="1"/>
  <c r="W1583" i="1"/>
  <c r="X1583" i="1" s="1"/>
  <c r="W1505" i="1"/>
  <c r="X1505" i="1" s="1"/>
  <c r="W1646" i="1"/>
  <c r="X1646" i="1" s="1"/>
  <c r="AE1646" i="1"/>
  <c r="W1767" i="1"/>
  <c r="X1767" i="1" s="1"/>
  <c r="W1813" i="1"/>
  <c r="X1813" i="1" s="1"/>
  <c r="W1735" i="1"/>
  <c r="X1735" i="1" s="1"/>
  <c r="V1766" i="1"/>
  <c r="X56" i="1"/>
  <c r="AE56" i="1"/>
  <c r="W39" i="1"/>
  <c r="X39" i="1" s="1"/>
  <c r="V94" i="1"/>
  <c r="X81" i="1"/>
  <c r="AE81" i="1"/>
  <c r="W117" i="1"/>
  <c r="X117" i="1" s="1"/>
  <c r="X104" i="1"/>
  <c r="AE104" i="1"/>
  <c r="W169" i="1"/>
  <c r="X169" i="1" s="1"/>
  <c r="W326" i="1"/>
  <c r="X326" i="1" s="1"/>
  <c r="W275" i="1"/>
  <c r="X275" i="1" s="1"/>
  <c r="AE275" i="1"/>
  <c r="W385" i="1"/>
  <c r="X385" i="1" s="1"/>
  <c r="V422" i="1"/>
  <c r="W509" i="1"/>
  <c r="X509" i="1" s="1"/>
  <c r="W404" i="1"/>
  <c r="X404" i="1" s="1"/>
  <c r="X587" i="1"/>
  <c r="AE587" i="1"/>
  <c r="X700" i="1"/>
  <c r="AE700" i="1"/>
  <c r="X741" i="1"/>
  <c r="AE741" i="1"/>
  <c r="X1064" i="1"/>
  <c r="AE1064" i="1"/>
  <c r="X930" i="1"/>
  <c r="AE930" i="1"/>
  <c r="V1133" i="1"/>
  <c r="W1164" i="1"/>
  <c r="X1164" i="1" s="1"/>
  <c r="W1017" i="1"/>
  <c r="X1017" i="1" s="1"/>
  <c r="W1015" i="1"/>
  <c r="X1015" i="1" s="1"/>
  <c r="X1052" i="1"/>
  <c r="AE1052" i="1"/>
  <c r="X1353" i="1"/>
  <c r="AE1353" i="1"/>
  <c r="X1325" i="1"/>
  <c r="AE1325" i="1"/>
  <c r="W1404" i="1"/>
  <c r="X1404" i="1" s="1"/>
  <c r="V1550" i="1"/>
  <c r="V1614" i="1"/>
  <c r="W1545" i="1"/>
  <c r="X1545" i="1" s="1"/>
  <c r="V1660" i="1"/>
  <c r="V1711" i="1"/>
  <c r="W1829" i="1"/>
  <c r="X1829" i="1" s="1"/>
  <c r="W1816" i="1"/>
  <c r="X1816" i="1" s="1"/>
  <c r="W735" i="1"/>
  <c r="X735" i="1" s="1"/>
  <c r="X962" i="1"/>
  <c r="AE962" i="1"/>
  <c r="X894" i="1"/>
  <c r="AE894" i="1"/>
  <c r="X1096" i="1"/>
  <c r="AE1096" i="1"/>
  <c r="W1021" i="1"/>
  <c r="X1021" i="1" s="1"/>
  <c r="W1115" i="1"/>
  <c r="X1115" i="1" s="1"/>
  <c r="V1182" i="1"/>
  <c r="W1266" i="1"/>
  <c r="X1266" i="1" s="1"/>
  <c r="AE1319" i="1"/>
  <c r="W1319" i="1"/>
  <c r="X1319" i="1" s="1"/>
  <c r="W1056" i="1"/>
  <c r="X1056" i="1" s="1"/>
  <c r="X964" i="1"/>
  <c r="AE964" i="1"/>
  <c r="X1314" i="1"/>
  <c r="AE1314" i="1"/>
  <c r="X1159" i="1"/>
  <c r="AE1159" i="1"/>
  <c r="V1347" i="1"/>
  <c r="W1253" i="1"/>
  <c r="X1253" i="1" s="1"/>
  <c r="W1291" i="1"/>
  <c r="X1291" i="1" s="1"/>
  <c r="X1435" i="1"/>
  <c r="AE1435" i="1"/>
  <c r="X1297" i="1"/>
  <c r="AE1297" i="1"/>
  <c r="X1317" i="1"/>
  <c r="AE1317" i="1"/>
  <c r="X1540" i="1"/>
  <c r="AE1540" i="1"/>
  <c r="W1785" i="1"/>
  <c r="X1785" i="1" s="1"/>
  <c r="W1761" i="1"/>
  <c r="X1761" i="1" s="1"/>
  <c r="W1686" i="1"/>
  <c r="X1686" i="1" s="1"/>
  <c r="W1818" i="1"/>
  <c r="X1818" i="1" s="1"/>
  <c r="W1810" i="1"/>
  <c r="X1810" i="1" s="1"/>
  <c r="V67" i="1"/>
  <c r="X1016" i="1"/>
  <c r="AE1016" i="1"/>
  <c r="W1154" i="1"/>
  <c r="X1154" i="1" s="1"/>
  <c r="W175" i="1"/>
  <c r="X175" i="1" s="1"/>
  <c r="W291" i="1"/>
  <c r="X291" i="1" s="1"/>
  <c r="W358" i="1"/>
  <c r="X358" i="1" s="1"/>
  <c r="AE358" i="1"/>
  <c r="W657" i="1"/>
  <c r="X657" i="1" s="1"/>
  <c r="W753" i="1"/>
  <c r="X753" i="1" s="1"/>
  <c r="W40" i="1"/>
  <c r="X40" i="1" s="1"/>
  <c r="X166" i="1"/>
  <c r="AE166" i="1"/>
  <c r="W210" i="1"/>
  <c r="X210" i="1" s="1"/>
  <c r="V256" i="1"/>
  <c r="X220" i="1"/>
  <c r="AE220" i="1"/>
  <c r="W342" i="1"/>
  <c r="X342" i="1" s="1"/>
  <c r="W447" i="1"/>
  <c r="X447" i="1" s="1"/>
  <c r="V532" i="1"/>
  <c r="W692" i="1"/>
  <c r="X692" i="1" s="1"/>
  <c r="X650" i="1"/>
  <c r="AE650" i="1"/>
  <c r="V791" i="1"/>
  <c r="W797" i="1"/>
  <c r="X797" i="1" s="1"/>
  <c r="W934" i="1"/>
  <c r="X934" i="1" s="1"/>
  <c r="X1098" i="1"/>
  <c r="AE1098" i="1"/>
  <c r="W1247" i="1"/>
  <c r="X1247" i="1" s="1"/>
  <c r="W1327" i="1"/>
  <c r="X1327" i="1" s="1"/>
  <c r="AE1327" i="1"/>
  <c r="W1089" i="1"/>
  <c r="X1089" i="1" s="1"/>
  <c r="AE1009" i="1"/>
  <c r="W1009" i="1"/>
  <c r="X1009" i="1" s="1"/>
  <c r="W1249" i="1"/>
  <c r="X1249" i="1" s="1"/>
  <c r="V1388" i="1"/>
  <c r="W1491" i="1"/>
  <c r="X1491" i="1" s="1"/>
  <c r="W1566" i="1"/>
  <c r="X1566" i="1" s="1"/>
  <c r="W1625" i="1"/>
  <c r="X1625" i="1" s="1"/>
  <c r="X1618" i="1"/>
  <c r="AE1618" i="1"/>
  <c r="X1510" i="1"/>
  <c r="AE1510" i="1"/>
  <c r="W1789" i="1"/>
  <c r="X1789" i="1" s="1"/>
  <c r="W1737" i="1"/>
  <c r="X1737" i="1" s="1"/>
  <c r="V1743" i="1"/>
  <c r="W1826" i="1"/>
  <c r="X1826" i="1" s="1"/>
  <c r="W298" i="1"/>
  <c r="X298" i="1" s="1"/>
  <c r="V442" i="1"/>
  <c r="W712" i="1"/>
  <c r="X712" i="1" s="1"/>
  <c r="X854" i="1"/>
  <c r="AE854" i="1"/>
  <c r="W346" i="1"/>
  <c r="X346" i="1" s="1"/>
  <c r="W408" i="1"/>
  <c r="X408" i="1" s="1"/>
  <c r="W734" i="1"/>
  <c r="X734" i="1" s="1"/>
  <c r="W850" i="1"/>
  <c r="X850" i="1" s="1"/>
  <c r="V1172" i="1"/>
  <c r="W50" i="1"/>
  <c r="X50" i="1" s="1"/>
  <c r="W120" i="1"/>
  <c r="X120" i="1" s="1"/>
  <c r="W181" i="1"/>
  <c r="X181" i="1" s="1"/>
  <c r="W153" i="1"/>
  <c r="X153" i="1" s="1"/>
  <c r="AE153" i="1"/>
  <c r="V271" i="1"/>
  <c r="W264" i="1"/>
  <c r="X264" i="1" s="1"/>
  <c r="W218" i="1"/>
  <c r="X218" i="1" s="1"/>
  <c r="V389" i="1"/>
  <c r="W378" i="1"/>
  <c r="X378" i="1" s="1"/>
  <c r="X387" i="1"/>
  <c r="AE387" i="1"/>
  <c r="X462" i="1"/>
  <c r="AE462" i="1"/>
  <c r="W504" i="1"/>
  <c r="X504" i="1" s="1"/>
  <c r="X511" i="1"/>
  <c r="AE511" i="1"/>
  <c r="W637" i="1"/>
  <c r="X637" i="1" s="1"/>
  <c r="AE637" i="1"/>
  <c r="X620" i="1"/>
  <c r="AE620" i="1"/>
  <c r="X756" i="1"/>
  <c r="AE756" i="1"/>
  <c r="W1144" i="1"/>
  <c r="X1144" i="1" s="1"/>
  <c r="X883" i="1"/>
  <c r="AE883" i="1"/>
  <c r="V1140" i="1"/>
  <c r="AE1417" i="1"/>
  <c r="W1417" i="1"/>
  <c r="X1417" i="1" s="1"/>
  <c r="W1330" i="1"/>
  <c r="X1330" i="1" s="1"/>
  <c r="W1437" i="1"/>
  <c r="X1437" i="1" s="1"/>
  <c r="W1504" i="1"/>
  <c r="X1504" i="1" s="1"/>
  <c r="W1512" i="1"/>
  <c r="X1512" i="1" s="1"/>
  <c r="W1528" i="1"/>
  <c r="X1528" i="1" s="1"/>
  <c r="X1628" i="1"/>
  <c r="AE1628" i="1"/>
  <c r="X1526" i="1"/>
  <c r="AE1526" i="1"/>
  <c r="W1797" i="1"/>
  <c r="X1797" i="1" s="1"/>
  <c r="W1773" i="1"/>
  <c r="X1773" i="1" s="1"/>
  <c r="X1822" i="1"/>
  <c r="AE1822" i="1"/>
  <c r="W398" i="1"/>
  <c r="X398" i="1" s="1"/>
  <c r="V448" i="1"/>
  <c r="W547" i="1"/>
  <c r="X547" i="1" s="1"/>
  <c r="AE547" i="1"/>
  <c r="X482" i="1"/>
  <c r="AE482" i="1"/>
  <c r="X594" i="1"/>
  <c r="AE594" i="1"/>
  <c r="X574" i="1"/>
  <c r="AE574" i="1"/>
  <c r="X603" i="1"/>
  <c r="AE603" i="1"/>
  <c r="W675" i="1"/>
  <c r="X675" i="1" s="1"/>
  <c r="W491" i="1"/>
  <c r="X491" i="1" s="1"/>
  <c r="W925" i="1"/>
  <c r="X925" i="1" s="1"/>
  <c r="W1206" i="1"/>
  <c r="X1206" i="1" s="1"/>
  <c r="AE1215" i="1"/>
  <c r="W959" i="1"/>
  <c r="X959" i="1" s="1"/>
  <c r="W1343" i="1"/>
  <c r="X1343" i="1" s="1"/>
  <c r="X1307" i="1"/>
  <c r="AE1307" i="1"/>
  <c r="W1300" i="1"/>
  <c r="X1300" i="1" s="1"/>
  <c r="X1263" i="1"/>
  <c r="AE1263" i="1"/>
  <c r="X1620" i="1"/>
  <c r="AE1620" i="1"/>
  <c r="V1729" i="1"/>
  <c r="W1723" i="1"/>
  <c r="X1723" i="1" s="1"/>
  <c r="W1694" i="1"/>
  <c r="X1694" i="1" s="1"/>
  <c r="W1728" i="1"/>
  <c r="X1728" i="1" s="1"/>
  <c r="W1749" i="1"/>
  <c r="X1749" i="1" s="1"/>
  <c r="X95" i="1"/>
  <c r="AE95" i="1"/>
  <c r="X305" i="1"/>
  <c r="AE305" i="1"/>
  <c r="V716" i="1"/>
  <c r="W1146" i="1"/>
  <c r="X1146" i="1" s="1"/>
  <c r="W109" i="1"/>
  <c r="X109" i="1" s="1"/>
  <c r="X205" i="1"/>
  <c r="AE205" i="1"/>
  <c r="W245" i="1"/>
  <c r="X245" i="1" s="1"/>
  <c r="X823" i="1"/>
  <c r="AE823" i="1"/>
  <c r="W57" i="1"/>
  <c r="X57" i="1" s="1"/>
  <c r="X254" i="1"/>
  <c r="AE254" i="1"/>
  <c r="AE76" i="1"/>
  <c r="W76" i="1"/>
  <c r="X76" i="1" s="1"/>
  <c r="W191" i="1"/>
  <c r="X191" i="1" s="1"/>
  <c r="W187" i="1"/>
  <c r="X187" i="1" s="1"/>
  <c r="W405" i="1"/>
  <c r="X405" i="1" s="1"/>
  <c r="W396" i="1"/>
  <c r="X396" i="1" s="1"/>
  <c r="W472" i="1"/>
  <c r="X472" i="1" s="1"/>
  <c r="W536" i="1"/>
  <c r="X536" i="1" s="1"/>
  <c r="W703" i="1"/>
  <c r="X703" i="1" s="1"/>
  <c r="W626" i="1"/>
  <c r="X626" i="1" s="1"/>
  <c r="W874" i="1"/>
  <c r="X874" i="1" s="1"/>
  <c r="V915" i="1"/>
  <c r="W963" i="1"/>
  <c r="X963" i="1" s="1"/>
  <c r="W950" i="1"/>
  <c r="X950" i="1" s="1"/>
  <c r="W1188" i="1"/>
  <c r="X1188" i="1" s="1"/>
  <c r="X1231" i="1"/>
  <c r="AE1231" i="1"/>
  <c r="W1443" i="1"/>
  <c r="X1443" i="1" s="1"/>
  <c r="W1425" i="1"/>
  <c r="X1425" i="1" s="1"/>
  <c r="X1289" i="1"/>
  <c r="AE1289" i="1"/>
  <c r="X1564" i="1"/>
  <c r="AE1564" i="1"/>
  <c r="V1734" i="1"/>
  <c r="W1665" i="1"/>
  <c r="X1665" i="1" s="1"/>
  <c r="AE1665" i="1"/>
  <c r="X1796" i="1"/>
  <c r="AE1796" i="1"/>
  <c r="W152" i="1"/>
  <c r="X152" i="1" s="1"/>
  <c r="W135" i="1"/>
  <c r="X135" i="1" s="1"/>
  <c r="W164" i="1"/>
  <c r="X164" i="1" s="1"/>
  <c r="W201" i="1"/>
  <c r="X201" i="1" s="1"/>
  <c r="W251" i="1"/>
  <c r="X251" i="1" s="1"/>
  <c r="W308" i="1"/>
  <c r="X308" i="1" s="1"/>
  <c r="W288" i="1"/>
  <c r="X288" i="1" s="1"/>
  <c r="W279" i="1"/>
  <c r="X279" i="1" s="1"/>
  <c r="W341" i="1"/>
  <c r="X341" i="1" s="1"/>
  <c r="W371" i="1"/>
  <c r="X371" i="1" s="1"/>
  <c r="W391" i="1"/>
  <c r="X391" i="1" s="1"/>
  <c r="V425" i="1"/>
  <c r="W445" i="1"/>
  <c r="X445" i="1" s="1"/>
  <c r="W499" i="1"/>
  <c r="X499" i="1" s="1"/>
  <c r="W542" i="1"/>
  <c r="X542" i="1" s="1"/>
  <c r="AE549" i="1"/>
  <c r="W549" i="1"/>
  <c r="X549" i="1" s="1"/>
  <c r="V576" i="1"/>
  <c r="W534" i="1"/>
  <c r="X534" i="1" s="1"/>
  <c r="W563" i="1"/>
  <c r="X563" i="1" s="1"/>
  <c r="W584" i="1"/>
  <c r="X584" i="1" s="1"/>
  <c r="W570" i="1"/>
  <c r="X570" i="1" s="1"/>
  <c r="AE570" i="1"/>
  <c r="V709" i="1"/>
  <c r="W723" i="1"/>
  <c r="X723" i="1" s="1"/>
  <c r="W679" i="1"/>
  <c r="X679" i="1" s="1"/>
  <c r="W731" i="1"/>
  <c r="X731" i="1" s="1"/>
  <c r="AE611" i="1"/>
  <c r="W611" i="1"/>
  <c r="X611" i="1" s="1"/>
  <c r="W755" i="1"/>
  <c r="X755" i="1" s="1"/>
  <c r="V841" i="1"/>
  <c r="W783" i="1"/>
  <c r="X783" i="1" s="1"/>
  <c r="AE783" i="1"/>
  <c r="W660" i="1"/>
  <c r="X660" i="1" s="1"/>
  <c r="AE660" i="1"/>
  <c r="W673" i="1"/>
  <c r="X673" i="1" s="1"/>
  <c r="W815" i="1"/>
  <c r="X815" i="1" s="1"/>
  <c r="W814" i="1"/>
  <c r="X814" i="1" s="1"/>
  <c r="W830" i="1"/>
  <c r="X830" i="1" s="1"/>
  <c r="W875" i="1"/>
  <c r="X875" i="1" s="1"/>
  <c r="AE855" i="1"/>
  <c r="W909" i="1"/>
  <c r="X909" i="1" s="1"/>
  <c r="AE909" i="1"/>
  <c r="W836" i="1"/>
  <c r="X836" i="1" s="1"/>
  <c r="W945" i="1"/>
  <c r="X945" i="1" s="1"/>
  <c r="W961" i="1"/>
  <c r="X961" i="1" s="1"/>
  <c r="W898" i="1"/>
  <c r="X898" i="1" s="1"/>
  <c r="W947" i="1"/>
  <c r="X947" i="1" s="1"/>
  <c r="W971" i="1"/>
  <c r="X971" i="1" s="1"/>
  <c r="W1051" i="1"/>
  <c r="X1051" i="1" s="1"/>
  <c r="W999" i="1"/>
  <c r="X999" i="1" s="1"/>
  <c r="W1023" i="1"/>
  <c r="X1023" i="1" s="1"/>
  <c r="AE997" i="1"/>
  <c r="W1008" i="1"/>
  <c r="X1008" i="1" s="1"/>
  <c r="W927" i="1"/>
  <c r="X927" i="1" s="1"/>
  <c r="AE927" i="1"/>
  <c r="W1091" i="1"/>
  <c r="X1091" i="1" s="1"/>
  <c r="W1127" i="1"/>
  <c r="X1127" i="1" s="1"/>
  <c r="W1145" i="1"/>
  <c r="X1145" i="1" s="1"/>
  <c r="V1166" i="1"/>
  <c r="V1123" i="1"/>
  <c r="W1205" i="1"/>
  <c r="X1205" i="1" s="1"/>
  <c r="W1093" i="1"/>
  <c r="X1093" i="1" s="1"/>
  <c r="W1213" i="1"/>
  <c r="X1213" i="1" s="1"/>
  <c r="W1106" i="1"/>
  <c r="X1106" i="1" s="1"/>
  <c r="W1219" i="1"/>
  <c r="X1219" i="1" s="1"/>
  <c r="AE1219" i="1"/>
  <c r="W1209" i="1"/>
  <c r="X1209" i="1" s="1"/>
  <c r="W1129" i="1"/>
  <c r="X1129" i="1" s="1"/>
  <c r="W1207" i="1"/>
  <c r="X1207" i="1" s="1"/>
  <c r="AE1207" i="1"/>
  <c r="W1201" i="1"/>
  <c r="X1201" i="1" s="1"/>
  <c r="V1440" i="1"/>
  <c r="W1429" i="1"/>
  <c r="X1429" i="1" s="1"/>
  <c r="W1484" i="1"/>
  <c r="X1484" i="1" s="1"/>
  <c r="W1506" i="1"/>
  <c r="X1506" i="1" s="1"/>
  <c r="W1403" i="1"/>
  <c r="X1403" i="1" s="1"/>
  <c r="W1332" i="1"/>
  <c r="X1332" i="1" s="1"/>
  <c r="AE1332" i="1"/>
  <c r="W1421" i="1"/>
  <c r="X1421" i="1" s="1"/>
  <c r="W1494" i="1"/>
  <c r="X1494" i="1" s="1"/>
  <c r="W1284" i="1"/>
  <c r="X1284" i="1" s="1"/>
  <c r="W1397" i="1"/>
  <c r="X1397" i="1" s="1"/>
  <c r="V1534" i="1"/>
  <c r="W1308" i="1"/>
  <c r="X1308" i="1" s="1"/>
  <c r="W1478" i="1"/>
  <c r="X1478" i="1" s="1"/>
  <c r="AE1478" i="1"/>
  <c r="W1507" i="1"/>
  <c r="X1507" i="1" s="1"/>
  <c r="W1617" i="1"/>
  <c r="X1617" i="1" s="1"/>
  <c r="W1656" i="1"/>
  <c r="X1656" i="1" s="1"/>
  <c r="V1434" i="1"/>
  <c r="W1607" i="1"/>
  <c r="X1607" i="1" s="1"/>
  <c r="W1537" i="1"/>
  <c r="X1537" i="1" s="1"/>
  <c r="W1655" i="1"/>
  <c r="X1655" i="1" s="1"/>
  <c r="AE1655" i="1"/>
  <c r="W1621" i="1"/>
  <c r="X1621" i="1" s="1"/>
  <c r="W1664" i="1"/>
  <c r="X1664" i="1" s="1"/>
  <c r="W1695" i="1"/>
  <c r="X1695" i="1" s="1"/>
  <c r="V1753" i="1"/>
  <c r="W1718" i="1"/>
  <c r="X1718" i="1" s="1"/>
  <c r="W1663" i="1"/>
  <c r="X1663" i="1" s="1"/>
  <c r="W1724" i="1"/>
  <c r="X1724" i="1" s="1"/>
  <c r="W1832" i="1"/>
  <c r="X1832" i="1" s="1"/>
  <c r="AE1762" i="1"/>
  <c r="AE1779" i="1"/>
  <c r="W1779" i="1"/>
  <c r="X1779" i="1" s="1"/>
  <c r="W1808" i="1"/>
  <c r="X1808" i="1" s="1"/>
  <c r="W65" i="1"/>
  <c r="X65" i="1" s="1"/>
  <c r="W86" i="1"/>
  <c r="X86" i="1" s="1"/>
  <c r="W45" i="1"/>
  <c r="X45" i="1" s="1"/>
  <c r="W46" i="1"/>
  <c r="X46" i="1" s="1"/>
  <c r="AE46" i="1"/>
  <c r="W107" i="1"/>
  <c r="X107" i="1" s="1"/>
  <c r="W124" i="1"/>
  <c r="X124" i="1" s="1"/>
  <c r="W126" i="1"/>
  <c r="X126" i="1" s="1"/>
  <c r="W42" i="1"/>
  <c r="X42" i="1" s="1"/>
  <c r="W64" i="1"/>
  <c r="X64" i="1" s="1"/>
  <c r="V82" i="1"/>
  <c r="V41" i="1"/>
  <c r="V49" i="1"/>
  <c r="V85" i="1"/>
  <c r="AE125" i="1"/>
  <c r="W125" i="1"/>
  <c r="X125" i="1" s="1"/>
  <c r="AE77" i="1"/>
  <c r="V119" i="1"/>
  <c r="AE97" i="1"/>
  <c r="W165" i="1"/>
  <c r="X165" i="1" s="1"/>
  <c r="AE155" i="1"/>
  <c r="W155" i="1"/>
  <c r="X155" i="1" s="1"/>
  <c r="W204" i="1"/>
  <c r="X204" i="1" s="1"/>
  <c r="V216" i="1"/>
  <c r="W247" i="1"/>
  <c r="X247" i="1" s="1"/>
  <c r="V230" i="1"/>
  <c r="V235" i="1"/>
  <c r="V252" i="1"/>
  <c r="W209" i="1"/>
  <c r="X209" i="1" s="1"/>
  <c r="W310" i="1"/>
  <c r="X310" i="1" s="1"/>
  <c r="AE310" i="1"/>
  <c r="V325" i="1"/>
  <c r="W366" i="1"/>
  <c r="X366" i="1" s="1"/>
  <c r="V381" i="1"/>
  <c r="V388" i="1"/>
  <c r="AE345" i="1"/>
  <c r="V333" i="1"/>
  <c r="V485" i="1"/>
  <c r="V411" i="1"/>
  <c r="V440" i="1"/>
  <c r="W478" i="1"/>
  <c r="X478" i="1" s="1"/>
  <c r="W469" i="1"/>
  <c r="X469" i="1" s="1"/>
  <c r="W493" i="1"/>
  <c r="X493" i="1" s="1"/>
  <c r="V463" i="1"/>
  <c r="AE475" i="1"/>
  <c r="V520" i="1"/>
  <c r="V439" i="1"/>
  <c r="V488" i="1"/>
  <c r="V528" i="1"/>
  <c r="W551" i="1"/>
  <c r="X551" i="1" s="1"/>
  <c r="W607" i="1"/>
  <c r="X607" i="1" s="1"/>
  <c r="W604" i="1"/>
  <c r="X604" i="1" s="1"/>
  <c r="V539" i="1"/>
  <c r="V550" i="1"/>
  <c r="V600" i="1"/>
  <c r="AE605" i="1"/>
  <c r="V653" i="1"/>
  <c r="W685" i="1"/>
  <c r="X685" i="1" s="1"/>
  <c r="W656" i="1"/>
  <c r="X656" i="1" s="1"/>
  <c r="W693" i="1"/>
  <c r="X693" i="1" s="1"/>
  <c r="W610" i="1"/>
  <c r="X610" i="1" s="1"/>
  <c r="V676" i="1"/>
  <c r="W639" i="1"/>
  <c r="X639" i="1" s="1"/>
  <c r="W742" i="1"/>
  <c r="X742" i="1" s="1"/>
  <c r="W776" i="1"/>
  <c r="X776" i="1" s="1"/>
  <c r="V844" i="1"/>
  <c r="V736" i="1"/>
  <c r="W873" i="1"/>
  <c r="X873" i="1" s="1"/>
  <c r="AE707" i="1"/>
  <c r="V848" i="1"/>
  <c r="V785" i="1"/>
  <c r="V832" i="1"/>
  <c r="W788" i="1"/>
  <c r="X788" i="1" s="1"/>
  <c r="W932" i="1"/>
  <c r="X932" i="1" s="1"/>
  <c r="V982" i="1"/>
  <c r="V857" i="1"/>
  <c r="W1065" i="1"/>
  <c r="X1065" i="1" s="1"/>
  <c r="AE1065" i="1"/>
  <c r="V949" i="1"/>
  <c r="AE1013" i="1"/>
  <c r="W1060" i="1"/>
  <c r="X1060" i="1" s="1"/>
  <c r="V931" i="1"/>
  <c r="W1134" i="1"/>
  <c r="X1134" i="1" s="1"/>
  <c r="V1174" i="1"/>
  <c r="V1045" i="1"/>
  <c r="V1125" i="1"/>
  <c r="W1233" i="1"/>
  <c r="X1233" i="1" s="1"/>
  <c r="V1180" i="1"/>
  <c r="W1227" i="1"/>
  <c r="X1227" i="1" s="1"/>
  <c r="V1255" i="1"/>
  <c r="V1177" i="1"/>
  <c r="W1199" i="1"/>
  <c r="X1199" i="1" s="1"/>
  <c r="AE1199" i="1"/>
  <c r="W1211" i="1"/>
  <c r="X1211" i="1" s="1"/>
  <c r="V1185" i="1"/>
  <c r="W1137" i="1"/>
  <c r="X1137" i="1" s="1"/>
  <c r="W1342" i="1"/>
  <c r="X1342" i="1" s="1"/>
  <c r="V1380" i="1"/>
  <c r="V1251" i="1"/>
  <c r="W1270" i="1"/>
  <c r="X1270" i="1" s="1"/>
  <c r="W1245" i="1"/>
  <c r="X1245" i="1" s="1"/>
  <c r="W1261" i="1"/>
  <c r="X1261" i="1" s="1"/>
  <c r="W1386" i="1"/>
  <c r="X1386" i="1" s="1"/>
  <c r="V1490" i="1"/>
  <c r="W1304" i="1"/>
  <c r="X1304" i="1" s="1"/>
  <c r="W1459" i="1"/>
  <c r="X1459" i="1" s="1"/>
  <c r="AE1360" i="1"/>
  <c r="W1497" i="1"/>
  <c r="X1497" i="1" s="1"/>
  <c r="V1371" i="1"/>
  <c r="V1402" i="1"/>
  <c r="AE1418" i="1"/>
  <c r="W1480" i="1"/>
  <c r="X1480" i="1" s="1"/>
  <c r="W1413" i="1"/>
  <c r="X1413" i="1" s="1"/>
  <c r="W1634" i="1"/>
  <c r="X1634" i="1" s="1"/>
  <c r="W1639" i="1"/>
  <c r="X1639" i="1" s="1"/>
  <c r="W1513" i="1"/>
  <c r="X1513" i="1" s="1"/>
  <c r="W1560" i="1"/>
  <c r="X1560" i="1" s="1"/>
  <c r="W1584" i="1"/>
  <c r="X1584" i="1" s="1"/>
  <c r="V1622" i="1"/>
  <c r="V1542" i="1"/>
  <c r="W1650" i="1"/>
  <c r="X1650" i="1" s="1"/>
  <c r="W1672" i="1"/>
  <c r="X1672" i="1" s="1"/>
  <c r="W1758" i="1"/>
  <c r="X1758" i="1" s="1"/>
  <c r="W1757" i="1"/>
  <c r="X1757" i="1" s="1"/>
  <c r="V1648" i="1"/>
  <c r="V1710" i="1"/>
  <c r="W1759" i="1"/>
  <c r="X1759" i="1" s="1"/>
  <c r="W1742" i="1"/>
  <c r="X1742" i="1" s="1"/>
  <c r="V1675" i="1"/>
  <c r="AE1814" i="1"/>
  <c r="AE1783" i="1"/>
  <c r="W1781" i="1"/>
  <c r="X1781" i="1" s="1"/>
  <c r="AE1775" i="1"/>
  <c r="V93" i="1"/>
  <c r="V71" i="1"/>
  <c r="W113" i="1"/>
  <c r="X113" i="1" s="1"/>
  <c r="W108" i="1"/>
  <c r="X108" i="1" s="1"/>
  <c r="W173" i="1"/>
  <c r="X173" i="1" s="1"/>
  <c r="W136" i="1"/>
  <c r="X136" i="1" s="1"/>
  <c r="W159" i="1"/>
  <c r="X159" i="1" s="1"/>
  <c r="W200" i="1"/>
  <c r="X200" i="1" s="1"/>
  <c r="W177" i="1"/>
  <c r="X177" i="1" s="1"/>
  <c r="V194" i="1"/>
  <c r="V232" i="1"/>
  <c r="W217" i="1"/>
  <c r="X217" i="1" s="1"/>
  <c r="AE217" i="1"/>
  <c r="V212" i="1"/>
  <c r="W259" i="1"/>
  <c r="X259" i="1" s="1"/>
  <c r="W263" i="1"/>
  <c r="X263" i="1" s="1"/>
  <c r="AE263" i="1"/>
  <c r="V276" i="1"/>
  <c r="W293" i="1"/>
  <c r="X293" i="1" s="1"/>
  <c r="AE293" i="1"/>
  <c r="V313" i="1"/>
  <c r="V311" i="1"/>
  <c r="W328" i="1"/>
  <c r="X328" i="1" s="1"/>
  <c r="W351" i="1"/>
  <c r="X351" i="1" s="1"/>
  <c r="W317" i="1"/>
  <c r="X317" i="1" s="1"/>
  <c r="V227" i="1"/>
  <c r="W314" i="1"/>
  <c r="X314" i="1" s="1"/>
  <c r="V249" i="1"/>
  <c r="V397" i="1"/>
  <c r="V480" i="1"/>
  <c r="V450" i="1"/>
  <c r="W471" i="1"/>
  <c r="X471" i="1" s="1"/>
  <c r="W497" i="1"/>
  <c r="X497" i="1" s="1"/>
  <c r="V384" i="1"/>
  <c r="W427" i="1"/>
  <c r="X427" i="1" s="1"/>
  <c r="AE427" i="1"/>
  <c r="W590" i="1"/>
  <c r="X590" i="1" s="1"/>
  <c r="W577" i="1"/>
  <c r="X577" i="1" s="1"/>
  <c r="W699" i="1"/>
  <c r="X699" i="1" s="1"/>
  <c r="W608" i="1"/>
  <c r="X608" i="1" s="1"/>
  <c r="V661" i="1"/>
  <c r="V695" i="1"/>
  <c r="W651" i="1"/>
  <c r="X651" i="1" s="1"/>
  <c r="W740" i="1"/>
  <c r="X740" i="1" s="1"/>
  <c r="V697" i="1"/>
  <c r="AE583" i="1"/>
  <c r="W758" i="1"/>
  <c r="X758" i="1" s="1"/>
  <c r="V777" i="1"/>
  <c r="W856" i="1"/>
  <c r="X856" i="1" s="1"/>
  <c r="W807" i="1"/>
  <c r="X807" i="1" s="1"/>
  <c r="W747" i="1"/>
  <c r="X747" i="1" s="1"/>
  <c r="W816" i="1"/>
  <c r="X816" i="1" s="1"/>
  <c r="W831" i="1"/>
  <c r="X831" i="1" s="1"/>
  <c r="W752" i="1"/>
  <c r="X752" i="1" s="1"/>
  <c r="AE752" i="1"/>
  <c r="W718" i="1"/>
  <c r="X718" i="1" s="1"/>
  <c r="W803" i="1"/>
  <c r="X803" i="1" s="1"/>
  <c r="AE803" i="1"/>
  <c r="W614" i="1"/>
  <c r="X614" i="1" s="1"/>
  <c r="V817" i="1"/>
  <c r="V918" i="1"/>
  <c r="V901" i="1"/>
  <c r="W916" i="1"/>
  <c r="X916" i="1" s="1"/>
  <c r="W852" i="1"/>
  <c r="X852" i="1" s="1"/>
  <c r="AE852" i="1"/>
  <c r="AE956" i="1"/>
  <c r="AE900" i="1"/>
  <c r="V833" i="1"/>
  <c r="W939" i="1"/>
  <c r="X939" i="1" s="1"/>
  <c r="V1109" i="1"/>
  <c r="W943" i="1"/>
  <c r="X943" i="1" s="1"/>
  <c r="W1044" i="1"/>
  <c r="X1044" i="1" s="1"/>
  <c r="AE1044" i="1"/>
  <c r="W1100" i="1"/>
  <c r="X1100" i="1" s="1"/>
  <c r="AE1100" i="1"/>
  <c r="W1126" i="1"/>
  <c r="X1126" i="1" s="1"/>
  <c r="V1190" i="1"/>
  <c r="W1128" i="1"/>
  <c r="X1128" i="1" s="1"/>
  <c r="W1066" i="1"/>
  <c r="X1066" i="1" s="1"/>
  <c r="AE1066" i="1"/>
  <c r="W1112" i="1"/>
  <c r="X1112" i="1" s="1"/>
  <c r="W1191" i="1"/>
  <c r="X1191" i="1" s="1"/>
  <c r="W1258" i="1"/>
  <c r="X1258" i="1" s="1"/>
  <c r="W1236" i="1"/>
  <c r="X1236" i="1" s="1"/>
  <c r="V1376" i="1"/>
  <c r="V1029" i="1"/>
  <c r="W1195" i="1"/>
  <c r="X1195" i="1" s="1"/>
  <c r="AE1195" i="1"/>
  <c r="V1189" i="1"/>
  <c r="V1161" i="1"/>
  <c r="V1356" i="1"/>
  <c r="W1383" i="1"/>
  <c r="X1383" i="1" s="1"/>
  <c r="W1362" i="1"/>
  <c r="X1362" i="1" s="1"/>
  <c r="AE1362" i="1"/>
  <c r="V1387" i="1"/>
  <c r="V1237" i="1"/>
  <c r="W1259" i="1"/>
  <c r="X1259" i="1" s="1"/>
  <c r="V1292" i="1"/>
  <c r="V1340" i="1"/>
  <c r="V1230" i="1"/>
  <c r="V1278" i="1"/>
  <c r="V1311" i="1"/>
  <c r="AE1326" i="1"/>
  <c r="AE1377" i="1"/>
  <c r="W1272" i="1"/>
  <c r="X1272" i="1" s="1"/>
  <c r="V1335" i="1"/>
  <c r="V1372" i="1"/>
  <c r="W1202" i="1"/>
  <c r="X1202" i="1" s="1"/>
  <c r="AE1202" i="1"/>
  <c r="AE1379" i="1"/>
  <c r="W1252" i="1"/>
  <c r="X1252" i="1" s="1"/>
  <c r="V1295" i="1"/>
  <c r="AE1333" i="1"/>
  <c r="W1389" i="1"/>
  <c r="X1389" i="1" s="1"/>
  <c r="W1431" i="1"/>
  <c r="X1431" i="1" s="1"/>
  <c r="W1496" i="1"/>
  <c r="X1496" i="1" s="1"/>
  <c r="V1152" i="1"/>
  <c r="AE1329" i="1"/>
  <c r="V1450" i="1"/>
  <c r="W1468" i="1"/>
  <c r="X1468" i="1" s="1"/>
  <c r="W1508" i="1"/>
  <c r="X1508" i="1" s="1"/>
  <c r="V1299" i="1"/>
  <c r="V1462" i="1"/>
  <c r="AE1477" i="1"/>
  <c r="AE1265" i="1"/>
  <c r="AE1318" i="1"/>
  <c r="W1410" i="1"/>
  <c r="X1410" i="1" s="1"/>
  <c r="AE1452" i="1"/>
  <c r="V1466" i="1"/>
  <c r="AE1305" i="1"/>
  <c r="AE1369" i="1"/>
  <c r="V1406" i="1"/>
  <c r="V1474" i="1"/>
  <c r="AE1264" i="1"/>
  <c r="W1456" i="1"/>
  <c r="X1456" i="1" s="1"/>
  <c r="W1486" i="1"/>
  <c r="X1486" i="1" s="1"/>
  <c r="V1585" i="1"/>
  <c r="V1649" i="1"/>
  <c r="W1451" i="1"/>
  <c r="X1451" i="1" s="1"/>
  <c r="AE1451" i="1"/>
  <c r="AE1627" i="1"/>
  <c r="AE1548" i="1"/>
  <c r="AE1568" i="1"/>
  <c r="AE1344" i="1"/>
  <c r="W1522" i="1"/>
  <c r="X1522" i="1" s="1"/>
  <c r="W1565" i="1"/>
  <c r="X1565" i="1" s="1"/>
  <c r="AE1604" i="1"/>
  <c r="W1661" i="1"/>
  <c r="X1661" i="1" s="1"/>
  <c r="V1715" i="1"/>
  <c r="V1529" i="1"/>
  <c r="W1589" i="1"/>
  <c r="X1589" i="1" s="1"/>
  <c r="AE1635" i="1"/>
  <c r="W1687" i="1"/>
  <c r="X1687" i="1" s="1"/>
  <c r="W1727" i="1"/>
  <c r="X1727" i="1" s="1"/>
  <c r="V1558" i="1"/>
  <c r="V1678" i="1"/>
  <c r="W1676" i="1"/>
  <c r="X1676" i="1" s="1"/>
  <c r="AE1709" i="1"/>
  <c r="W1716" i="1"/>
  <c r="X1716" i="1" s="1"/>
  <c r="AE1693" i="1"/>
  <c r="AE1652" i="1"/>
  <c r="W1741" i="1"/>
  <c r="X1741" i="1" s="1"/>
  <c r="V1763" i="1"/>
  <c r="W1708" i="1"/>
  <c r="X1708" i="1" s="1"/>
  <c r="W1684" i="1"/>
  <c r="X1684" i="1" s="1"/>
  <c r="AE1717" i="1"/>
  <c r="AE1733" i="1"/>
  <c r="W1750" i="1"/>
  <c r="X1750" i="1" s="1"/>
  <c r="AE1750" i="1"/>
  <c r="V1498" i="1"/>
  <c r="W1802" i="1"/>
  <c r="X1802" i="1" s="1"/>
  <c r="V1821" i="1"/>
  <c r="V1707" i="1"/>
  <c r="AE1788" i="1"/>
  <c r="AE1786" i="1"/>
  <c r="V1792" i="1"/>
  <c r="W1824" i="1"/>
  <c r="X1824" i="1" s="1"/>
  <c r="W74" i="1"/>
  <c r="X74" i="1" s="1"/>
  <c r="V61" i="1"/>
  <c r="W66" i="1"/>
  <c r="X66" i="1" s="1"/>
  <c r="W91" i="1"/>
  <c r="X91" i="1" s="1"/>
  <c r="AE55" i="1"/>
  <c r="AE75" i="1"/>
  <c r="W115" i="1"/>
  <c r="X115" i="1" s="1"/>
  <c r="AE100" i="1"/>
  <c r="V105" i="1"/>
  <c r="V127" i="1"/>
  <c r="W122" i="1"/>
  <c r="X122" i="1" s="1"/>
  <c r="W150" i="1"/>
  <c r="X150" i="1" s="1"/>
  <c r="AE116" i="1"/>
  <c r="AE145" i="1"/>
  <c r="W174" i="1"/>
  <c r="X174" i="1" s="1"/>
  <c r="V170" i="1"/>
  <c r="AE178" i="1"/>
  <c r="AE203" i="1"/>
  <c r="AE139" i="1"/>
  <c r="W202" i="1"/>
  <c r="X202" i="1" s="1"/>
  <c r="W248" i="1"/>
  <c r="X248" i="1" s="1"/>
  <c r="W234" i="1"/>
  <c r="X234" i="1" s="1"/>
  <c r="W226" i="1"/>
  <c r="X226" i="1" s="1"/>
  <c r="V193" i="1"/>
  <c r="W214" i="1"/>
  <c r="X214" i="1" s="1"/>
  <c r="V244" i="1"/>
  <c r="AE278" i="1"/>
  <c r="AE306" i="1"/>
  <c r="AE246" i="1"/>
  <c r="V296" i="1"/>
  <c r="W282" i="1"/>
  <c r="X282" i="1" s="1"/>
  <c r="AE265" i="1"/>
  <c r="AE301" i="1"/>
  <c r="W367" i="1"/>
  <c r="X367" i="1" s="1"/>
  <c r="AE363" i="1"/>
  <c r="AE368" i="1"/>
  <c r="V348" i="1"/>
  <c r="V370" i="1"/>
  <c r="V392" i="1"/>
  <c r="W406" i="1"/>
  <c r="X406" i="1" s="1"/>
  <c r="V344" i="1"/>
  <c r="AE377" i="1"/>
  <c r="W402" i="1"/>
  <c r="X402" i="1" s="1"/>
  <c r="W421" i="1"/>
  <c r="X421" i="1" s="1"/>
  <c r="V400" i="1"/>
  <c r="W357" i="1"/>
  <c r="X357" i="1" s="1"/>
  <c r="V434" i="1"/>
  <c r="AE444" i="1"/>
  <c r="V455" i="1"/>
  <c r="V483" i="1"/>
  <c r="AE470" i="1"/>
  <c r="AE474" i="1"/>
  <c r="AE409" i="1"/>
  <c r="V432" i="1"/>
  <c r="AE454" i="1"/>
  <c r="V458" i="1"/>
  <c r="AE531" i="1"/>
  <c r="V533" i="1"/>
  <c r="V496" i="1"/>
  <c r="AE579" i="1"/>
  <c r="AE524" i="1"/>
  <c r="V621" i="1"/>
  <c r="AE696" i="1"/>
  <c r="W696" i="1"/>
  <c r="X696" i="1" s="1"/>
  <c r="AE654" i="1"/>
  <c r="V609" i="1"/>
  <c r="AE687" i="1"/>
  <c r="AE713" i="1"/>
  <c r="AE541" i="1"/>
  <c r="AE678" i="1"/>
  <c r="W624" i="1"/>
  <c r="X624" i="1" s="1"/>
  <c r="V677" i="1"/>
  <c r="W767" i="1"/>
  <c r="X767" i="1" s="1"/>
  <c r="W717" i="1"/>
  <c r="X717" i="1" s="1"/>
  <c r="V757" i="1"/>
  <c r="W748" i="1"/>
  <c r="X748" i="1" s="1"/>
  <c r="V772" i="1"/>
  <c r="W792" i="1"/>
  <c r="X792" i="1" s="1"/>
  <c r="W739" i="1"/>
  <c r="X739" i="1" s="1"/>
  <c r="V633" i="1"/>
  <c r="V764" i="1"/>
  <c r="W800" i="1"/>
  <c r="X800" i="1" s="1"/>
  <c r="V881" i="1"/>
  <c r="AE822" i="1"/>
  <c r="V863" i="1"/>
  <c r="W726" i="1"/>
  <c r="X726" i="1" s="1"/>
  <c r="AE806" i="1"/>
  <c r="AE658" i="1"/>
  <c r="V780" i="1"/>
  <c r="V839" i="1"/>
  <c r="V888" i="1"/>
  <c r="V998" i="1"/>
  <c r="V902" i="1"/>
  <c r="W922" i="1"/>
  <c r="X922" i="1" s="1"/>
  <c r="AE922" i="1"/>
  <c r="W972" i="1"/>
  <c r="X972" i="1" s="1"/>
  <c r="W897" i="1"/>
  <c r="X897" i="1" s="1"/>
  <c r="AE944" i="1"/>
  <c r="AE838" i="1"/>
  <c r="V896" i="1"/>
  <c r="AE995" i="1"/>
  <c r="V895" i="1"/>
  <c r="AE1018" i="1"/>
  <c r="AE948" i="1"/>
  <c r="V1053" i="1"/>
  <c r="W1107" i="1"/>
  <c r="X1107" i="1" s="1"/>
  <c r="V1059" i="1"/>
  <c r="W1079" i="1"/>
  <c r="X1079" i="1" s="1"/>
  <c r="AE904" i="1"/>
  <c r="V1069" i="1"/>
  <c r="W1132" i="1"/>
  <c r="X1132" i="1" s="1"/>
  <c r="V996" i="1"/>
  <c r="V1058" i="1"/>
  <c r="V1149" i="1"/>
  <c r="V1238" i="1"/>
  <c r="AE1048" i="1"/>
  <c r="W1104" i="1"/>
  <c r="X1104" i="1" s="1"/>
  <c r="V1153" i="1"/>
  <c r="V1217" i="1"/>
  <c r="W985" i="1"/>
  <c r="X985" i="1" s="1"/>
  <c r="AE1171" i="1"/>
  <c r="AE1072" i="1"/>
  <c r="AE1103" i="1"/>
  <c r="V1138" i="1"/>
  <c r="W1187" i="1"/>
  <c r="X1187" i="1" s="1"/>
  <c r="AE1187" i="1"/>
  <c r="AE1218" i="1"/>
  <c r="AE1228" i="1"/>
  <c r="V1384" i="1"/>
  <c r="V990" i="1"/>
  <c r="W1365" i="1"/>
  <c r="X1365" i="1" s="1"/>
  <c r="W1294" i="1"/>
  <c r="X1294" i="1" s="1"/>
  <c r="AE1294" i="1"/>
  <c r="V1198" i="1"/>
  <c r="W1148" i="1"/>
  <c r="X1148" i="1" s="1"/>
  <c r="V1391" i="1"/>
  <c r="W1420" i="1"/>
  <c r="X1420" i="1" s="1"/>
  <c r="W1438" i="1"/>
  <c r="X1438" i="1" s="1"/>
  <c r="W1464" i="1"/>
  <c r="X1464" i="1" s="1"/>
  <c r="W1412" i="1"/>
  <c r="X1412" i="1" s="1"/>
  <c r="W1419" i="1"/>
  <c r="X1419" i="1" s="1"/>
  <c r="W1465" i="1"/>
  <c r="X1465" i="1" s="1"/>
  <c r="W1488" i="1"/>
  <c r="X1488" i="1" s="1"/>
  <c r="V1518" i="1"/>
  <c r="W1609" i="1"/>
  <c r="X1609" i="1" s="1"/>
  <c r="W1552" i="1"/>
  <c r="X1552" i="1" s="1"/>
  <c r="W1700" i="1"/>
  <c r="X1700" i="1" s="1"/>
  <c r="W1745" i="1"/>
  <c r="X1745" i="1" s="1"/>
  <c r="W1776" i="1"/>
  <c r="X1776" i="1" s="1"/>
  <c r="W1668" i="1"/>
  <c r="X1668" i="1" s="1"/>
  <c r="W1778" i="1"/>
  <c r="X1778" i="1" s="1"/>
  <c r="W1732" i="1"/>
  <c r="X1732" i="1" s="1"/>
  <c r="V1606" i="1"/>
  <c r="W1740" i="1"/>
  <c r="X1740" i="1" s="1"/>
  <c r="W1712" i="1"/>
  <c r="X1712" i="1" s="1"/>
  <c r="W1671" i="1"/>
  <c r="X1671" i="1" s="1"/>
  <c r="W1768" i="1"/>
  <c r="X1768" i="1" s="1"/>
  <c r="W1662" i="1"/>
  <c r="X1662" i="1" s="1"/>
  <c r="AE1793" i="1"/>
  <c r="W1800" i="1"/>
  <c r="X1800" i="1" s="1"/>
  <c r="AE1825" i="1"/>
  <c r="AE1744" i="1"/>
  <c r="W102" i="1"/>
  <c r="X102" i="1" s="1"/>
  <c r="W98" i="1"/>
  <c r="X98" i="1" s="1"/>
  <c r="W101" i="1"/>
  <c r="X101" i="1" s="1"/>
  <c r="AE101" i="1"/>
  <c r="W129" i="1"/>
  <c r="X129" i="1" s="1"/>
  <c r="V118" i="1"/>
  <c r="V162" i="1"/>
  <c r="W161" i="1"/>
  <c r="X161" i="1" s="1"/>
  <c r="W176" i="1"/>
  <c r="X176" i="1" s="1"/>
  <c r="W172" i="1"/>
  <c r="X172" i="1" s="1"/>
  <c r="W179" i="1"/>
  <c r="X179" i="1" s="1"/>
  <c r="W219" i="1"/>
  <c r="X219" i="1" s="1"/>
  <c r="W236" i="1"/>
  <c r="X236" i="1" s="1"/>
  <c r="W268" i="1"/>
  <c r="X268" i="1" s="1"/>
  <c r="W243" i="1"/>
  <c r="X243" i="1" s="1"/>
  <c r="V272" i="1"/>
  <c r="W289" i="1"/>
  <c r="X289" i="1" s="1"/>
  <c r="W253" i="1"/>
  <c r="X253" i="1" s="1"/>
  <c r="V334" i="1"/>
  <c r="W336" i="1"/>
  <c r="X336" i="1" s="1"/>
  <c r="W373" i="1"/>
  <c r="X373" i="1" s="1"/>
  <c r="W412" i="1"/>
  <c r="X412" i="1" s="1"/>
  <c r="W414" i="1"/>
  <c r="X414" i="1" s="1"/>
  <c r="W424" i="1"/>
  <c r="X424" i="1" s="1"/>
  <c r="V361" i="1"/>
  <c r="V517" i="1"/>
  <c r="W487" i="1"/>
  <c r="X487" i="1" s="1"/>
  <c r="V456" i="1"/>
  <c r="V501" i="1"/>
  <c r="W506" i="1"/>
  <c r="X506" i="1" s="1"/>
  <c r="W521" i="1"/>
  <c r="X521" i="1" s="1"/>
  <c r="V568" i="1"/>
  <c r="W580" i="1"/>
  <c r="X580" i="1" s="1"/>
  <c r="W592" i="1"/>
  <c r="X592" i="1" s="1"/>
  <c r="W595" i="1"/>
  <c r="X595" i="1" s="1"/>
  <c r="W525" i="1"/>
  <c r="X525" i="1" s="1"/>
  <c r="AE525" i="1"/>
  <c r="W615" i="1"/>
  <c r="X615" i="1" s="1"/>
  <c r="W669" i="1"/>
  <c r="X669" i="1" s="1"/>
  <c r="W672" i="1"/>
  <c r="X672" i="1" s="1"/>
  <c r="AE672" i="1"/>
  <c r="W572" i="1"/>
  <c r="X572" i="1" s="1"/>
  <c r="AE572" i="1"/>
  <c r="W649" i="1"/>
  <c r="X649" i="1" s="1"/>
  <c r="W724" i="1"/>
  <c r="X724" i="1" s="1"/>
  <c r="W640" i="1"/>
  <c r="X640" i="1" s="1"/>
  <c r="W644" i="1"/>
  <c r="X644" i="1" s="1"/>
  <c r="AE644" i="1"/>
  <c r="W681" i="1"/>
  <c r="X681" i="1" s="1"/>
  <c r="W730" i="1"/>
  <c r="X730" i="1" s="1"/>
  <c r="W768" i="1"/>
  <c r="X768" i="1" s="1"/>
  <c r="V865" i="1"/>
  <c r="V749" i="1"/>
  <c r="W715" i="1"/>
  <c r="X715" i="1" s="1"/>
  <c r="AE715" i="1"/>
  <c r="W668" i="1"/>
  <c r="X668" i="1" s="1"/>
  <c r="V884" i="1"/>
  <c r="W799" i="1"/>
  <c r="X799" i="1" s="1"/>
  <c r="W860" i="1"/>
  <c r="X860" i="1" s="1"/>
  <c r="AE860" i="1"/>
  <c r="W804" i="1"/>
  <c r="X804" i="1" s="1"/>
  <c r="W923" i="1"/>
  <c r="X923" i="1" s="1"/>
  <c r="AE923" i="1"/>
  <c r="W862" i="1"/>
  <c r="X862" i="1" s="1"/>
  <c r="W899" i="1"/>
  <c r="X899" i="1" s="1"/>
  <c r="W921" i="1"/>
  <c r="X921" i="1" s="1"/>
  <c r="W887" i="1"/>
  <c r="X887" i="1" s="1"/>
  <c r="W941" i="1"/>
  <c r="X941" i="1" s="1"/>
  <c r="W837" i="1"/>
  <c r="X837" i="1" s="1"/>
  <c r="W1002" i="1"/>
  <c r="X1002" i="1" s="1"/>
  <c r="W1076" i="1"/>
  <c r="X1076" i="1" s="1"/>
  <c r="V926" i="1"/>
  <c r="V1099" i="1"/>
  <c r="W1084" i="1"/>
  <c r="X1084" i="1" s="1"/>
  <c r="W1116" i="1"/>
  <c r="X1116" i="1" s="1"/>
  <c r="V958" i="1"/>
  <c r="W1082" i="1"/>
  <c r="X1082" i="1" s="1"/>
  <c r="AE1082" i="1"/>
  <c r="W1118" i="1"/>
  <c r="X1118" i="1" s="1"/>
  <c r="W1136" i="1"/>
  <c r="X1136" i="1" s="1"/>
  <c r="AE1001" i="1"/>
  <c r="W1028" i="1"/>
  <c r="X1028" i="1" s="1"/>
  <c r="AE1028" i="1"/>
  <c r="W1047" i="1"/>
  <c r="X1047" i="1" s="1"/>
  <c r="W1101" i="1"/>
  <c r="X1101" i="1" s="1"/>
  <c r="W1000" i="1"/>
  <c r="X1000" i="1" s="1"/>
  <c r="W1067" i="1"/>
  <c r="X1067" i="1" s="1"/>
  <c r="W1244" i="1"/>
  <c r="X1244" i="1" s="1"/>
  <c r="AE1244" i="1"/>
  <c r="W1220" i="1"/>
  <c r="X1220" i="1" s="1"/>
  <c r="W1147" i="1"/>
  <c r="X1147" i="1" s="1"/>
  <c r="W1267" i="1"/>
  <c r="X1267" i="1" s="1"/>
  <c r="W1122" i="1"/>
  <c r="X1122" i="1" s="1"/>
  <c r="W1150" i="1"/>
  <c r="X1150" i="1" s="1"/>
  <c r="V1181" i="1"/>
  <c r="AE1193" i="1"/>
  <c r="W1193" i="1"/>
  <c r="X1193" i="1" s="1"/>
  <c r="AE1073" i="1"/>
  <c r="W1130" i="1"/>
  <c r="X1130" i="1" s="1"/>
  <c r="W1223" i="1"/>
  <c r="X1223" i="1" s="1"/>
  <c r="V1400" i="1"/>
  <c r="W1239" i="1"/>
  <c r="X1239" i="1" s="1"/>
  <c r="AE1239" i="1"/>
  <c r="W1280" i="1"/>
  <c r="X1280" i="1" s="1"/>
  <c r="W1349" i="1"/>
  <c r="X1349" i="1" s="1"/>
  <c r="W1346" i="1"/>
  <c r="X1346" i="1" s="1"/>
  <c r="W1415" i="1"/>
  <c r="X1415" i="1" s="1"/>
  <c r="V1151" i="1"/>
  <c r="V1348" i="1"/>
  <c r="W1306" i="1"/>
  <c r="X1306" i="1" s="1"/>
  <c r="W1334" i="1"/>
  <c r="X1334" i="1" s="1"/>
  <c r="V1358" i="1"/>
  <c r="W1432" i="1"/>
  <c r="X1432" i="1" s="1"/>
  <c r="AE1432" i="1"/>
  <c r="W1525" i="1"/>
  <c r="X1525" i="1" s="1"/>
  <c r="AE1444" i="1"/>
  <c r="V1514" i="1"/>
  <c r="V1120" i="1"/>
  <c r="W1323" i="1"/>
  <c r="X1323" i="1" s="1"/>
  <c r="AE1409" i="1"/>
  <c r="W1461" i="1"/>
  <c r="X1461" i="1" s="1"/>
  <c r="V1482" i="1"/>
  <c r="V1411" i="1"/>
  <c r="V1424" i="1"/>
  <c r="W1470" i="1"/>
  <c r="X1470" i="1" s="1"/>
  <c r="W1521" i="1"/>
  <c r="X1521" i="1" s="1"/>
  <c r="V1569" i="1"/>
  <c r="V1669" i="1"/>
  <c r="V1593" i="1"/>
  <c r="W1654" i="1"/>
  <c r="X1654" i="1" s="1"/>
  <c r="W1703" i="1"/>
  <c r="X1703" i="1" s="1"/>
  <c r="V1520" i="1"/>
  <c r="W1784" i="1"/>
  <c r="X1784" i="1" s="1"/>
  <c r="W1659" i="1"/>
  <c r="X1659" i="1" s="1"/>
  <c r="W1696" i="1"/>
  <c r="X1696" i="1" s="1"/>
  <c r="W1667" i="1"/>
  <c r="X1667" i="1" s="1"/>
  <c r="AE1667" i="1"/>
  <c r="W1688" i="1"/>
  <c r="X1688" i="1" s="1"/>
  <c r="AE1688" i="1"/>
  <c r="W1666" i="1"/>
  <c r="X1666" i="1" s="1"/>
  <c r="V1721" i="1"/>
  <c r="W1736" i="1"/>
  <c r="X1736" i="1" s="1"/>
  <c r="W1752" i="1"/>
  <c r="X1752" i="1" s="1"/>
  <c r="W1772" i="1"/>
  <c r="X1772" i="1" s="1"/>
  <c r="AE1772" i="1"/>
  <c r="AE1820" i="1"/>
  <c r="V1805" i="1"/>
  <c r="AE1791" i="1"/>
  <c r="AE1777" i="1"/>
  <c r="AE1801" i="1"/>
  <c r="V70" i="1"/>
  <c r="V43" i="1"/>
  <c r="W110" i="1"/>
  <c r="X110" i="1" s="1"/>
  <c r="W131" i="1"/>
  <c r="X131" i="1" s="1"/>
  <c r="V148" i="1"/>
  <c r="W134" i="1"/>
  <c r="X134" i="1" s="1"/>
  <c r="W146" i="1"/>
  <c r="X146" i="1" s="1"/>
  <c r="AE48" i="1"/>
  <c r="V51" i="1"/>
  <c r="W79" i="1"/>
  <c r="X79" i="1" s="1"/>
  <c r="V90" i="1"/>
  <c r="V80" i="1"/>
  <c r="AE83" i="1"/>
  <c r="W88" i="1"/>
  <c r="X88" i="1" s="1"/>
  <c r="AE103" i="1"/>
  <c r="W106" i="1"/>
  <c r="X106" i="1" s="1"/>
  <c r="AE112" i="1"/>
  <c r="AE130" i="1"/>
  <c r="W151" i="1"/>
  <c r="X151" i="1" s="1"/>
  <c r="V137" i="1"/>
  <c r="W156" i="1"/>
  <c r="X156" i="1" s="1"/>
  <c r="AE158" i="1"/>
  <c r="AE163" i="1"/>
  <c r="AE184" i="1"/>
  <c r="AE206" i="1"/>
  <c r="W238" i="1"/>
  <c r="X238" i="1" s="1"/>
  <c r="AE238" i="1"/>
  <c r="AE225" i="1"/>
  <c r="AE281" i="1"/>
  <c r="V280" i="1"/>
  <c r="W307" i="1"/>
  <c r="X307" i="1" s="1"/>
  <c r="AE307" i="1"/>
  <c r="AE277" i="1"/>
  <c r="AE257" i="1"/>
  <c r="V292" i="1"/>
  <c r="AE290" i="1"/>
  <c r="W356" i="1"/>
  <c r="X356" i="1" s="1"/>
  <c r="W362" i="1"/>
  <c r="X362" i="1" s="1"/>
  <c r="W316" i="1"/>
  <c r="X316" i="1" s="1"/>
  <c r="V349" i="1"/>
  <c r="AE329" i="1"/>
  <c r="W399" i="1"/>
  <c r="X399" i="1" s="1"/>
  <c r="W394" i="1"/>
  <c r="X394" i="1" s="1"/>
  <c r="W407" i="1"/>
  <c r="X407" i="1" s="1"/>
  <c r="V379" i="1"/>
  <c r="W431" i="1"/>
  <c r="X431" i="1" s="1"/>
  <c r="AE446" i="1"/>
  <c r="V426" i="1"/>
  <c r="W490" i="1"/>
  <c r="X490" i="1" s="1"/>
  <c r="W486" i="1"/>
  <c r="X486" i="1" s="1"/>
  <c r="AE418" i="1"/>
  <c r="AE484" i="1"/>
  <c r="W498" i="1"/>
  <c r="X498" i="1" s="1"/>
  <c r="V512" i="1"/>
  <c r="W523" i="1"/>
  <c r="X523" i="1" s="1"/>
  <c r="AE538" i="1"/>
  <c r="W582" i="1"/>
  <c r="X582" i="1" s="1"/>
  <c r="AE530" i="1"/>
  <c r="AE522" i="1"/>
  <c r="AE552" i="1"/>
  <c r="W643" i="1"/>
  <c r="X643" i="1" s="1"/>
  <c r="AE642" i="1"/>
  <c r="AE655" i="1"/>
  <c r="V706" i="1"/>
  <c r="AE553" i="1"/>
  <c r="V682" i="1"/>
  <c r="AE705" i="1"/>
  <c r="V721" i="1"/>
  <c r="W632" i="1"/>
  <c r="X632" i="1" s="1"/>
  <c r="V665" i="1"/>
  <c r="W725" i="1"/>
  <c r="X725" i="1" s="1"/>
  <c r="AE690" i="1"/>
  <c r="W769" i="1"/>
  <c r="X769" i="1" s="1"/>
  <c r="W805" i="1"/>
  <c r="X805" i="1" s="1"/>
  <c r="V825" i="1"/>
  <c r="AE719" i="1"/>
  <c r="V793" i="1"/>
  <c r="V801" i="1"/>
  <c r="AE773" i="1"/>
  <c r="V809" i="1"/>
  <c r="V775" i="1"/>
  <c r="W868" i="1"/>
  <c r="X868" i="1" s="1"/>
  <c r="W872" i="1"/>
  <c r="X872" i="1" s="1"/>
  <c r="W955" i="1"/>
  <c r="X955" i="1" s="1"/>
  <c r="AE955" i="1"/>
  <c r="V965" i="1"/>
  <c r="V867" i="1"/>
  <c r="W907" i="1"/>
  <c r="X907" i="1" s="1"/>
  <c r="AE907" i="1"/>
  <c r="W929" i="1"/>
  <c r="X929" i="1" s="1"/>
  <c r="AE843" i="1"/>
  <c r="V957" i="1"/>
  <c r="AE987" i="1"/>
  <c r="V812" i="1"/>
  <c r="W913" i="1"/>
  <c r="X913" i="1" s="1"/>
  <c r="W866" i="1"/>
  <c r="X866" i="1" s="1"/>
  <c r="W1004" i="1"/>
  <c r="X1004" i="1" s="1"/>
  <c r="V1075" i="1"/>
  <c r="W952" i="1"/>
  <c r="X952" i="1" s="1"/>
  <c r="W1020" i="1"/>
  <c r="X1020" i="1" s="1"/>
  <c r="W1039" i="1"/>
  <c r="X1039" i="1" s="1"/>
  <c r="AE1039" i="1"/>
  <c r="V1083" i="1"/>
  <c r="AE1014" i="1"/>
  <c r="V1061" i="1"/>
  <c r="V891" i="1"/>
  <c r="V1006" i="1"/>
  <c r="W1124" i="1"/>
  <c r="X1124" i="1" s="1"/>
  <c r="V938" i="1"/>
  <c r="W1121" i="1"/>
  <c r="X1121" i="1" s="1"/>
  <c r="V1169" i="1"/>
  <c r="AE1050" i="1"/>
  <c r="V1156" i="1"/>
  <c r="AE1160" i="1"/>
  <c r="V1173" i="1"/>
  <c r="AE911" i="1"/>
  <c r="AE1139" i="1"/>
  <c r="W1194" i="1"/>
  <c r="X1194" i="1" s="1"/>
  <c r="V1197" i="1"/>
  <c r="V1242" i="1"/>
  <c r="V1077" i="1"/>
  <c r="V1260" i="1"/>
  <c r="AE1281" i="1"/>
  <c r="W1338" i="1"/>
  <c r="X1338" i="1" s="1"/>
  <c r="W1351" i="1"/>
  <c r="X1351" i="1" s="1"/>
  <c r="AE1351" i="1"/>
  <c r="V1364" i="1"/>
  <c r="W1398" i="1"/>
  <c r="X1398" i="1" s="1"/>
  <c r="V1135" i="1"/>
  <c r="V1287" i="1"/>
  <c r="V1324" i="1"/>
  <c r="W1355" i="1"/>
  <c r="X1355" i="1" s="1"/>
  <c r="W1375" i="1"/>
  <c r="X1375" i="1" s="1"/>
  <c r="V1157" i="1"/>
  <c r="AE1315" i="1"/>
  <c r="W1367" i="1"/>
  <c r="X1367" i="1" s="1"/>
  <c r="W1279" i="1"/>
  <c r="X1279" i="1" s="1"/>
  <c r="W1339" i="1"/>
  <c r="X1339" i="1" s="1"/>
  <c r="W1363" i="1"/>
  <c r="X1363" i="1" s="1"/>
  <c r="AE1363" i="1"/>
  <c r="W1476" i="1"/>
  <c r="X1476" i="1" s="1"/>
  <c r="AE1483" i="1"/>
  <c r="AE1489" i="1"/>
  <c r="AE1288" i="1"/>
  <c r="AE1352" i="1"/>
  <c r="AE1357" i="1"/>
  <c r="AE1416" i="1"/>
  <c r="AE1439" i="1"/>
  <c r="W1328" i="1"/>
  <c r="X1328" i="1" s="1"/>
  <c r="AE1392" i="1"/>
  <c r="AE1446" i="1"/>
  <c r="W1515" i="1"/>
  <c r="X1515" i="1" s="1"/>
  <c r="V1582" i="1"/>
  <c r="W1472" i="1"/>
  <c r="X1472" i="1" s="1"/>
  <c r="V1553" i="1"/>
  <c r="W1551" i="1"/>
  <c r="X1551" i="1" s="1"/>
  <c r="W1615" i="1"/>
  <c r="X1615" i="1" s="1"/>
  <c r="W1495" i="1"/>
  <c r="X1495" i="1" s="1"/>
  <c r="AE1516" i="1"/>
  <c r="AE1536" i="1"/>
  <c r="AE1594" i="1"/>
  <c r="W1644" i="1"/>
  <c r="X1644" i="1" s="1"/>
  <c r="W1533" i="1"/>
  <c r="X1533" i="1" s="1"/>
  <c r="V1641" i="1"/>
  <c r="W1670" i="1"/>
  <c r="X1670" i="1" s="1"/>
  <c r="W1557" i="1"/>
  <c r="X1557" i="1" s="1"/>
  <c r="W1616" i="1"/>
  <c r="X1616" i="1" s="1"/>
  <c r="W1559" i="1"/>
  <c r="X1559" i="1" s="1"/>
  <c r="W1623" i="1"/>
  <c r="X1623" i="1" s="1"/>
  <c r="W1679" i="1"/>
  <c r="X1679" i="1" s="1"/>
  <c r="W1680" i="1"/>
  <c r="X1680" i="1" s="1"/>
  <c r="V1702" i="1"/>
  <c r="V1574" i="1"/>
  <c r="V1769" i="1"/>
  <c r="AE1629" i="1"/>
  <c r="AE1746" i="1"/>
  <c r="W1746" i="1"/>
  <c r="X1746" i="1" s="1"/>
  <c r="V1638" i="1"/>
  <c r="W1774" i="1"/>
  <c r="X1774" i="1" s="1"/>
  <c r="V1636" i="1"/>
  <c r="W1756" i="1"/>
  <c r="X1756" i="1" s="1"/>
  <c r="AE1756" i="1"/>
  <c r="AE1817" i="1"/>
  <c r="V53" i="1"/>
  <c r="W99" i="1"/>
  <c r="X99" i="1" s="1"/>
  <c r="W96" i="1"/>
  <c r="X96" i="1" s="1"/>
  <c r="AE96" i="1"/>
  <c r="V59" i="1"/>
  <c r="W47" i="1"/>
  <c r="X47" i="1" s="1"/>
  <c r="AE47" i="1"/>
  <c r="V69" i="1"/>
  <c r="AE84" i="1"/>
  <c r="W72" i="1"/>
  <c r="X72" i="1" s="1"/>
  <c r="AE92" i="1"/>
  <c r="W121" i="1"/>
  <c r="X121" i="1" s="1"/>
  <c r="W144" i="1"/>
  <c r="X144" i="1" s="1"/>
  <c r="W154" i="1"/>
  <c r="X154" i="1" s="1"/>
  <c r="AE143" i="1"/>
  <c r="V142" i="1"/>
  <c r="W149" i="1"/>
  <c r="X149" i="1" s="1"/>
  <c r="AE149" i="1"/>
  <c r="AE132" i="1"/>
  <c r="AE180" i="1"/>
  <c r="W197" i="1"/>
  <c r="X197" i="1" s="1"/>
  <c r="W188" i="1"/>
  <c r="X188" i="1" s="1"/>
  <c r="AE188" i="1"/>
  <c r="W185" i="1"/>
  <c r="X185" i="1" s="1"/>
  <c r="W208" i="1"/>
  <c r="X208" i="1" s="1"/>
  <c r="V222" i="1"/>
  <c r="W221" i="1"/>
  <c r="X221" i="1" s="1"/>
  <c r="W198" i="1"/>
  <c r="X198" i="1" s="1"/>
  <c r="W267" i="1"/>
  <c r="X267" i="1" s="1"/>
  <c r="AE267" i="1"/>
  <c r="V255" i="1"/>
  <c r="W302" i="1"/>
  <c r="X302" i="1" s="1"/>
  <c r="AE302" i="1"/>
  <c r="W304" i="1"/>
  <c r="X304" i="1" s="1"/>
  <c r="W295" i="1"/>
  <c r="X295" i="1" s="1"/>
  <c r="W300" i="1"/>
  <c r="X300" i="1" s="1"/>
  <c r="W260" i="1"/>
  <c r="X260" i="1" s="1"/>
  <c r="W286" i="1"/>
  <c r="X286" i="1" s="1"/>
  <c r="AE335" i="1"/>
  <c r="W323" i="1"/>
  <c r="X323" i="1" s="1"/>
  <c r="W359" i="1"/>
  <c r="X359" i="1" s="1"/>
  <c r="V320" i="1"/>
  <c r="W365" i="1"/>
  <c r="X365" i="1" s="1"/>
  <c r="W386" i="1"/>
  <c r="X386" i="1" s="1"/>
  <c r="V352" i="1"/>
  <c r="W376" i="1"/>
  <c r="X376" i="1" s="1"/>
  <c r="AE319" i="1"/>
  <c r="W375" i="1"/>
  <c r="X375" i="1" s="1"/>
  <c r="AE331" i="1"/>
  <c r="V413" i="1"/>
  <c r="W360" i="1"/>
  <c r="X360" i="1" s="1"/>
  <c r="AE360" i="1"/>
  <c r="V364" i="1"/>
  <c r="AE383" i="1"/>
  <c r="V430" i="1"/>
  <c r="AE321" i="1"/>
  <c r="AE441" i="1"/>
  <c r="AE468" i="1"/>
  <c r="W495" i="1"/>
  <c r="X495" i="1" s="1"/>
  <c r="AE457" i="1"/>
  <c r="AE460" i="1"/>
  <c r="V466" i="1"/>
  <c r="V416" i="1"/>
  <c r="AE382" i="1"/>
  <c r="W461" i="1"/>
  <c r="X461" i="1" s="1"/>
  <c r="W489" i="1"/>
  <c r="X489" i="1" s="1"/>
  <c r="V516" i="1"/>
  <c r="V477" i="1"/>
  <c r="W508" i="1"/>
  <c r="X508" i="1" s="1"/>
  <c r="W555" i="1"/>
  <c r="X555" i="1" s="1"/>
  <c r="AE513" i="1"/>
  <c r="W554" i="1"/>
  <c r="X554" i="1" s="1"/>
  <c r="W588" i="1"/>
  <c r="X588" i="1" s="1"/>
  <c r="AE540" i="1"/>
  <c r="W564" i="1"/>
  <c r="X564" i="1" s="1"/>
  <c r="AE562" i="1"/>
  <c r="AE581" i="1"/>
  <c r="W596" i="1"/>
  <c r="X596" i="1" s="1"/>
  <c r="W529" i="1"/>
  <c r="X529" i="1" s="1"/>
  <c r="AE566" i="1"/>
  <c r="AE684" i="1"/>
  <c r="AE598" i="1"/>
  <c r="AE561" i="1"/>
  <c r="AE616" i="1"/>
  <c r="W629" i="1"/>
  <c r="X629" i="1" s="1"/>
  <c r="W645" i="1"/>
  <c r="X645" i="1" s="1"/>
  <c r="AE646" i="1"/>
  <c r="W667" i="1"/>
  <c r="X667" i="1" s="1"/>
  <c r="W617" i="1"/>
  <c r="X617" i="1" s="1"/>
  <c r="AE617" i="1"/>
  <c r="W631" i="1"/>
  <c r="X631" i="1" s="1"/>
  <c r="AE601" i="1"/>
  <c r="AE694" i="1"/>
  <c r="AE722" i="1"/>
  <c r="AE638" i="1"/>
  <c r="AE671" i="1"/>
  <c r="W618" i="1"/>
  <c r="X618" i="1" s="1"/>
  <c r="AE618" i="1"/>
  <c r="AE635" i="1"/>
  <c r="W786" i="1"/>
  <c r="X786" i="1" s="1"/>
  <c r="W641" i="1"/>
  <c r="X641" i="1" s="1"/>
  <c r="AE652" i="1"/>
  <c r="W760" i="1"/>
  <c r="X760" i="1" s="1"/>
  <c r="W782" i="1"/>
  <c r="X782" i="1" s="1"/>
  <c r="W802" i="1"/>
  <c r="X802" i="1" s="1"/>
  <c r="W727" i="1"/>
  <c r="X727" i="1" s="1"/>
  <c r="AE698" i="1"/>
  <c r="V766" i="1"/>
  <c r="V790" i="1"/>
  <c r="AE847" i="1"/>
  <c r="W689" i="1"/>
  <c r="X689" i="1" s="1"/>
  <c r="AE689" i="1"/>
  <c r="W784" i="1"/>
  <c r="X784" i="1" s="1"/>
  <c r="W820" i="1"/>
  <c r="X820" i="1" s="1"/>
  <c r="W828" i="1"/>
  <c r="X828" i="1" s="1"/>
  <c r="AE870" i="1"/>
  <c r="AE798" i="1"/>
  <c r="AE914" i="1"/>
  <c r="V973" i="1"/>
  <c r="AE886" i="1"/>
  <c r="AE906" i="1"/>
  <c r="W851" i="1"/>
  <c r="X851" i="1" s="1"/>
  <c r="V933" i="1"/>
  <c r="V942" i="1"/>
  <c r="W1085" i="1"/>
  <c r="X1085" i="1" s="1"/>
  <c r="AE878" i="1"/>
  <c r="AE970" i="1"/>
  <c r="W1037" i="1"/>
  <c r="X1037" i="1" s="1"/>
  <c r="AE1037" i="1"/>
  <c r="W1090" i="1"/>
  <c r="X1090" i="1" s="1"/>
  <c r="W1031" i="1"/>
  <c r="X1031" i="1" s="1"/>
  <c r="AE1031" i="1"/>
  <c r="V824" i="1"/>
  <c r="W1007" i="1"/>
  <c r="X1007" i="1" s="1"/>
  <c r="V1114" i="1"/>
  <c r="V1222" i="1"/>
  <c r="V1143" i="1"/>
  <c r="AE1176" i="1"/>
  <c r="W1119" i="1"/>
  <c r="X1119" i="1" s="1"/>
  <c r="AE1162" i="1"/>
  <c r="W1246" i="1"/>
  <c r="X1246" i="1" s="1"/>
  <c r="W1276" i="1"/>
  <c r="X1276" i="1" s="1"/>
  <c r="W1034" i="1"/>
  <c r="X1034" i="1" s="1"/>
  <c r="AE1080" i="1"/>
  <c r="W1131" i="1"/>
  <c r="X1131" i="1" s="1"/>
  <c r="W1175" i="1"/>
  <c r="X1175" i="1" s="1"/>
  <c r="AE1175" i="1"/>
  <c r="AE1196" i="1"/>
  <c r="V1229" i="1"/>
  <c r="AE968" i="1"/>
  <c r="V954" i="1"/>
  <c r="AE1113" i="1"/>
  <c r="V1141" i="1"/>
  <c r="V1111" i="1"/>
  <c r="AE1178" i="1"/>
  <c r="V1225" i="1"/>
  <c r="W1268" i="1"/>
  <c r="X1268" i="1" s="1"/>
  <c r="AE1378" i="1"/>
  <c r="AE1055" i="1"/>
  <c r="AE1208" i="1"/>
  <c r="AE1290" i="1"/>
  <c r="AE1341" i="1"/>
  <c r="AE1350" i="1"/>
  <c r="AE1186" i="1"/>
  <c r="AE1283" i="1"/>
  <c r="AE1322" i="1"/>
  <c r="AE1370" i="1"/>
  <c r="V1359" i="1"/>
  <c r="V1214" i="1"/>
  <c r="AE1286" i="1"/>
  <c r="W1282" i="1"/>
  <c r="X1282" i="1" s="1"/>
  <c r="AE1366" i="1"/>
  <c r="AE1243" i="1"/>
  <c r="V1447" i="1"/>
  <c r="W1426" i="1"/>
  <c r="X1426" i="1" s="1"/>
  <c r="AE1405" i="1"/>
  <c r="AE1441" i="1"/>
  <c r="W1441" i="1"/>
  <c r="X1441" i="1" s="1"/>
  <c r="AE1337" i="1"/>
  <c r="AE1428" i="1"/>
  <c r="W1428" i="1"/>
  <c r="X1428" i="1" s="1"/>
  <c r="W1394" i="1"/>
  <c r="X1394" i="1" s="1"/>
  <c r="AE1445" i="1"/>
  <c r="AE1556" i="1"/>
  <c r="AE1576" i="1"/>
  <c r="AE1631" i="1"/>
  <c r="W1630" i="1"/>
  <c r="X1630" i="1" s="1"/>
  <c r="W1577" i="1"/>
  <c r="X1577" i="1" s="1"/>
  <c r="W1647" i="1"/>
  <c r="X1647" i="1" s="1"/>
  <c r="AE1647" i="1"/>
  <c r="AE1554" i="1"/>
  <c r="V1699" i="1"/>
  <c r="V1731" i="1"/>
  <c r="AE1578" i="1"/>
  <c r="V1633" i="1"/>
  <c r="W1719" i="1"/>
  <c r="X1719" i="1" s="1"/>
  <c r="V1598" i="1"/>
  <c r="V1657" i="1"/>
  <c r="V1751" i="1"/>
  <c r="W1645" i="1"/>
  <c r="X1645" i="1" s="1"/>
  <c r="AE1689" i="1"/>
  <c r="AE1725" i="1"/>
  <c r="W1704" i="1"/>
  <c r="X1704" i="1" s="1"/>
  <c r="AE1535" i="1"/>
  <c r="W1692" i="1"/>
  <c r="X1692" i="1" s="1"/>
  <c r="V1747" i="1"/>
  <c r="AE1681" i="1"/>
  <c r="V1726" i="1"/>
  <c r="AE1697" i="1"/>
  <c r="V1739" i="1"/>
  <c r="V1782" i="1"/>
  <c r="V1683" i="1"/>
  <c r="AE1809" i="1"/>
  <c r="V1765" i="1"/>
  <c r="AE1819" i="1"/>
  <c r="V1755" i="1"/>
  <c r="V10" i="1"/>
  <c r="W10" i="1" s="1"/>
  <c r="X10" i="1" s="1"/>
  <c r="V9" i="1"/>
  <c r="W9" i="1" s="1"/>
  <c r="X9" i="1" s="1"/>
  <c r="Q9" i="1"/>
  <c r="W20" i="1"/>
  <c r="X20" i="1" s="1"/>
  <c r="W28" i="1"/>
  <c r="X28" i="1" s="1"/>
  <c r="W15" i="1"/>
  <c r="X15" i="1" s="1"/>
  <c r="W34" i="1"/>
  <c r="X34" i="1" s="1"/>
  <c r="W32" i="1"/>
  <c r="X32" i="1" s="1"/>
  <c r="W30" i="1"/>
  <c r="X30" i="1" s="1"/>
  <c r="W23" i="1"/>
  <c r="X23" i="1" s="1"/>
  <c r="W11" i="1"/>
  <c r="X11" i="1" s="1"/>
  <c r="W8" i="1"/>
  <c r="X8" i="1" s="1"/>
  <c r="W12" i="1"/>
  <c r="X12" i="1" s="1"/>
  <c r="W24" i="1"/>
  <c r="X24" i="1" s="1"/>
  <c r="W27" i="1"/>
  <c r="X27" i="1" s="1"/>
  <c r="W35" i="1"/>
  <c r="X35" i="1" s="1"/>
  <c r="W22" i="1"/>
  <c r="X22" i="1" s="1"/>
  <c r="W37" i="1"/>
  <c r="X37" i="1" s="1"/>
  <c r="W26" i="1"/>
  <c r="X26" i="1" s="1"/>
  <c r="W21" i="1"/>
  <c r="X21" i="1" s="1"/>
  <c r="W18" i="1"/>
  <c r="X18" i="1" s="1"/>
  <c r="W17" i="1"/>
  <c r="X17" i="1" s="1"/>
  <c r="W31" i="1"/>
  <c r="X31" i="1" s="1"/>
  <c r="W29" i="1"/>
  <c r="X29" i="1" s="1"/>
  <c r="W36" i="1"/>
  <c r="X36" i="1" s="1"/>
  <c r="W25" i="1"/>
  <c r="X25" i="1" s="1"/>
  <c r="W16" i="1"/>
  <c r="X16" i="1" s="1"/>
  <c r="W33" i="1"/>
  <c r="X33" i="1" s="1"/>
  <c r="W14" i="1"/>
  <c r="X14" i="1" s="1"/>
  <c r="W13" i="1"/>
  <c r="X13" i="1" s="1"/>
  <c r="W19" i="1"/>
  <c r="X19" i="1" s="1"/>
  <c r="AE1719" i="1" l="1"/>
  <c r="AE1276" i="1"/>
  <c r="AE667" i="1"/>
  <c r="AE588" i="1"/>
  <c r="AE365" i="1"/>
  <c r="AE144" i="1"/>
  <c r="AE1623" i="1"/>
  <c r="AE1339" i="1"/>
  <c r="AE872" i="1"/>
  <c r="AE407" i="1"/>
  <c r="AE1752" i="1"/>
  <c r="AE1223" i="1"/>
  <c r="AE1220" i="1"/>
  <c r="AE837" i="1"/>
  <c r="AE669" i="1"/>
  <c r="AE595" i="1"/>
  <c r="AE506" i="1"/>
  <c r="AE1700" i="1"/>
  <c r="AE214" i="1"/>
  <c r="AE115" i="1"/>
  <c r="AE1708" i="1"/>
  <c r="AE1389" i="1"/>
  <c r="AE1126" i="1"/>
  <c r="AE608" i="1"/>
  <c r="AE1757" i="1"/>
  <c r="AE1560" i="1"/>
  <c r="AE366" i="1"/>
  <c r="AE64" i="1"/>
  <c r="AE45" i="1"/>
  <c r="AE1205" i="1"/>
  <c r="AE815" i="1"/>
  <c r="AE755" i="1"/>
  <c r="AE563" i="1"/>
  <c r="AE445" i="1"/>
  <c r="AE201" i="1"/>
  <c r="AE191" i="1"/>
  <c r="AE1300" i="1"/>
  <c r="AE1528" i="1"/>
  <c r="AE1144" i="1"/>
  <c r="AE40" i="1"/>
  <c r="AE374" i="1"/>
  <c r="AE1071" i="1"/>
  <c r="AE372" i="1"/>
  <c r="AE535" i="1"/>
  <c r="AE994" i="1"/>
  <c r="AE1509" i="1"/>
  <c r="AE1040" i="1"/>
  <c r="AE980" i="1"/>
  <c r="AE1500" i="1"/>
  <c r="W449" i="1"/>
  <c r="X449" i="1" s="1"/>
  <c r="AE449" i="1"/>
  <c r="W211" i="1"/>
  <c r="X211" i="1" s="1"/>
  <c r="AE211" i="1"/>
  <c r="AE52" i="1"/>
  <c r="AE1414" i="1"/>
  <c r="AE710" i="1"/>
  <c r="AE1771" i="1"/>
  <c r="AE834" i="1"/>
  <c r="AE1577" i="1"/>
  <c r="AE221" i="1"/>
  <c r="AE1020" i="1"/>
  <c r="AE692" i="1"/>
  <c r="AE1015" i="1"/>
  <c r="AE1517" i="1"/>
  <c r="AE1393" i="1"/>
  <c r="AE1321" i="1"/>
  <c r="AE869" i="1"/>
  <c r="W537" i="1"/>
  <c r="X537" i="1" s="1"/>
  <c r="AE537" i="1"/>
  <c r="W1567" i="1"/>
  <c r="X1567" i="1" s="1"/>
  <c r="AE1567" i="1"/>
  <c r="W273" i="1"/>
  <c r="X273" i="1" s="1"/>
  <c r="W936" i="1"/>
  <c r="X936" i="1" s="1"/>
  <c r="AE1118" i="1"/>
  <c r="AE1712" i="1"/>
  <c r="AE1776" i="1"/>
  <c r="AE226" i="1"/>
  <c r="AE776" i="1"/>
  <c r="AE469" i="1"/>
  <c r="AE1695" i="1"/>
  <c r="AE1621" i="1"/>
  <c r="AE971" i="1"/>
  <c r="AE814" i="1"/>
  <c r="AE723" i="1"/>
  <c r="AE279" i="1"/>
  <c r="AE251" i="1"/>
  <c r="AE1188" i="1"/>
  <c r="AE187" i="1"/>
  <c r="AE1504" i="1"/>
  <c r="AE734" i="1"/>
  <c r="AE1686" i="1"/>
  <c r="AE1291" i="1"/>
  <c r="AE1545" i="1"/>
  <c r="AE117" i="1"/>
  <c r="AE1442" i="1"/>
  <c r="AE1563" i="1"/>
  <c r="AE1677" i="1"/>
  <c r="W1094" i="1"/>
  <c r="X1094" i="1" s="1"/>
  <c r="AE1094" i="1"/>
  <c r="W241" i="1"/>
  <c r="X241" i="1" s="1"/>
  <c r="AE241" i="1"/>
  <c r="W1081" i="1"/>
  <c r="X1081" i="1" s="1"/>
  <c r="AE1081" i="1"/>
  <c r="AE1224" i="1"/>
  <c r="AE919" i="1"/>
  <c r="AE1022" i="1"/>
  <c r="AE38" i="1"/>
  <c r="AE1571" i="1"/>
  <c r="AE1374" i="1"/>
  <c r="AE641" i="1"/>
  <c r="AE359" i="1"/>
  <c r="AE1375" i="1"/>
  <c r="AE1121" i="1"/>
  <c r="AE490" i="1"/>
  <c r="AE1147" i="1"/>
  <c r="AE1101" i="1"/>
  <c r="AE592" i="1"/>
  <c r="AE521" i="1"/>
  <c r="AE1589" i="1"/>
  <c r="AE314" i="1"/>
  <c r="AE1742" i="1"/>
  <c r="AE1137" i="1"/>
  <c r="AE65" i="1"/>
  <c r="AE871" i="1"/>
  <c r="W1041" i="1"/>
  <c r="X1041" i="1" s="1"/>
  <c r="W612" i="1"/>
  <c r="X612" i="1" s="1"/>
  <c r="W309" i="1"/>
  <c r="X309" i="1" s="1"/>
  <c r="W500" i="1"/>
  <c r="X500" i="1" s="1"/>
  <c r="W1595" i="1"/>
  <c r="X1595" i="1" s="1"/>
  <c r="AE1595" i="1"/>
  <c r="AE419" i="1"/>
  <c r="W419" i="1"/>
  <c r="X419" i="1" s="1"/>
  <c r="W239" i="1"/>
  <c r="X239" i="1" s="1"/>
  <c r="AE239" i="1"/>
  <c r="X879" i="1"/>
  <c r="AE879" i="1"/>
  <c r="X917" i="1"/>
  <c r="AE917" i="1"/>
  <c r="AE1803" i="1"/>
  <c r="AE1036" i="1"/>
  <c r="AE704" i="1"/>
  <c r="W1313" i="1"/>
  <c r="X1313" i="1" s="1"/>
  <c r="W443" i="1"/>
  <c r="X443" i="1" s="1"/>
  <c r="W1610" i="1"/>
  <c r="X1610" i="1" s="1"/>
  <c r="AE1610" i="1"/>
  <c r="W420" i="1"/>
  <c r="X420" i="1" s="1"/>
  <c r="W350" i="1"/>
  <c r="X350" i="1" s="1"/>
  <c r="AE350" i="1"/>
  <c r="W287" i="1"/>
  <c r="X287" i="1" s="1"/>
  <c r="AE33" i="1"/>
  <c r="AE1282" i="1"/>
  <c r="AE1007" i="1"/>
  <c r="AE555" i="1"/>
  <c r="AE295" i="1"/>
  <c r="AE1367" i="1"/>
  <c r="AE868" i="1"/>
  <c r="AE805" i="1"/>
  <c r="AE632" i="1"/>
  <c r="AE643" i="1"/>
  <c r="AE1654" i="1"/>
  <c r="AE66" i="1"/>
  <c r="AE1741" i="1"/>
  <c r="AE1661" i="1"/>
  <c r="AE159" i="1"/>
  <c r="AE1672" i="1"/>
  <c r="AE1304" i="1"/>
  <c r="AE685" i="1"/>
  <c r="AE607" i="1"/>
  <c r="AE126" i="1"/>
  <c r="AE1507" i="1"/>
  <c r="AE1284" i="1"/>
  <c r="AE1093" i="1"/>
  <c r="AE1051" i="1"/>
  <c r="AE830" i="1"/>
  <c r="AE341" i="1"/>
  <c r="AE703" i="1"/>
  <c r="AE1146" i="1"/>
  <c r="AE1728" i="1"/>
  <c r="AE675" i="1"/>
  <c r="AE712" i="1"/>
  <c r="AE1566" i="1"/>
  <c r="AE1089" i="1"/>
  <c r="AE509" i="1"/>
  <c r="AE169" i="1"/>
  <c r="AE575" i="1"/>
  <c r="W905" i="1"/>
  <c r="X905" i="1" s="1"/>
  <c r="W979" i="1"/>
  <c r="X979" i="1" s="1"/>
  <c r="W526" i="1"/>
  <c r="X526" i="1" s="1"/>
  <c r="AE1738" i="1"/>
  <c r="AE1579" i="1"/>
  <c r="AE1605" i="1"/>
  <c r="AE1698" i="1"/>
  <c r="AE1651" i="1"/>
  <c r="W647" i="1"/>
  <c r="X647" i="1" s="1"/>
  <c r="AE1644" i="1"/>
  <c r="AE1150" i="1"/>
  <c r="AE1668" i="1"/>
  <c r="AE1079" i="1"/>
  <c r="AE421" i="1"/>
  <c r="AE699" i="1"/>
  <c r="AE1513" i="1"/>
  <c r="AE610" i="1"/>
  <c r="AE1664" i="1"/>
  <c r="AE679" i="1"/>
  <c r="AE536" i="1"/>
  <c r="AE215" i="1"/>
  <c r="W1713" i="1"/>
  <c r="X1713" i="1" s="1"/>
  <c r="W928" i="1"/>
  <c r="X928" i="1" s="1"/>
  <c r="AE928" i="1"/>
  <c r="AE324" i="1"/>
  <c r="W324" i="1"/>
  <c r="X324" i="1" s="1"/>
  <c r="W1682" i="1"/>
  <c r="X1682" i="1" s="1"/>
  <c r="AE1682" i="1"/>
  <c r="W1643" i="1"/>
  <c r="X1643" i="1" s="1"/>
  <c r="W423" i="1"/>
  <c r="X423" i="1" s="1"/>
  <c r="W303" i="1"/>
  <c r="X303" i="1" s="1"/>
  <c r="AE1457" i="1"/>
  <c r="AE1025" i="1"/>
  <c r="W199" i="1"/>
  <c r="X199" i="1" s="1"/>
  <c r="AE199" i="1"/>
  <c r="AE1005" i="1"/>
  <c r="AE984" i="1"/>
  <c r="W573" i="1"/>
  <c r="X573" i="1" s="1"/>
  <c r="Q10" i="1"/>
  <c r="R9" i="1"/>
  <c r="Y9" i="1" s="1"/>
  <c r="Z9" i="1" s="1"/>
  <c r="AA9" i="1" s="1"/>
  <c r="AC9" i="1" s="1"/>
  <c r="AE304" i="1"/>
  <c r="AE769" i="1"/>
  <c r="AE1067" i="1"/>
  <c r="AE1084" i="1"/>
  <c r="AE941" i="1"/>
  <c r="AE412" i="1"/>
  <c r="AE172" i="1"/>
  <c r="AE1740" i="1"/>
  <c r="AE402" i="1"/>
  <c r="AE1565" i="1"/>
  <c r="AE1236" i="1"/>
  <c r="AE943" i="1"/>
  <c r="AE856" i="1"/>
  <c r="AE740" i="1"/>
  <c r="AE577" i="1"/>
  <c r="AE136" i="1"/>
  <c r="AE1060" i="1"/>
  <c r="AE693" i="1"/>
  <c r="AE478" i="1"/>
  <c r="AE1663" i="1"/>
  <c r="AE1316" i="1"/>
  <c r="AE1209" i="1"/>
  <c r="AE164" i="1"/>
  <c r="AE874" i="1"/>
  <c r="AE472" i="1"/>
  <c r="AE1723" i="1"/>
  <c r="AE1206" i="1"/>
  <c r="AE1437" i="1"/>
  <c r="AE1247" i="1"/>
  <c r="AE657" i="1"/>
  <c r="AE1785" i="1"/>
  <c r="AE1691" i="1"/>
  <c r="W960" i="1"/>
  <c r="X960" i="1" s="1"/>
  <c r="AE1273" i="1"/>
  <c r="W429" i="1"/>
  <c r="X429" i="1" s="1"/>
  <c r="W417" i="1"/>
  <c r="X417" i="1" s="1"/>
  <c r="AE903" i="1"/>
  <c r="W269" i="1"/>
  <c r="X269" i="1" s="1"/>
  <c r="AE9" i="1"/>
  <c r="AE1394" i="1"/>
  <c r="AE1426" i="1"/>
  <c r="AE362" i="1"/>
  <c r="W327" i="1"/>
  <c r="X327" i="1" s="1"/>
  <c r="W1612" i="1"/>
  <c r="X1612" i="1" s="1"/>
  <c r="W1063" i="1"/>
  <c r="X1063" i="1" s="1"/>
  <c r="W565" i="1"/>
  <c r="X565" i="1" s="1"/>
  <c r="AE1597" i="1"/>
  <c r="AE451" i="1"/>
  <c r="AE1271" i="1"/>
  <c r="AE853" i="1"/>
  <c r="AE1235" i="1"/>
  <c r="AE890" i="1"/>
  <c r="AE1463" i="1"/>
  <c r="AE1003" i="1"/>
  <c r="W1467" i="1"/>
  <c r="X1467" i="1" s="1"/>
  <c r="AE1467" i="1"/>
  <c r="AE1630" i="1"/>
  <c r="AE1034" i="1"/>
  <c r="AE1090" i="1"/>
  <c r="AE529" i="1"/>
  <c r="AE260" i="1"/>
  <c r="AE1774" i="1"/>
  <c r="AE1515" i="1"/>
  <c r="AE1355" i="1"/>
  <c r="AE1194" i="1"/>
  <c r="AE1004" i="1"/>
  <c r="AE929" i="1"/>
  <c r="AE582" i="1"/>
  <c r="AE1666" i="1"/>
  <c r="AE1521" i="1"/>
  <c r="AE1334" i="1"/>
  <c r="AE1280" i="1"/>
  <c r="AE615" i="1"/>
  <c r="AE580" i="1"/>
  <c r="AE243" i="1"/>
  <c r="AE102" i="1"/>
  <c r="AE1662" i="1"/>
  <c r="AE1745" i="1"/>
  <c r="AE748" i="1"/>
  <c r="AE150" i="1"/>
  <c r="AE590" i="1"/>
  <c r="AE328" i="1"/>
  <c r="AE177" i="1"/>
  <c r="AE108" i="1"/>
  <c r="AE1584" i="1"/>
  <c r="AE1634" i="1"/>
  <c r="AE1261" i="1"/>
  <c r="AE656" i="1"/>
  <c r="AE1561" i="1"/>
  <c r="AE1656" i="1"/>
  <c r="AE1201" i="1"/>
  <c r="AE1023" i="1"/>
  <c r="AE391" i="1"/>
  <c r="AE288" i="1"/>
  <c r="AE626" i="1"/>
  <c r="W284" i="1"/>
  <c r="X284" i="1" s="1"/>
  <c r="AE925" i="1"/>
  <c r="AE504" i="1"/>
  <c r="AE50" i="1"/>
  <c r="AE1562" i="1"/>
  <c r="AE1818" i="1"/>
  <c r="AE1021" i="1"/>
  <c r="AE735" i="1"/>
  <c r="AE1735" i="1"/>
  <c r="AE1449" i="1"/>
  <c r="AE966" i="1"/>
  <c r="AE659" i="1"/>
  <c r="AE464" i="1"/>
  <c r="AE1807" i="1"/>
  <c r="AE880" i="1"/>
  <c r="W261" i="1"/>
  <c r="X261" i="1" s="1"/>
  <c r="AE261" i="1"/>
  <c r="AE702" i="1"/>
  <c r="W1806" i="1"/>
  <c r="X1806" i="1" s="1"/>
  <c r="W1277" i="1"/>
  <c r="X1277" i="1" s="1"/>
  <c r="W744" i="1"/>
  <c r="X744" i="1" s="1"/>
  <c r="AE599" i="1"/>
  <c r="AE1602" i="1"/>
  <c r="AE44" i="1"/>
  <c r="AE1811" i="1"/>
  <c r="AE1167" i="1"/>
  <c r="W811" i="1"/>
  <c r="X811" i="1" s="1"/>
  <c r="AE811" i="1"/>
  <c r="W1011" i="1"/>
  <c r="X1011" i="1" s="1"/>
  <c r="W1436" i="1"/>
  <c r="X1436" i="1" s="1"/>
  <c r="W315" i="1"/>
  <c r="X315" i="1" s="1"/>
  <c r="AE851" i="1"/>
  <c r="AE828" i="1"/>
  <c r="AE461" i="1"/>
  <c r="AE99" i="1"/>
  <c r="AE1680" i="1"/>
  <c r="AE1495" i="1"/>
  <c r="AE1338" i="1"/>
  <c r="AE799" i="1"/>
  <c r="AE768" i="1"/>
  <c r="AE336" i="1"/>
  <c r="AE268" i="1"/>
  <c r="AE1768" i="1"/>
  <c r="AE1732" i="1"/>
  <c r="AE800" i="1"/>
  <c r="AE347" i="1"/>
  <c r="AE357" i="1"/>
  <c r="AE1824" i="1"/>
  <c r="AE1456" i="1"/>
  <c r="AE1191" i="1"/>
  <c r="AE831" i="1"/>
  <c r="AE758" i="1"/>
  <c r="AE259" i="1"/>
  <c r="AE1758" i="1"/>
  <c r="AE1413" i="1"/>
  <c r="AE1459" i="1"/>
  <c r="AE42" i="1"/>
  <c r="AE1617" i="1"/>
  <c r="AE1397" i="1"/>
  <c r="AE947" i="1"/>
  <c r="AE1343" i="1"/>
  <c r="AE264" i="1"/>
  <c r="AE1737" i="1"/>
  <c r="AE1056" i="1"/>
  <c r="AE326" i="1"/>
  <c r="W1105" i="1"/>
  <c r="X1105" i="1" s="1"/>
  <c r="W567" i="1"/>
  <c r="X567" i="1" s="1"/>
  <c r="AE567" i="1"/>
  <c r="W1390" i="1"/>
  <c r="X1390" i="1" s="1"/>
  <c r="AE435" i="1"/>
  <c r="AE147" i="1"/>
  <c r="W920" i="1"/>
  <c r="X920" i="1" s="1"/>
  <c r="AE864" i="1"/>
  <c r="AE89" i="1"/>
  <c r="AE1722" i="1"/>
  <c r="AE459" i="1"/>
  <c r="AE946" i="1"/>
  <c r="AE1226" i="1"/>
  <c r="AE1502" i="1"/>
  <c r="AE845" i="1"/>
  <c r="AE1705" i="1"/>
  <c r="AE111" i="1"/>
  <c r="AE395" i="1"/>
  <c r="W1222" i="1"/>
  <c r="X1222" i="1" s="1"/>
  <c r="AE1222" i="1"/>
  <c r="W757" i="1"/>
  <c r="X757" i="1" s="1"/>
  <c r="W455" i="1"/>
  <c r="X455" i="1" s="1"/>
  <c r="W212" i="1"/>
  <c r="X212" i="1" s="1"/>
  <c r="W1174" i="1"/>
  <c r="X1174" i="1" s="1"/>
  <c r="W550" i="1"/>
  <c r="X550" i="1" s="1"/>
  <c r="AE550" i="1"/>
  <c r="W528" i="1"/>
  <c r="X528" i="1" s="1"/>
  <c r="W411" i="1"/>
  <c r="X411" i="1" s="1"/>
  <c r="W216" i="1"/>
  <c r="X216" i="1" s="1"/>
  <c r="W841" i="1"/>
  <c r="X841" i="1" s="1"/>
  <c r="W532" i="1"/>
  <c r="X532" i="1" s="1"/>
  <c r="AE1501" i="1"/>
  <c r="W1501" i="1"/>
  <c r="X1501" i="1" s="1"/>
  <c r="W1229" i="1"/>
  <c r="X1229" i="1" s="1"/>
  <c r="AE1246" i="1"/>
  <c r="W824" i="1"/>
  <c r="X824" i="1" s="1"/>
  <c r="W942" i="1"/>
  <c r="X942" i="1" s="1"/>
  <c r="AE820" i="1"/>
  <c r="W790" i="1"/>
  <c r="X790" i="1" s="1"/>
  <c r="AE727" i="1"/>
  <c r="AE631" i="1"/>
  <c r="AE645" i="1"/>
  <c r="AE495" i="1"/>
  <c r="AE375" i="1"/>
  <c r="AE323" i="1"/>
  <c r="AE300" i="1"/>
  <c r="W255" i="1"/>
  <c r="X255" i="1" s="1"/>
  <c r="AE185" i="1"/>
  <c r="W1702" i="1"/>
  <c r="X1702" i="1" s="1"/>
  <c r="AE1679" i="1"/>
  <c r="AE1616" i="1"/>
  <c r="AE1533" i="1"/>
  <c r="AE1551" i="1"/>
  <c r="AE1476" i="1"/>
  <c r="AE1398" i="1"/>
  <c r="W1260" i="1"/>
  <c r="X1260" i="1" s="1"/>
  <c r="W1075" i="1"/>
  <c r="X1075" i="1" s="1"/>
  <c r="W825" i="1"/>
  <c r="X825" i="1" s="1"/>
  <c r="AE725" i="1"/>
  <c r="W682" i="1"/>
  <c r="X682" i="1" s="1"/>
  <c r="W512" i="1"/>
  <c r="X512" i="1" s="1"/>
  <c r="AE88" i="1"/>
  <c r="AE79" i="1"/>
  <c r="AE134" i="1"/>
  <c r="AE110" i="1"/>
  <c r="AE1703" i="1"/>
  <c r="W1569" i="1"/>
  <c r="X1569" i="1" s="1"/>
  <c r="W1424" i="1"/>
  <c r="X1424" i="1" s="1"/>
  <c r="W1120" i="1"/>
  <c r="X1120" i="1" s="1"/>
  <c r="AE1525" i="1"/>
  <c r="AE1130" i="1"/>
  <c r="AE1122" i="1"/>
  <c r="AE862" i="1"/>
  <c r="AE668" i="1"/>
  <c r="W749" i="1"/>
  <c r="X749" i="1" s="1"/>
  <c r="AE640" i="1"/>
  <c r="W456" i="1"/>
  <c r="X456" i="1" s="1"/>
  <c r="W361" i="1"/>
  <c r="X361" i="1" s="1"/>
  <c r="AE414" i="1"/>
  <c r="AE373" i="1"/>
  <c r="AE289" i="1"/>
  <c r="AE219" i="1"/>
  <c r="AE161" i="1"/>
  <c r="AE1800" i="1"/>
  <c r="AE1671" i="1"/>
  <c r="AE1609" i="1"/>
  <c r="AE1465" i="1"/>
  <c r="AE1458" i="1"/>
  <c r="AE1464" i="1"/>
  <c r="AE1221" i="1"/>
  <c r="AE985" i="1"/>
  <c r="W1238" i="1"/>
  <c r="X1238" i="1" s="1"/>
  <c r="W1058" i="1"/>
  <c r="X1058" i="1" s="1"/>
  <c r="AE1132" i="1"/>
  <c r="W1059" i="1"/>
  <c r="X1059" i="1" s="1"/>
  <c r="AE972" i="1"/>
  <c r="AE726" i="1"/>
  <c r="AE792" i="1"/>
  <c r="AE717" i="1"/>
  <c r="W621" i="1"/>
  <c r="X621" i="1" s="1"/>
  <c r="W392" i="1"/>
  <c r="X392" i="1" s="1"/>
  <c r="AE234" i="1"/>
  <c r="AE91" i="1"/>
  <c r="AE1687" i="1"/>
  <c r="W1529" i="1"/>
  <c r="X1529" i="1" s="1"/>
  <c r="AE1529" i="1"/>
  <c r="AE1486" i="1"/>
  <c r="AE1406" i="1"/>
  <c r="W1406" i="1"/>
  <c r="X1406" i="1" s="1"/>
  <c r="W1299" i="1"/>
  <c r="X1299" i="1" s="1"/>
  <c r="AE1496" i="1"/>
  <c r="AE1431" i="1"/>
  <c r="AE1259" i="1"/>
  <c r="W1356" i="1"/>
  <c r="X1356" i="1" s="1"/>
  <c r="AE1356" i="1"/>
  <c r="W901" i="1"/>
  <c r="X901" i="1" s="1"/>
  <c r="AE807" i="1"/>
  <c r="AE651" i="1"/>
  <c r="W227" i="1"/>
  <c r="X227" i="1" s="1"/>
  <c r="W313" i="1"/>
  <c r="X313" i="1" s="1"/>
  <c r="W194" i="1"/>
  <c r="X194" i="1" s="1"/>
  <c r="AE173" i="1"/>
  <c r="W1542" i="1"/>
  <c r="X1542" i="1" s="1"/>
  <c r="AE1639" i="1"/>
  <c r="AE1497" i="1"/>
  <c r="AE1245" i="1"/>
  <c r="W1180" i="1"/>
  <c r="X1180" i="1" s="1"/>
  <c r="AE639" i="1"/>
  <c r="W653" i="1"/>
  <c r="X653" i="1" s="1"/>
  <c r="W539" i="1"/>
  <c r="X539" i="1" s="1"/>
  <c r="W488" i="1"/>
  <c r="X488" i="1" s="1"/>
  <c r="W520" i="1"/>
  <c r="X520" i="1" s="1"/>
  <c r="W485" i="1"/>
  <c r="X485" i="1" s="1"/>
  <c r="AE209" i="1"/>
  <c r="W85" i="1"/>
  <c r="X85" i="1" s="1"/>
  <c r="AE107" i="1"/>
  <c r="AE1808" i="1"/>
  <c r="AE1724" i="1"/>
  <c r="W1753" i="1"/>
  <c r="X1753" i="1" s="1"/>
  <c r="AE1607" i="1"/>
  <c r="AE1403" i="1"/>
  <c r="AE1145" i="1"/>
  <c r="AE836" i="1"/>
  <c r="AE875" i="1"/>
  <c r="W576" i="1"/>
  <c r="X576" i="1" s="1"/>
  <c r="AE152" i="1"/>
  <c r="AE57" i="1"/>
  <c r="AE109" i="1"/>
  <c r="AE491" i="1"/>
  <c r="AE398" i="1"/>
  <c r="AE1512" i="1"/>
  <c r="AE218" i="1"/>
  <c r="AE346" i="1"/>
  <c r="W1388" i="1"/>
  <c r="X1388" i="1" s="1"/>
  <c r="AE934" i="1"/>
  <c r="AE447" i="1"/>
  <c r="AE1154" i="1"/>
  <c r="AE1810" i="1"/>
  <c r="W1182" i="1"/>
  <c r="X1182" i="1" s="1"/>
  <c r="W1660" i="1"/>
  <c r="X1660" i="1" s="1"/>
  <c r="W1614" i="1"/>
  <c r="X1614" i="1" s="1"/>
  <c r="AE1404" i="1"/>
  <c r="W1133" i="1"/>
  <c r="X1133" i="1" s="1"/>
  <c r="AE849" i="1"/>
  <c r="AE404" i="1"/>
  <c r="AE385" i="1"/>
  <c r="W1766" i="1"/>
  <c r="X1766" i="1" s="1"/>
  <c r="AE1454" i="1"/>
  <c r="AE1257" i="1"/>
  <c r="W1257" i="1"/>
  <c r="X1257" i="1" s="1"/>
  <c r="W1197" i="1"/>
  <c r="X1197" i="1" s="1"/>
  <c r="W349" i="1"/>
  <c r="X349" i="1" s="1"/>
  <c r="W1683" i="1"/>
  <c r="X1683" i="1" s="1"/>
  <c r="W364" i="1"/>
  <c r="X364" i="1" s="1"/>
  <c r="W59" i="1"/>
  <c r="X59" i="1" s="1"/>
  <c r="W1636" i="1"/>
  <c r="X1636" i="1" s="1"/>
  <c r="W1173" i="1"/>
  <c r="X1173" i="1" s="1"/>
  <c r="W1006" i="1"/>
  <c r="X1006" i="1" s="1"/>
  <c r="W1217" i="1"/>
  <c r="X1217" i="1" s="1"/>
  <c r="W863" i="1"/>
  <c r="X863" i="1" s="1"/>
  <c r="W1707" i="1"/>
  <c r="X1707" i="1" s="1"/>
  <c r="W915" i="1"/>
  <c r="X915" i="1" s="1"/>
  <c r="W1553" i="1"/>
  <c r="X1553" i="1" s="1"/>
  <c r="AE1553" i="1"/>
  <c r="W1156" i="1"/>
  <c r="X1156" i="1" s="1"/>
  <c r="AE1156" i="1"/>
  <c r="W891" i="1"/>
  <c r="X891" i="1" s="1"/>
  <c r="AE913" i="1"/>
  <c r="W775" i="1"/>
  <c r="X775" i="1" s="1"/>
  <c r="W665" i="1"/>
  <c r="X665" i="1" s="1"/>
  <c r="AE431" i="1"/>
  <c r="AE316" i="1"/>
  <c r="W43" i="1"/>
  <c r="X43" i="1" s="1"/>
  <c r="AE1784" i="1"/>
  <c r="W1482" i="1"/>
  <c r="X1482" i="1" s="1"/>
  <c r="W1348" i="1"/>
  <c r="X1348" i="1" s="1"/>
  <c r="AE1136" i="1"/>
  <c r="W926" i="1"/>
  <c r="X926" i="1" s="1"/>
  <c r="AE724" i="1"/>
  <c r="AE487" i="1"/>
  <c r="W272" i="1"/>
  <c r="X272" i="1" s="1"/>
  <c r="AE1419" i="1"/>
  <c r="W1153" i="1"/>
  <c r="X1153" i="1" s="1"/>
  <c r="W996" i="1"/>
  <c r="X996" i="1" s="1"/>
  <c r="AE996" i="1"/>
  <c r="AE1107" i="1"/>
  <c r="W780" i="1"/>
  <c r="X780" i="1" s="1"/>
  <c r="W633" i="1"/>
  <c r="X633" i="1" s="1"/>
  <c r="W496" i="1"/>
  <c r="X496" i="1" s="1"/>
  <c r="W348" i="1"/>
  <c r="X348" i="1" s="1"/>
  <c r="AE367" i="1"/>
  <c r="W193" i="1"/>
  <c r="X193" i="1" s="1"/>
  <c r="W170" i="1"/>
  <c r="X170" i="1" s="1"/>
  <c r="AE74" i="1"/>
  <c r="W1821" i="1"/>
  <c r="X1821" i="1" s="1"/>
  <c r="W1763" i="1"/>
  <c r="X1763" i="1" s="1"/>
  <c r="AE1410" i="1"/>
  <c r="AE1508" i="1"/>
  <c r="W1278" i="1"/>
  <c r="X1278" i="1" s="1"/>
  <c r="AE1387" i="1"/>
  <c r="W1387" i="1"/>
  <c r="X1387" i="1" s="1"/>
  <c r="W1161" i="1"/>
  <c r="X1161" i="1" s="1"/>
  <c r="AE1112" i="1"/>
  <c r="AE1128" i="1"/>
  <c r="W697" i="1"/>
  <c r="X697" i="1" s="1"/>
  <c r="W695" i="1"/>
  <c r="X695" i="1" s="1"/>
  <c r="AE497" i="1"/>
  <c r="AE317" i="1"/>
  <c r="AE113" i="1"/>
  <c r="AE1759" i="1"/>
  <c r="W1185" i="1"/>
  <c r="X1185" i="1" s="1"/>
  <c r="AE1233" i="1"/>
  <c r="AE1134" i="1"/>
  <c r="W949" i="1"/>
  <c r="X949" i="1" s="1"/>
  <c r="AE873" i="1"/>
  <c r="W676" i="1"/>
  <c r="X676" i="1" s="1"/>
  <c r="AE604" i="1"/>
  <c r="W463" i="1"/>
  <c r="X463" i="1" s="1"/>
  <c r="W252" i="1"/>
  <c r="X252" i="1" s="1"/>
  <c r="W41" i="1"/>
  <c r="X41" i="1" s="1"/>
  <c r="W1434" i="1"/>
  <c r="X1434" i="1" s="1"/>
  <c r="AE1494" i="1"/>
  <c r="AE1506" i="1"/>
  <c r="AE1129" i="1"/>
  <c r="AE1127" i="1"/>
  <c r="AE999" i="1"/>
  <c r="AE898" i="1"/>
  <c r="W1734" i="1"/>
  <c r="X1734" i="1" s="1"/>
  <c r="W442" i="1"/>
  <c r="X442" i="1" s="1"/>
  <c r="AE797" i="1"/>
  <c r="W256" i="1"/>
  <c r="X256" i="1" s="1"/>
  <c r="AE1761" i="1"/>
  <c r="W94" i="1"/>
  <c r="X94" i="1" s="1"/>
  <c r="AE1505" i="1"/>
  <c r="AE1275" i="1"/>
  <c r="AE1250" i="1"/>
  <c r="W910" i="1"/>
  <c r="X910" i="1" s="1"/>
  <c r="AE613" i="1"/>
  <c r="AE544" i="1"/>
  <c r="W1582" i="1"/>
  <c r="X1582" i="1" s="1"/>
  <c r="AE1582" i="1"/>
  <c r="W609" i="1"/>
  <c r="X609" i="1" s="1"/>
  <c r="W384" i="1"/>
  <c r="X384" i="1" s="1"/>
  <c r="W1633" i="1"/>
  <c r="X1633" i="1" s="1"/>
  <c r="AE1633" i="1"/>
  <c r="W1099" i="1"/>
  <c r="X1099" i="1" s="1"/>
  <c r="AE1099" i="1"/>
  <c r="W118" i="1"/>
  <c r="X118" i="1" s="1"/>
  <c r="W1606" i="1"/>
  <c r="X1606" i="1" s="1"/>
  <c r="W1715" i="1"/>
  <c r="X1715" i="1" s="1"/>
  <c r="AE1715" i="1"/>
  <c r="W119" i="1"/>
  <c r="X119" i="1" s="1"/>
  <c r="W1123" i="1"/>
  <c r="X1123" i="1" s="1"/>
  <c r="W1114" i="1"/>
  <c r="X1114" i="1" s="1"/>
  <c r="AE554" i="1"/>
  <c r="W142" i="1"/>
  <c r="X142" i="1" s="1"/>
  <c r="W1755" i="1"/>
  <c r="X1755" i="1" s="1"/>
  <c r="W1739" i="1"/>
  <c r="X1739" i="1" s="1"/>
  <c r="AE1692" i="1"/>
  <c r="AE1645" i="1"/>
  <c r="W1699" i="1"/>
  <c r="X1699" i="1" s="1"/>
  <c r="AE1268" i="1"/>
  <c r="AE784" i="1"/>
  <c r="AE782" i="1"/>
  <c r="AE786" i="1"/>
  <c r="AE629" i="1"/>
  <c r="AE564" i="1"/>
  <c r="AE489" i="1"/>
  <c r="W416" i="1"/>
  <c r="X416" i="1" s="1"/>
  <c r="AE376" i="1"/>
  <c r="AE286" i="1"/>
  <c r="AE198" i="1"/>
  <c r="AE197" i="1"/>
  <c r="AE72" i="1"/>
  <c r="W1769" i="1"/>
  <c r="X1769" i="1" s="1"/>
  <c r="AE1557" i="1"/>
  <c r="AE1472" i="1"/>
  <c r="W1061" i="1"/>
  <c r="X1061" i="1" s="1"/>
  <c r="W812" i="1"/>
  <c r="X812" i="1" s="1"/>
  <c r="W867" i="1"/>
  <c r="X867" i="1" s="1"/>
  <c r="W809" i="1"/>
  <c r="X809" i="1" s="1"/>
  <c r="W793" i="1"/>
  <c r="X793" i="1" s="1"/>
  <c r="W379" i="1"/>
  <c r="X379" i="1" s="1"/>
  <c r="AE399" i="1"/>
  <c r="W80" i="1"/>
  <c r="X80" i="1" s="1"/>
  <c r="W148" i="1"/>
  <c r="X148" i="1" s="1"/>
  <c r="AE1736" i="1"/>
  <c r="AE1696" i="1"/>
  <c r="W1669" i="1"/>
  <c r="X1669" i="1" s="1"/>
  <c r="AE1461" i="1"/>
  <c r="W1514" i="1"/>
  <c r="X1514" i="1" s="1"/>
  <c r="W1358" i="1"/>
  <c r="X1358" i="1" s="1"/>
  <c r="W1151" i="1"/>
  <c r="X1151" i="1" s="1"/>
  <c r="AE1349" i="1"/>
  <c r="AE1047" i="1"/>
  <c r="AE1116" i="1"/>
  <c r="AE1076" i="1"/>
  <c r="AE804" i="1"/>
  <c r="AE730" i="1"/>
  <c r="W568" i="1"/>
  <c r="X568" i="1" s="1"/>
  <c r="AE179" i="1"/>
  <c r="AE129" i="1"/>
  <c r="AE1552" i="1"/>
  <c r="AE1438" i="1"/>
  <c r="W1198" i="1"/>
  <c r="X1198" i="1" s="1"/>
  <c r="AE1104" i="1"/>
  <c r="W896" i="1"/>
  <c r="X896" i="1" s="1"/>
  <c r="W881" i="1"/>
  <c r="X881" i="1" s="1"/>
  <c r="AE739" i="1"/>
  <c r="AE767" i="1"/>
  <c r="W533" i="1"/>
  <c r="X533" i="1" s="1"/>
  <c r="AE282" i="1"/>
  <c r="AE122" i="1"/>
  <c r="AE1802" i="1"/>
  <c r="AE1684" i="1"/>
  <c r="AE1468" i="1"/>
  <c r="W1372" i="1"/>
  <c r="X1372" i="1" s="1"/>
  <c r="AE1372" i="1"/>
  <c r="W1230" i="1"/>
  <c r="X1230" i="1" s="1"/>
  <c r="W1029" i="1"/>
  <c r="X1029" i="1" s="1"/>
  <c r="W1190" i="1"/>
  <c r="X1190" i="1" s="1"/>
  <c r="AE1190" i="1"/>
  <c r="W1109" i="1"/>
  <c r="X1109" i="1" s="1"/>
  <c r="AE471" i="1"/>
  <c r="W397" i="1"/>
  <c r="X397" i="1" s="1"/>
  <c r="AE200" i="1"/>
  <c r="W71" i="1"/>
  <c r="X71" i="1" s="1"/>
  <c r="AE1386" i="1"/>
  <c r="AE1270" i="1"/>
  <c r="AE1211" i="1"/>
  <c r="AE788" i="1"/>
  <c r="W736" i="1"/>
  <c r="X736" i="1" s="1"/>
  <c r="AE493" i="1"/>
  <c r="W325" i="1"/>
  <c r="X325" i="1" s="1"/>
  <c r="W235" i="1"/>
  <c r="X235" i="1" s="1"/>
  <c r="AE204" i="1"/>
  <c r="AE86" i="1"/>
  <c r="AE1308" i="1"/>
  <c r="W1534" i="1"/>
  <c r="X1534" i="1" s="1"/>
  <c r="AE1421" i="1"/>
  <c r="AE1429" i="1"/>
  <c r="AE1213" i="1"/>
  <c r="AE1091" i="1"/>
  <c r="AE625" i="1"/>
  <c r="AE584" i="1"/>
  <c r="W425" i="1"/>
  <c r="X425" i="1" s="1"/>
  <c r="AE308" i="1"/>
  <c r="AE1425" i="1"/>
  <c r="AE1749" i="1"/>
  <c r="AE959" i="1"/>
  <c r="W1140" i="1"/>
  <c r="X1140" i="1" s="1"/>
  <c r="AE850" i="1"/>
  <c r="AE1826" i="1"/>
  <c r="W791" i="1"/>
  <c r="X791" i="1" s="1"/>
  <c r="AE1115" i="1"/>
  <c r="AE1829" i="1"/>
  <c r="AE1601" i="1"/>
  <c r="AE39" i="1"/>
  <c r="AE1813" i="1"/>
  <c r="AE1583" i="1"/>
  <c r="W560" i="1"/>
  <c r="X560" i="1" s="1"/>
  <c r="W1638" i="1"/>
  <c r="X1638" i="1" s="1"/>
  <c r="W1083" i="1"/>
  <c r="X1083" i="1" s="1"/>
  <c r="W292" i="1"/>
  <c r="X292" i="1" s="1"/>
  <c r="W958" i="1"/>
  <c r="X958" i="1" s="1"/>
  <c r="W432" i="1"/>
  <c r="X432" i="1" s="1"/>
  <c r="W296" i="1"/>
  <c r="X296" i="1" s="1"/>
  <c r="W311" i="1"/>
  <c r="X311" i="1" s="1"/>
  <c r="W973" i="1"/>
  <c r="X973" i="1" s="1"/>
  <c r="W766" i="1"/>
  <c r="X766" i="1" s="1"/>
  <c r="W1364" i="1"/>
  <c r="X1364" i="1" s="1"/>
  <c r="W434" i="1"/>
  <c r="X434" i="1" s="1"/>
  <c r="W370" i="1"/>
  <c r="X370" i="1" s="1"/>
  <c r="W1237" i="1"/>
  <c r="X1237" i="1" s="1"/>
  <c r="W1622" i="1"/>
  <c r="X1622" i="1" s="1"/>
  <c r="W1402" i="1"/>
  <c r="X1402" i="1" s="1"/>
  <c r="W844" i="1"/>
  <c r="X844" i="1" s="1"/>
  <c r="AE844" i="1"/>
  <c r="W388" i="1"/>
  <c r="X388" i="1" s="1"/>
  <c r="W389" i="1"/>
  <c r="X389" i="1" s="1"/>
  <c r="W974" i="1"/>
  <c r="X974" i="1" s="1"/>
  <c r="AE802" i="1"/>
  <c r="W1751" i="1"/>
  <c r="X1751" i="1" s="1"/>
  <c r="W1447" i="1"/>
  <c r="X1447" i="1" s="1"/>
  <c r="W954" i="1"/>
  <c r="X954" i="1" s="1"/>
  <c r="AE1143" i="1"/>
  <c r="W1143" i="1"/>
  <c r="X1143" i="1" s="1"/>
  <c r="W466" i="1"/>
  <c r="X466" i="1" s="1"/>
  <c r="W413" i="1"/>
  <c r="X413" i="1" s="1"/>
  <c r="W352" i="1"/>
  <c r="X352" i="1" s="1"/>
  <c r="W222" i="1"/>
  <c r="X222" i="1" s="1"/>
  <c r="W53" i="1"/>
  <c r="X53" i="1" s="1"/>
  <c r="W1574" i="1"/>
  <c r="X1574" i="1" s="1"/>
  <c r="W1324" i="1"/>
  <c r="X1324" i="1" s="1"/>
  <c r="W1242" i="1"/>
  <c r="X1242" i="1" s="1"/>
  <c r="W1169" i="1"/>
  <c r="X1169" i="1" s="1"/>
  <c r="W938" i="1"/>
  <c r="X938" i="1" s="1"/>
  <c r="AE938" i="1"/>
  <c r="AE965" i="1"/>
  <c r="W965" i="1"/>
  <c r="X965" i="1" s="1"/>
  <c r="W706" i="1"/>
  <c r="X706" i="1" s="1"/>
  <c r="W137" i="1"/>
  <c r="X137" i="1" s="1"/>
  <c r="W1805" i="1"/>
  <c r="X1805" i="1" s="1"/>
  <c r="W1593" i="1"/>
  <c r="X1593" i="1" s="1"/>
  <c r="W884" i="1"/>
  <c r="X884" i="1" s="1"/>
  <c r="W501" i="1"/>
  <c r="X501" i="1" s="1"/>
  <c r="W990" i="1"/>
  <c r="X990" i="1" s="1"/>
  <c r="W1138" i="1"/>
  <c r="X1138" i="1" s="1"/>
  <c r="W1069" i="1"/>
  <c r="X1069" i="1" s="1"/>
  <c r="W902" i="1"/>
  <c r="X902" i="1" s="1"/>
  <c r="W677" i="1"/>
  <c r="X677" i="1" s="1"/>
  <c r="W400" i="1"/>
  <c r="X400" i="1" s="1"/>
  <c r="W1678" i="1"/>
  <c r="X1678" i="1" s="1"/>
  <c r="W1335" i="1"/>
  <c r="X1335" i="1" s="1"/>
  <c r="W1340" i="1"/>
  <c r="X1340" i="1" s="1"/>
  <c r="AE1340" i="1"/>
  <c r="W918" i="1"/>
  <c r="X918" i="1" s="1"/>
  <c r="W777" i="1"/>
  <c r="X777" i="1" s="1"/>
  <c r="AE351" i="1"/>
  <c r="W232" i="1"/>
  <c r="X232" i="1" s="1"/>
  <c r="W93" i="1"/>
  <c r="X93" i="1" s="1"/>
  <c r="W1675" i="1"/>
  <c r="X1675" i="1" s="1"/>
  <c r="W1251" i="1"/>
  <c r="X1251" i="1" s="1"/>
  <c r="W1125" i="1"/>
  <c r="X1125" i="1" s="1"/>
  <c r="W857" i="1"/>
  <c r="X857" i="1" s="1"/>
  <c r="W848" i="1"/>
  <c r="X848" i="1" s="1"/>
  <c r="W600" i="1"/>
  <c r="X600" i="1" s="1"/>
  <c r="W439" i="1"/>
  <c r="X439" i="1" s="1"/>
  <c r="AE439" i="1"/>
  <c r="W333" i="1"/>
  <c r="X333" i="1" s="1"/>
  <c r="W230" i="1"/>
  <c r="X230" i="1" s="1"/>
  <c r="AE230" i="1"/>
  <c r="W82" i="1"/>
  <c r="X82" i="1" s="1"/>
  <c r="W1166" i="1"/>
  <c r="X1166" i="1" s="1"/>
  <c r="AE1166" i="1"/>
  <c r="AE961" i="1"/>
  <c r="AE499" i="1"/>
  <c r="W1729" i="1"/>
  <c r="X1729" i="1" s="1"/>
  <c r="AE1729" i="1"/>
  <c r="W271" i="1"/>
  <c r="X271" i="1" s="1"/>
  <c r="W1550" i="1"/>
  <c r="X1550" i="1" s="1"/>
  <c r="AE1550" i="1"/>
  <c r="W422" i="1"/>
  <c r="X422" i="1" s="1"/>
  <c r="AE1590" i="1"/>
  <c r="W1303" i="1"/>
  <c r="X1303" i="1" s="1"/>
  <c r="AE1165" i="1"/>
  <c r="W839" i="1"/>
  <c r="X839" i="1" s="1"/>
  <c r="W1585" i="1"/>
  <c r="X1585" i="1" s="1"/>
  <c r="W1466" i="1"/>
  <c r="X1466" i="1" s="1"/>
  <c r="AE1466" i="1"/>
  <c r="W1152" i="1"/>
  <c r="X1152" i="1" s="1"/>
  <c r="W1177" i="1"/>
  <c r="X1177" i="1" s="1"/>
  <c r="W1747" i="1"/>
  <c r="X1747" i="1" s="1"/>
  <c r="W1111" i="1"/>
  <c r="X1111" i="1" s="1"/>
  <c r="W933" i="1"/>
  <c r="X933" i="1" s="1"/>
  <c r="W477" i="1"/>
  <c r="X477" i="1" s="1"/>
  <c r="W1077" i="1"/>
  <c r="X1077" i="1" s="1"/>
  <c r="W51" i="1"/>
  <c r="X51" i="1" s="1"/>
  <c r="W1411" i="1"/>
  <c r="X1411" i="1" s="1"/>
  <c r="W772" i="1"/>
  <c r="X772" i="1" s="1"/>
  <c r="W49" i="1"/>
  <c r="X49" i="1" s="1"/>
  <c r="W1347" i="1"/>
  <c r="X1347" i="1" s="1"/>
  <c r="W1782" i="1"/>
  <c r="X1782" i="1" s="1"/>
  <c r="W1141" i="1"/>
  <c r="X1141" i="1" s="1"/>
  <c r="W516" i="1"/>
  <c r="X516" i="1" s="1"/>
  <c r="W1765" i="1"/>
  <c r="X1765" i="1" s="1"/>
  <c r="W1657" i="1"/>
  <c r="X1657" i="1" s="1"/>
  <c r="W1214" i="1"/>
  <c r="X1214" i="1" s="1"/>
  <c r="W1225" i="1"/>
  <c r="X1225" i="1" s="1"/>
  <c r="AE1119" i="1"/>
  <c r="AE596" i="1"/>
  <c r="W320" i="1"/>
  <c r="X320" i="1" s="1"/>
  <c r="AE320" i="1"/>
  <c r="AE154" i="1"/>
  <c r="W69" i="1"/>
  <c r="X69" i="1" s="1"/>
  <c r="AE1670" i="1"/>
  <c r="W1287" i="1"/>
  <c r="X1287" i="1" s="1"/>
  <c r="W957" i="1"/>
  <c r="X957" i="1" s="1"/>
  <c r="W801" i="1"/>
  <c r="X801" i="1" s="1"/>
  <c r="W721" i="1"/>
  <c r="X721" i="1" s="1"/>
  <c r="AE498" i="1"/>
  <c r="W426" i="1"/>
  <c r="X426" i="1" s="1"/>
  <c r="W90" i="1"/>
  <c r="X90" i="1" s="1"/>
  <c r="W1721" i="1"/>
  <c r="X1721" i="1" s="1"/>
  <c r="W1520" i="1"/>
  <c r="X1520" i="1" s="1"/>
  <c r="AE1415" i="1"/>
  <c r="W1181" i="1"/>
  <c r="X1181" i="1" s="1"/>
  <c r="AE1267" i="1"/>
  <c r="AE921" i="1"/>
  <c r="W517" i="1"/>
  <c r="X517" i="1" s="1"/>
  <c r="AE424" i="1"/>
  <c r="W334" i="1"/>
  <c r="X334" i="1" s="1"/>
  <c r="AE236" i="1"/>
  <c r="W162" i="1"/>
  <c r="X162" i="1" s="1"/>
  <c r="AE1778" i="1"/>
  <c r="W1518" i="1"/>
  <c r="X1518" i="1" s="1"/>
  <c r="AE1412" i="1"/>
  <c r="AE1420" i="1"/>
  <c r="AE1148" i="1"/>
  <c r="W1384" i="1"/>
  <c r="X1384" i="1" s="1"/>
  <c r="W1149" i="1"/>
  <c r="X1149" i="1" s="1"/>
  <c r="W1053" i="1"/>
  <c r="X1053" i="1" s="1"/>
  <c r="W998" i="1"/>
  <c r="X998" i="1" s="1"/>
  <c r="W458" i="1"/>
  <c r="X458" i="1" s="1"/>
  <c r="AE458" i="1"/>
  <c r="W344" i="1"/>
  <c r="X344" i="1" s="1"/>
  <c r="W244" i="1"/>
  <c r="X244" i="1" s="1"/>
  <c r="W127" i="1"/>
  <c r="X127" i="1" s="1"/>
  <c r="AE127" i="1"/>
  <c r="W61" i="1"/>
  <c r="X61" i="1" s="1"/>
  <c r="W1498" i="1"/>
  <c r="X1498" i="1" s="1"/>
  <c r="W1558" i="1"/>
  <c r="X1558" i="1" s="1"/>
  <c r="W1474" i="1"/>
  <c r="X1474" i="1" s="1"/>
  <c r="W1450" i="1"/>
  <c r="X1450" i="1" s="1"/>
  <c r="AE1450" i="1"/>
  <c r="W1295" i="1"/>
  <c r="X1295" i="1" s="1"/>
  <c r="W1189" i="1"/>
  <c r="X1189" i="1" s="1"/>
  <c r="W1376" i="1"/>
  <c r="X1376" i="1" s="1"/>
  <c r="W817" i="1"/>
  <c r="X817" i="1" s="1"/>
  <c r="AE817" i="1"/>
  <c r="AE718" i="1"/>
  <c r="AE816" i="1"/>
  <c r="W450" i="1"/>
  <c r="X450" i="1" s="1"/>
  <c r="AE450" i="1"/>
  <c r="W249" i="1"/>
  <c r="X249" i="1" s="1"/>
  <c r="W1710" i="1"/>
  <c r="X1710" i="1" s="1"/>
  <c r="AE1710" i="1"/>
  <c r="W1380" i="1"/>
  <c r="X1380" i="1" s="1"/>
  <c r="W1255" i="1"/>
  <c r="X1255" i="1" s="1"/>
  <c r="W1045" i="1"/>
  <c r="X1045" i="1" s="1"/>
  <c r="AE1045" i="1"/>
  <c r="W982" i="1"/>
  <c r="X982" i="1" s="1"/>
  <c r="AE832" i="1"/>
  <c r="W832" i="1"/>
  <c r="X832" i="1" s="1"/>
  <c r="W1440" i="1"/>
  <c r="X1440" i="1" s="1"/>
  <c r="AE1440" i="1"/>
  <c r="AE1008" i="1"/>
  <c r="AE1443" i="1"/>
  <c r="AE950" i="1"/>
  <c r="AE396" i="1"/>
  <c r="AE245" i="1"/>
  <c r="W716" i="1"/>
  <c r="X716" i="1" s="1"/>
  <c r="W448" i="1"/>
  <c r="X448" i="1" s="1"/>
  <c r="AE1773" i="1"/>
  <c r="AE181" i="1"/>
  <c r="W1172" i="1"/>
  <c r="X1172" i="1" s="1"/>
  <c r="AE1172" i="1"/>
  <c r="AE1249" i="1"/>
  <c r="AE291" i="1"/>
  <c r="W67" i="1"/>
  <c r="X67" i="1" s="1"/>
  <c r="AE1017" i="1"/>
  <c r="W355" i="1"/>
  <c r="X355" i="1" s="1"/>
  <c r="W224" i="1"/>
  <c r="X224" i="1" s="1"/>
  <c r="W764" i="1"/>
  <c r="X764" i="1" s="1"/>
  <c r="W1311" i="1"/>
  <c r="X1311" i="1" s="1"/>
  <c r="W833" i="1"/>
  <c r="X833" i="1" s="1"/>
  <c r="AE833" i="1"/>
  <c r="W1726" i="1"/>
  <c r="X1726" i="1" s="1"/>
  <c r="AE1704" i="1"/>
  <c r="W1598" i="1"/>
  <c r="X1598" i="1" s="1"/>
  <c r="W1731" i="1"/>
  <c r="X1731" i="1" s="1"/>
  <c r="W1359" i="1"/>
  <c r="X1359" i="1" s="1"/>
  <c r="AE1131" i="1"/>
  <c r="AE1085" i="1"/>
  <c r="AE760" i="1"/>
  <c r="AE508" i="1"/>
  <c r="W430" i="1"/>
  <c r="X430" i="1" s="1"/>
  <c r="AE386" i="1"/>
  <c r="AE208" i="1"/>
  <c r="AE121" i="1"/>
  <c r="AE1559" i="1"/>
  <c r="W1641" i="1"/>
  <c r="X1641" i="1" s="1"/>
  <c r="AE1615" i="1"/>
  <c r="AE1328" i="1"/>
  <c r="AE1279" i="1"/>
  <c r="W1157" i="1"/>
  <c r="X1157" i="1" s="1"/>
  <c r="W1135" i="1"/>
  <c r="X1135" i="1" s="1"/>
  <c r="AE1124" i="1"/>
  <c r="AE952" i="1"/>
  <c r="AE866" i="1"/>
  <c r="AE523" i="1"/>
  <c r="AE486" i="1"/>
  <c r="AE394" i="1"/>
  <c r="AE356" i="1"/>
  <c r="W280" i="1"/>
  <c r="X280" i="1" s="1"/>
  <c r="AE156" i="1"/>
  <c r="AE151" i="1"/>
  <c r="AE106" i="1"/>
  <c r="AE146" i="1"/>
  <c r="AE131" i="1"/>
  <c r="W70" i="1"/>
  <c r="X70" i="1" s="1"/>
  <c r="AE1659" i="1"/>
  <c r="AE1470" i="1"/>
  <c r="AE1323" i="1"/>
  <c r="AE1306" i="1"/>
  <c r="AE1346" i="1"/>
  <c r="W1400" i="1"/>
  <c r="X1400" i="1" s="1"/>
  <c r="AE1400" i="1"/>
  <c r="AE1000" i="1"/>
  <c r="AE1002" i="1"/>
  <c r="AE887" i="1"/>
  <c r="AE899" i="1"/>
  <c r="W865" i="1"/>
  <c r="X865" i="1" s="1"/>
  <c r="AE681" i="1"/>
  <c r="AE649" i="1"/>
  <c r="AE253" i="1"/>
  <c r="AE176" i="1"/>
  <c r="AE98" i="1"/>
  <c r="AE1488" i="1"/>
  <c r="W1391" i="1"/>
  <c r="X1391" i="1" s="1"/>
  <c r="AE1365" i="1"/>
  <c r="W895" i="1"/>
  <c r="X895" i="1" s="1"/>
  <c r="AE897" i="1"/>
  <c r="W888" i="1"/>
  <c r="X888" i="1" s="1"/>
  <c r="AE624" i="1"/>
  <c r="W483" i="1"/>
  <c r="X483" i="1" s="1"/>
  <c r="AE406" i="1"/>
  <c r="AE248" i="1"/>
  <c r="AE202" i="1"/>
  <c r="AE174" i="1"/>
  <c r="W105" i="1"/>
  <c r="X105" i="1" s="1"/>
  <c r="W1792" i="1"/>
  <c r="X1792" i="1" s="1"/>
  <c r="AE1716" i="1"/>
  <c r="AE1676" i="1"/>
  <c r="AE1727" i="1"/>
  <c r="AE1522" i="1"/>
  <c r="W1649" i="1"/>
  <c r="X1649" i="1" s="1"/>
  <c r="W1462" i="1"/>
  <c r="X1462" i="1" s="1"/>
  <c r="AE1252" i="1"/>
  <c r="AE1272" i="1"/>
  <c r="W1292" i="1"/>
  <c r="X1292" i="1" s="1"/>
  <c r="AE1292" i="1"/>
  <c r="AE1383" i="1"/>
  <c r="AE1258" i="1"/>
  <c r="AE939" i="1"/>
  <c r="AE916" i="1"/>
  <c r="AE614" i="1"/>
  <c r="AE747" i="1"/>
  <c r="W661" i="1"/>
  <c r="X661" i="1" s="1"/>
  <c r="W480" i="1"/>
  <c r="X480" i="1" s="1"/>
  <c r="W276" i="1"/>
  <c r="X276" i="1" s="1"/>
  <c r="AE1781" i="1"/>
  <c r="W1648" i="1"/>
  <c r="X1648" i="1" s="1"/>
  <c r="AE1650" i="1"/>
  <c r="AE1480" i="1"/>
  <c r="W1371" i="1"/>
  <c r="X1371" i="1" s="1"/>
  <c r="W1490" i="1"/>
  <c r="X1490" i="1" s="1"/>
  <c r="AE1490" i="1"/>
  <c r="AE1342" i="1"/>
  <c r="AE1227" i="1"/>
  <c r="W931" i="1"/>
  <c r="X931" i="1" s="1"/>
  <c r="AE932" i="1"/>
  <c r="W785" i="1"/>
  <c r="X785" i="1" s="1"/>
  <c r="AE742" i="1"/>
  <c r="AE551" i="1"/>
  <c r="W440" i="1"/>
  <c r="X440" i="1" s="1"/>
  <c r="AE440" i="1"/>
  <c r="W381" i="1"/>
  <c r="X381" i="1" s="1"/>
  <c r="AE247" i="1"/>
  <c r="AE165" i="1"/>
  <c r="AE124" i="1"/>
  <c r="AE1832" i="1"/>
  <c r="AE1718" i="1"/>
  <c r="AE1537" i="1"/>
  <c r="AE1484" i="1"/>
  <c r="AE1106" i="1"/>
  <c r="AE945" i="1"/>
  <c r="AE673" i="1"/>
  <c r="AE731" i="1"/>
  <c r="W709" i="1"/>
  <c r="X709" i="1" s="1"/>
  <c r="AE534" i="1"/>
  <c r="AE542" i="1"/>
  <c r="AE371" i="1"/>
  <c r="AE135" i="1"/>
  <c r="AE963" i="1"/>
  <c r="AE405" i="1"/>
  <c r="AE1694" i="1"/>
  <c r="AE1797" i="1"/>
  <c r="AE1330" i="1"/>
  <c r="AE378" i="1"/>
  <c r="AE120" i="1"/>
  <c r="AE408" i="1"/>
  <c r="AE298" i="1"/>
  <c r="W1743" i="1"/>
  <c r="X1743" i="1" s="1"/>
  <c r="AE1789" i="1"/>
  <c r="AE1625" i="1"/>
  <c r="AE1491" i="1"/>
  <c r="AE342" i="1"/>
  <c r="AE210" i="1"/>
  <c r="AE753" i="1"/>
  <c r="AE175" i="1"/>
  <c r="AE1253" i="1"/>
  <c r="AE1266" i="1"/>
  <c r="AE1816" i="1"/>
  <c r="W1711" i="1"/>
  <c r="X1711" i="1" s="1"/>
  <c r="AE1711" i="1"/>
  <c r="AE1164" i="1"/>
  <c r="AE1767" i="1"/>
  <c r="AE32" i="1"/>
  <c r="AE22" i="1"/>
  <c r="AE18" i="1"/>
  <c r="AE28" i="1"/>
  <c r="AE8" i="1"/>
  <c r="Y8" i="1"/>
  <c r="Z8" i="1" s="1"/>
  <c r="AA8" i="1" s="1"/>
  <c r="AC8" i="1" s="1"/>
  <c r="AE19" i="1"/>
  <c r="AE16" i="1"/>
  <c r="AE36" i="1"/>
  <c r="AE17" i="1"/>
  <c r="AE21" i="1"/>
  <c r="AE35" i="1"/>
  <c r="AE24" i="1"/>
  <c r="AE11" i="1"/>
  <c r="AE34" i="1"/>
  <c r="AE13" i="1"/>
  <c r="AE29" i="1"/>
  <c r="AE26" i="1"/>
  <c r="AE23" i="1"/>
  <c r="AE15" i="1"/>
  <c r="AE20" i="1"/>
  <c r="AE14" i="1"/>
  <c r="AE25" i="1"/>
  <c r="AE31" i="1"/>
  <c r="AE37" i="1"/>
  <c r="AE27" i="1"/>
  <c r="AE12" i="1"/>
  <c r="AE30" i="1"/>
  <c r="AE10" i="1"/>
  <c r="AE721" i="1" l="1"/>
  <c r="AE1769" i="1"/>
  <c r="AE273" i="1"/>
  <c r="AE61" i="1"/>
  <c r="AE1518" i="1"/>
  <c r="AE801" i="1"/>
  <c r="AE51" i="1"/>
  <c r="AE933" i="1"/>
  <c r="AE600" i="1"/>
  <c r="AE857" i="1"/>
  <c r="AE1675" i="1"/>
  <c r="AE1805" i="1"/>
  <c r="AE1638" i="1"/>
  <c r="AE1109" i="1"/>
  <c r="AE1348" i="1"/>
  <c r="AE364" i="1"/>
  <c r="AE1182" i="1"/>
  <c r="AE227" i="1"/>
  <c r="AE1058" i="1"/>
  <c r="AE255" i="1"/>
  <c r="AE942" i="1"/>
  <c r="AE216" i="1"/>
  <c r="AE1612" i="1"/>
  <c r="AE309" i="1"/>
  <c r="AE1041" i="1"/>
  <c r="AE865" i="1"/>
  <c r="AE355" i="1"/>
  <c r="AE1053" i="1"/>
  <c r="AE1721" i="1"/>
  <c r="AE1782" i="1"/>
  <c r="AE772" i="1"/>
  <c r="AE839" i="1"/>
  <c r="AE271" i="1"/>
  <c r="AE82" i="1"/>
  <c r="AE1125" i="1"/>
  <c r="AE388" i="1"/>
  <c r="AE434" i="1"/>
  <c r="AE533" i="1"/>
  <c r="AE1436" i="1"/>
  <c r="AE565" i="1"/>
  <c r="AE960" i="1"/>
  <c r="AE423" i="1"/>
  <c r="AE500" i="1"/>
  <c r="AE612" i="1"/>
  <c r="AE936" i="1"/>
  <c r="AE1434" i="1"/>
  <c r="AE170" i="1"/>
  <c r="AE1660" i="1"/>
  <c r="AE1388" i="1"/>
  <c r="AE1180" i="1"/>
  <c r="AE313" i="1"/>
  <c r="AE1299" i="1"/>
  <c r="AE682" i="1"/>
  <c r="AE1174" i="1"/>
  <c r="AE757" i="1"/>
  <c r="AE315" i="1"/>
  <c r="AE1011" i="1"/>
  <c r="AE327" i="1"/>
  <c r="AE1713" i="1"/>
  <c r="AE526" i="1"/>
  <c r="AE287" i="1"/>
  <c r="AE1313" i="1"/>
  <c r="AE269" i="1"/>
  <c r="AE1643" i="1"/>
  <c r="AE483" i="1"/>
  <c r="AE1311" i="1"/>
  <c r="AE249" i="1"/>
  <c r="AE1376" i="1"/>
  <c r="AE1558" i="1"/>
  <c r="AE1384" i="1"/>
  <c r="AE162" i="1"/>
  <c r="AE477" i="1"/>
  <c r="AE232" i="1"/>
  <c r="AE1335" i="1"/>
  <c r="AE1574" i="1"/>
  <c r="AE1237" i="1"/>
  <c r="AE1230" i="1"/>
  <c r="AE416" i="1"/>
  <c r="AE633" i="1"/>
  <c r="AE272" i="1"/>
  <c r="AE891" i="1"/>
  <c r="AE1614" i="1"/>
  <c r="AE1157" i="1"/>
  <c r="AE400" i="1"/>
  <c r="AE381" i="1"/>
  <c r="AE560" i="1"/>
  <c r="AE791" i="1"/>
  <c r="AE1534" i="1"/>
  <c r="AE1669" i="1"/>
  <c r="AE1114" i="1"/>
  <c r="AE118" i="1"/>
  <c r="AE609" i="1"/>
  <c r="AE193" i="1"/>
  <c r="AE1766" i="1"/>
  <c r="AE361" i="1"/>
  <c r="AE1260" i="1"/>
  <c r="AE1702" i="1"/>
  <c r="AE824" i="1"/>
  <c r="AE528" i="1"/>
  <c r="AE744" i="1"/>
  <c r="AE647" i="1"/>
  <c r="AE1648" i="1"/>
  <c r="AE884" i="1"/>
  <c r="AE1120" i="1"/>
  <c r="AE443" i="1"/>
  <c r="AE1390" i="1"/>
  <c r="AE1277" i="1"/>
  <c r="AE352" i="1"/>
  <c r="AE348" i="1"/>
  <c r="AE665" i="1"/>
  <c r="AE1229" i="1"/>
  <c r="Q11" i="1"/>
  <c r="R10" i="1"/>
  <c r="Y10" i="1" s="1"/>
  <c r="Z10" i="1" s="1"/>
  <c r="AA10" i="1" s="1"/>
  <c r="AC10" i="1" s="1"/>
  <c r="AG10" i="1" s="1"/>
  <c r="AE905" i="1"/>
  <c r="AE349" i="1"/>
  <c r="AE1743" i="1"/>
  <c r="AE1371" i="1"/>
  <c r="AE480" i="1"/>
  <c r="AE1391" i="1"/>
  <c r="AE1747" i="1"/>
  <c r="AE848" i="1"/>
  <c r="AE413" i="1"/>
  <c r="AE1751" i="1"/>
  <c r="AE766" i="1"/>
  <c r="AE1029" i="1"/>
  <c r="AE80" i="1"/>
  <c r="AE1755" i="1"/>
  <c r="AE676" i="1"/>
  <c r="AE915" i="1"/>
  <c r="AE1636" i="1"/>
  <c r="AE85" i="1"/>
  <c r="AE653" i="1"/>
  <c r="AE901" i="1"/>
  <c r="AE1806" i="1"/>
  <c r="AE1063" i="1"/>
  <c r="AE417" i="1"/>
  <c r="AE573" i="1"/>
  <c r="AE303" i="1"/>
  <c r="AE420" i="1"/>
  <c r="AE979" i="1"/>
  <c r="AE1295" i="1"/>
  <c r="AE1763" i="1"/>
  <c r="AE244" i="1"/>
  <c r="AE426" i="1"/>
  <c r="AE1214" i="1"/>
  <c r="AE1347" i="1"/>
  <c r="AE1177" i="1"/>
  <c r="AE1606" i="1"/>
  <c r="AE384" i="1"/>
  <c r="AE910" i="1"/>
  <c r="AE920" i="1"/>
  <c r="AE1105" i="1"/>
  <c r="AE429" i="1"/>
  <c r="AE284" i="1"/>
  <c r="AE709" i="1"/>
  <c r="AE661" i="1"/>
  <c r="AE280" i="1"/>
  <c r="AE1641" i="1"/>
  <c r="AE1598" i="1"/>
  <c r="AE67" i="1"/>
  <c r="AE448" i="1"/>
  <c r="AE1474" i="1"/>
  <c r="AE998" i="1"/>
  <c r="AE334" i="1"/>
  <c r="AE1181" i="1"/>
  <c r="AE957" i="1"/>
  <c r="AE1657" i="1"/>
  <c r="AE1411" i="1"/>
  <c r="AE1152" i="1"/>
  <c r="AE1303" i="1"/>
  <c r="AE1251" i="1"/>
  <c r="AE777" i="1"/>
  <c r="AE1678" i="1"/>
  <c r="AE1069" i="1"/>
  <c r="AE706" i="1"/>
  <c r="AE1242" i="1"/>
  <c r="AE222" i="1"/>
  <c r="AE370" i="1"/>
  <c r="AE973" i="1"/>
  <c r="AE958" i="1"/>
  <c r="AE325" i="1"/>
  <c r="AE1198" i="1"/>
  <c r="AE1358" i="1"/>
  <c r="AE793" i="1"/>
  <c r="AE1061" i="1"/>
  <c r="AE1739" i="1"/>
  <c r="AE256" i="1"/>
  <c r="AE252" i="1"/>
  <c r="AE949" i="1"/>
  <c r="AE1161" i="1"/>
  <c r="AE780" i="1"/>
  <c r="AE863" i="1"/>
  <c r="AE539" i="1"/>
  <c r="AE392" i="1"/>
  <c r="AE1059" i="1"/>
  <c r="AE825" i="1"/>
  <c r="AE790" i="1"/>
  <c r="AE455" i="1"/>
  <c r="AE895" i="1"/>
  <c r="AE70" i="1"/>
  <c r="AE1135" i="1"/>
  <c r="AE764" i="1"/>
  <c r="AE1255" i="1"/>
  <c r="AE1189" i="1"/>
  <c r="AE1287" i="1"/>
  <c r="AE1765" i="1"/>
  <c r="AE1111" i="1"/>
  <c r="AE918" i="1"/>
  <c r="AE1138" i="1"/>
  <c r="AE1593" i="1"/>
  <c r="AE1324" i="1"/>
  <c r="AE954" i="1"/>
  <c r="AE974" i="1"/>
  <c r="AE1402" i="1"/>
  <c r="AE311" i="1"/>
  <c r="AE292" i="1"/>
  <c r="AE425" i="1"/>
  <c r="AE71" i="1"/>
  <c r="AE1514" i="1"/>
  <c r="AE148" i="1"/>
  <c r="AE809" i="1"/>
  <c r="AE1123" i="1"/>
  <c r="AE442" i="1"/>
  <c r="AE463" i="1"/>
  <c r="AE695" i="1"/>
  <c r="AE1821" i="1"/>
  <c r="AE1482" i="1"/>
  <c r="AE775" i="1"/>
  <c r="AE1217" i="1"/>
  <c r="AE59" i="1"/>
  <c r="AE1197" i="1"/>
  <c r="AE1753" i="1"/>
  <c r="AE485" i="1"/>
  <c r="AE1542" i="1"/>
  <c r="AE621" i="1"/>
  <c r="AE749" i="1"/>
  <c r="AE1424" i="1"/>
  <c r="AE1075" i="1"/>
  <c r="AE785" i="1"/>
  <c r="AE276" i="1"/>
  <c r="AE1462" i="1"/>
  <c r="AE1792" i="1"/>
  <c r="AE1726" i="1"/>
  <c r="AE224" i="1"/>
  <c r="AE716" i="1"/>
  <c r="AE1380" i="1"/>
  <c r="AE1498" i="1"/>
  <c r="AE344" i="1"/>
  <c r="AE1149" i="1"/>
  <c r="AE517" i="1"/>
  <c r="AE1520" i="1"/>
  <c r="AE1225" i="1"/>
  <c r="AE516" i="1"/>
  <c r="AE49" i="1"/>
  <c r="AE1077" i="1"/>
  <c r="AE1585" i="1"/>
  <c r="AE422" i="1"/>
  <c r="AE333" i="1"/>
  <c r="AE93" i="1"/>
  <c r="AE389" i="1"/>
  <c r="AE1622" i="1"/>
  <c r="AE1364" i="1"/>
  <c r="AE296" i="1"/>
  <c r="AE1083" i="1"/>
  <c r="AE1140" i="1"/>
  <c r="AE736" i="1"/>
  <c r="AE397" i="1"/>
  <c r="AE881" i="1"/>
  <c r="AE867" i="1"/>
  <c r="AE1699" i="1"/>
  <c r="AE142" i="1"/>
  <c r="AE119" i="1"/>
  <c r="AE94" i="1"/>
  <c r="AE1734" i="1"/>
  <c r="AE1185" i="1"/>
  <c r="AE697" i="1"/>
  <c r="AE1278" i="1"/>
  <c r="AE496" i="1"/>
  <c r="AE926" i="1"/>
  <c r="AE43" i="1"/>
  <c r="AE1133" i="1"/>
  <c r="AE576" i="1"/>
  <c r="AE520" i="1"/>
  <c r="AE1569" i="1"/>
  <c r="AE512" i="1"/>
  <c r="AE1359" i="1"/>
  <c r="AE69" i="1"/>
  <c r="AE677" i="1"/>
  <c r="AE990" i="1"/>
  <c r="AE1447" i="1"/>
  <c r="AE1006" i="1"/>
  <c r="AE532" i="1"/>
  <c r="AE931" i="1"/>
  <c r="AE1649" i="1"/>
  <c r="AE105" i="1"/>
  <c r="AE888" i="1"/>
  <c r="AE430" i="1"/>
  <c r="AE1731" i="1"/>
  <c r="AE982" i="1"/>
  <c r="AE90" i="1"/>
  <c r="AE1141" i="1"/>
  <c r="AE902" i="1"/>
  <c r="AE501" i="1"/>
  <c r="AE137" i="1"/>
  <c r="AE1169" i="1"/>
  <c r="AE53" i="1"/>
  <c r="AE466" i="1"/>
  <c r="AE432" i="1"/>
  <c r="AE235" i="1"/>
  <c r="AE896" i="1"/>
  <c r="AE568" i="1"/>
  <c r="AE1151" i="1"/>
  <c r="AE379" i="1"/>
  <c r="AE812" i="1"/>
  <c r="AE41" i="1"/>
  <c r="AE1153" i="1"/>
  <c r="AE1707" i="1"/>
  <c r="AE1173" i="1"/>
  <c r="AE1683" i="1"/>
  <c r="AE488" i="1"/>
  <c r="AE194" i="1"/>
  <c r="AE1238" i="1"/>
  <c r="AE456" i="1"/>
  <c r="AE841" i="1"/>
  <c r="AE411" i="1"/>
  <c r="AE212" i="1"/>
  <c r="Q12" i="1" l="1"/>
  <c r="R11" i="1"/>
  <c r="B10" i="1"/>
  <c r="Y11" i="1" l="1"/>
  <c r="Z11" i="1" s="1"/>
  <c r="AA11" i="1" s="1"/>
  <c r="AC11" i="1" s="1"/>
  <c r="Q13" i="1"/>
  <c r="R12" i="1"/>
  <c r="AG11" i="1" l="1"/>
  <c r="B11" i="1" s="1"/>
  <c r="Y12" i="1"/>
  <c r="Z12" i="1" s="1"/>
  <c r="AA12" i="1" s="1"/>
  <c r="AC12" i="1" s="1"/>
  <c r="Q14" i="1"/>
  <c r="R13" i="1"/>
  <c r="Y13" i="1" l="1"/>
  <c r="Z13" i="1" s="1"/>
  <c r="AA13" i="1" s="1"/>
  <c r="AC13" i="1" s="1"/>
  <c r="Q15" i="1"/>
  <c r="R14" i="1"/>
  <c r="Y14" i="1" l="1"/>
  <c r="Z14" i="1" s="1"/>
  <c r="AA14" i="1" s="1"/>
  <c r="AC14" i="1" s="1"/>
  <c r="Q16" i="1"/>
  <c r="R15" i="1"/>
  <c r="Y15" i="1" l="1"/>
  <c r="Z15" i="1" s="1"/>
  <c r="AA15" i="1" s="1"/>
  <c r="AC15" i="1" s="1"/>
  <c r="Q17" i="1"/>
  <c r="R16" i="1"/>
  <c r="Y16" i="1" l="1"/>
  <c r="Z16" i="1" s="1"/>
  <c r="AA16" i="1" s="1"/>
  <c r="AC16" i="1" s="1"/>
  <c r="Q18" i="1"/>
  <c r="R17" i="1"/>
  <c r="Y17" i="1" l="1"/>
  <c r="Q19" i="1"/>
  <c r="R18" i="1"/>
  <c r="Y18" i="1" l="1"/>
  <c r="Z18" i="1" s="1"/>
  <c r="AA18" i="1" s="1"/>
  <c r="AC18" i="1" s="1"/>
  <c r="AG18" i="1" s="1"/>
  <c r="B18" i="1" s="1"/>
  <c r="Q20" i="1"/>
  <c r="R19" i="1"/>
  <c r="Z17" i="1"/>
  <c r="AA17" i="1" s="1"/>
  <c r="AC17" i="1" s="1"/>
  <c r="AG17" i="1" s="1"/>
  <c r="B17" i="1" s="1"/>
  <c r="Y19" i="1" l="1"/>
  <c r="Z19" i="1" s="1"/>
  <c r="AA19" i="1" s="1"/>
  <c r="AC19" i="1" s="1"/>
  <c r="Q21" i="1"/>
  <c r="R20" i="1"/>
  <c r="Y20" i="1" l="1"/>
  <c r="Z20" i="1" s="1"/>
  <c r="AA20" i="1" s="1"/>
  <c r="AC20" i="1" s="1"/>
  <c r="Q22" i="1"/>
  <c r="R21" i="1"/>
  <c r="Y21" i="1" l="1"/>
  <c r="Z21" i="1" s="1"/>
  <c r="AA21" i="1" s="1"/>
  <c r="AC21" i="1" s="1"/>
  <c r="Q23" i="1"/>
  <c r="R22" i="1"/>
  <c r="Y22" i="1" l="1"/>
  <c r="Z22" i="1" s="1"/>
  <c r="AA22" i="1" s="1"/>
  <c r="AC22" i="1" s="1"/>
  <c r="Q24" i="1"/>
  <c r="R23" i="1"/>
  <c r="Y23" i="1" l="1"/>
  <c r="Z23" i="1" s="1"/>
  <c r="AA23" i="1" s="1"/>
  <c r="AC23" i="1" s="1"/>
  <c r="Q25" i="1"/>
  <c r="R24" i="1"/>
  <c r="Y24" i="1" l="1"/>
  <c r="Z24" i="1" s="1"/>
  <c r="AA24" i="1" s="1"/>
  <c r="AC24" i="1" s="1"/>
  <c r="AG24" i="1" s="1"/>
  <c r="B24" i="1" s="1"/>
  <c r="Q26" i="1"/>
  <c r="R25" i="1"/>
  <c r="Y25" i="1" l="1"/>
  <c r="Z25" i="1" s="1"/>
  <c r="AA25" i="1" s="1"/>
  <c r="AC25" i="1" s="1"/>
  <c r="AG25" i="1" s="1"/>
  <c r="B25" i="1" s="1"/>
  <c r="Q27" i="1"/>
  <c r="R26" i="1"/>
  <c r="Y26" i="1" l="1"/>
  <c r="Z26" i="1" s="1"/>
  <c r="AA26" i="1" s="1"/>
  <c r="AC26" i="1" s="1"/>
  <c r="Q28" i="1"/>
  <c r="R27" i="1"/>
  <c r="Y27" i="1" l="1"/>
  <c r="Z27" i="1" s="1"/>
  <c r="AA27" i="1" s="1"/>
  <c r="AC27" i="1" s="1"/>
  <c r="Q29" i="1"/>
  <c r="R28" i="1"/>
  <c r="Y28" i="1" l="1"/>
  <c r="Z28" i="1" s="1"/>
  <c r="AA28" i="1" s="1"/>
  <c r="AC28" i="1" s="1"/>
  <c r="Q30" i="1"/>
  <c r="R29" i="1"/>
  <c r="Y29" i="1" l="1"/>
  <c r="Z29" i="1" s="1"/>
  <c r="AA29" i="1" s="1"/>
  <c r="AC29" i="1" s="1"/>
  <c r="Q31" i="1"/>
  <c r="R30" i="1"/>
  <c r="Y30" i="1" l="1"/>
  <c r="Q32" i="1"/>
  <c r="R31" i="1"/>
  <c r="Y31" i="1" l="1"/>
  <c r="Z31" i="1" s="1"/>
  <c r="AA31" i="1" s="1"/>
  <c r="AC31" i="1" s="1"/>
  <c r="AG31" i="1" s="1"/>
  <c r="B31" i="1" s="1"/>
  <c r="Q33" i="1"/>
  <c r="R32" i="1"/>
  <c r="Z30" i="1"/>
  <c r="AA30" i="1" s="1"/>
  <c r="AC30" i="1" s="1"/>
  <c r="Y32" i="1" l="1"/>
  <c r="Z32" i="1" s="1"/>
  <c r="AA32" i="1" s="1"/>
  <c r="AC32" i="1" s="1"/>
  <c r="AG32" i="1" s="1"/>
  <c r="B32" i="1" s="1"/>
  <c r="Q34" i="1"/>
  <c r="R33" i="1"/>
  <c r="Q35" i="1" l="1"/>
  <c r="R34" i="1"/>
  <c r="Y33" i="1"/>
  <c r="Z33" i="1" s="1"/>
  <c r="AA33" i="1" s="1"/>
  <c r="AC33" i="1" s="1"/>
  <c r="Y34" i="1" l="1"/>
  <c r="Z34" i="1" s="1"/>
  <c r="AA34" i="1" s="1"/>
  <c r="AC34" i="1" s="1"/>
  <c r="Q36" i="1"/>
  <c r="R35" i="1"/>
  <c r="Y35" i="1" l="1"/>
  <c r="Z35" i="1" s="1"/>
  <c r="AA35" i="1" s="1"/>
  <c r="AC35" i="1" s="1"/>
  <c r="Q37" i="1"/>
  <c r="R36" i="1"/>
  <c r="Y36" i="1" l="1"/>
  <c r="Z36" i="1" s="1"/>
  <c r="AA36" i="1" s="1"/>
  <c r="AC36" i="1" s="1"/>
  <c r="R37" i="1"/>
  <c r="Q38" i="1"/>
  <c r="R38" i="1" l="1"/>
  <c r="Q39" i="1"/>
  <c r="Y37" i="1"/>
  <c r="Z37" i="1" s="1"/>
  <c r="AA37" i="1" s="1"/>
  <c r="AC37" i="1" s="1"/>
  <c r="R39" i="1" l="1"/>
  <c r="Q40" i="1"/>
  <c r="Y38" i="1"/>
  <c r="Z38" i="1" s="1"/>
  <c r="AA38" i="1" s="1"/>
  <c r="AC38" i="1" s="1"/>
  <c r="AG38" i="1" s="1"/>
  <c r="B38" i="1" l="1"/>
  <c r="R40" i="1"/>
  <c r="Q41" i="1"/>
  <c r="Y39" i="1"/>
  <c r="Z39" i="1" s="1"/>
  <c r="AA39" i="1" s="1"/>
  <c r="AC39" i="1" s="1"/>
  <c r="AG39" i="1" l="1"/>
  <c r="B39" i="1" s="1"/>
  <c r="R41" i="1"/>
  <c r="Q42" i="1"/>
  <c r="Y40" i="1"/>
  <c r="Z40" i="1" s="1"/>
  <c r="AA40" i="1" s="1"/>
  <c r="AC40" i="1" s="1"/>
  <c r="R42" i="1" l="1"/>
  <c r="Q43" i="1"/>
  <c r="Y41" i="1"/>
  <c r="Z41" i="1" s="1"/>
  <c r="AA41" i="1" s="1"/>
  <c r="AC41" i="1" s="1"/>
  <c r="Y42" i="1" l="1"/>
  <c r="Z42" i="1" s="1"/>
  <c r="AA42" i="1" s="1"/>
  <c r="AC42" i="1" s="1"/>
  <c r="R43" i="1"/>
  <c r="Q44" i="1"/>
  <c r="R44" i="1" l="1"/>
  <c r="Q45" i="1"/>
  <c r="Y43" i="1"/>
  <c r="Z43" i="1" s="1"/>
  <c r="AA43" i="1" s="1"/>
  <c r="AC43" i="1" s="1"/>
  <c r="Y44" i="1" l="1"/>
  <c r="Z44" i="1" s="1"/>
  <c r="AA44" i="1" s="1"/>
  <c r="AC44" i="1" s="1"/>
  <c r="Q46" i="1"/>
  <c r="R45" i="1"/>
  <c r="Q47" i="1" l="1"/>
  <c r="R46" i="1"/>
  <c r="Y45" i="1"/>
  <c r="Z45" i="1" s="1"/>
  <c r="AA45" i="1" s="1"/>
  <c r="AC45" i="1" s="1"/>
  <c r="AG45" i="1" l="1"/>
  <c r="B45" i="1" s="1"/>
  <c r="Y46" i="1"/>
  <c r="Z46" i="1" s="1"/>
  <c r="AA46" i="1" s="1"/>
  <c r="AC46" i="1" s="1"/>
  <c r="AG46" i="1" s="1"/>
  <c r="B46" i="1" s="1"/>
  <c r="R47" i="1"/>
  <c r="Q48" i="1"/>
  <c r="Q49" i="1" l="1"/>
  <c r="R48" i="1"/>
  <c r="Y47" i="1"/>
  <c r="Z47" i="1" s="1"/>
  <c r="AA47" i="1" s="1"/>
  <c r="AC47" i="1" s="1"/>
  <c r="Y48" i="1" l="1"/>
  <c r="Z48" i="1" s="1"/>
  <c r="AA48" i="1" s="1"/>
  <c r="AC48" i="1" s="1"/>
  <c r="Q50" i="1"/>
  <c r="R49" i="1"/>
  <c r="R50" i="1" l="1"/>
  <c r="Q51" i="1"/>
  <c r="Y49" i="1"/>
  <c r="Z49" i="1" s="1"/>
  <c r="AA49" i="1" s="1"/>
  <c r="AC49" i="1" s="1"/>
  <c r="R51" i="1" l="1"/>
  <c r="Q52" i="1"/>
  <c r="Y50" i="1"/>
  <c r="Z50" i="1" s="1"/>
  <c r="AA50" i="1" s="1"/>
  <c r="AC50" i="1" s="1"/>
  <c r="Q53" i="1" l="1"/>
  <c r="R52" i="1"/>
  <c r="Y51" i="1"/>
  <c r="Z51" i="1" s="1"/>
  <c r="AA51" i="1" s="1"/>
  <c r="AC51" i="1" s="1"/>
  <c r="Y52" i="1" l="1"/>
  <c r="Z52" i="1" s="1"/>
  <c r="AA52" i="1" s="1"/>
  <c r="AC52" i="1" s="1"/>
  <c r="AG52" i="1" s="1"/>
  <c r="B52" i="1" s="1"/>
  <c r="R53" i="1"/>
  <c r="Q54" i="1"/>
  <c r="Q55" i="1" l="1"/>
  <c r="R54" i="1"/>
  <c r="Y53" i="1"/>
  <c r="Z53" i="1" s="1"/>
  <c r="AA53" i="1" s="1"/>
  <c r="AC53" i="1" s="1"/>
  <c r="AG53" i="1" s="1"/>
  <c r="B53" i="1" s="1"/>
  <c r="Y54" i="1" l="1"/>
  <c r="Z54" i="1" s="1"/>
  <c r="AA54" i="1" s="1"/>
  <c r="AC54" i="1" s="1"/>
  <c r="R55" i="1"/>
  <c r="Q56" i="1"/>
  <c r="Y55" i="1" l="1"/>
  <c r="Z55" i="1" s="1"/>
  <c r="AA55" i="1" s="1"/>
  <c r="AC55" i="1" s="1"/>
  <c r="Q57" i="1"/>
  <c r="R56" i="1"/>
  <c r="Y56" i="1" l="1"/>
  <c r="Z56" i="1" s="1"/>
  <c r="AA56" i="1" s="1"/>
  <c r="AC56" i="1" s="1"/>
  <c r="R57" i="1"/>
  <c r="Q58" i="1"/>
  <c r="Y57" i="1" l="1"/>
  <c r="Z57" i="1" s="1"/>
  <c r="AA57" i="1" s="1"/>
  <c r="AC57" i="1" s="1"/>
  <c r="Q59" i="1"/>
  <c r="R58" i="1"/>
  <c r="Y58" i="1" l="1"/>
  <c r="Z58" i="1" s="1"/>
  <c r="AA58" i="1" s="1"/>
  <c r="AC58" i="1" s="1"/>
  <c r="R59" i="1"/>
  <c r="Q60" i="1"/>
  <c r="R60" i="1" l="1"/>
  <c r="Q61" i="1"/>
  <c r="Y59" i="1"/>
  <c r="Z59" i="1" s="1"/>
  <c r="AA59" i="1" s="1"/>
  <c r="AC59" i="1" s="1"/>
  <c r="AG59" i="1" s="1"/>
  <c r="B59" i="1" s="1"/>
  <c r="Q62" i="1" l="1"/>
  <c r="R61" i="1"/>
  <c r="Y60" i="1"/>
  <c r="Z60" i="1" s="1"/>
  <c r="AA60" i="1" s="1"/>
  <c r="AC60" i="1" s="1"/>
  <c r="AG60" i="1" s="1"/>
  <c r="B60" i="1" s="1"/>
  <c r="Y61" i="1" l="1"/>
  <c r="Z61" i="1" s="1"/>
  <c r="AA61" i="1" s="1"/>
  <c r="AC61" i="1" s="1"/>
  <c r="R62" i="1"/>
  <c r="Q63" i="1"/>
  <c r="R63" i="1" l="1"/>
  <c r="Q64" i="1"/>
  <c r="Y62" i="1"/>
  <c r="Z62" i="1" s="1"/>
  <c r="AA62" i="1" s="1"/>
  <c r="AC62" i="1" s="1"/>
  <c r="R64" i="1" l="1"/>
  <c r="Q65" i="1"/>
  <c r="Y63" i="1"/>
  <c r="Z63" i="1" s="1"/>
  <c r="AA63" i="1" s="1"/>
  <c r="AC63" i="1" s="1"/>
  <c r="R65" i="1" l="1"/>
  <c r="Q66" i="1"/>
  <c r="Y64" i="1"/>
  <c r="Z64" i="1" s="1"/>
  <c r="AA64" i="1" s="1"/>
  <c r="AC64" i="1" s="1"/>
  <c r="R66" i="1" l="1"/>
  <c r="Q67" i="1"/>
  <c r="Y65" i="1"/>
  <c r="Z65" i="1" s="1"/>
  <c r="AA65" i="1" s="1"/>
  <c r="AC65" i="1" s="1"/>
  <c r="Y66" i="1" l="1"/>
  <c r="Z66" i="1" s="1"/>
  <c r="AA66" i="1" s="1"/>
  <c r="AC66" i="1" s="1"/>
  <c r="AG66" i="1" s="1"/>
  <c r="B66" i="1" s="1"/>
  <c r="R67" i="1"/>
  <c r="Q68" i="1"/>
  <c r="Q69" i="1" l="1"/>
  <c r="R68" i="1"/>
  <c r="Y67" i="1"/>
  <c r="Z67" i="1" s="1"/>
  <c r="AA67" i="1" s="1"/>
  <c r="AC67" i="1" s="1"/>
  <c r="AG67" i="1" l="1"/>
  <c r="B67" i="1" s="1"/>
  <c r="Y68" i="1"/>
  <c r="Z68" i="1" s="1"/>
  <c r="AA68" i="1" s="1"/>
  <c r="AC68" i="1" s="1"/>
  <c r="Q70" i="1"/>
  <c r="R69" i="1"/>
  <c r="Y69" i="1" l="1"/>
  <c r="Z69" i="1" s="1"/>
  <c r="AA69" i="1" s="1"/>
  <c r="AC69" i="1" s="1"/>
  <c r="Q71" i="1"/>
  <c r="R70" i="1"/>
  <c r="Y70" i="1" l="1"/>
  <c r="Z70" i="1" s="1"/>
  <c r="AA70" i="1" s="1"/>
  <c r="AC70" i="1" s="1"/>
  <c r="R71" i="1"/>
  <c r="Q72" i="1"/>
  <c r="R72" i="1" l="1"/>
  <c r="Q73" i="1"/>
  <c r="Y71" i="1"/>
  <c r="Z71" i="1" s="1"/>
  <c r="AA71" i="1" s="1"/>
  <c r="AC71" i="1" s="1"/>
  <c r="R73" i="1" l="1"/>
  <c r="Q74" i="1"/>
  <c r="Y72" i="1"/>
  <c r="Z72" i="1" s="1"/>
  <c r="AA72" i="1" s="1"/>
  <c r="AC72" i="1" s="1"/>
  <c r="R74" i="1" l="1"/>
  <c r="Q75" i="1"/>
  <c r="Y73" i="1"/>
  <c r="Z73" i="1" s="1"/>
  <c r="AA73" i="1" s="1"/>
  <c r="AC73" i="1" s="1"/>
  <c r="AG73" i="1" l="1"/>
  <c r="B73" i="1" s="1"/>
  <c r="Y74" i="1"/>
  <c r="Z74" i="1" s="1"/>
  <c r="AA74" i="1" s="1"/>
  <c r="AC74" i="1" s="1"/>
  <c r="R75" i="1"/>
  <c r="Q76" i="1"/>
  <c r="AG74" i="1" l="1"/>
  <c r="B74" i="1" s="1"/>
  <c r="R76" i="1"/>
  <c r="Q77" i="1"/>
  <c r="Y75" i="1"/>
  <c r="Z75" i="1" s="1"/>
  <c r="AA75" i="1" s="1"/>
  <c r="AC75" i="1" s="1"/>
  <c r="R77" i="1" l="1"/>
  <c r="Q78" i="1"/>
  <c r="Y76" i="1"/>
  <c r="Z76" i="1" s="1"/>
  <c r="AA76" i="1" s="1"/>
  <c r="AC76" i="1" s="1"/>
  <c r="Q79" i="1" l="1"/>
  <c r="R78" i="1"/>
  <c r="Y77" i="1"/>
  <c r="Z77" i="1" s="1"/>
  <c r="AA77" i="1" s="1"/>
  <c r="AC77" i="1" s="1"/>
  <c r="Y78" i="1" l="1"/>
  <c r="Z78" i="1" s="1"/>
  <c r="AA78" i="1" s="1"/>
  <c r="AC78" i="1" s="1"/>
  <c r="R79" i="1"/>
  <c r="Q80" i="1"/>
  <c r="Q81" i="1" l="1"/>
  <c r="R80" i="1"/>
  <c r="Y79" i="1"/>
  <c r="Z79" i="1" s="1"/>
  <c r="AA79" i="1" s="1"/>
  <c r="AC79" i="1" s="1"/>
  <c r="Y80" i="1" l="1"/>
  <c r="Z80" i="1" s="1"/>
  <c r="AA80" i="1" s="1"/>
  <c r="AC80" i="1" s="1"/>
  <c r="AG80" i="1" s="1"/>
  <c r="B80" i="1" s="1"/>
  <c r="R81" i="1"/>
  <c r="Q82" i="1"/>
  <c r="Y81" i="1" l="1"/>
  <c r="Z81" i="1" s="1"/>
  <c r="AA81" i="1" s="1"/>
  <c r="AC81" i="1" s="1"/>
  <c r="AG81" i="1" s="1"/>
  <c r="B81" i="1" s="1"/>
  <c r="R82" i="1"/>
  <c r="Q83" i="1"/>
  <c r="Q84" i="1" l="1"/>
  <c r="R83" i="1"/>
  <c r="Y82" i="1"/>
  <c r="Z82" i="1" s="1"/>
  <c r="AA82" i="1" s="1"/>
  <c r="AC82" i="1" s="1"/>
  <c r="Y83" i="1" l="1"/>
  <c r="Z83" i="1" s="1"/>
  <c r="AA83" i="1" s="1"/>
  <c r="AC83" i="1" s="1"/>
  <c r="R84" i="1"/>
  <c r="Q85" i="1"/>
  <c r="Q86" i="1" l="1"/>
  <c r="R85" i="1"/>
  <c r="Y84" i="1"/>
  <c r="Z84" i="1" s="1"/>
  <c r="AA84" i="1" s="1"/>
  <c r="AC84" i="1" s="1"/>
  <c r="Y85" i="1" l="1"/>
  <c r="Z85" i="1" s="1"/>
  <c r="AA85" i="1" s="1"/>
  <c r="AC85" i="1" s="1"/>
  <c r="R86" i="1"/>
  <c r="Q87" i="1"/>
  <c r="Y86" i="1" l="1"/>
  <c r="Z86" i="1" s="1"/>
  <c r="AA86" i="1" s="1"/>
  <c r="AC86" i="1" s="1"/>
  <c r="R87" i="1"/>
  <c r="Q88" i="1"/>
  <c r="Q89" i="1" l="1"/>
  <c r="R88" i="1"/>
  <c r="Y87" i="1"/>
  <c r="Z87" i="1" s="1"/>
  <c r="AA87" i="1" s="1"/>
  <c r="AC87" i="1" s="1"/>
  <c r="AG87" i="1" s="1"/>
  <c r="B87" i="1" s="1"/>
  <c r="Y88" i="1" l="1"/>
  <c r="Z88" i="1" s="1"/>
  <c r="AA88" i="1" s="1"/>
  <c r="AC88" i="1" s="1"/>
  <c r="AG88" i="1" s="1"/>
  <c r="B88" i="1" s="1"/>
  <c r="Q90" i="1"/>
  <c r="R89" i="1"/>
  <c r="Y89" i="1" l="1"/>
  <c r="Z89" i="1" s="1"/>
  <c r="AA89" i="1" s="1"/>
  <c r="AC89" i="1" s="1"/>
  <c r="R90" i="1"/>
  <c r="Q91" i="1"/>
  <c r="Y90" i="1" l="1"/>
  <c r="Q92" i="1"/>
  <c r="R91" i="1"/>
  <c r="Y91" i="1" l="1"/>
  <c r="Z91" i="1" s="1"/>
  <c r="AA91" i="1" s="1"/>
  <c r="AC91" i="1" s="1"/>
  <c r="R92" i="1"/>
  <c r="Q93" i="1"/>
  <c r="Z90" i="1"/>
  <c r="AA90" i="1" s="1"/>
  <c r="AC90" i="1" s="1"/>
  <c r="R93" i="1" l="1"/>
  <c r="Q94" i="1"/>
  <c r="Y92" i="1"/>
  <c r="Z92" i="1" s="1"/>
  <c r="AA92" i="1" s="1"/>
  <c r="AC92" i="1" s="1"/>
  <c r="Q95" i="1" l="1"/>
  <c r="R94" i="1"/>
  <c r="Y93" i="1"/>
  <c r="Z93" i="1" s="1"/>
  <c r="AA93" i="1" s="1"/>
  <c r="AC93" i="1" s="1"/>
  <c r="Y94" i="1" l="1"/>
  <c r="Z94" i="1" s="1"/>
  <c r="AA94" i="1" s="1"/>
  <c r="AC94" i="1" s="1"/>
  <c r="AG94" i="1" s="1"/>
  <c r="B94" i="1" s="1"/>
  <c r="Q96" i="1"/>
  <c r="R95" i="1"/>
  <c r="Y95" i="1" l="1"/>
  <c r="Z95" i="1" s="1"/>
  <c r="AA95" i="1" s="1"/>
  <c r="AC95" i="1" s="1"/>
  <c r="AG95" i="1" s="1"/>
  <c r="B95" i="1" s="1"/>
  <c r="Q97" i="1"/>
  <c r="R96" i="1"/>
  <c r="Y96" i="1" l="1"/>
  <c r="Z96" i="1" s="1"/>
  <c r="AA96" i="1" s="1"/>
  <c r="AC96" i="1" s="1"/>
  <c r="Q98" i="1"/>
  <c r="R97" i="1"/>
  <c r="Y97" i="1" l="1"/>
  <c r="Z97" i="1" s="1"/>
  <c r="AA97" i="1" s="1"/>
  <c r="AC97" i="1" s="1"/>
  <c r="R98" i="1"/>
  <c r="Q99" i="1"/>
  <c r="Q100" i="1" l="1"/>
  <c r="R99" i="1"/>
  <c r="Y98" i="1"/>
  <c r="Z98" i="1" s="1"/>
  <c r="AA98" i="1" s="1"/>
  <c r="AC98" i="1" s="1"/>
  <c r="Y99" i="1" l="1"/>
  <c r="Z99" i="1" s="1"/>
  <c r="AA99" i="1" s="1"/>
  <c r="AC99" i="1" s="1"/>
  <c r="Q101" i="1"/>
  <c r="R100" i="1"/>
  <c r="Y100" i="1" l="1"/>
  <c r="Z100" i="1" s="1"/>
  <c r="AA100" i="1" s="1"/>
  <c r="AC100" i="1" s="1"/>
  <c r="R101" i="1"/>
  <c r="Q102" i="1"/>
  <c r="R102" i="1" l="1"/>
  <c r="Q103" i="1"/>
  <c r="Y101" i="1"/>
  <c r="Z101" i="1" s="1"/>
  <c r="AA101" i="1" s="1"/>
  <c r="AC101" i="1" s="1"/>
  <c r="AG101" i="1" l="1"/>
  <c r="B101" i="1" s="1"/>
  <c r="R103" i="1"/>
  <c r="Q104" i="1"/>
  <c r="Y102" i="1"/>
  <c r="Z102" i="1" s="1"/>
  <c r="AA102" i="1" s="1"/>
  <c r="AC102" i="1" s="1"/>
  <c r="AG102" i="1" l="1"/>
  <c r="B102" i="1" s="1"/>
  <c r="Q105" i="1"/>
  <c r="R104" i="1"/>
  <c r="Y103" i="1"/>
  <c r="Z103" i="1" s="1"/>
  <c r="AA103" i="1" s="1"/>
  <c r="AC103" i="1" s="1"/>
  <c r="Y104" i="1" l="1"/>
  <c r="Z104" i="1" s="1"/>
  <c r="AA104" i="1" s="1"/>
  <c r="AC104" i="1" s="1"/>
  <c r="R105" i="1"/>
  <c r="Q106" i="1"/>
  <c r="Y105" i="1" l="1"/>
  <c r="Z105" i="1" s="1"/>
  <c r="AA105" i="1" s="1"/>
  <c r="AC105" i="1" s="1"/>
  <c r="Q107" i="1"/>
  <c r="R106" i="1"/>
  <c r="Y106" i="1" l="1"/>
  <c r="Z106" i="1" s="1"/>
  <c r="AA106" i="1" s="1"/>
  <c r="AC106" i="1" s="1"/>
  <c r="Q108" i="1"/>
  <c r="R107" i="1"/>
  <c r="Y107" i="1" l="1"/>
  <c r="Z107" i="1" s="1"/>
  <c r="AA107" i="1" s="1"/>
  <c r="AC107" i="1" s="1"/>
  <c r="R108" i="1"/>
  <c r="Q109" i="1"/>
  <c r="R109" i="1" l="1"/>
  <c r="Q110" i="1"/>
  <c r="Y108" i="1"/>
  <c r="Z108" i="1" s="1"/>
  <c r="AA108" i="1" s="1"/>
  <c r="AC108" i="1" s="1"/>
  <c r="AG108" i="1" s="1"/>
  <c r="B108" i="1" s="1"/>
  <c r="Q111" i="1" l="1"/>
  <c r="R110" i="1"/>
  <c r="Y109" i="1"/>
  <c r="Z109" i="1" s="1"/>
  <c r="AA109" i="1" s="1"/>
  <c r="AC109" i="1" s="1"/>
  <c r="AG109" i="1" s="1"/>
  <c r="B109" i="1" s="1"/>
  <c r="Y110" i="1" l="1"/>
  <c r="Z110" i="1" s="1"/>
  <c r="AA110" i="1" s="1"/>
  <c r="AC110" i="1" s="1"/>
  <c r="R111" i="1"/>
  <c r="Q112" i="1"/>
  <c r="R112" i="1" l="1"/>
  <c r="Q113" i="1"/>
  <c r="Y111" i="1"/>
  <c r="Z111" i="1" s="1"/>
  <c r="AA111" i="1" s="1"/>
  <c r="AC111" i="1" s="1"/>
  <c r="R113" i="1" l="1"/>
  <c r="Q114" i="1"/>
  <c r="Y112" i="1"/>
  <c r="Z112" i="1" s="1"/>
  <c r="AA112" i="1" s="1"/>
  <c r="AC112" i="1" s="1"/>
  <c r="Q115" i="1" l="1"/>
  <c r="R114" i="1"/>
  <c r="Y113" i="1"/>
  <c r="Z113" i="1" s="1"/>
  <c r="AA113" i="1" s="1"/>
  <c r="AC113" i="1" s="1"/>
  <c r="Y114" i="1" l="1"/>
  <c r="Z114" i="1" s="1"/>
  <c r="AA114" i="1" s="1"/>
  <c r="AC114" i="1" s="1"/>
  <c r="R115" i="1"/>
  <c r="Q116" i="1"/>
  <c r="Y115" i="1" l="1"/>
  <c r="Q117" i="1"/>
  <c r="R116" i="1"/>
  <c r="R117" i="1" l="1"/>
  <c r="Q118" i="1"/>
  <c r="Y116" i="1"/>
  <c r="Z116" i="1" s="1"/>
  <c r="AA116" i="1" s="1"/>
  <c r="AC116" i="1" s="1"/>
  <c r="AG116" i="1" s="1"/>
  <c r="B116" i="1" s="1"/>
  <c r="Z115" i="1"/>
  <c r="AA115" i="1" s="1"/>
  <c r="AC115" i="1" s="1"/>
  <c r="AG115" i="1" s="1"/>
  <c r="B115" i="1" s="1"/>
  <c r="R118" i="1" l="1"/>
  <c r="Q119" i="1"/>
  <c r="Y117" i="1"/>
  <c r="Z117" i="1" s="1"/>
  <c r="AA117" i="1" s="1"/>
  <c r="AC117" i="1" s="1"/>
  <c r="R119" i="1" l="1"/>
  <c r="Q120" i="1"/>
  <c r="Y118" i="1"/>
  <c r="Z118" i="1" s="1"/>
  <c r="AA118" i="1" s="1"/>
  <c r="AC118" i="1" s="1"/>
  <c r="Y119" i="1" l="1"/>
  <c r="Z119" i="1" s="1"/>
  <c r="AA119" i="1" s="1"/>
  <c r="AC119" i="1" s="1"/>
  <c r="Q121" i="1"/>
  <c r="R120" i="1"/>
  <c r="Y120" i="1" l="1"/>
  <c r="Z120" i="1" s="1"/>
  <c r="AA120" i="1" s="1"/>
  <c r="AC120" i="1" s="1"/>
  <c r="R121" i="1"/>
  <c r="Q122" i="1"/>
  <c r="Q123" i="1" l="1"/>
  <c r="R122" i="1"/>
  <c r="Y121" i="1"/>
  <c r="Z121" i="1" s="1"/>
  <c r="AA121" i="1" s="1"/>
  <c r="AC121" i="1" s="1"/>
  <c r="Y122" i="1" l="1"/>
  <c r="Z122" i="1" s="1"/>
  <c r="AA122" i="1" s="1"/>
  <c r="AC122" i="1" s="1"/>
  <c r="AG122" i="1" s="1"/>
  <c r="B122" i="1" s="1"/>
  <c r="R123" i="1"/>
  <c r="Q124" i="1"/>
  <c r="R124" i="1" l="1"/>
  <c r="Q125" i="1"/>
  <c r="Y123" i="1"/>
  <c r="Z123" i="1" s="1"/>
  <c r="AA123" i="1" s="1"/>
  <c r="AC123" i="1" s="1"/>
  <c r="AG123" i="1" s="1"/>
  <c r="B123" i="1" s="1"/>
  <c r="Q126" i="1" l="1"/>
  <c r="R125" i="1"/>
  <c r="Y124" i="1"/>
  <c r="Z124" i="1" s="1"/>
  <c r="AA124" i="1" s="1"/>
  <c r="AC124" i="1" s="1"/>
  <c r="Y125" i="1" l="1"/>
  <c r="Z125" i="1" s="1"/>
  <c r="AA125" i="1" s="1"/>
  <c r="AC125" i="1" s="1"/>
  <c r="R126" i="1"/>
  <c r="Q127" i="1"/>
  <c r="Y126" i="1" l="1"/>
  <c r="Z126" i="1" s="1"/>
  <c r="AA126" i="1" s="1"/>
  <c r="AC126" i="1" s="1"/>
  <c r="Q128" i="1"/>
  <c r="R127" i="1"/>
  <c r="Q129" i="1" l="1"/>
  <c r="R128" i="1"/>
  <c r="Y127" i="1"/>
  <c r="Z127" i="1" s="1"/>
  <c r="AA127" i="1" s="1"/>
  <c r="AC127" i="1" s="1"/>
  <c r="Y128" i="1" l="1"/>
  <c r="Z128" i="1" s="1"/>
  <c r="AA128" i="1" s="1"/>
  <c r="AC128" i="1" s="1"/>
  <c r="R129" i="1"/>
  <c r="Q130" i="1"/>
  <c r="Y129" i="1" l="1"/>
  <c r="Z129" i="1" s="1"/>
  <c r="AA129" i="1" s="1"/>
  <c r="AC129" i="1" s="1"/>
  <c r="AG129" i="1" s="1"/>
  <c r="B129" i="1" s="1"/>
  <c r="R130" i="1"/>
  <c r="Q131" i="1"/>
  <c r="Q132" i="1" l="1"/>
  <c r="R131" i="1"/>
  <c r="Y130" i="1"/>
  <c r="Z130" i="1" s="1"/>
  <c r="AA130" i="1" s="1"/>
  <c r="AC130" i="1" s="1"/>
  <c r="AG130" i="1" l="1"/>
  <c r="B130" i="1" s="1"/>
  <c r="Y131" i="1"/>
  <c r="Z131" i="1" s="1"/>
  <c r="AA131" i="1" s="1"/>
  <c r="AC131" i="1" s="1"/>
  <c r="R132" i="1"/>
  <c r="Q133" i="1"/>
  <c r="R133" i="1" l="1"/>
  <c r="Q134" i="1"/>
  <c r="Y132" i="1"/>
  <c r="Z132" i="1" s="1"/>
  <c r="AA132" i="1" s="1"/>
  <c r="AC132" i="1" s="1"/>
  <c r="R134" i="1" l="1"/>
  <c r="Q135" i="1"/>
  <c r="Y133" i="1"/>
  <c r="Z133" i="1" s="1"/>
  <c r="AA133" i="1" s="1"/>
  <c r="AC133" i="1" s="1"/>
  <c r="R135" i="1" l="1"/>
  <c r="Q136" i="1"/>
  <c r="Y134" i="1"/>
  <c r="Z134" i="1" s="1"/>
  <c r="AA134" i="1" s="1"/>
  <c r="AC134" i="1" s="1"/>
  <c r="Q137" i="1" l="1"/>
  <c r="R136" i="1"/>
  <c r="Y135" i="1"/>
  <c r="Z135" i="1" s="1"/>
  <c r="AA135" i="1" s="1"/>
  <c r="AC135" i="1" s="1"/>
  <c r="Y136" i="1" l="1"/>
  <c r="Z136" i="1" s="1"/>
  <c r="AA136" i="1" s="1"/>
  <c r="AC136" i="1" s="1"/>
  <c r="R137" i="1"/>
  <c r="Q138" i="1"/>
  <c r="AG136" i="1" l="1"/>
  <c r="B136" i="1" s="1"/>
  <c r="R138" i="1"/>
  <c r="Q139" i="1"/>
  <c r="Y137" i="1"/>
  <c r="Z137" i="1" s="1"/>
  <c r="AA137" i="1" s="1"/>
  <c r="AC137" i="1" s="1"/>
  <c r="AG137" i="1" s="1"/>
  <c r="B137" i="1" s="1"/>
  <c r="R139" i="1" l="1"/>
  <c r="Q140" i="1"/>
  <c r="Y138" i="1"/>
  <c r="Z138" i="1" s="1"/>
  <c r="AA138" i="1" s="1"/>
  <c r="AC138" i="1" s="1"/>
  <c r="Q141" i="1" l="1"/>
  <c r="R140" i="1"/>
  <c r="Y139" i="1"/>
  <c r="Z139" i="1" s="1"/>
  <c r="AA139" i="1" s="1"/>
  <c r="AC139" i="1" s="1"/>
  <c r="Y140" i="1" l="1"/>
  <c r="Z140" i="1" s="1"/>
  <c r="AA140" i="1" s="1"/>
  <c r="AC140" i="1" s="1"/>
  <c r="R141" i="1"/>
  <c r="Q142" i="1"/>
  <c r="Q143" i="1" l="1"/>
  <c r="R142" i="1"/>
  <c r="Y141" i="1"/>
  <c r="Z141" i="1" s="1"/>
  <c r="AA141" i="1" s="1"/>
  <c r="AC141" i="1" s="1"/>
  <c r="Y142" i="1" l="1"/>
  <c r="Z142" i="1" s="1"/>
  <c r="AA142" i="1" s="1"/>
  <c r="AC142" i="1" s="1"/>
  <c r="R143" i="1"/>
  <c r="Q144" i="1"/>
  <c r="Y143" i="1" l="1"/>
  <c r="Z143" i="1" s="1"/>
  <c r="AA143" i="1" s="1"/>
  <c r="AC143" i="1" s="1"/>
  <c r="AG143" i="1" s="1"/>
  <c r="B143" i="1" s="1"/>
  <c r="R144" i="1"/>
  <c r="Q145" i="1"/>
  <c r="Q146" i="1" l="1"/>
  <c r="R145" i="1"/>
  <c r="Y144" i="1"/>
  <c r="Z144" i="1" s="1"/>
  <c r="AA144" i="1" s="1"/>
  <c r="AC144" i="1" s="1"/>
  <c r="AG144" i="1" s="1"/>
  <c r="B144" i="1" s="1"/>
  <c r="Y145" i="1" l="1"/>
  <c r="Z145" i="1" s="1"/>
  <c r="AA145" i="1" s="1"/>
  <c r="AC145" i="1" s="1"/>
  <c r="Q147" i="1"/>
  <c r="R146" i="1"/>
  <c r="Y146" i="1" l="1"/>
  <c r="Z146" i="1" s="1"/>
  <c r="AA146" i="1" s="1"/>
  <c r="AC146" i="1" s="1"/>
  <c r="Q148" i="1"/>
  <c r="R147" i="1"/>
  <c r="Y147" i="1" l="1"/>
  <c r="Z147" i="1" s="1"/>
  <c r="AA147" i="1" s="1"/>
  <c r="AC147" i="1" s="1"/>
  <c r="Q149" i="1"/>
  <c r="R148" i="1"/>
  <c r="Y148" i="1" l="1"/>
  <c r="Z148" i="1" s="1"/>
  <c r="AA148" i="1" s="1"/>
  <c r="AC148" i="1" s="1"/>
  <c r="Q150" i="1"/>
  <c r="R149" i="1"/>
  <c r="Y149" i="1" l="1"/>
  <c r="Z149" i="1" s="1"/>
  <c r="AA149" i="1" s="1"/>
  <c r="AC149" i="1" s="1"/>
  <c r="Q151" i="1"/>
  <c r="R150" i="1"/>
  <c r="Y150" i="1" l="1"/>
  <c r="Z150" i="1" s="1"/>
  <c r="AA150" i="1" s="1"/>
  <c r="AC150" i="1" s="1"/>
  <c r="AG150" i="1" s="1"/>
  <c r="B150" i="1" s="1"/>
  <c r="Q152" i="1"/>
  <c r="R151" i="1"/>
  <c r="Y151" i="1" l="1"/>
  <c r="Z151" i="1" s="1"/>
  <c r="AA151" i="1" s="1"/>
  <c r="AC151" i="1" s="1"/>
  <c r="AG151" i="1" s="1"/>
  <c r="B151" i="1" s="1"/>
  <c r="Q153" i="1"/>
  <c r="R152" i="1"/>
  <c r="Y152" i="1" l="1"/>
  <c r="Z152" i="1" s="1"/>
  <c r="AA152" i="1" s="1"/>
  <c r="AC152" i="1" s="1"/>
  <c r="Q154" i="1"/>
  <c r="R153" i="1"/>
  <c r="Y153" i="1" l="1"/>
  <c r="Z153" i="1" s="1"/>
  <c r="AA153" i="1" s="1"/>
  <c r="AC153" i="1" s="1"/>
  <c r="R154" i="1"/>
  <c r="Q155" i="1"/>
  <c r="R155" i="1" l="1"/>
  <c r="Q156" i="1"/>
  <c r="Y154" i="1"/>
  <c r="Z154" i="1" s="1"/>
  <c r="AA154" i="1" s="1"/>
  <c r="AC154" i="1" s="1"/>
  <c r="Q157" i="1" l="1"/>
  <c r="R156" i="1"/>
  <c r="Y155" i="1"/>
  <c r="Z155" i="1" s="1"/>
  <c r="AA155" i="1" s="1"/>
  <c r="AC155" i="1" s="1"/>
  <c r="Y156" i="1" l="1"/>
  <c r="Z156" i="1" s="1"/>
  <c r="AA156" i="1" s="1"/>
  <c r="AC156" i="1" s="1"/>
  <c r="R157" i="1"/>
  <c r="Q158" i="1"/>
  <c r="Q159" i="1" l="1"/>
  <c r="R158" i="1"/>
  <c r="Y157" i="1"/>
  <c r="Z157" i="1" s="1"/>
  <c r="AA157" i="1" s="1"/>
  <c r="AC157" i="1" s="1"/>
  <c r="AG157" i="1" s="1"/>
  <c r="B157" i="1" s="1"/>
  <c r="Y158" i="1" l="1"/>
  <c r="Z158" i="1" s="1"/>
  <c r="AA158" i="1" s="1"/>
  <c r="AC158" i="1" s="1"/>
  <c r="AG158" i="1" s="1"/>
  <c r="B158" i="1" s="1"/>
  <c r="Q160" i="1"/>
  <c r="R159" i="1"/>
  <c r="R160" i="1" l="1"/>
  <c r="Q161" i="1"/>
  <c r="Y159" i="1"/>
  <c r="Z159" i="1" s="1"/>
  <c r="AA159" i="1" s="1"/>
  <c r="AC159" i="1" s="1"/>
  <c r="Q162" i="1" l="1"/>
  <c r="R161" i="1"/>
  <c r="Y160" i="1"/>
  <c r="Z160" i="1" s="1"/>
  <c r="AA160" i="1" s="1"/>
  <c r="AC160" i="1" s="1"/>
  <c r="Y161" i="1" l="1"/>
  <c r="Z161" i="1" s="1"/>
  <c r="AA161" i="1" s="1"/>
  <c r="AC161" i="1" s="1"/>
  <c r="R162" i="1"/>
  <c r="Q163" i="1"/>
  <c r="Y162" i="1" l="1"/>
  <c r="Z162" i="1" s="1"/>
  <c r="AA162" i="1" s="1"/>
  <c r="AC162" i="1" s="1"/>
  <c r="Q164" i="1"/>
  <c r="R163" i="1"/>
  <c r="Y163" i="1" l="1"/>
  <c r="Z163" i="1" s="1"/>
  <c r="AA163" i="1" s="1"/>
  <c r="AC163" i="1" s="1"/>
  <c r="Q165" i="1"/>
  <c r="R164" i="1"/>
  <c r="Y164" i="1" l="1"/>
  <c r="Z164" i="1" s="1"/>
  <c r="AA164" i="1" s="1"/>
  <c r="AC164" i="1" s="1"/>
  <c r="Q166" i="1"/>
  <c r="R165" i="1"/>
  <c r="AG164" i="1" l="1"/>
  <c r="B164" i="1" s="1"/>
  <c r="Q167" i="1"/>
  <c r="R166" i="1"/>
  <c r="Y165" i="1"/>
  <c r="Z165" i="1" s="1"/>
  <c r="AA165" i="1" s="1"/>
  <c r="AC165" i="1" s="1"/>
  <c r="AG165" i="1" l="1"/>
  <c r="B165" i="1" s="1"/>
  <c r="Y166" i="1"/>
  <c r="Z166" i="1" s="1"/>
  <c r="AA166" i="1" s="1"/>
  <c r="AC166" i="1" s="1"/>
  <c r="Q168" i="1"/>
  <c r="R167" i="1"/>
  <c r="Y167" i="1" l="1"/>
  <c r="Z167" i="1" s="1"/>
  <c r="AA167" i="1" s="1"/>
  <c r="AC167" i="1" s="1"/>
  <c r="R168" i="1"/>
  <c r="Q169" i="1"/>
  <c r="R169" i="1" l="1"/>
  <c r="Q170" i="1"/>
  <c r="Y168" i="1"/>
  <c r="Z168" i="1" l="1"/>
  <c r="AA168" i="1" s="1"/>
  <c r="AC168" i="1" s="1"/>
  <c r="Q171" i="1"/>
  <c r="R170" i="1"/>
  <c r="Y169" i="1"/>
  <c r="Z169" i="1" s="1"/>
  <c r="AA169" i="1" s="1"/>
  <c r="AC169" i="1" s="1"/>
  <c r="Y170" i="1" l="1"/>
  <c r="Z170" i="1" s="1"/>
  <c r="AA170" i="1" s="1"/>
  <c r="AC170" i="1" s="1"/>
  <c r="R171" i="1"/>
  <c r="Q172" i="1"/>
  <c r="Q173" i="1" l="1"/>
  <c r="R172" i="1"/>
  <c r="Y171" i="1"/>
  <c r="Z171" i="1" s="1"/>
  <c r="AA171" i="1" s="1"/>
  <c r="AC171" i="1" s="1"/>
  <c r="AG171" i="1" s="1"/>
  <c r="B171" i="1" s="1"/>
  <c r="Y172" i="1" l="1"/>
  <c r="Z172" i="1" s="1"/>
  <c r="AA172" i="1" s="1"/>
  <c r="AC172" i="1" s="1"/>
  <c r="AG172" i="1" s="1"/>
  <c r="B172" i="1" s="1"/>
  <c r="Q174" i="1"/>
  <c r="R173" i="1"/>
  <c r="Y173" i="1" l="1"/>
  <c r="Z173" i="1" s="1"/>
  <c r="AA173" i="1" s="1"/>
  <c r="AC173" i="1" s="1"/>
  <c r="Q175" i="1"/>
  <c r="R174" i="1"/>
  <c r="Y174" i="1" l="1"/>
  <c r="Z174" i="1" s="1"/>
  <c r="AA174" i="1" s="1"/>
  <c r="AC174" i="1" s="1"/>
  <c r="R175" i="1"/>
  <c r="Q176" i="1"/>
  <c r="R176" i="1" l="1"/>
  <c r="Q177" i="1"/>
  <c r="Y175" i="1"/>
  <c r="Z175" i="1" l="1"/>
  <c r="AA175" i="1" s="1"/>
  <c r="AC175" i="1" s="1"/>
  <c r="R177" i="1"/>
  <c r="Q178" i="1"/>
  <c r="Y176" i="1"/>
  <c r="Z176" i="1" s="1"/>
  <c r="AA176" i="1" s="1"/>
  <c r="AC176" i="1" s="1"/>
  <c r="R178" i="1" l="1"/>
  <c r="Q179" i="1"/>
  <c r="Y177" i="1"/>
  <c r="Z177" i="1" s="1"/>
  <c r="AA177" i="1" s="1"/>
  <c r="AC177" i="1" s="1"/>
  <c r="R179" i="1" l="1"/>
  <c r="Q180" i="1"/>
  <c r="Y178" i="1"/>
  <c r="Z178" i="1" s="1"/>
  <c r="AA178" i="1" s="1"/>
  <c r="AC178" i="1" s="1"/>
  <c r="AG178" i="1" s="1"/>
  <c r="B178" i="1" s="1"/>
  <c r="R180" i="1" l="1"/>
  <c r="Q181" i="1"/>
  <c r="Y179" i="1"/>
  <c r="Z179" i="1" s="1"/>
  <c r="AA179" i="1" s="1"/>
  <c r="AC179" i="1" s="1"/>
  <c r="AG179" i="1" s="1"/>
  <c r="B179" i="1" s="1"/>
  <c r="R181" i="1" l="1"/>
  <c r="Q182" i="1"/>
  <c r="Y180" i="1"/>
  <c r="Z180" i="1" s="1"/>
  <c r="AA180" i="1" s="1"/>
  <c r="AC180" i="1" s="1"/>
  <c r="Q183" i="1" l="1"/>
  <c r="R182" i="1"/>
  <c r="Y181" i="1"/>
  <c r="Z181" i="1" s="1"/>
  <c r="AA181" i="1" s="1"/>
  <c r="AC181" i="1" s="1"/>
  <c r="Y182" i="1" l="1"/>
  <c r="Z182" i="1" s="1"/>
  <c r="AA182" i="1" s="1"/>
  <c r="AC182" i="1" s="1"/>
  <c r="R183" i="1"/>
  <c r="Q184" i="1"/>
  <c r="R184" i="1" l="1"/>
  <c r="Q185" i="1"/>
  <c r="Y183" i="1"/>
  <c r="Z183" i="1" s="1"/>
  <c r="AA183" i="1" s="1"/>
  <c r="AC183" i="1" s="1"/>
  <c r="R185" i="1" l="1"/>
  <c r="Q186" i="1"/>
  <c r="Y184" i="1"/>
  <c r="Z184" i="1" s="1"/>
  <c r="AA184" i="1" s="1"/>
  <c r="AC184" i="1" s="1"/>
  <c r="Q187" i="1" l="1"/>
  <c r="R186" i="1"/>
  <c r="Y185" i="1"/>
  <c r="Z185" i="1" s="1"/>
  <c r="AA185" i="1" s="1"/>
  <c r="AC185" i="1" s="1"/>
  <c r="AG185" i="1" s="1"/>
  <c r="B185" i="1" s="1"/>
  <c r="Y186" i="1" l="1"/>
  <c r="Z186" i="1" s="1"/>
  <c r="AA186" i="1" s="1"/>
  <c r="AC186" i="1" s="1"/>
  <c r="AG186" i="1" s="1"/>
  <c r="B186" i="1" s="1"/>
  <c r="R187" i="1"/>
  <c r="Q188" i="1"/>
  <c r="R188" i="1" l="1"/>
  <c r="Q189" i="1"/>
  <c r="Y187" i="1"/>
  <c r="Z187" i="1" s="1"/>
  <c r="AA187" i="1" s="1"/>
  <c r="AC187" i="1" s="1"/>
  <c r="Q190" i="1" l="1"/>
  <c r="R189" i="1"/>
  <c r="Y188" i="1"/>
  <c r="Z188" i="1" s="1"/>
  <c r="AA188" i="1" s="1"/>
  <c r="AC188" i="1" s="1"/>
  <c r="Q191" i="1" l="1"/>
  <c r="R190" i="1"/>
  <c r="Y189" i="1"/>
  <c r="Z189" i="1" s="1"/>
  <c r="AA189" i="1" s="1"/>
  <c r="AC189" i="1" s="1"/>
  <c r="Q192" i="1" l="1"/>
  <c r="R191" i="1"/>
  <c r="Y190" i="1"/>
  <c r="Z190" i="1" s="1"/>
  <c r="AA190" i="1" s="1"/>
  <c r="AC190" i="1" s="1"/>
  <c r="Y191" i="1" l="1"/>
  <c r="Z191" i="1" s="1"/>
  <c r="AA191" i="1" s="1"/>
  <c r="AC191" i="1" s="1"/>
  <c r="Q193" i="1"/>
  <c r="R192" i="1"/>
  <c r="Y192" i="1" l="1"/>
  <c r="Z192" i="1" s="1"/>
  <c r="AA192" i="1" s="1"/>
  <c r="AC192" i="1" s="1"/>
  <c r="Q194" i="1"/>
  <c r="R193" i="1"/>
  <c r="AG192" i="1" l="1"/>
  <c r="B192" i="1" s="1"/>
  <c r="Y193" i="1"/>
  <c r="Z193" i="1" s="1"/>
  <c r="AA193" i="1" s="1"/>
  <c r="AC193" i="1" s="1"/>
  <c r="R194" i="1"/>
  <c r="Q195" i="1"/>
  <c r="AG193" i="1" l="1"/>
  <c r="B193" i="1" s="1"/>
  <c r="R195" i="1"/>
  <c r="Q196" i="1"/>
  <c r="Y194" i="1"/>
  <c r="Z194" i="1" s="1"/>
  <c r="AA194" i="1" s="1"/>
  <c r="AC194" i="1" s="1"/>
  <c r="R196" i="1" l="1"/>
  <c r="Q197" i="1"/>
  <c r="Y195" i="1"/>
  <c r="Z195" i="1" s="1"/>
  <c r="AA195" i="1" s="1"/>
  <c r="AC195" i="1" s="1"/>
  <c r="Q198" i="1" l="1"/>
  <c r="R197" i="1"/>
  <c r="Y196" i="1"/>
  <c r="Z196" i="1" s="1"/>
  <c r="AA196" i="1" s="1"/>
  <c r="AC196" i="1" s="1"/>
  <c r="Y197" i="1" l="1"/>
  <c r="Z197" i="1" s="1"/>
  <c r="AA197" i="1" s="1"/>
  <c r="AC197" i="1" s="1"/>
  <c r="Q199" i="1"/>
  <c r="R198" i="1"/>
  <c r="R199" i="1" l="1"/>
  <c r="Q200" i="1"/>
  <c r="Y198" i="1"/>
  <c r="Z198" i="1" s="1"/>
  <c r="AA198" i="1" s="1"/>
  <c r="AC198" i="1" s="1"/>
  <c r="R200" i="1" l="1"/>
  <c r="Q201" i="1"/>
  <c r="Y199" i="1"/>
  <c r="Z199" i="1" s="1"/>
  <c r="AA199" i="1" s="1"/>
  <c r="AC199" i="1" s="1"/>
  <c r="AG199" i="1" s="1"/>
  <c r="B199" i="1" s="1"/>
  <c r="Y200" i="1" l="1"/>
  <c r="Z200" i="1" s="1"/>
  <c r="AA200" i="1" s="1"/>
  <c r="AC200" i="1" s="1"/>
  <c r="AG200" i="1" s="1"/>
  <c r="B200" i="1" s="1"/>
  <c r="Q202" i="1"/>
  <c r="R201" i="1"/>
  <c r="Y201" i="1" l="1"/>
  <c r="Z201" i="1" s="1"/>
  <c r="AA201" i="1" s="1"/>
  <c r="AC201" i="1" s="1"/>
  <c r="R202" i="1"/>
  <c r="Q203" i="1"/>
  <c r="Q204" i="1" l="1"/>
  <c r="R203" i="1"/>
  <c r="Y202" i="1"/>
  <c r="Z202" i="1" s="1"/>
  <c r="AA202" i="1" s="1"/>
  <c r="AC202" i="1" s="1"/>
  <c r="Y203" i="1" l="1"/>
  <c r="Z203" i="1" s="1"/>
  <c r="AA203" i="1" s="1"/>
  <c r="AC203" i="1" s="1"/>
  <c r="Q205" i="1"/>
  <c r="R204" i="1"/>
  <c r="Y204" i="1" l="1"/>
  <c r="Z204" i="1" s="1"/>
  <c r="AA204" i="1" s="1"/>
  <c r="AC204" i="1" s="1"/>
  <c r="R205" i="1"/>
  <c r="Q206" i="1"/>
  <c r="Q207" i="1" l="1"/>
  <c r="R206" i="1"/>
  <c r="Y205" i="1"/>
  <c r="Z205" i="1" s="1"/>
  <c r="AA205" i="1" s="1"/>
  <c r="AC205" i="1" s="1"/>
  <c r="Y206" i="1" l="1"/>
  <c r="Z206" i="1" s="1"/>
  <c r="AA206" i="1" s="1"/>
  <c r="AC206" i="1" s="1"/>
  <c r="AG206" i="1" s="1"/>
  <c r="B206" i="1" s="1"/>
  <c r="Q208" i="1"/>
  <c r="R207" i="1"/>
  <c r="Y207" i="1" l="1"/>
  <c r="Z207" i="1" s="1"/>
  <c r="AA207" i="1" s="1"/>
  <c r="AC207" i="1" s="1"/>
  <c r="AG207" i="1" s="1"/>
  <c r="B207" i="1" s="1"/>
  <c r="Q209" i="1"/>
  <c r="R208" i="1"/>
  <c r="Q210" i="1" l="1"/>
  <c r="R209" i="1"/>
  <c r="Y208" i="1"/>
  <c r="Z208" i="1" s="1"/>
  <c r="AA208" i="1" s="1"/>
  <c r="AC208" i="1" s="1"/>
  <c r="Y209" i="1" l="1"/>
  <c r="Z209" i="1" s="1"/>
  <c r="AA209" i="1" s="1"/>
  <c r="AC209" i="1" s="1"/>
  <c r="Q211" i="1"/>
  <c r="R210" i="1"/>
  <c r="Y210" i="1" l="1"/>
  <c r="Z210" i="1" s="1"/>
  <c r="AA210" i="1" s="1"/>
  <c r="AC210" i="1" s="1"/>
  <c r="R211" i="1"/>
  <c r="Q212" i="1"/>
  <c r="Q213" i="1" l="1"/>
  <c r="R212" i="1"/>
  <c r="Y211" i="1"/>
  <c r="Z211" i="1" s="1"/>
  <c r="AA211" i="1" s="1"/>
  <c r="AC211" i="1" s="1"/>
  <c r="Y212" i="1" l="1"/>
  <c r="Z212" i="1" s="1"/>
  <c r="AA212" i="1" s="1"/>
  <c r="AC212" i="1" s="1"/>
  <c r="Q214" i="1"/>
  <c r="R213" i="1"/>
  <c r="Y213" i="1" l="1"/>
  <c r="Z213" i="1" s="1"/>
  <c r="AA213" i="1" s="1"/>
  <c r="AC213" i="1" s="1"/>
  <c r="AG213" i="1" s="1"/>
  <c r="B213" i="1" s="1"/>
  <c r="Q215" i="1"/>
  <c r="R214" i="1"/>
  <c r="Y214" i="1" l="1"/>
  <c r="Z214" i="1" s="1"/>
  <c r="AA214" i="1" s="1"/>
  <c r="AC214" i="1" s="1"/>
  <c r="AG214" i="1" s="1"/>
  <c r="B214" i="1" s="1"/>
  <c r="Q216" i="1"/>
  <c r="R215" i="1"/>
  <c r="Y215" i="1" l="1"/>
  <c r="Z215" i="1" s="1"/>
  <c r="AA215" i="1" s="1"/>
  <c r="AC215" i="1" s="1"/>
  <c r="R216" i="1"/>
  <c r="Q217" i="1"/>
  <c r="R217" i="1" l="1"/>
  <c r="Q218" i="1"/>
  <c r="Y216" i="1"/>
  <c r="Z216" i="1" s="1"/>
  <c r="AA216" i="1" s="1"/>
  <c r="AC216" i="1" s="1"/>
  <c r="Q219" i="1" l="1"/>
  <c r="R218" i="1"/>
  <c r="Y217" i="1"/>
  <c r="Z217" i="1" s="1"/>
  <c r="AA217" i="1" s="1"/>
  <c r="AC217" i="1" s="1"/>
  <c r="R219" i="1" l="1"/>
  <c r="Q220" i="1"/>
  <c r="Y218" i="1"/>
  <c r="Z218" i="1" s="1"/>
  <c r="AA218" i="1" s="1"/>
  <c r="AC218" i="1" s="1"/>
  <c r="Q221" i="1" l="1"/>
  <c r="R220" i="1"/>
  <c r="Y219" i="1"/>
  <c r="Z219" i="1" s="1"/>
  <c r="AA219" i="1" s="1"/>
  <c r="AC219" i="1" s="1"/>
  <c r="Y220" i="1" l="1"/>
  <c r="Z220" i="1" s="1"/>
  <c r="AA220" i="1" s="1"/>
  <c r="AC220" i="1" s="1"/>
  <c r="Q222" i="1"/>
  <c r="R221" i="1"/>
  <c r="AG220" i="1" l="1"/>
  <c r="B220" i="1" s="1"/>
  <c r="Y221" i="1"/>
  <c r="Z221" i="1" s="1"/>
  <c r="AA221" i="1" s="1"/>
  <c r="AC221" i="1" s="1"/>
  <c r="AG221" i="1" s="1"/>
  <c r="B221" i="1" s="1"/>
  <c r="R222" i="1"/>
  <c r="Q223" i="1"/>
  <c r="Q224" i="1" l="1"/>
  <c r="R223" i="1"/>
  <c r="Y222" i="1"/>
  <c r="Z222" i="1" s="1"/>
  <c r="AA222" i="1" s="1"/>
  <c r="AC222" i="1" s="1"/>
  <c r="Y223" i="1" l="1"/>
  <c r="Z223" i="1" s="1"/>
  <c r="AA223" i="1" s="1"/>
  <c r="AC223" i="1" s="1"/>
  <c r="R224" i="1"/>
  <c r="Q225" i="1"/>
  <c r="Q226" i="1" l="1"/>
  <c r="R225" i="1"/>
  <c r="Y224" i="1"/>
  <c r="Z224" i="1" s="1"/>
  <c r="AA224" i="1" s="1"/>
  <c r="AC224" i="1" s="1"/>
  <c r="Y225" i="1" l="1"/>
  <c r="Z225" i="1" s="1"/>
  <c r="AA225" i="1" s="1"/>
  <c r="AC225" i="1" s="1"/>
  <c r="Q227" i="1"/>
  <c r="R226" i="1"/>
  <c r="Q228" i="1" l="1"/>
  <c r="R227" i="1"/>
  <c r="Y226" i="1"/>
  <c r="Z226" i="1" s="1"/>
  <c r="AA226" i="1" s="1"/>
  <c r="AC226" i="1" s="1"/>
  <c r="Y227" i="1" l="1"/>
  <c r="Z227" i="1" s="1"/>
  <c r="AA227" i="1" s="1"/>
  <c r="AC227" i="1" s="1"/>
  <c r="Q229" i="1"/>
  <c r="R228" i="1"/>
  <c r="AG227" i="1" l="1"/>
  <c r="B227" i="1" s="1"/>
  <c r="Y228" i="1"/>
  <c r="Z228" i="1" s="1"/>
  <c r="AA228" i="1" s="1"/>
  <c r="AC228" i="1" s="1"/>
  <c r="AG228" i="1" s="1"/>
  <c r="B228" i="1" s="1"/>
  <c r="Q230" i="1"/>
  <c r="R229" i="1"/>
  <c r="Y229" i="1" l="1"/>
  <c r="Z229" i="1" s="1"/>
  <c r="AA229" i="1" s="1"/>
  <c r="AC229" i="1" s="1"/>
  <c r="R230" i="1"/>
  <c r="Q231" i="1"/>
  <c r="R231" i="1" l="1"/>
  <c r="Q232" i="1"/>
  <c r="Y230" i="1"/>
  <c r="Z230" i="1" s="1"/>
  <c r="AA230" i="1" s="1"/>
  <c r="AC230" i="1" s="1"/>
  <c r="R232" i="1" l="1"/>
  <c r="Q233" i="1"/>
  <c r="Y231" i="1"/>
  <c r="Z231" i="1" s="1"/>
  <c r="AA231" i="1" s="1"/>
  <c r="AC231" i="1" s="1"/>
  <c r="R233" i="1" l="1"/>
  <c r="Q234" i="1"/>
  <c r="Y232" i="1"/>
  <c r="Z232" i="1" s="1"/>
  <c r="AA232" i="1" s="1"/>
  <c r="AC232" i="1" s="1"/>
  <c r="Q235" i="1" l="1"/>
  <c r="R234" i="1"/>
  <c r="Y233" i="1"/>
  <c r="Z233" i="1" s="1"/>
  <c r="AA233" i="1" s="1"/>
  <c r="AC233" i="1" s="1"/>
  <c r="Y234" i="1" l="1"/>
  <c r="Z234" i="1" s="1"/>
  <c r="AA234" i="1" s="1"/>
  <c r="AC234" i="1" s="1"/>
  <c r="AG234" i="1" s="1"/>
  <c r="B234" i="1" s="1"/>
  <c r="Q236" i="1"/>
  <c r="R235" i="1"/>
  <c r="Q237" i="1" l="1"/>
  <c r="R236" i="1"/>
  <c r="Y235" i="1"/>
  <c r="Z235" i="1" s="1"/>
  <c r="AA235" i="1" s="1"/>
  <c r="AC235" i="1" s="1"/>
  <c r="AG235" i="1" s="1"/>
  <c r="B235" i="1" s="1"/>
  <c r="Y236" i="1" l="1"/>
  <c r="Z236" i="1" s="1"/>
  <c r="AA236" i="1" s="1"/>
  <c r="AC236" i="1" s="1"/>
  <c r="R237" i="1"/>
  <c r="Q238" i="1"/>
  <c r="Y237" i="1" l="1"/>
  <c r="Z237" i="1" s="1"/>
  <c r="AA237" i="1" s="1"/>
  <c r="AC237" i="1" s="1"/>
  <c r="R238" i="1"/>
  <c r="Q239" i="1"/>
  <c r="R239" i="1" l="1"/>
  <c r="Q240" i="1"/>
  <c r="Y238" i="1"/>
  <c r="Z238" i="1" s="1"/>
  <c r="AA238" i="1" s="1"/>
  <c r="AC238" i="1" s="1"/>
  <c r="Q241" i="1" l="1"/>
  <c r="R240" i="1"/>
  <c r="Y239" i="1"/>
  <c r="Z239" i="1" s="1"/>
  <c r="AA239" i="1" s="1"/>
  <c r="AC239" i="1" s="1"/>
  <c r="Q242" i="1" l="1"/>
  <c r="R241" i="1"/>
  <c r="Y240" i="1"/>
  <c r="Z240" i="1" s="1"/>
  <c r="AA240" i="1" s="1"/>
  <c r="AC240" i="1" s="1"/>
  <c r="Y241" i="1" l="1"/>
  <c r="Z241" i="1" s="1"/>
  <c r="AA241" i="1" s="1"/>
  <c r="AC241" i="1" s="1"/>
  <c r="AG241" i="1" s="1"/>
  <c r="B241" i="1" s="1"/>
  <c r="Q243" i="1"/>
  <c r="R242" i="1"/>
  <c r="R243" i="1" l="1"/>
  <c r="Q244" i="1"/>
  <c r="Y242" i="1"/>
  <c r="Z242" i="1" s="1"/>
  <c r="AA242" i="1" s="1"/>
  <c r="AC242" i="1" s="1"/>
  <c r="AG242" i="1" s="1"/>
  <c r="B242" i="1" s="1"/>
  <c r="Q245" i="1" l="1"/>
  <c r="R244" i="1"/>
  <c r="Y243" i="1"/>
  <c r="Z243" i="1" s="1"/>
  <c r="AA243" i="1" s="1"/>
  <c r="AC243" i="1" s="1"/>
  <c r="Y244" i="1" l="1"/>
  <c r="Z244" i="1" s="1"/>
  <c r="AA244" i="1" s="1"/>
  <c r="AC244" i="1" s="1"/>
  <c r="R245" i="1"/>
  <c r="Q246" i="1"/>
  <c r="R246" i="1" l="1"/>
  <c r="Q247" i="1"/>
  <c r="Y245" i="1"/>
  <c r="Z245" i="1" s="1"/>
  <c r="AA245" i="1" s="1"/>
  <c r="AC245" i="1" s="1"/>
  <c r="Q248" i="1" l="1"/>
  <c r="R247" i="1"/>
  <c r="Y246" i="1"/>
  <c r="Z246" i="1" s="1"/>
  <c r="AA246" i="1" s="1"/>
  <c r="AC246" i="1" s="1"/>
  <c r="Y247" i="1" l="1"/>
  <c r="Z247" i="1" s="1"/>
  <c r="AA247" i="1" s="1"/>
  <c r="AC247" i="1" s="1"/>
  <c r="Q249" i="1"/>
  <c r="R248" i="1"/>
  <c r="Q250" i="1" l="1"/>
  <c r="R249" i="1"/>
  <c r="Y248" i="1"/>
  <c r="Z248" i="1" s="1"/>
  <c r="AA248" i="1" s="1"/>
  <c r="AC248" i="1" s="1"/>
  <c r="AG248" i="1" s="1"/>
  <c r="B248" i="1" s="1"/>
  <c r="Y249" i="1" l="1"/>
  <c r="Z249" i="1" s="1"/>
  <c r="AA249" i="1" s="1"/>
  <c r="AC249" i="1" s="1"/>
  <c r="AG249" i="1" s="1"/>
  <c r="B249" i="1" s="1"/>
  <c r="Q251" i="1"/>
  <c r="R250" i="1"/>
  <c r="Y250" i="1" l="1"/>
  <c r="Z250" i="1" s="1"/>
  <c r="AA250" i="1" s="1"/>
  <c r="AC250" i="1" s="1"/>
  <c r="R251" i="1"/>
  <c r="Q252" i="1"/>
  <c r="R252" i="1" l="1"/>
  <c r="Q253" i="1"/>
  <c r="Y251" i="1"/>
  <c r="Z251" i="1" s="1"/>
  <c r="AA251" i="1" s="1"/>
  <c r="AC251" i="1" s="1"/>
  <c r="Q254" i="1" l="1"/>
  <c r="R253" i="1"/>
  <c r="Y252" i="1"/>
  <c r="Z252" i="1" s="1"/>
  <c r="AA252" i="1" s="1"/>
  <c r="AC252" i="1" s="1"/>
  <c r="Y253" i="1" l="1"/>
  <c r="Z253" i="1" s="1"/>
  <c r="AA253" i="1" s="1"/>
  <c r="AC253" i="1" s="1"/>
  <c r="R254" i="1"/>
  <c r="Q255" i="1"/>
  <c r="Q256" i="1" l="1"/>
  <c r="R255" i="1"/>
  <c r="Y254" i="1"/>
  <c r="Z254" i="1" s="1"/>
  <c r="AA254" i="1" s="1"/>
  <c r="AC254" i="1" s="1"/>
  <c r="Y255" i="1" l="1"/>
  <c r="Z255" i="1" s="1"/>
  <c r="AA255" i="1" s="1"/>
  <c r="AC255" i="1" s="1"/>
  <c r="R256" i="1"/>
  <c r="Q257" i="1"/>
  <c r="AG255" i="1" l="1"/>
  <c r="B255" i="1" s="1"/>
  <c r="Y256" i="1"/>
  <c r="Z256" i="1" s="1"/>
  <c r="AA256" i="1" s="1"/>
  <c r="AC256" i="1" s="1"/>
  <c r="Q258" i="1"/>
  <c r="R257" i="1"/>
  <c r="AG256" i="1" l="1"/>
  <c r="B256" i="1" s="1"/>
  <c r="Y257" i="1"/>
  <c r="Z257" i="1" s="1"/>
  <c r="AA257" i="1" s="1"/>
  <c r="AC257" i="1" s="1"/>
  <c r="R258" i="1"/>
  <c r="Q259" i="1"/>
  <c r="Q260" i="1" l="1"/>
  <c r="R259" i="1"/>
  <c r="Y258" i="1"/>
  <c r="Z258" i="1" s="1"/>
  <c r="AA258" i="1" s="1"/>
  <c r="AC258" i="1" s="1"/>
  <c r="Y259" i="1" l="1"/>
  <c r="Z259" i="1" s="1"/>
  <c r="AA259" i="1" s="1"/>
  <c r="AC259" i="1" s="1"/>
  <c r="R260" i="1"/>
  <c r="Q261" i="1"/>
  <c r="R261" i="1" l="1"/>
  <c r="Q262" i="1"/>
  <c r="Y260" i="1"/>
  <c r="Z260" i="1" s="1"/>
  <c r="AA260" i="1" s="1"/>
  <c r="AC260" i="1" s="1"/>
  <c r="R262" i="1" l="1"/>
  <c r="Q263" i="1"/>
  <c r="Y261" i="1"/>
  <c r="Z261" i="1" s="1"/>
  <c r="AA261" i="1" s="1"/>
  <c r="AC261" i="1" s="1"/>
  <c r="R263" i="1" l="1"/>
  <c r="Q264" i="1"/>
  <c r="Y262" i="1"/>
  <c r="Z262" i="1" s="1"/>
  <c r="AA262" i="1" s="1"/>
  <c r="AC262" i="1" s="1"/>
  <c r="AG262" i="1" s="1"/>
  <c r="B262" i="1" s="1"/>
  <c r="R264" i="1" l="1"/>
  <c r="Q265" i="1"/>
  <c r="Y263" i="1"/>
  <c r="Z263" i="1" s="1"/>
  <c r="AA263" i="1" s="1"/>
  <c r="AC263" i="1" s="1"/>
  <c r="AG263" i="1" s="1"/>
  <c r="B263" i="1" s="1"/>
  <c r="R265" i="1" l="1"/>
  <c r="Q266" i="1"/>
  <c r="Y264" i="1"/>
  <c r="Z264" i="1" s="1"/>
  <c r="AA264" i="1" s="1"/>
  <c r="AC264" i="1" s="1"/>
  <c r="Q267" i="1" l="1"/>
  <c r="R266" i="1"/>
  <c r="Y265" i="1"/>
  <c r="Z265" i="1" s="1"/>
  <c r="AA265" i="1" s="1"/>
  <c r="AC265" i="1" s="1"/>
  <c r="R267" i="1" l="1"/>
  <c r="Q268" i="1"/>
  <c r="Y266" i="1"/>
  <c r="Z266" i="1" s="1"/>
  <c r="AA266" i="1" s="1"/>
  <c r="AC266" i="1" s="1"/>
  <c r="Q269" i="1" l="1"/>
  <c r="R268" i="1"/>
  <c r="Y267" i="1"/>
  <c r="Z267" i="1" s="1"/>
  <c r="AA267" i="1" s="1"/>
  <c r="AC267" i="1" s="1"/>
  <c r="Y268" i="1" l="1"/>
  <c r="Q270" i="1"/>
  <c r="R269" i="1"/>
  <c r="R270" i="1" l="1"/>
  <c r="Q271" i="1"/>
  <c r="Y269" i="1"/>
  <c r="Z269" i="1" s="1"/>
  <c r="AA269" i="1" s="1"/>
  <c r="AC269" i="1" s="1"/>
  <c r="AG269" i="1" s="1"/>
  <c r="B269" i="1" s="1"/>
  <c r="Z268" i="1"/>
  <c r="AA268" i="1" s="1"/>
  <c r="AC268" i="1" s="1"/>
  <c r="R271" i="1" l="1"/>
  <c r="Q272" i="1"/>
  <c r="Y270" i="1"/>
  <c r="Z270" i="1" s="1"/>
  <c r="AA270" i="1" s="1"/>
  <c r="AC270" i="1" s="1"/>
  <c r="AG270" i="1" s="1"/>
  <c r="B270" i="1" s="1"/>
  <c r="R272" i="1" l="1"/>
  <c r="Q273" i="1"/>
  <c r="Y271" i="1"/>
  <c r="Z271" i="1" s="1"/>
  <c r="AA271" i="1" s="1"/>
  <c r="AC271" i="1" s="1"/>
  <c r="R273" i="1" l="1"/>
  <c r="Q274" i="1"/>
  <c r="Y272" i="1"/>
  <c r="Z272" i="1" s="1"/>
  <c r="AA272" i="1" s="1"/>
  <c r="AC272" i="1" s="1"/>
  <c r="R274" i="1" l="1"/>
  <c r="Q275" i="1"/>
  <c r="Y273" i="1"/>
  <c r="Z273" i="1" s="1"/>
  <c r="AA273" i="1" s="1"/>
  <c r="AC273" i="1" s="1"/>
  <c r="R275" i="1" l="1"/>
  <c r="Q276" i="1"/>
  <c r="Y274" i="1"/>
  <c r="Z274" i="1" s="1"/>
  <c r="AA274" i="1" s="1"/>
  <c r="AC274" i="1" s="1"/>
  <c r="R276" i="1" l="1"/>
  <c r="Q277" i="1"/>
  <c r="Y275" i="1"/>
  <c r="Z275" i="1" s="1"/>
  <c r="AA275" i="1" s="1"/>
  <c r="AC275" i="1" s="1"/>
  <c r="R277" i="1" l="1"/>
  <c r="Q278" i="1"/>
  <c r="Y276" i="1"/>
  <c r="Z276" i="1" s="1"/>
  <c r="AA276" i="1" s="1"/>
  <c r="AC276" i="1" s="1"/>
  <c r="AG276" i="1" s="1"/>
  <c r="B276" i="1" s="1"/>
  <c r="Q279" i="1" l="1"/>
  <c r="R278" i="1"/>
  <c r="Y277" i="1"/>
  <c r="Z277" i="1" s="1"/>
  <c r="AA277" i="1" s="1"/>
  <c r="AC277" i="1" s="1"/>
  <c r="AG277" i="1" s="1"/>
  <c r="B277" i="1" s="1"/>
  <c r="Y278" i="1" l="1"/>
  <c r="Z278" i="1" s="1"/>
  <c r="AA278" i="1" s="1"/>
  <c r="AC278" i="1" s="1"/>
  <c r="Q280" i="1"/>
  <c r="R279" i="1"/>
  <c r="Y279" i="1" l="1"/>
  <c r="R280" i="1"/>
  <c r="Q281" i="1"/>
  <c r="R281" i="1" l="1"/>
  <c r="Q282" i="1"/>
  <c r="Y280" i="1"/>
  <c r="Z280" i="1" s="1"/>
  <c r="AA280" i="1" s="1"/>
  <c r="AC280" i="1" s="1"/>
  <c r="Z279" i="1"/>
  <c r="AA279" i="1" s="1"/>
  <c r="AC279" i="1" s="1"/>
  <c r="R282" i="1" l="1"/>
  <c r="Q283" i="1"/>
  <c r="Y281" i="1"/>
  <c r="Z281" i="1" s="1"/>
  <c r="AA281" i="1" s="1"/>
  <c r="AC281" i="1" s="1"/>
  <c r="R283" i="1" l="1"/>
  <c r="Q284" i="1"/>
  <c r="Y282" i="1"/>
  <c r="Z282" i="1" s="1"/>
  <c r="AA282" i="1" s="1"/>
  <c r="AC282" i="1" s="1"/>
  <c r="R284" i="1" l="1"/>
  <c r="Q285" i="1"/>
  <c r="Y283" i="1"/>
  <c r="Z283" i="1" s="1"/>
  <c r="AA283" i="1" s="1"/>
  <c r="AC283" i="1" s="1"/>
  <c r="AG283" i="1" l="1"/>
  <c r="B283" i="1" s="1"/>
  <c r="R285" i="1"/>
  <c r="Q286" i="1"/>
  <c r="Y284" i="1"/>
  <c r="Z284" i="1" s="1"/>
  <c r="AA284" i="1" s="1"/>
  <c r="AC284" i="1" s="1"/>
  <c r="AG284" i="1" l="1"/>
  <c r="B284" i="1" s="1"/>
  <c r="R286" i="1"/>
  <c r="Q287" i="1"/>
  <c r="Y285" i="1"/>
  <c r="Z285" i="1" s="1"/>
  <c r="AA285" i="1" s="1"/>
  <c r="AC285" i="1" s="1"/>
  <c r="R287" i="1" l="1"/>
  <c r="Q288" i="1"/>
  <c r="Y286" i="1"/>
  <c r="Z286" i="1" s="1"/>
  <c r="AA286" i="1" s="1"/>
  <c r="AC286" i="1" s="1"/>
  <c r="Y287" i="1" l="1"/>
  <c r="Z287" i="1" s="1"/>
  <c r="AA287" i="1" s="1"/>
  <c r="AC287" i="1" s="1"/>
  <c r="R288" i="1"/>
  <c r="Q289" i="1"/>
  <c r="R289" i="1" l="1"/>
  <c r="Q290" i="1"/>
  <c r="Y288" i="1"/>
  <c r="Z288" i="1" s="1"/>
  <c r="AA288" i="1" s="1"/>
  <c r="AC288" i="1" s="1"/>
  <c r="R290" i="1" l="1"/>
  <c r="Q291" i="1"/>
  <c r="Y289" i="1"/>
  <c r="Z289" i="1" s="1"/>
  <c r="AA289" i="1" s="1"/>
  <c r="AC289" i="1" s="1"/>
  <c r="R291" i="1" l="1"/>
  <c r="Q292" i="1"/>
  <c r="Y290" i="1"/>
  <c r="Z290" i="1" s="1"/>
  <c r="AA290" i="1" s="1"/>
  <c r="AC290" i="1" s="1"/>
  <c r="AG290" i="1" s="1"/>
  <c r="B290" i="1" s="1"/>
  <c r="R292" i="1" l="1"/>
  <c r="Q293" i="1"/>
  <c r="Y291" i="1"/>
  <c r="Z291" i="1" s="1"/>
  <c r="AA291" i="1" s="1"/>
  <c r="AC291" i="1" s="1"/>
  <c r="AG291" i="1" s="1"/>
  <c r="B291" i="1" s="1"/>
  <c r="R293" i="1" l="1"/>
  <c r="Q294" i="1"/>
  <c r="Y292" i="1"/>
  <c r="Z292" i="1" s="1"/>
  <c r="AA292" i="1" s="1"/>
  <c r="AC292" i="1" s="1"/>
  <c r="R294" i="1" l="1"/>
  <c r="Q295" i="1"/>
  <c r="Y293" i="1"/>
  <c r="Z293" i="1" s="1"/>
  <c r="AA293" i="1" s="1"/>
  <c r="AC293" i="1" s="1"/>
  <c r="R295" i="1" l="1"/>
  <c r="Q296" i="1"/>
  <c r="Y294" i="1"/>
  <c r="Z294" i="1" s="1"/>
  <c r="AA294" i="1" s="1"/>
  <c r="AC294" i="1" s="1"/>
  <c r="Y295" i="1" l="1"/>
  <c r="Z295" i="1" s="1"/>
  <c r="AA295" i="1" s="1"/>
  <c r="AC295" i="1" s="1"/>
  <c r="R296" i="1"/>
  <c r="Q297" i="1"/>
  <c r="R297" i="1" l="1"/>
  <c r="Q298" i="1"/>
  <c r="Y296" i="1"/>
  <c r="Z296" i="1" s="1"/>
  <c r="AA296" i="1" s="1"/>
  <c r="AC296" i="1" s="1"/>
  <c r="Q299" i="1" l="1"/>
  <c r="R298" i="1"/>
  <c r="Y297" i="1"/>
  <c r="Z297" i="1" s="1"/>
  <c r="AA297" i="1" s="1"/>
  <c r="AC297" i="1" s="1"/>
  <c r="AG297" i="1" s="1"/>
  <c r="B297" i="1" s="1"/>
  <c r="R299" i="1" l="1"/>
  <c r="Q300" i="1"/>
  <c r="Y298" i="1"/>
  <c r="Z298" i="1" s="1"/>
  <c r="AA298" i="1" s="1"/>
  <c r="AC298" i="1" s="1"/>
  <c r="AG298" i="1" s="1"/>
  <c r="B298" i="1" s="1"/>
  <c r="R300" i="1" l="1"/>
  <c r="Q301" i="1"/>
  <c r="Y299" i="1"/>
  <c r="Z299" i="1" s="1"/>
  <c r="AA299" i="1" s="1"/>
  <c r="AC299" i="1" s="1"/>
  <c r="Q302" i="1" l="1"/>
  <c r="R301" i="1"/>
  <c r="Y300" i="1"/>
  <c r="Z300" i="1" s="1"/>
  <c r="AA300" i="1" s="1"/>
  <c r="AC300" i="1" s="1"/>
  <c r="Y301" i="1" l="1"/>
  <c r="Z301" i="1" s="1"/>
  <c r="AA301" i="1" s="1"/>
  <c r="AC301" i="1" s="1"/>
  <c r="Q303" i="1"/>
  <c r="R302" i="1"/>
  <c r="Y302" i="1" l="1"/>
  <c r="Z302" i="1" s="1"/>
  <c r="AA302" i="1" s="1"/>
  <c r="AC302" i="1" s="1"/>
  <c r="Q304" i="1"/>
  <c r="R303" i="1"/>
  <c r="Y303" i="1" l="1"/>
  <c r="Z303" i="1" s="1"/>
  <c r="AA303" i="1" s="1"/>
  <c r="AC303" i="1" s="1"/>
  <c r="R304" i="1"/>
  <c r="Q305" i="1"/>
  <c r="Q306" i="1" l="1"/>
  <c r="R305" i="1"/>
  <c r="Y304" i="1"/>
  <c r="Z304" i="1" s="1"/>
  <c r="AA304" i="1" s="1"/>
  <c r="AC304" i="1" s="1"/>
  <c r="AG304" i="1" s="1"/>
  <c r="B304" i="1" s="1"/>
  <c r="Y305" i="1" l="1"/>
  <c r="Z305" i="1" s="1"/>
  <c r="AA305" i="1" s="1"/>
  <c r="AC305" i="1" s="1"/>
  <c r="AG305" i="1" s="1"/>
  <c r="B305" i="1" s="1"/>
  <c r="R306" i="1"/>
  <c r="Q307" i="1"/>
  <c r="R307" i="1" l="1"/>
  <c r="Q308" i="1"/>
  <c r="Y306" i="1"/>
  <c r="Z306" i="1" l="1"/>
  <c r="AA306" i="1" s="1"/>
  <c r="AC306" i="1" s="1"/>
  <c r="R308" i="1"/>
  <c r="Q309" i="1"/>
  <c r="Y307" i="1"/>
  <c r="Z307" i="1" s="1"/>
  <c r="AA307" i="1" s="1"/>
  <c r="AC307" i="1" s="1"/>
  <c r="R309" i="1" l="1"/>
  <c r="Q310" i="1"/>
  <c r="Y308" i="1"/>
  <c r="Z308" i="1" s="1"/>
  <c r="AA308" i="1" s="1"/>
  <c r="AC308" i="1" s="1"/>
  <c r="R310" i="1" l="1"/>
  <c r="Q311" i="1"/>
  <c r="Y309" i="1"/>
  <c r="Z309" i="1" s="1"/>
  <c r="AA309" i="1" s="1"/>
  <c r="AC309" i="1" s="1"/>
  <c r="R311" i="1" l="1"/>
  <c r="Q312" i="1"/>
  <c r="Y310" i="1"/>
  <c r="Z310" i="1" s="1"/>
  <c r="AA310" i="1" s="1"/>
  <c r="AC310" i="1" s="1"/>
  <c r="Q313" i="1" l="1"/>
  <c r="R312" i="1"/>
  <c r="Y311" i="1"/>
  <c r="Z311" i="1" s="1"/>
  <c r="AA311" i="1" s="1"/>
  <c r="AC311" i="1" s="1"/>
  <c r="AG311" i="1" s="1"/>
  <c r="B311" i="1" s="1"/>
  <c r="Y312" i="1" l="1"/>
  <c r="Z312" i="1" s="1"/>
  <c r="AA312" i="1" s="1"/>
  <c r="AC312" i="1" s="1"/>
  <c r="Q314" i="1"/>
  <c r="R313" i="1"/>
  <c r="AG312" i="1" l="1"/>
  <c r="B312" i="1" s="1"/>
  <c r="Q315" i="1"/>
  <c r="R314" i="1"/>
  <c r="Y313" i="1"/>
  <c r="Z313" i="1" s="1"/>
  <c r="AA313" i="1" s="1"/>
  <c r="AC313" i="1" s="1"/>
  <c r="Y314" i="1" l="1"/>
  <c r="Z314" i="1" s="1"/>
  <c r="AA314" i="1" s="1"/>
  <c r="AC314" i="1" s="1"/>
  <c r="Q316" i="1"/>
  <c r="R315" i="1"/>
  <c r="Y315" i="1" l="1"/>
  <c r="Z315" i="1" s="1"/>
  <c r="AA315" i="1" s="1"/>
  <c r="AC315" i="1" s="1"/>
  <c r="Q317" i="1"/>
  <c r="R316" i="1"/>
  <c r="Y316" i="1" l="1"/>
  <c r="Z316" i="1" s="1"/>
  <c r="AA316" i="1" s="1"/>
  <c r="AC316" i="1" s="1"/>
  <c r="R317" i="1"/>
  <c r="Q318" i="1"/>
  <c r="Q319" i="1" l="1"/>
  <c r="R318" i="1"/>
  <c r="Y317" i="1"/>
  <c r="Z317" i="1" s="1"/>
  <c r="AA317" i="1" s="1"/>
  <c r="AC317" i="1" s="1"/>
  <c r="Y318" i="1" l="1"/>
  <c r="Z318" i="1" s="1"/>
  <c r="AA318" i="1" s="1"/>
  <c r="AC318" i="1" s="1"/>
  <c r="R319" i="1"/>
  <c r="Q320" i="1"/>
  <c r="AG318" i="1" l="1"/>
  <c r="B318" i="1" s="1"/>
  <c r="R320" i="1"/>
  <c r="Q321" i="1"/>
  <c r="Y319" i="1"/>
  <c r="Z319" i="1" s="1"/>
  <c r="AA319" i="1" s="1"/>
  <c r="AC319" i="1" s="1"/>
  <c r="AG319" i="1" s="1"/>
  <c r="B319" i="1" s="1"/>
  <c r="Q322" i="1" l="1"/>
  <c r="R321" i="1"/>
  <c r="Y320" i="1"/>
  <c r="Z320" i="1" s="1"/>
  <c r="AA320" i="1" s="1"/>
  <c r="AC320" i="1" s="1"/>
  <c r="Y321" i="1" l="1"/>
  <c r="Z321" i="1" s="1"/>
  <c r="AA321" i="1" s="1"/>
  <c r="AC321" i="1" s="1"/>
  <c r="R322" i="1"/>
  <c r="Q323" i="1"/>
  <c r="Q324" i="1" l="1"/>
  <c r="R323" i="1"/>
  <c r="Y322" i="1"/>
  <c r="Z322" i="1" s="1"/>
  <c r="AA322" i="1" s="1"/>
  <c r="AC322" i="1" s="1"/>
  <c r="Y323" i="1" l="1"/>
  <c r="Z323" i="1" s="1"/>
  <c r="AA323" i="1" s="1"/>
  <c r="AC323" i="1" s="1"/>
  <c r="Q325" i="1"/>
  <c r="R324" i="1"/>
  <c r="R325" i="1" l="1"/>
  <c r="Q326" i="1"/>
  <c r="Y324" i="1"/>
  <c r="Z324" i="1" s="1"/>
  <c r="AA324" i="1" s="1"/>
  <c r="AC324" i="1" s="1"/>
  <c r="R326" i="1" l="1"/>
  <c r="Q327" i="1"/>
  <c r="Y325" i="1"/>
  <c r="Q328" i="1" l="1"/>
  <c r="R327" i="1"/>
  <c r="Z325" i="1"/>
  <c r="AA325" i="1" s="1"/>
  <c r="AC325" i="1" s="1"/>
  <c r="AG325" i="1" s="1"/>
  <c r="B325" i="1" s="1"/>
  <c r="Y326" i="1"/>
  <c r="Z326" i="1" s="1"/>
  <c r="AA326" i="1" s="1"/>
  <c r="AC326" i="1" s="1"/>
  <c r="AG326" i="1" s="1"/>
  <c r="B326" i="1" s="1"/>
  <c r="Y327" i="1" l="1"/>
  <c r="Z327" i="1" s="1"/>
  <c r="AA327" i="1" s="1"/>
  <c r="AC327" i="1" s="1"/>
  <c r="R328" i="1"/>
  <c r="Q329" i="1"/>
  <c r="Y328" i="1" l="1"/>
  <c r="Z328" i="1" s="1"/>
  <c r="AA328" i="1" s="1"/>
  <c r="AC328" i="1" s="1"/>
  <c r="R329" i="1"/>
  <c r="Q330" i="1"/>
  <c r="R330" i="1" l="1"/>
  <c r="Q331" i="1"/>
  <c r="Y329" i="1"/>
  <c r="Z329" i="1" s="1"/>
  <c r="AA329" i="1" s="1"/>
  <c r="AC329" i="1" s="1"/>
  <c r="R331" i="1" l="1"/>
  <c r="Q332" i="1"/>
  <c r="Y330" i="1"/>
  <c r="Z330" i="1" s="1"/>
  <c r="AA330" i="1" s="1"/>
  <c r="AC330" i="1" s="1"/>
  <c r="R332" i="1" l="1"/>
  <c r="Q333" i="1"/>
  <c r="Y331" i="1"/>
  <c r="Z331" i="1" s="1"/>
  <c r="AA331" i="1" s="1"/>
  <c r="AC331" i="1" s="1"/>
  <c r="R333" i="1" l="1"/>
  <c r="Q334" i="1"/>
  <c r="Y332" i="1"/>
  <c r="Z332" i="1" s="1"/>
  <c r="AA332" i="1" s="1"/>
  <c r="AC332" i="1" s="1"/>
  <c r="AG332" i="1" s="1"/>
  <c r="B332" i="1" s="1"/>
  <c r="R334" i="1" l="1"/>
  <c r="Q335" i="1"/>
  <c r="Y333" i="1"/>
  <c r="Z333" i="1" s="1"/>
  <c r="AA333" i="1" s="1"/>
  <c r="AC333" i="1" s="1"/>
  <c r="AG333" i="1" s="1"/>
  <c r="B333" i="1" s="1"/>
  <c r="R335" i="1" l="1"/>
  <c r="Q336" i="1"/>
  <c r="Y334" i="1"/>
  <c r="Z334" i="1" s="1"/>
  <c r="AA334" i="1" s="1"/>
  <c r="AC334" i="1" s="1"/>
  <c r="R336" i="1" l="1"/>
  <c r="Q337" i="1"/>
  <c r="Y335" i="1"/>
  <c r="Z335" i="1" s="1"/>
  <c r="AA335" i="1" s="1"/>
  <c r="AC335" i="1" s="1"/>
  <c r="R337" i="1" l="1"/>
  <c r="Q338" i="1"/>
  <c r="Y336" i="1"/>
  <c r="Z336" i="1" s="1"/>
  <c r="AA336" i="1" s="1"/>
  <c r="AC336" i="1" s="1"/>
  <c r="Q339" i="1" l="1"/>
  <c r="R338" i="1"/>
  <c r="Y337" i="1"/>
  <c r="Z337" i="1" s="1"/>
  <c r="AA337" i="1" s="1"/>
  <c r="AC337" i="1" s="1"/>
  <c r="Q340" i="1" l="1"/>
  <c r="R339" i="1"/>
  <c r="Y338" i="1"/>
  <c r="Z338" i="1" l="1"/>
  <c r="AA338" i="1" s="1"/>
  <c r="AC338" i="1" s="1"/>
  <c r="R340" i="1"/>
  <c r="Q341" i="1"/>
  <c r="Y339" i="1"/>
  <c r="Z339" i="1" s="1"/>
  <c r="AA339" i="1" s="1"/>
  <c r="AC339" i="1" s="1"/>
  <c r="AG339" i="1" s="1"/>
  <c r="B339" i="1" s="1"/>
  <c r="R341" i="1" l="1"/>
  <c r="Q342" i="1"/>
  <c r="Y340" i="1"/>
  <c r="Z340" i="1" s="1"/>
  <c r="AA340" i="1" s="1"/>
  <c r="AC340" i="1" s="1"/>
  <c r="AG340" i="1" s="1"/>
  <c r="B340" i="1" s="1"/>
  <c r="R342" i="1" l="1"/>
  <c r="Q343" i="1"/>
  <c r="Y341" i="1"/>
  <c r="Z341" i="1" s="1"/>
  <c r="AA341" i="1" s="1"/>
  <c r="AC341" i="1" s="1"/>
  <c r="R343" i="1" l="1"/>
  <c r="Q344" i="1"/>
  <c r="Y342" i="1"/>
  <c r="Z342" i="1" s="1"/>
  <c r="AA342" i="1" s="1"/>
  <c r="AC342" i="1" s="1"/>
  <c r="Y343" i="1" l="1"/>
  <c r="Z343" i="1" s="1"/>
  <c r="AA343" i="1" s="1"/>
  <c r="AC343" i="1" s="1"/>
  <c r="R344" i="1"/>
  <c r="Q345" i="1"/>
  <c r="Y344" i="1" l="1"/>
  <c r="Z344" i="1" s="1"/>
  <c r="AA344" i="1" s="1"/>
  <c r="AC344" i="1" s="1"/>
  <c r="Q346" i="1"/>
  <c r="R345" i="1"/>
  <c r="Y345" i="1" l="1"/>
  <c r="Z345" i="1" s="1"/>
  <c r="AA345" i="1" s="1"/>
  <c r="AC345" i="1" s="1"/>
  <c r="R346" i="1"/>
  <c r="Q347" i="1"/>
  <c r="Q348" i="1" l="1"/>
  <c r="R347" i="1"/>
  <c r="Y346" i="1"/>
  <c r="Z346" i="1" s="1"/>
  <c r="AA346" i="1" s="1"/>
  <c r="AC346" i="1" s="1"/>
  <c r="AG346" i="1" l="1"/>
  <c r="B346" i="1" s="1"/>
  <c r="Y347" i="1"/>
  <c r="Z347" i="1" s="1"/>
  <c r="AA347" i="1" s="1"/>
  <c r="AC347" i="1" s="1"/>
  <c r="R348" i="1"/>
  <c r="Q349" i="1"/>
  <c r="AG347" i="1" l="1"/>
  <c r="B347" i="1" s="1"/>
  <c r="Y348" i="1"/>
  <c r="Z348" i="1" s="1"/>
  <c r="AA348" i="1" s="1"/>
  <c r="AC348" i="1" s="1"/>
  <c r="R349" i="1"/>
  <c r="Q350" i="1"/>
  <c r="R350" i="1" l="1"/>
  <c r="Q351" i="1"/>
  <c r="Y349" i="1"/>
  <c r="Z349" i="1" l="1"/>
  <c r="AA349" i="1" s="1"/>
  <c r="AC349" i="1" s="1"/>
  <c r="Q352" i="1"/>
  <c r="R351" i="1"/>
  <c r="Y350" i="1"/>
  <c r="Z350" i="1" s="1"/>
  <c r="AA350" i="1" s="1"/>
  <c r="AC350" i="1" s="1"/>
  <c r="Y351" i="1" l="1"/>
  <c r="Z351" i="1" s="1"/>
  <c r="AA351" i="1" s="1"/>
  <c r="AC351" i="1" s="1"/>
  <c r="Q353" i="1"/>
  <c r="R352" i="1"/>
  <c r="Y352" i="1" l="1"/>
  <c r="Z352" i="1" s="1"/>
  <c r="AA352" i="1" s="1"/>
  <c r="AC352" i="1" s="1"/>
  <c r="R353" i="1"/>
  <c r="Q354" i="1"/>
  <c r="Q355" i="1" l="1"/>
  <c r="R354" i="1"/>
  <c r="Y353" i="1"/>
  <c r="Z353" i="1" s="1"/>
  <c r="AA353" i="1" s="1"/>
  <c r="AC353" i="1" s="1"/>
  <c r="AG353" i="1" s="1"/>
  <c r="B353" i="1" s="1"/>
  <c r="Y354" i="1" l="1"/>
  <c r="Z354" i="1" s="1"/>
  <c r="AA354" i="1" s="1"/>
  <c r="AC354" i="1" s="1"/>
  <c r="AG354" i="1" s="1"/>
  <c r="B354" i="1" s="1"/>
  <c r="R355" i="1"/>
  <c r="Q356" i="1"/>
  <c r="R356" i="1" l="1"/>
  <c r="Q357" i="1"/>
  <c r="Y355" i="1"/>
  <c r="Z355" i="1" s="1"/>
  <c r="AA355" i="1" s="1"/>
  <c r="AC355" i="1" s="1"/>
  <c r="R357" i="1" l="1"/>
  <c r="Q358" i="1"/>
  <c r="Y356" i="1"/>
  <c r="Z356" i="1" s="1"/>
  <c r="AA356" i="1" s="1"/>
  <c r="AC356" i="1" s="1"/>
  <c r="Y357" i="1" l="1"/>
  <c r="Z357" i="1" s="1"/>
  <c r="AA357" i="1" s="1"/>
  <c r="AC357" i="1" s="1"/>
  <c r="R358" i="1"/>
  <c r="Q359" i="1"/>
  <c r="R359" i="1" l="1"/>
  <c r="Q360" i="1"/>
  <c r="Y358" i="1"/>
  <c r="Z358" i="1" s="1"/>
  <c r="AA358" i="1" s="1"/>
  <c r="AC358" i="1" s="1"/>
  <c r="Q361" i="1" l="1"/>
  <c r="R360" i="1"/>
  <c r="Y359" i="1"/>
  <c r="Z359" i="1" s="1"/>
  <c r="AA359" i="1" s="1"/>
  <c r="AC359" i="1" s="1"/>
  <c r="Y360" i="1" l="1"/>
  <c r="Z360" i="1" s="1"/>
  <c r="AA360" i="1" s="1"/>
  <c r="AC360" i="1" s="1"/>
  <c r="AG360" i="1" s="1"/>
  <c r="B360" i="1" s="1"/>
  <c r="Q362" i="1"/>
  <c r="R361" i="1"/>
  <c r="R362" i="1" l="1"/>
  <c r="Q363" i="1"/>
  <c r="Y361" i="1"/>
  <c r="Z361" i="1" l="1"/>
  <c r="AA361" i="1" s="1"/>
  <c r="AC361" i="1" s="1"/>
  <c r="AG361" i="1" s="1"/>
  <c r="B361" i="1" s="1"/>
  <c r="Q364" i="1"/>
  <c r="R363" i="1"/>
  <c r="Y362" i="1"/>
  <c r="Z362" i="1" s="1"/>
  <c r="AA362" i="1" s="1"/>
  <c r="AC362" i="1" s="1"/>
  <c r="R364" i="1" l="1"/>
  <c r="Q365" i="1"/>
  <c r="Y363" i="1"/>
  <c r="Z363" i="1" s="1"/>
  <c r="AA363" i="1" s="1"/>
  <c r="AC363" i="1" s="1"/>
  <c r="Q366" i="1" l="1"/>
  <c r="R365" i="1"/>
  <c r="Y364" i="1"/>
  <c r="Z364" i="1" s="1"/>
  <c r="AA364" i="1" s="1"/>
  <c r="AC364" i="1" s="1"/>
  <c r="Y365" i="1" l="1"/>
  <c r="Z365" i="1" s="1"/>
  <c r="AA365" i="1" s="1"/>
  <c r="AC365" i="1" s="1"/>
  <c r="R366" i="1"/>
  <c r="Q367" i="1"/>
  <c r="R367" i="1" l="1"/>
  <c r="Q368" i="1"/>
  <c r="Y366" i="1"/>
  <c r="Z366" i="1" s="1"/>
  <c r="AA366" i="1" s="1"/>
  <c r="AC366" i="1" s="1"/>
  <c r="R368" i="1" l="1"/>
  <c r="Q369" i="1"/>
  <c r="Y367" i="1"/>
  <c r="Z367" i="1" s="1"/>
  <c r="AA367" i="1" s="1"/>
  <c r="AC367" i="1" s="1"/>
  <c r="AG367" i="1" s="1"/>
  <c r="B367" i="1" s="1"/>
  <c r="Q370" i="1" l="1"/>
  <c r="R369" i="1"/>
  <c r="Y368" i="1"/>
  <c r="Z368" i="1" s="1"/>
  <c r="AA368" i="1" s="1"/>
  <c r="AC368" i="1" s="1"/>
  <c r="AG368" i="1" s="1"/>
  <c r="B368" i="1" s="1"/>
  <c r="Y369" i="1" l="1"/>
  <c r="Z369" i="1" s="1"/>
  <c r="AA369" i="1" s="1"/>
  <c r="AC369" i="1" s="1"/>
  <c r="Q371" i="1"/>
  <c r="R370" i="1"/>
  <c r="Y370" i="1" l="1"/>
  <c r="Z370" i="1" s="1"/>
  <c r="AA370" i="1" s="1"/>
  <c r="AC370" i="1" s="1"/>
  <c r="Q372" i="1"/>
  <c r="R371" i="1"/>
  <c r="Y371" i="1" l="1"/>
  <c r="Z371" i="1" s="1"/>
  <c r="AA371" i="1" s="1"/>
  <c r="AC371" i="1" s="1"/>
  <c r="Q373" i="1"/>
  <c r="R372" i="1"/>
  <c r="Y372" i="1" l="1"/>
  <c r="Q374" i="1"/>
  <c r="R373" i="1"/>
  <c r="Y373" i="1" l="1"/>
  <c r="Z373" i="1" s="1"/>
  <c r="AA373" i="1" s="1"/>
  <c r="AC373" i="1" s="1"/>
  <c r="R374" i="1"/>
  <c r="Q375" i="1"/>
  <c r="Z372" i="1"/>
  <c r="AA372" i="1" s="1"/>
  <c r="AC372" i="1" s="1"/>
  <c r="R375" i="1" l="1"/>
  <c r="Q376" i="1"/>
  <c r="Y374" i="1"/>
  <c r="Z374" i="1" s="1"/>
  <c r="AA374" i="1" s="1"/>
  <c r="AC374" i="1" s="1"/>
  <c r="AG374" i="1" s="1"/>
  <c r="B374" i="1" s="1"/>
  <c r="R376" i="1" l="1"/>
  <c r="Q377" i="1"/>
  <c r="Y375" i="1"/>
  <c r="Z375" i="1" s="1"/>
  <c r="AA375" i="1" s="1"/>
  <c r="AC375" i="1" s="1"/>
  <c r="AG375" i="1" l="1"/>
  <c r="B375" i="1" s="1"/>
  <c r="R377" i="1"/>
  <c r="Q378" i="1"/>
  <c r="Y376" i="1"/>
  <c r="Z376" i="1" s="1"/>
  <c r="AA376" i="1" s="1"/>
  <c r="AC376" i="1" s="1"/>
  <c r="Q379" i="1" l="1"/>
  <c r="R378" i="1"/>
  <c r="Y377" i="1"/>
  <c r="Z377" i="1" s="1"/>
  <c r="AA377" i="1" s="1"/>
  <c r="AC377" i="1" s="1"/>
  <c r="Y378" i="1" l="1"/>
  <c r="Z378" i="1" s="1"/>
  <c r="AA378" i="1" s="1"/>
  <c r="AC378" i="1" s="1"/>
  <c r="R379" i="1"/>
  <c r="Q380" i="1"/>
  <c r="Y379" i="1" l="1"/>
  <c r="Z379" i="1" s="1"/>
  <c r="AA379" i="1" s="1"/>
  <c r="AC379" i="1" s="1"/>
  <c r="Q381" i="1"/>
  <c r="R380" i="1"/>
  <c r="Q382" i="1" l="1"/>
  <c r="R381" i="1"/>
  <c r="Y380" i="1"/>
  <c r="Z380" i="1" s="1"/>
  <c r="AA380" i="1" s="1"/>
  <c r="AC380" i="1" s="1"/>
  <c r="Y381" i="1" l="1"/>
  <c r="Z381" i="1" s="1"/>
  <c r="AA381" i="1" s="1"/>
  <c r="AC381" i="1" s="1"/>
  <c r="AG381" i="1" s="1"/>
  <c r="B381" i="1" s="1"/>
  <c r="Q383" i="1"/>
  <c r="R382" i="1"/>
  <c r="Y382" i="1" l="1"/>
  <c r="Z382" i="1" s="1"/>
  <c r="AA382" i="1" s="1"/>
  <c r="AC382" i="1" s="1"/>
  <c r="AG382" i="1" s="1"/>
  <c r="B382" i="1" s="1"/>
  <c r="R383" i="1"/>
  <c r="Q384" i="1"/>
  <c r="Q385" i="1" l="1"/>
  <c r="R384" i="1"/>
  <c r="Y383" i="1"/>
  <c r="Z383" i="1" s="1"/>
  <c r="AA383" i="1" s="1"/>
  <c r="AC383" i="1" s="1"/>
  <c r="Y384" i="1" l="1"/>
  <c r="Z384" i="1" s="1"/>
  <c r="AA384" i="1" s="1"/>
  <c r="AC384" i="1" s="1"/>
  <c r="R385" i="1"/>
  <c r="Q386" i="1"/>
  <c r="Y385" i="1" l="1"/>
  <c r="Z385" i="1" s="1"/>
  <c r="AA385" i="1" s="1"/>
  <c r="AC385" i="1" s="1"/>
  <c r="R386" i="1"/>
  <c r="Q387" i="1"/>
  <c r="Y386" i="1" l="1"/>
  <c r="Z386" i="1" s="1"/>
  <c r="AA386" i="1" s="1"/>
  <c r="AC386" i="1" s="1"/>
  <c r="R387" i="1"/>
  <c r="Q388" i="1"/>
  <c r="Q389" i="1" l="1"/>
  <c r="R388" i="1"/>
  <c r="Y387" i="1"/>
  <c r="Z387" i="1" s="1"/>
  <c r="AA387" i="1" s="1"/>
  <c r="AC387" i="1" s="1"/>
  <c r="Y388" i="1" l="1"/>
  <c r="Z388" i="1" s="1"/>
  <c r="AA388" i="1" s="1"/>
  <c r="AC388" i="1" s="1"/>
  <c r="AG388" i="1" s="1"/>
  <c r="B388" i="1" s="1"/>
  <c r="R389" i="1"/>
  <c r="Q390" i="1"/>
  <c r="Y389" i="1" l="1"/>
  <c r="Z389" i="1" s="1"/>
  <c r="AA389" i="1" s="1"/>
  <c r="AC389" i="1" s="1"/>
  <c r="AG389" i="1" s="1"/>
  <c r="B389" i="1" s="1"/>
  <c r="R390" i="1"/>
  <c r="Q391" i="1"/>
  <c r="R391" i="1" l="1"/>
  <c r="Q392" i="1"/>
  <c r="Y390" i="1"/>
  <c r="Z390" i="1" s="1"/>
  <c r="AA390" i="1" s="1"/>
  <c r="AC390" i="1" s="1"/>
  <c r="Q393" i="1" l="1"/>
  <c r="R392" i="1"/>
  <c r="Y391" i="1"/>
  <c r="Z391" i="1" s="1"/>
  <c r="AA391" i="1" s="1"/>
  <c r="AC391" i="1" s="1"/>
  <c r="Y392" i="1" l="1"/>
  <c r="Z392" i="1" s="1"/>
  <c r="AA392" i="1" s="1"/>
  <c r="AC392" i="1" s="1"/>
  <c r="R393" i="1"/>
  <c r="Q394" i="1"/>
  <c r="Y393" i="1" l="1"/>
  <c r="Z393" i="1" s="1"/>
  <c r="AA393" i="1" s="1"/>
  <c r="AC393" i="1" s="1"/>
  <c r="Q395" i="1"/>
  <c r="R394" i="1"/>
  <c r="Y394" i="1" l="1"/>
  <c r="Z394" i="1" s="1"/>
  <c r="AA394" i="1" s="1"/>
  <c r="AC394" i="1" s="1"/>
  <c r="R395" i="1"/>
  <c r="Q396" i="1"/>
  <c r="Q397" i="1" l="1"/>
  <c r="R396" i="1"/>
  <c r="Y395" i="1"/>
  <c r="Z395" i="1" s="1"/>
  <c r="AA395" i="1" s="1"/>
  <c r="AC395" i="1" s="1"/>
  <c r="AG395" i="1" s="1"/>
  <c r="B395" i="1" s="1"/>
  <c r="Y396" i="1" l="1"/>
  <c r="Z396" i="1" s="1"/>
  <c r="AA396" i="1" s="1"/>
  <c r="AC396" i="1" s="1"/>
  <c r="AG396" i="1" s="1"/>
  <c r="B396" i="1" s="1"/>
  <c r="Q398" i="1"/>
  <c r="R397" i="1"/>
  <c r="Y397" i="1" l="1"/>
  <c r="Z397" i="1" s="1"/>
  <c r="AA397" i="1" s="1"/>
  <c r="AC397" i="1" s="1"/>
  <c r="R398" i="1"/>
  <c r="Q399" i="1"/>
  <c r="R399" i="1" l="1"/>
  <c r="Q400" i="1"/>
  <c r="Y398" i="1"/>
  <c r="Z398" i="1" s="1"/>
  <c r="AA398" i="1" s="1"/>
  <c r="AC398" i="1" s="1"/>
  <c r="Q401" i="1" l="1"/>
  <c r="R400" i="1"/>
  <c r="Y399" i="1"/>
  <c r="Z399" i="1" s="1"/>
  <c r="AA399" i="1" s="1"/>
  <c r="AC399" i="1" s="1"/>
  <c r="R401" i="1" l="1"/>
  <c r="Q402" i="1"/>
  <c r="Y400" i="1"/>
  <c r="Z400" i="1" s="1"/>
  <c r="AA400" i="1" s="1"/>
  <c r="AC400" i="1" s="1"/>
  <c r="Q403" i="1" l="1"/>
  <c r="R402" i="1"/>
  <c r="Y401" i="1"/>
  <c r="Z401" i="1" s="1"/>
  <c r="AA401" i="1" s="1"/>
  <c r="AC401" i="1" s="1"/>
  <c r="Y402" i="1" l="1"/>
  <c r="Z402" i="1" s="1"/>
  <c r="AA402" i="1" s="1"/>
  <c r="AC402" i="1" s="1"/>
  <c r="AG402" i="1" s="1"/>
  <c r="B402" i="1" s="1"/>
  <c r="Q404" i="1"/>
  <c r="R403" i="1"/>
  <c r="Y403" i="1" l="1"/>
  <c r="Z403" i="1" s="1"/>
  <c r="AA403" i="1" s="1"/>
  <c r="AC403" i="1" s="1"/>
  <c r="AG403" i="1" s="1"/>
  <c r="B403" i="1" s="1"/>
  <c r="Q405" i="1"/>
  <c r="R404" i="1"/>
  <c r="Y404" i="1" l="1"/>
  <c r="Z404" i="1" s="1"/>
  <c r="AA404" i="1" s="1"/>
  <c r="AC404" i="1" s="1"/>
  <c r="R405" i="1"/>
  <c r="Q406" i="1"/>
  <c r="Q407" i="1" l="1"/>
  <c r="R406" i="1"/>
  <c r="Y405" i="1"/>
  <c r="Z405" i="1" s="1"/>
  <c r="AA405" i="1" s="1"/>
  <c r="AC405" i="1" s="1"/>
  <c r="Y406" i="1" l="1"/>
  <c r="Z406" i="1" s="1"/>
  <c r="AA406" i="1" s="1"/>
  <c r="AC406" i="1" s="1"/>
  <c r="R407" i="1"/>
  <c r="Q408" i="1"/>
  <c r="Y407" i="1" l="1"/>
  <c r="Z407" i="1" s="1"/>
  <c r="AA407" i="1" s="1"/>
  <c r="AC407" i="1" s="1"/>
  <c r="Q409" i="1"/>
  <c r="R408" i="1"/>
  <c r="Y408" i="1" l="1"/>
  <c r="Z408" i="1" s="1"/>
  <c r="AA408" i="1" s="1"/>
  <c r="AC408" i="1" s="1"/>
  <c r="R409" i="1"/>
  <c r="Q410" i="1"/>
  <c r="R410" i="1" l="1"/>
  <c r="Q411" i="1"/>
  <c r="Y409" i="1"/>
  <c r="Z409" i="1" s="1"/>
  <c r="AA409" i="1" s="1"/>
  <c r="AC409" i="1" s="1"/>
  <c r="AG409" i="1" l="1"/>
  <c r="B409" i="1" s="1"/>
  <c r="R411" i="1"/>
  <c r="Q412" i="1"/>
  <c r="Y410" i="1"/>
  <c r="Z410" i="1" l="1"/>
  <c r="AA410" i="1" s="1"/>
  <c r="AC410" i="1" s="1"/>
  <c r="Q413" i="1"/>
  <c r="R412" i="1"/>
  <c r="Y411" i="1"/>
  <c r="Z411" i="1" s="1"/>
  <c r="AA411" i="1" s="1"/>
  <c r="AC411" i="1" s="1"/>
  <c r="AG410" i="1" l="1"/>
  <c r="B410" i="1" s="1"/>
  <c r="Y412" i="1"/>
  <c r="Z412" i="1" s="1"/>
  <c r="AA412" i="1" s="1"/>
  <c r="AC412" i="1" s="1"/>
  <c r="R413" i="1"/>
  <c r="Q414" i="1"/>
  <c r="R414" i="1" l="1"/>
  <c r="Q415" i="1"/>
  <c r="Y413" i="1"/>
  <c r="Z413" i="1" s="1"/>
  <c r="AA413" i="1" s="1"/>
  <c r="AC413" i="1" s="1"/>
  <c r="R415" i="1" l="1"/>
  <c r="Q416" i="1"/>
  <c r="Y414" i="1"/>
  <c r="Z414" i="1" s="1"/>
  <c r="AA414" i="1" s="1"/>
  <c r="AC414" i="1" s="1"/>
  <c r="R416" i="1" l="1"/>
  <c r="Q417" i="1"/>
  <c r="Y415" i="1"/>
  <c r="Z415" i="1" s="1"/>
  <c r="AA415" i="1" s="1"/>
  <c r="AC415" i="1" s="1"/>
  <c r="Q418" i="1" l="1"/>
  <c r="R417" i="1"/>
  <c r="Y416" i="1"/>
  <c r="Z416" i="1" s="1"/>
  <c r="AA416" i="1" s="1"/>
  <c r="AC416" i="1" s="1"/>
  <c r="AG416" i="1" s="1"/>
  <c r="B416" i="1" s="1"/>
  <c r="Y417" i="1" l="1"/>
  <c r="Z417" i="1" s="1"/>
  <c r="AA417" i="1" s="1"/>
  <c r="AC417" i="1" s="1"/>
  <c r="AG417" i="1" s="1"/>
  <c r="B417" i="1" s="1"/>
  <c r="Q419" i="1"/>
  <c r="R418" i="1"/>
  <c r="R419" i="1" l="1"/>
  <c r="Q420" i="1"/>
  <c r="Y418" i="1"/>
  <c r="Z418" i="1" s="1"/>
  <c r="AA418" i="1" s="1"/>
  <c r="AC418" i="1" s="1"/>
  <c r="R420" i="1" l="1"/>
  <c r="Q421" i="1"/>
  <c r="Y419" i="1"/>
  <c r="Z419" i="1" s="1"/>
  <c r="AA419" i="1" s="1"/>
  <c r="AC419" i="1" s="1"/>
  <c r="R421" i="1" l="1"/>
  <c r="Q422" i="1"/>
  <c r="Y420" i="1"/>
  <c r="Z420" i="1" s="1"/>
  <c r="AA420" i="1" s="1"/>
  <c r="AC420" i="1" s="1"/>
  <c r="Y421" i="1" l="1"/>
  <c r="Z421" i="1" s="1"/>
  <c r="AA421" i="1" s="1"/>
  <c r="AC421" i="1" s="1"/>
  <c r="R422" i="1"/>
  <c r="Q423" i="1"/>
  <c r="Q424" i="1" l="1"/>
  <c r="R423" i="1"/>
  <c r="Y422" i="1"/>
  <c r="Z422" i="1" s="1"/>
  <c r="AA422" i="1" s="1"/>
  <c r="AC422" i="1" s="1"/>
  <c r="Y423" i="1" l="1"/>
  <c r="Z423" i="1" s="1"/>
  <c r="AA423" i="1" s="1"/>
  <c r="AC423" i="1" s="1"/>
  <c r="AG423" i="1" s="1"/>
  <c r="B423" i="1" s="1"/>
  <c r="Q425" i="1"/>
  <c r="R424" i="1"/>
  <c r="Y424" i="1" l="1"/>
  <c r="Z424" i="1" s="1"/>
  <c r="AA424" i="1" s="1"/>
  <c r="AC424" i="1" s="1"/>
  <c r="AG424" i="1" s="1"/>
  <c r="B424" i="1" s="1"/>
  <c r="Q426" i="1"/>
  <c r="R425" i="1"/>
  <c r="Y425" i="1" l="1"/>
  <c r="Z425" i="1" s="1"/>
  <c r="AA425" i="1" s="1"/>
  <c r="AC425" i="1" s="1"/>
  <c r="R426" i="1"/>
  <c r="Q427" i="1"/>
  <c r="Y426" i="1" l="1"/>
  <c r="Z426" i="1" s="1"/>
  <c r="AA426" i="1" s="1"/>
  <c r="AC426" i="1" s="1"/>
  <c r="Q428" i="1"/>
  <c r="R427" i="1"/>
  <c r="Y427" i="1" l="1"/>
  <c r="Z427" i="1" s="1"/>
  <c r="AA427" i="1" s="1"/>
  <c r="AC427" i="1" s="1"/>
  <c r="R428" i="1"/>
  <c r="Q429" i="1"/>
  <c r="Q430" i="1" l="1"/>
  <c r="R429" i="1"/>
  <c r="Y428" i="1"/>
  <c r="Z428" i="1" s="1"/>
  <c r="AA428" i="1" s="1"/>
  <c r="AC428" i="1" s="1"/>
  <c r="Y429" i="1" l="1"/>
  <c r="Z429" i="1" s="1"/>
  <c r="AA429" i="1" s="1"/>
  <c r="AC429" i="1" s="1"/>
  <c r="R430" i="1"/>
  <c r="Q431" i="1"/>
  <c r="Y430" i="1" l="1"/>
  <c r="R431" i="1"/>
  <c r="Q432" i="1"/>
  <c r="Q433" i="1" l="1"/>
  <c r="R432" i="1"/>
  <c r="Y431" i="1"/>
  <c r="Z431" i="1" s="1"/>
  <c r="AA431" i="1" s="1"/>
  <c r="AC431" i="1" s="1"/>
  <c r="AG431" i="1" s="1"/>
  <c r="B431" i="1" s="1"/>
  <c r="Z430" i="1"/>
  <c r="AA430" i="1" s="1"/>
  <c r="AC430" i="1" s="1"/>
  <c r="AG430" i="1" s="1"/>
  <c r="B430" i="1" s="1"/>
  <c r="Y432" i="1" l="1"/>
  <c r="Z432" i="1" s="1"/>
  <c r="AA432" i="1" s="1"/>
  <c r="AC432" i="1" s="1"/>
  <c r="Q434" i="1"/>
  <c r="R433" i="1"/>
  <c r="Q435" i="1" l="1"/>
  <c r="R434" i="1"/>
  <c r="Y433" i="1"/>
  <c r="Z433" i="1" s="1"/>
  <c r="AA433" i="1" s="1"/>
  <c r="AC433" i="1" s="1"/>
  <c r="Y434" i="1" l="1"/>
  <c r="Z434" i="1" s="1"/>
  <c r="AA434" i="1" s="1"/>
  <c r="AC434" i="1" s="1"/>
  <c r="R435" i="1"/>
  <c r="Q436" i="1"/>
  <c r="R436" i="1" l="1"/>
  <c r="Q437" i="1"/>
  <c r="Y435" i="1"/>
  <c r="Z435" i="1" s="1"/>
  <c r="AA435" i="1" s="1"/>
  <c r="AC435" i="1" s="1"/>
  <c r="Y436" i="1" l="1"/>
  <c r="Z436" i="1" s="1"/>
  <c r="AA436" i="1" s="1"/>
  <c r="AC436" i="1" s="1"/>
  <c r="Q438" i="1"/>
  <c r="R437" i="1"/>
  <c r="Q439" i="1" l="1"/>
  <c r="R438" i="1"/>
  <c r="Y437" i="1"/>
  <c r="Z437" i="1" s="1"/>
  <c r="AA437" i="1" s="1"/>
  <c r="AC437" i="1" s="1"/>
  <c r="AG437" i="1" l="1"/>
  <c r="B437" i="1" s="1"/>
  <c r="Y438" i="1"/>
  <c r="Z438" i="1" s="1"/>
  <c r="AA438" i="1" s="1"/>
  <c r="AC438" i="1" s="1"/>
  <c r="R439" i="1"/>
  <c r="Q440" i="1"/>
  <c r="AG438" i="1" l="1"/>
  <c r="B438" i="1" s="1"/>
  <c r="Y439" i="1"/>
  <c r="Z439" i="1" s="1"/>
  <c r="AA439" i="1" s="1"/>
  <c r="AC439" i="1" s="1"/>
  <c r="R440" i="1"/>
  <c r="Q441" i="1"/>
  <c r="Q442" i="1" l="1"/>
  <c r="R441" i="1"/>
  <c r="Y440" i="1"/>
  <c r="Z440" i="1" s="1"/>
  <c r="AA440" i="1" s="1"/>
  <c r="AC440" i="1" s="1"/>
  <c r="Y441" i="1" l="1"/>
  <c r="Z441" i="1" s="1"/>
  <c r="AA441" i="1" s="1"/>
  <c r="AC441" i="1" s="1"/>
  <c r="R442" i="1"/>
  <c r="Q443" i="1"/>
  <c r="Q444" i="1" l="1"/>
  <c r="R443" i="1"/>
  <c r="Y442" i="1"/>
  <c r="Z442" i="1" s="1"/>
  <c r="AA442" i="1" s="1"/>
  <c r="AC442" i="1" s="1"/>
  <c r="Y443" i="1" l="1"/>
  <c r="Z443" i="1" s="1"/>
  <c r="AA443" i="1" s="1"/>
  <c r="AC443" i="1" s="1"/>
  <c r="R444" i="1"/>
  <c r="Q445" i="1"/>
  <c r="Q446" i="1" l="1"/>
  <c r="R445" i="1"/>
  <c r="Y444" i="1"/>
  <c r="Z444" i="1" s="1"/>
  <c r="AA444" i="1" s="1"/>
  <c r="AC444" i="1" s="1"/>
  <c r="AG444" i="1" s="1"/>
  <c r="B444" i="1" s="1"/>
  <c r="Y445" i="1" l="1"/>
  <c r="Z445" i="1" s="1"/>
  <c r="AA445" i="1" s="1"/>
  <c r="AC445" i="1" s="1"/>
  <c r="AG445" i="1" s="1"/>
  <c r="B445" i="1" s="1"/>
  <c r="Q447" i="1"/>
  <c r="R446" i="1"/>
  <c r="Y446" i="1" l="1"/>
  <c r="Z446" i="1" s="1"/>
  <c r="AA446" i="1" s="1"/>
  <c r="AC446" i="1" s="1"/>
  <c r="R447" i="1"/>
  <c r="Q448" i="1"/>
  <c r="Q449" i="1" l="1"/>
  <c r="R448" i="1"/>
  <c r="Y447" i="1"/>
  <c r="Z447" i="1" s="1"/>
  <c r="AA447" i="1" s="1"/>
  <c r="AC447" i="1" s="1"/>
  <c r="Y448" i="1" l="1"/>
  <c r="Z448" i="1" s="1"/>
  <c r="AA448" i="1" s="1"/>
  <c r="AC448" i="1" s="1"/>
  <c r="R449" i="1"/>
  <c r="Q450" i="1"/>
  <c r="Y449" i="1" l="1"/>
  <c r="Z449" i="1" s="1"/>
  <c r="AA449" i="1" s="1"/>
  <c r="AC449" i="1" s="1"/>
  <c r="Q451" i="1"/>
  <c r="R450" i="1"/>
  <c r="Y450" i="1" l="1"/>
  <c r="Z450" i="1" s="1"/>
  <c r="AA450" i="1" s="1"/>
  <c r="AC450" i="1" s="1"/>
  <c r="R451" i="1"/>
  <c r="Q452" i="1"/>
  <c r="Q453" i="1" l="1"/>
  <c r="R452" i="1"/>
  <c r="Y451" i="1"/>
  <c r="Z451" i="1" s="1"/>
  <c r="AA451" i="1" s="1"/>
  <c r="AC451" i="1" s="1"/>
  <c r="AG451" i="1" s="1"/>
  <c r="B451" i="1" s="1"/>
  <c r="Y452" i="1" l="1"/>
  <c r="Z452" i="1" s="1"/>
  <c r="AA452" i="1" s="1"/>
  <c r="AC452" i="1" s="1"/>
  <c r="AG452" i="1" s="1"/>
  <c r="B452" i="1" s="1"/>
  <c r="R453" i="1"/>
  <c r="Q454" i="1"/>
  <c r="R454" i="1" l="1"/>
  <c r="Q455" i="1"/>
  <c r="Y453" i="1"/>
  <c r="Z453" i="1" s="1"/>
  <c r="AA453" i="1" s="1"/>
  <c r="AC453" i="1" s="1"/>
  <c r="Q456" i="1" l="1"/>
  <c r="R455" i="1"/>
  <c r="Y454" i="1"/>
  <c r="Z454" i="1" s="1"/>
  <c r="AA454" i="1" s="1"/>
  <c r="AC454" i="1" s="1"/>
  <c r="Y455" i="1" l="1"/>
  <c r="Z455" i="1" s="1"/>
  <c r="AA455" i="1" s="1"/>
  <c r="AC455" i="1" s="1"/>
  <c r="R456" i="1"/>
  <c r="Q457" i="1"/>
  <c r="R457" i="1" l="1"/>
  <c r="Q458" i="1"/>
  <c r="Y456" i="1"/>
  <c r="Z456" i="1" s="1"/>
  <c r="AA456" i="1" s="1"/>
  <c r="AC456" i="1" s="1"/>
  <c r="R458" i="1" l="1"/>
  <c r="Q459" i="1"/>
  <c r="Y457" i="1"/>
  <c r="Z457" i="1" s="1"/>
  <c r="AA457" i="1" s="1"/>
  <c r="AC457" i="1" s="1"/>
  <c r="R459" i="1" l="1"/>
  <c r="Q460" i="1"/>
  <c r="Y458" i="1"/>
  <c r="Z458" i="1" s="1"/>
  <c r="AA458" i="1" s="1"/>
  <c r="AC458" i="1" s="1"/>
  <c r="AG458" i="1" s="1"/>
  <c r="B458" i="1" s="1"/>
  <c r="Q461" i="1" l="1"/>
  <c r="R460" i="1"/>
  <c r="Y459" i="1"/>
  <c r="Z459" i="1" s="1"/>
  <c r="AA459" i="1" s="1"/>
  <c r="AC459" i="1" s="1"/>
  <c r="AG459" i="1" s="1"/>
  <c r="B459" i="1" s="1"/>
  <c r="Y460" i="1" l="1"/>
  <c r="Z460" i="1" s="1"/>
  <c r="AA460" i="1" s="1"/>
  <c r="AC460" i="1" s="1"/>
  <c r="R461" i="1"/>
  <c r="Q462" i="1"/>
  <c r="Q463" i="1" l="1"/>
  <c r="R462" i="1"/>
  <c r="Y461" i="1"/>
  <c r="Z461" i="1" s="1"/>
  <c r="AA461" i="1" s="1"/>
  <c r="AC461" i="1" s="1"/>
  <c r="Y462" i="1" l="1"/>
  <c r="Z462" i="1" s="1"/>
  <c r="AA462" i="1" s="1"/>
  <c r="AC462" i="1" s="1"/>
  <c r="R463" i="1"/>
  <c r="Q464" i="1"/>
  <c r="Q465" i="1" l="1"/>
  <c r="R464" i="1"/>
  <c r="Y463" i="1"/>
  <c r="Z463" i="1" s="1"/>
  <c r="AA463" i="1" s="1"/>
  <c r="AC463" i="1" s="1"/>
  <c r="Y464" i="1" l="1"/>
  <c r="Z464" i="1" s="1"/>
  <c r="AA464" i="1" s="1"/>
  <c r="AC464" i="1" s="1"/>
  <c r="Q466" i="1"/>
  <c r="R465" i="1"/>
  <c r="Y465" i="1" l="1"/>
  <c r="Z465" i="1" s="1"/>
  <c r="AA465" i="1" s="1"/>
  <c r="AC465" i="1" s="1"/>
  <c r="AG465" i="1" s="1"/>
  <c r="B465" i="1" s="1"/>
  <c r="R466" i="1"/>
  <c r="Q467" i="1"/>
  <c r="R467" i="1" l="1"/>
  <c r="Q468" i="1"/>
  <c r="Y466" i="1"/>
  <c r="Z466" i="1" s="1"/>
  <c r="AA466" i="1" s="1"/>
  <c r="AC466" i="1" s="1"/>
  <c r="AG466" i="1" l="1"/>
  <c r="B466" i="1" s="1"/>
  <c r="Q469" i="1"/>
  <c r="R468" i="1"/>
  <c r="Y467" i="1"/>
  <c r="Z467" i="1" s="1"/>
  <c r="AA467" i="1" s="1"/>
  <c r="AC467" i="1" s="1"/>
  <c r="Y468" i="1" l="1"/>
  <c r="Z468" i="1" s="1"/>
  <c r="AA468" i="1" s="1"/>
  <c r="AC468" i="1" s="1"/>
  <c r="Q470" i="1"/>
  <c r="R469" i="1"/>
  <c r="R470" i="1" l="1"/>
  <c r="Q471" i="1"/>
  <c r="Y469" i="1"/>
  <c r="Z469" i="1" s="1"/>
  <c r="AA469" i="1" s="1"/>
  <c r="AC469" i="1" s="1"/>
  <c r="R471" i="1" l="1"/>
  <c r="Q472" i="1"/>
  <c r="Y470" i="1"/>
  <c r="Z470" i="1" s="1"/>
  <c r="AA470" i="1" s="1"/>
  <c r="AC470" i="1" s="1"/>
  <c r="Q473" i="1" l="1"/>
  <c r="R472" i="1"/>
  <c r="Y471" i="1"/>
  <c r="Z471" i="1" s="1"/>
  <c r="AA471" i="1" s="1"/>
  <c r="AC471" i="1" s="1"/>
  <c r="Y472" i="1" l="1"/>
  <c r="Z472" i="1" s="1"/>
  <c r="AA472" i="1" s="1"/>
  <c r="AC472" i="1" s="1"/>
  <c r="AG472" i="1" s="1"/>
  <c r="B472" i="1" s="1"/>
  <c r="R473" i="1"/>
  <c r="Q474" i="1"/>
  <c r="R474" i="1" l="1"/>
  <c r="Q475" i="1"/>
  <c r="Y473" i="1"/>
  <c r="Z473" i="1" s="1"/>
  <c r="AA473" i="1" s="1"/>
  <c r="AC473" i="1" s="1"/>
  <c r="AG473" i="1" s="1"/>
  <c r="B473" i="1" s="1"/>
  <c r="R475" i="1" l="1"/>
  <c r="Q476" i="1"/>
  <c r="Y474" i="1"/>
  <c r="Z474" i="1" s="1"/>
  <c r="AA474" i="1" s="1"/>
  <c r="AC474" i="1" s="1"/>
  <c r="Q477" i="1" l="1"/>
  <c r="R476" i="1"/>
  <c r="Y475" i="1"/>
  <c r="Z475" i="1" s="1"/>
  <c r="AA475" i="1" s="1"/>
  <c r="AC475" i="1" s="1"/>
  <c r="Y476" i="1" l="1"/>
  <c r="Z476" i="1" s="1"/>
  <c r="AA476" i="1" s="1"/>
  <c r="AC476" i="1" s="1"/>
  <c r="Q478" i="1"/>
  <c r="R477" i="1"/>
  <c r="R478" i="1" l="1"/>
  <c r="Q479" i="1"/>
  <c r="Y477" i="1"/>
  <c r="Z477" i="1" s="1"/>
  <c r="AA477" i="1" s="1"/>
  <c r="AC477" i="1" s="1"/>
  <c r="Q480" i="1" l="1"/>
  <c r="R479" i="1"/>
  <c r="Y478" i="1"/>
  <c r="Z478" i="1" s="1"/>
  <c r="AA478" i="1" s="1"/>
  <c r="AC478" i="1" s="1"/>
  <c r="Y479" i="1" l="1"/>
  <c r="Z479" i="1" s="1"/>
  <c r="AA479" i="1" s="1"/>
  <c r="AC479" i="1" s="1"/>
  <c r="AG479" i="1" s="1"/>
  <c r="B479" i="1" s="1"/>
  <c r="Q481" i="1"/>
  <c r="R480" i="1"/>
  <c r="Q482" i="1" l="1"/>
  <c r="R481" i="1"/>
  <c r="Y480" i="1"/>
  <c r="Z480" i="1" s="1"/>
  <c r="AA480" i="1" s="1"/>
  <c r="AC480" i="1" s="1"/>
  <c r="AG480" i="1" s="1"/>
  <c r="B480" i="1" s="1"/>
  <c r="Y481" i="1" l="1"/>
  <c r="Z481" i="1" s="1"/>
  <c r="AA481" i="1" s="1"/>
  <c r="AC481" i="1" s="1"/>
  <c r="R482" i="1"/>
  <c r="Q483" i="1"/>
  <c r="R483" i="1" l="1"/>
  <c r="Q484" i="1"/>
  <c r="Y482" i="1"/>
  <c r="Z482" i="1" l="1"/>
  <c r="AA482" i="1" s="1"/>
  <c r="AC482" i="1" s="1"/>
  <c r="R484" i="1"/>
  <c r="Q485" i="1"/>
  <c r="Y483" i="1"/>
  <c r="Z483" i="1" s="1"/>
  <c r="AA483" i="1" s="1"/>
  <c r="AC483" i="1" s="1"/>
  <c r="Q486" i="1" l="1"/>
  <c r="R485" i="1"/>
  <c r="Y484" i="1"/>
  <c r="Z484" i="1" s="1"/>
  <c r="AA484" i="1" s="1"/>
  <c r="AC484" i="1" s="1"/>
  <c r="Y485" i="1" l="1"/>
  <c r="Z485" i="1" s="1"/>
  <c r="AA485" i="1" s="1"/>
  <c r="AC485" i="1" s="1"/>
  <c r="R486" i="1"/>
  <c r="Q487" i="1"/>
  <c r="Q488" i="1" l="1"/>
  <c r="R487" i="1"/>
  <c r="Y486" i="1"/>
  <c r="Z486" i="1" s="1"/>
  <c r="AA486" i="1" s="1"/>
  <c r="AC486" i="1" s="1"/>
  <c r="AG486" i="1" s="1"/>
  <c r="B486" i="1" s="1"/>
  <c r="Y487" i="1" l="1"/>
  <c r="Z487" i="1" s="1"/>
  <c r="AA487" i="1" s="1"/>
  <c r="AC487" i="1" s="1"/>
  <c r="AG487" i="1" s="1"/>
  <c r="B487" i="1" s="1"/>
  <c r="Q489" i="1"/>
  <c r="R488" i="1"/>
  <c r="Y488" i="1" l="1"/>
  <c r="Z488" i="1" s="1"/>
  <c r="AA488" i="1" s="1"/>
  <c r="AC488" i="1" s="1"/>
  <c r="Q490" i="1"/>
  <c r="R489" i="1"/>
  <c r="Q491" i="1" l="1"/>
  <c r="R490" i="1"/>
  <c r="Y489" i="1"/>
  <c r="Z489" i="1" s="1"/>
  <c r="AA489" i="1" s="1"/>
  <c r="AC489" i="1" s="1"/>
  <c r="Y490" i="1" l="1"/>
  <c r="Z490" i="1" s="1"/>
  <c r="AA490" i="1" s="1"/>
  <c r="AC490" i="1" s="1"/>
  <c r="R491" i="1"/>
  <c r="Q492" i="1"/>
  <c r="R492" i="1" l="1"/>
  <c r="Q493" i="1"/>
  <c r="Y491" i="1"/>
  <c r="Z491" i="1" s="1"/>
  <c r="AA491" i="1" s="1"/>
  <c r="AC491" i="1" s="1"/>
  <c r="R493" i="1" l="1"/>
  <c r="Q494" i="1"/>
  <c r="Y492" i="1"/>
  <c r="Z492" i="1" s="1"/>
  <c r="AA492" i="1" s="1"/>
  <c r="AC492" i="1" s="1"/>
  <c r="R494" i="1" l="1"/>
  <c r="Q495" i="1"/>
  <c r="Y493" i="1"/>
  <c r="Z493" i="1" s="1"/>
  <c r="AA493" i="1" s="1"/>
  <c r="AC493" i="1" s="1"/>
  <c r="AG493" i="1" s="1"/>
  <c r="B493" i="1" s="1"/>
  <c r="R495" i="1" l="1"/>
  <c r="Q496" i="1"/>
  <c r="Y494" i="1"/>
  <c r="Z494" i="1" s="1"/>
  <c r="AA494" i="1" s="1"/>
  <c r="AC494" i="1" s="1"/>
  <c r="AG494" i="1" l="1"/>
  <c r="B494" i="1" s="1"/>
  <c r="Q497" i="1"/>
  <c r="R496" i="1"/>
  <c r="Y495" i="1"/>
  <c r="Z495" i="1" l="1"/>
  <c r="AA495" i="1" s="1"/>
  <c r="AC495" i="1" s="1"/>
  <c r="Y496" i="1"/>
  <c r="Z496" i="1" s="1"/>
  <c r="AA496" i="1" s="1"/>
  <c r="AC496" i="1" s="1"/>
  <c r="Q498" i="1"/>
  <c r="R497" i="1"/>
  <c r="Y497" i="1" l="1"/>
  <c r="Z497" i="1" s="1"/>
  <c r="AA497" i="1" s="1"/>
  <c r="AC497" i="1" s="1"/>
  <c r="R498" i="1"/>
  <c r="Q499" i="1"/>
  <c r="Q500" i="1" l="1"/>
  <c r="R499" i="1"/>
  <c r="Y498" i="1"/>
  <c r="Z498" i="1" s="1"/>
  <c r="AA498" i="1" s="1"/>
  <c r="AC498" i="1" s="1"/>
  <c r="Q501" i="1" l="1"/>
  <c r="R500" i="1"/>
  <c r="Y499" i="1"/>
  <c r="Z499" i="1" s="1"/>
  <c r="AA499" i="1" s="1"/>
  <c r="AC499" i="1" s="1"/>
  <c r="Y500" i="1" l="1"/>
  <c r="Z500" i="1" s="1"/>
  <c r="AA500" i="1" s="1"/>
  <c r="AC500" i="1" s="1"/>
  <c r="R501" i="1"/>
  <c r="Q502" i="1"/>
  <c r="AG500" i="1" l="1"/>
  <c r="B500" i="1" s="1"/>
  <c r="Y501" i="1"/>
  <c r="Q503" i="1"/>
  <c r="R502" i="1"/>
  <c r="Y502" i="1" l="1"/>
  <c r="Z502" i="1" s="1"/>
  <c r="AA502" i="1" s="1"/>
  <c r="AC502" i="1" s="1"/>
  <c r="Q504" i="1"/>
  <c r="R503" i="1"/>
  <c r="Z501" i="1"/>
  <c r="AA501" i="1" s="1"/>
  <c r="AC501" i="1" s="1"/>
  <c r="AG501" i="1" l="1"/>
  <c r="B501" i="1" s="1"/>
  <c r="Y503" i="1"/>
  <c r="Z503" i="1" s="1"/>
  <c r="AA503" i="1" s="1"/>
  <c r="AC503" i="1" s="1"/>
  <c r="Q505" i="1"/>
  <c r="R504" i="1"/>
  <c r="Y504" i="1" l="1"/>
  <c r="Z504" i="1" s="1"/>
  <c r="AA504" i="1" s="1"/>
  <c r="AC504" i="1" s="1"/>
  <c r="R505" i="1"/>
  <c r="Q506" i="1"/>
  <c r="Q507" i="1" l="1"/>
  <c r="R506" i="1"/>
  <c r="Y505" i="1"/>
  <c r="Z505" i="1" l="1"/>
  <c r="AA505" i="1" s="1"/>
  <c r="AC505" i="1" s="1"/>
  <c r="Y506" i="1"/>
  <c r="Q508" i="1"/>
  <c r="R507" i="1"/>
  <c r="Q509" i="1" l="1"/>
  <c r="R508" i="1"/>
  <c r="Z506" i="1"/>
  <c r="AA506" i="1" s="1"/>
  <c r="AC506" i="1" s="1"/>
  <c r="Y507" i="1"/>
  <c r="Z507" i="1" s="1"/>
  <c r="AA507" i="1" s="1"/>
  <c r="AC507" i="1" s="1"/>
  <c r="AG507" i="1" s="1"/>
  <c r="B507" i="1" s="1"/>
  <c r="Y508" i="1" l="1"/>
  <c r="Z508" i="1" s="1"/>
  <c r="AA508" i="1" s="1"/>
  <c r="AC508" i="1" s="1"/>
  <c r="AG508" i="1" s="1"/>
  <c r="B508" i="1" s="1"/>
  <c r="R509" i="1"/>
  <c r="Q510" i="1"/>
  <c r="R510" i="1" l="1"/>
  <c r="Q511" i="1"/>
  <c r="Y509" i="1"/>
  <c r="Z509" i="1" s="1"/>
  <c r="AA509" i="1" s="1"/>
  <c r="AC509" i="1" s="1"/>
  <c r="Q512" i="1" l="1"/>
  <c r="R511" i="1"/>
  <c r="Y510" i="1"/>
  <c r="Z510" i="1" s="1"/>
  <c r="AA510" i="1" s="1"/>
  <c r="AC510" i="1" s="1"/>
  <c r="Y511" i="1" l="1"/>
  <c r="Z511" i="1" s="1"/>
  <c r="AA511" i="1" s="1"/>
  <c r="AC511" i="1" s="1"/>
  <c r="R512" i="1"/>
  <c r="Q513" i="1"/>
  <c r="Q514" i="1" l="1"/>
  <c r="R513" i="1"/>
  <c r="Y512" i="1"/>
  <c r="Z512" i="1" s="1"/>
  <c r="AA512" i="1" s="1"/>
  <c r="AC512" i="1" s="1"/>
  <c r="Y513" i="1" l="1"/>
  <c r="Z513" i="1" s="1"/>
  <c r="AA513" i="1" s="1"/>
  <c r="AC513" i="1" s="1"/>
  <c r="Q515" i="1"/>
  <c r="R514" i="1"/>
  <c r="Y514" i="1" l="1"/>
  <c r="Z514" i="1" s="1"/>
  <c r="AA514" i="1" s="1"/>
  <c r="AC514" i="1" s="1"/>
  <c r="AG514" i="1" s="1"/>
  <c r="B514" i="1" s="1"/>
  <c r="R515" i="1"/>
  <c r="Q516" i="1"/>
  <c r="R516" i="1" l="1"/>
  <c r="Q517" i="1"/>
  <c r="Y515" i="1"/>
  <c r="Z515" i="1" s="1"/>
  <c r="AA515" i="1" s="1"/>
  <c r="AC515" i="1" s="1"/>
  <c r="AG515" i="1" s="1"/>
  <c r="B515" i="1" s="1"/>
  <c r="R517" i="1" l="1"/>
  <c r="Q518" i="1"/>
  <c r="Y516" i="1"/>
  <c r="Z516" i="1" s="1"/>
  <c r="AA516" i="1" s="1"/>
  <c r="AC516" i="1" s="1"/>
  <c r="R518" i="1" l="1"/>
  <c r="Q519" i="1"/>
  <c r="Y517" i="1"/>
  <c r="Z517" i="1" s="1"/>
  <c r="AA517" i="1" s="1"/>
  <c r="AC517" i="1" s="1"/>
  <c r="Q520" i="1" l="1"/>
  <c r="R519" i="1"/>
  <c r="Y518" i="1"/>
  <c r="Z518" i="1" s="1"/>
  <c r="AA518" i="1" s="1"/>
  <c r="AC518" i="1" s="1"/>
  <c r="Y519" i="1" l="1"/>
  <c r="Z519" i="1" s="1"/>
  <c r="AA519" i="1" s="1"/>
  <c r="AC519" i="1" s="1"/>
  <c r="R520" i="1"/>
  <c r="Q521" i="1"/>
  <c r="R521" i="1" l="1"/>
  <c r="Q522" i="1"/>
  <c r="Y520" i="1"/>
  <c r="Z520" i="1" l="1"/>
  <c r="AA520" i="1" s="1"/>
  <c r="AC520" i="1" s="1"/>
  <c r="R522" i="1"/>
  <c r="Q523" i="1"/>
  <c r="Y521" i="1"/>
  <c r="Z521" i="1" s="1"/>
  <c r="AA521" i="1" s="1"/>
  <c r="AC521" i="1" s="1"/>
  <c r="AG521" i="1" s="1"/>
  <c r="B521" i="1" s="1"/>
  <c r="Y522" i="1" l="1"/>
  <c r="Z522" i="1" s="1"/>
  <c r="AA522" i="1" s="1"/>
  <c r="AC522" i="1" s="1"/>
  <c r="AG522" i="1" s="1"/>
  <c r="B522" i="1" s="1"/>
  <c r="R523" i="1"/>
  <c r="Q524" i="1"/>
  <c r="Q525" i="1" l="1"/>
  <c r="R524" i="1"/>
  <c r="Y523" i="1"/>
  <c r="Z523" i="1" s="1"/>
  <c r="AA523" i="1" s="1"/>
  <c r="AC523" i="1" s="1"/>
  <c r="Y524" i="1" l="1"/>
  <c r="Q526" i="1"/>
  <c r="R525" i="1"/>
  <c r="Y525" i="1" l="1"/>
  <c r="Z525" i="1" s="1"/>
  <c r="AA525" i="1" s="1"/>
  <c r="AC525" i="1" s="1"/>
  <c r="Q527" i="1"/>
  <c r="R526" i="1"/>
  <c r="Z524" i="1"/>
  <c r="AA524" i="1" s="1"/>
  <c r="AC524" i="1" s="1"/>
  <c r="Y526" i="1" l="1"/>
  <c r="Z526" i="1" s="1"/>
  <c r="AA526" i="1" s="1"/>
  <c r="AC526" i="1" s="1"/>
  <c r="R527" i="1"/>
  <c r="Q528" i="1"/>
  <c r="Q529" i="1" l="1"/>
  <c r="R528" i="1"/>
  <c r="Y527" i="1"/>
  <c r="Z527" i="1" s="1"/>
  <c r="AA527" i="1" s="1"/>
  <c r="AC527" i="1" s="1"/>
  <c r="Y528" i="1" l="1"/>
  <c r="Z528" i="1" s="1"/>
  <c r="AA528" i="1" s="1"/>
  <c r="AC528" i="1" s="1"/>
  <c r="R529" i="1"/>
  <c r="Q530" i="1"/>
  <c r="AG528" i="1" l="1"/>
  <c r="B528" i="1" s="1"/>
  <c r="Q531" i="1"/>
  <c r="R530" i="1"/>
  <c r="Y529" i="1"/>
  <c r="Z529" i="1" s="1"/>
  <c r="AA529" i="1" s="1"/>
  <c r="AC529" i="1" s="1"/>
  <c r="AG529" i="1" l="1"/>
  <c r="B529" i="1" s="1"/>
  <c r="Y530" i="1"/>
  <c r="Z530" i="1" s="1"/>
  <c r="AA530" i="1" s="1"/>
  <c r="AC530" i="1" s="1"/>
  <c r="R531" i="1"/>
  <c r="Q532" i="1"/>
  <c r="Q533" i="1" l="1"/>
  <c r="R532" i="1"/>
  <c r="Y531" i="1"/>
  <c r="Z531" i="1" s="1"/>
  <c r="AA531" i="1" s="1"/>
  <c r="AC531" i="1" s="1"/>
  <c r="Y532" i="1" l="1"/>
  <c r="Z532" i="1" s="1"/>
  <c r="AA532" i="1" s="1"/>
  <c r="AC532" i="1" s="1"/>
  <c r="R533" i="1"/>
  <c r="Q534" i="1"/>
  <c r="Y533" i="1" l="1"/>
  <c r="Z533" i="1" s="1"/>
  <c r="AA533" i="1" s="1"/>
  <c r="AC533" i="1" s="1"/>
  <c r="R534" i="1"/>
  <c r="Q535" i="1"/>
  <c r="Q536" i="1" l="1"/>
  <c r="R535" i="1"/>
  <c r="Y534" i="1"/>
  <c r="Z534" i="1" s="1"/>
  <c r="AA534" i="1" s="1"/>
  <c r="AC534" i="1" s="1"/>
  <c r="Y535" i="1" l="1"/>
  <c r="Z535" i="1" s="1"/>
  <c r="AA535" i="1" s="1"/>
  <c r="AC535" i="1" s="1"/>
  <c r="AG535" i="1" s="1"/>
  <c r="B535" i="1" s="1"/>
  <c r="Q537" i="1"/>
  <c r="R536" i="1"/>
  <c r="Y536" i="1" l="1"/>
  <c r="Z536" i="1" s="1"/>
  <c r="AA536" i="1" s="1"/>
  <c r="AC536" i="1" s="1"/>
  <c r="AG536" i="1" s="1"/>
  <c r="B536" i="1" s="1"/>
  <c r="Q538" i="1"/>
  <c r="R537" i="1"/>
  <c r="Y537" i="1" l="1"/>
  <c r="Z537" i="1" s="1"/>
  <c r="AA537" i="1" s="1"/>
  <c r="AC537" i="1" s="1"/>
  <c r="R538" i="1"/>
  <c r="Q539" i="1"/>
  <c r="R539" i="1" l="1"/>
  <c r="Q540" i="1"/>
  <c r="Y538" i="1"/>
  <c r="Z538" i="1" s="1"/>
  <c r="AA538" i="1" s="1"/>
  <c r="AC538" i="1" s="1"/>
  <c r="R540" i="1" l="1"/>
  <c r="Q541" i="1"/>
  <c r="Y539" i="1"/>
  <c r="Z539" i="1" s="1"/>
  <c r="AA539" i="1" s="1"/>
  <c r="AC539" i="1" s="1"/>
  <c r="Q542" i="1" l="1"/>
  <c r="R541" i="1"/>
  <c r="Y540" i="1"/>
  <c r="Z540" i="1" s="1"/>
  <c r="AA540" i="1" s="1"/>
  <c r="AC540" i="1" s="1"/>
  <c r="Y541" i="1" l="1"/>
  <c r="Z541" i="1" s="1"/>
  <c r="AA541" i="1" s="1"/>
  <c r="AC541" i="1" s="1"/>
  <c r="R542" i="1"/>
  <c r="Q543" i="1"/>
  <c r="Y542" i="1" l="1"/>
  <c r="Z542" i="1" s="1"/>
  <c r="AA542" i="1" s="1"/>
  <c r="AC542" i="1" s="1"/>
  <c r="AG542" i="1" s="1"/>
  <c r="B542" i="1" s="1"/>
  <c r="Q544" i="1"/>
  <c r="R543" i="1"/>
  <c r="Y543" i="1" l="1"/>
  <c r="Z543" i="1" s="1"/>
  <c r="AA543" i="1" s="1"/>
  <c r="AC543" i="1" s="1"/>
  <c r="AG543" i="1" s="1"/>
  <c r="B543" i="1" s="1"/>
  <c r="R544" i="1"/>
  <c r="Q545" i="1"/>
  <c r="Q546" i="1" l="1"/>
  <c r="R545" i="1"/>
  <c r="Y544" i="1"/>
  <c r="Z544" i="1" s="1"/>
  <c r="AA544" i="1" s="1"/>
  <c r="AC544" i="1" s="1"/>
  <c r="Y545" i="1" l="1"/>
  <c r="Z545" i="1" s="1"/>
  <c r="AA545" i="1" s="1"/>
  <c r="AC545" i="1" s="1"/>
  <c r="Q547" i="1"/>
  <c r="R546" i="1"/>
  <c r="Y546" i="1" l="1"/>
  <c r="Z546" i="1" s="1"/>
  <c r="AA546" i="1" s="1"/>
  <c r="AC546" i="1" s="1"/>
  <c r="R547" i="1"/>
  <c r="Q548" i="1"/>
  <c r="R548" i="1" l="1"/>
  <c r="Q549" i="1"/>
  <c r="Y547" i="1"/>
  <c r="Z547" i="1" s="1"/>
  <c r="AA547" i="1" s="1"/>
  <c r="AC547" i="1" s="1"/>
  <c r="Q550" i="1" l="1"/>
  <c r="R549" i="1"/>
  <c r="Y548" i="1"/>
  <c r="Z548" i="1" s="1"/>
  <c r="AA548" i="1" s="1"/>
  <c r="AC548" i="1" s="1"/>
  <c r="Q551" i="1" l="1"/>
  <c r="R550" i="1"/>
  <c r="Y549" i="1"/>
  <c r="Z549" i="1" s="1"/>
  <c r="AA549" i="1" s="1"/>
  <c r="AC549" i="1" s="1"/>
  <c r="AG549" i="1" s="1"/>
  <c r="B549" i="1" s="1"/>
  <c r="Y550" i="1" l="1"/>
  <c r="Z550" i="1" s="1"/>
  <c r="AA550" i="1" s="1"/>
  <c r="AC550" i="1" s="1"/>
  <c r="AG550" i="1" s="1"/>
  <c r="B550" i="1" s="1"/>
  <c r="R551" i="1"/>
  <c r="Q552" i="1"/>
  <c r="R552" i="1" l="1"/>
  <c r="Q553" i="1"/>
  <c r="Y551" i="1"/>
  <c r="Z551" i="1" s="1"/>
  <c r="AA551" i="1" s="1"/>
  <c r="AC551" i="1" s="1"/>
  <c r="R553" i="1" l="1"/>
  <c r="Q554" i="1"/>
  <c r="Y552" i="1"/>
  <c r="Z552" i="1" s="1"/>
  <c r="AA552" i="1" s="1"/>
  <c r="AC552" i="1" s="1"/>
  <c r="R554" i="1" l="1"/>
  <c r="Q555" i="1"/>
  <c r="Y553" i="1"/>
  <c r="Z553" i="1" s="1"/>
  <c r="AA553" i="1" s="1"/>
  <c r="AC553" i="1" s="1"/>
  <c r="R555" i="1" l="1"/>
  <c r="Q556" i="1"/>
  <c r="Y554" i="1"/>
  <c r="Z554" i="1" s="1"/>
  <c r="AA554" i="1" s="1"/>
  <c r="AC554" i="1" s="1"/>
  <c r="Q557" i="1" l="1"/>
  <c r="R556" i="1"/>
  <c r="Y555" i="1"/>
  <c r="Z555" i="1" s="1"/>
  <c r="AA555" i="1" s="1"/>
  <c r="AC555" i="1" s="1"/>
  <c r="Y556" i="1" l="1"/>
  <c r="Z556" i="1" s="1"/>
  <c r="AA556" i="1" s="1"/>
  <c r="AC556" i="1" s="1"/>
  <c r="AG556" i="1" s="1"/>
  <c r="B556" i="1" s="1"/>
  <c r="R557" i="1"/>
  <c r="Q558" i="1"/>
  <c r="R558" i="1" l="1"/>
  <c r="Q559" i="1"/>
  <c r="Y557" i="1"/>
  <c r="Z557" i="1" s="1"/>
  <c r="AA557" i="1" s="1"/>
  <c r="AC557" i="1" s="1"/>
  <c r="AG557" i="1" l="1"/>
  <c r="B557" i="1" s="1"/>
  <c r="Q560" i="1"/>
  <c r="R559" i="1"/>
  <c r="Y558" i="1"/>
  <c r="Z558" i="1" s="1"/>
  <c r="AA558" i="1" s="1"/>
  <c r="AC558" i="1" s="1"/>
  <c r="Y559" i="1" l="1"/>
  <c r="Z559" i="1" s="1"/>
  <c r="AA559" i="1" s="1"/>
  <c r="AC559" i="1" s="1"/>
  <c r="R560" i="1"/>
  <c r="Q561" i="1"/>
  <c r="Q562" i="1" l="1"/>
  <c r="R561" i="1"/>
  <c r="Y560" i="1"/>
  <c r="Z560" i="1" s="1"/>
  <c r="AA560" i="1" s="1"/>
  <c r="AC560" i="1" s="1"/>
  <c r="Y561" i="1" l="1"/>
  <c r="Z561" i="1" s="1"/>
  <c r="AA561" i="1" s="1"/>
  <c r="AC561" i="1" s="1"/>
  <c r="R562" i="1"/>
  <c r="Q563" i="1"/>
  <c r="R563" i="1" l="1"/>
  <c r="Q564" i="1"/>
  <c r="Y562" i="1"/>
  <c r="Z562" i="1" s="1"/>
  <c r="AA562" i="1" s="1"/>
  <c r="AC562" i="1" s="1"/>
  <c r="Q565" i="1" l="1"/>
  <c r="R564" i="1"/>
  <c r="Y563" i="1"/>
  <c r="Z563" i="1" s="1"/>
  <c r="AA563" i="1" s="1"/>
  <c r="AC563" i="1" s="1"/>
  <c r="AG563" i="1" s="1"/>
  <c r="B563" i="1" s="1"/>
  <c r="Y564" i="1" l="1"/>
  <c r="Z564" i="1" s="1"/>
  <c r="AA564" i="1" s="1"/>
  <c r="AC564" i="1" s="1"/>
  <c r="AG564" i="1" s="1"/>
  <c r="B564" i="1" s="1"/>
  <c r="R565" i="1"/>
  <c r="Q566" i="1"/>
  <c r="R566" i="1" l="1"/>
  <c r="Q567" i="1"/>
  <c r="Y565" i="1"/>
  <c r="Z565" i="1" s="1"/>
  <c r="AA565" i="1" s="1"/>
  <c r="AC565" i="1" s="1"/>
  <c r="R567" i="1" l="1"/>
  <c r="Q568" i="1"/>
  <c r="Y566" i="1"/>
  <c r="Z566" i="1" s="1"/>
  <c r="AA566" i="1" s="1"/>
  <c r="AC566" i="1" s="1"/>
  <c r="R568" i="1" l="1"/>
  <c r="Q569" i="1"/>
  <c r="Y567" i="1"/>
  <c r="Z567" i="1" s="1"/>
  <c r="AA567" i="1" s="1"/>
  <c r="AC567" i="1" s="1"/>
  <c r="Y568" i="1" l="1"/>
  <c r="Z568" i="1" s="1"/>
  <c r="AA568" i="1" s="1"/>
  <c r="AC568" i="1" s="1"/>
  <c r="Q570" i="1"/>
  <c r="R569" i="1"/>
  <c r="Y569" i="1" l="1"/>
  <c r="Z569" i="1" s="1"/>
  <c r="AA569" i="1" s="1"/>
  <c r="AC569" i="1" s="1"/>
  <c r="Q571" i="1"/>
  <c r="R570" i="1"/>
  <c r="Y570" i="1" l="1"/>
  <c r="Z570" i="1" s="1"/>
  <c r="AA570" i="1" s="1"/>
  <c r="AC570" i="1" s="1"/>
  <c r="AG570" i="1" s="1"/>
  <c r="B570" i="1" s="1"/>
  <c r="R571" i="1"/>
  <c r="Q572" i="1"/>
  <c r="R572" i="1" l="1"/>
  <c r="Q573" i="1"/>
  <c r="Y571" i="1"/>
  <c r="Z571" i="1" l="1"/>
  <c r="AA571" i="1" s="1"/>
  <c r="AC571" i="1" s="1"/>
  <c r="AG571" i="1" s="1"/>
  <c r="B571" i="1" s="1"/>
  <c r="Q574" i="1"/>
  <c r="R573" i="1"/>
  <c r="Y572" i="1"/>
  <c r="Z572" i="1" s="1"/>
  <c r="AA572" i="1" s="1"/>
  <c r="AC572" i="1" s="1"/>
  <c r="Y573" i="1" l="1"/>
  <c r="Z573" i="1" s="1"/>
  <c r="AA573" i="1" s="1"/>
  <c r="AC573" i="1" s="1"/>
  <c r="Q575" i="1"/>
  <c r="R574" i="1"/>
  <c r="Q576" i="1" l="1"/>
  <c r="R575" i="1"/>
  <c r="Y574" i="1"/>
  <c r="Z574" i="1" s="1"/>
  <c r="AA574" i="1" s="1"/>
  <c r="AC574" i="1" s="1"/>
  <c r="Y575" i="1" l="1"/>
  <c r="Z575" i="1" s="1"/>
  <c r="AA575" i="1" s="1"/>
  <c r="AC575" i="1" s="1"/>
  <c r="Q577" i="1"/>
  <c r="R576" i="1"/>
  <c r="R577" i="1" l="1"/>
  <c r="Q578" i="1"/>
  <c r="Y576" i="1"/>
  <c r="Z576" i="1" s="1"/>
  <c r="AA576" i="1" s="1"/>
  <c r="AC576" i="1" s="1"/>
  <c r="Q579" i="1" l="1"/>
  <c r="R578" i="1"/>
  <c r="Y577" i="1"/>
  <c r="Z577" i="1" s="1"/>
  <c r="AA577" i="1" s="1"/>
  <c r="AC577" i="1" s="1"/>
  <c r="AG577" i="1" s="1"/>
  <c r="B577" i="1" s="1"/>
  <c r="Y578" i="1" l="1"/>
  <c r="Z578" i="1" s="1"/>
  <c r="AA578" i="1" s="1"/>
  <c r="AC578" i="1" s="1"/>
  <c r="AG578" i="1" s="1"/>
  <c r="B578" i="1" s="1"/>
  <c r="R579" i="1"/>
  <c r="Q580" i="1"/>
  <c r="R580" i="1" l="1"/>
  <c r="Q581" i="1"/>
  <c r="Y579" i="1"/>
  <c r="Z579" i="1" s="1"/>
  <c r="AA579" i="1" s="1"/>
  <c r="AC579" i="1" s="1"/>
  <c r="Q582" i="1" l="1"/>
  <c r="R581" i="1"/>
  <c r="Y580" i="1"/>
  <c r="Z580" i="1" s="1"/>
  <c r="AA580" i="1" s="1"/>
  <c r="AC580" i="1" s="1"/>
  <c r="R582" i="1" l="1"/>
  <c r="Q583" i="1"/>
  <c r="Y581" i="1"/>
  <c r="Z581" i="1" s="1"/>
  <c r="AA581" i="1" s="1"/>
  <c r="AC581" i="1" s="1"/>
  <c r="R583" i="1" l="1"/>
  <c r="Q584" i="1"/>
  <c r="Y582" i="1"/>
  <c r="Z582" i="1" s="1"/>
  <c r="AA582" i="1" s="1"/>
  <c r="AC582" i="1" s="1"/>
  <c r="Q585" i="1" l="1"/>
  <c r="R584" i="1"/>
  <c r="Y583" i="1"/>
  <c r="Z583" i="1" s="1"/>
  <c r="AA583" i="1" s="1"/>
  <c r="AC583" i="1" s="1"/>
  <c r="R585" i="1" l="1"/>
  <c r="Q586" i="1"/>
  <c r="Y584" i="1"/>
  <c r="Z584" i="1" s="1"/>
  <c r="AA584" i="1" s="1"/>
  <c r="AC584" i="1" s="1"/>
  <c r="AG584" i="1" s="1"/>
  <c r="B584" i="1" s="1"/>
  <c r="Y585" i="1" l="1"/>
  <c r="Z585" i="1" s="1"/>
  <c r="AA585" i="1" s="1"/>
  <c r="AC585" i="1" s="1"/>
  <c r="AG585" i="1" s="1"/>
  <c r="B585" i="1" s="1"/>
  <c r="R586" i="1"/>
  <c r="Q587" i="1"/>
  <c r="Q588" i="1" l="1"/>
  <c r="R587" i="1"/>
  <c r="Y586" i="1"/>
  <c r="Z586" i="1" s="1"/>
  <c r="AA586" i="1" s="1"/>
  <c r="AC586" i="1" s="1"/>
  <c r="Y587" i="1" l="1"/>
  <c r="Z587" i="1" s="1"/>
  <c r="AA587" i="1" s="1"/>
  <c r="AC587" i="1" s="1"/>
  <c r="R588" i="1"/>
  <c r="Q589" i="1"/>
  <c r="Q590" i="1" l="1"/>
  <c r="R589" i="1"/>
  <c r="Y588" i="1"/>
  <c r="Z588" i="1" l="1"/>
  <c r="AA588" i="1" s="1"/>
  <c r="AC588" i="1" s="1"/>
  <c r="Y589" i="1"/>
  <c r="Z589" i="1" s="1"/>
  <c r="AA589" i="1" s="1"/>
  <c r="AC589" i="1" s="1"/>
  <c r="Q591" i="1"/>
  <c r="R590" i="1"/>
  <c r="Y590" i="1" l="1"/>
  <c r="Z590" i="1" s="1"/>
  <c r="AA590" i="1" s="1"/>
  <c r="AC590" i="1" s="1"/>
  <c r="R591" i="1"/>
  <c r="Q592" i="1"/>
  <c r="R592" i="1" l="1"/>
  <c r="Q593" i="1"/>
  <c r="Y591" i="1"/>
  <c r="Z591" i="1" s="1"/>
  <c r="AA591" i="1" s="1"/>
  <c r="AC591" i="1" s="1"/>
  <c r="AG591" i="1" l="1"/>
  <c r="B591" i="1" s="1"/>
  <c r="R593" i="1"/>
  <c r="Q594" i="1"/>
  <c r="Y592" i="1"/>
  <c r="Z592" i="1" l="1"/>
  <c r="AA592" i="1" s="1"/>
  <c r="AC592" i="1" s="1"/>
  <c r="Q595" i="1"/>
  <c r="R594" i="1"/>
  <c r="Y593" i="1"/>
  <c r="Z593" i="1" s="1"/>
  <c r="AA593" i="1" s="1"/>
  <c r="AC593" i="1" s="1"/>
  <c r="AG592" i="1" l="1"/>
  <c r="B592" i="1" s="1"/>
  <c r="Y594" i="1"/>
  <c r="Z594" i="1" s="1"/>
  <c r="AA594" i="1" s="1"/>
  <c r="AC594" i="1" s="1"/>
  <c r="R595" i="1"/>
  <c r="Q596" i="1"/>
  <c r="Q597" i="1" l="1"/>
  <c r="R596" i="1"/>
  <c r="Y595" i="1"/>
  <c r="Z595" i="1" l="1"/>
  <c r="AA595" i="1" s="1"/>
  <c r="AC595" i="1" s="1"/>
  <c r="Q598" i="1"/>
  <c r="R597" i="1"/>
  <c r="Y596" i="1"/>
  <c r="Z596" i="1" s="1"/>
  <c r="AA596" i="1" s="1"/>
  <c r="AC596" i="1" s="1"/>
  <c r="Y597" i="1" l="1"/>
  <c r="Z597" i="1" s="1"/>
  <c r="AA597" i="1" s="1"/>
  <c r="AC597" i="1" s="1"/>
  <c r="Q599" i="1"/>
  <c r="R598" i="1"/>
  <c r="R599" i="1" l="1"/>
  <c r="Q600" i="1"/>
  <c r="Y598" i="1"/>
  <c r="Z598" i="1" s="1"/>
  <c r="AA598" i="1" s="1"/>
  <c r="AC598" i="1" s="1"/>
  <c r="AG598" i="1" s="1"/>
  <c r="B598" i="1" s="1"/>
  <c r="Q601" i="1" l="1"/>
  <c r="R600" i="1"/>
  <c r="Y599" i="1"/>
  <c r="Z599" i="1" s="1"/>
  <c r="AA599" i="1" s="1"/>
  <c r="AC599" i="1" s="1"/>
  <c r="AG599" i="1" s="1"/>
  <c r="B599" i="1" s="1"/>
  <c r="Y600" i="1" l="1"/>
  <c r="R601" i="1"/>
  <c r="Q602" i="1"/>
  <c r="R602" i="1" l="1"/>
  <c r="Q603" i="1"/>
  <c r="Y601" i="1"/>
  <c r="Z600" i="1"/>
  <c r="AA600" i="1" s="1"/>
  <c r="AC600" i="1" s="1"/>
  <c r="Z601" i="1" l="1"/>
  <c r="AA601" i="1" s="1"/>
  <c r="AC601" i="1" s="1"/>
  <c r="R603" i="1"/>
  <c r="Q604" i="1"/>
  <c r="Y602" i="1"/>
  <c r="Z602" i="1" s="1"/>
  <c r="AA602" i="1" s="1"/>
  <c r="AC602" i="1" s="1"/>
  <c r="R604" i="1" l="1"/>
  <c r="Q605" i="1"/>
  <c r="Y603" i="1"/>
  <c r="Z603" i="1" s="1"/>
  <c r="AA603" i="1" s="1"/>
  <c r="AC603" i="1" s="1"/>
  <c r="R605" i="1" l="1"/>
  <c r="Q606" i="1"/>
  <c r="Y604" i="1"/>
  <c r="Z604" i="1" l="1"/>
  <c r="AA604" i="1" s="1"/>
  <c r="AC604" i="1" s="1"/>
  <c r="Y605" i="1"/>
  <c r="Z605" i="1" s="1"/>
  <c r="AA605" i="1" s="1"/>
  <c r="AC605" i="1" s="1"/>
  <c r="AG605" i="1" s="1"/>
  <c r="B605" i="1" s="1"/>
  <c r="R606" i="1"/>
  <c r="Q607" i="1"/>
  <c r="R607" i="1" l="1"/>
  <c r="Q608" i="1"/>
  <c r="Y606" i="1"/>
  <c r="Z606" i="1" s="1"/>
  <c r="AA606" i="1" s="1"/>
  <c r="AC606" i="1" s="1"/>
  <c r="AG606" i="1" s="1"/>
  <c r="B606" i="1" s="1"/>
  <c r="R608" i="1" l="1"/>
  <c r="Q609" i="1"/>
  <c r="Y607" i="1"/>
  <c r="Z607" i="1" s="1"/>
  <c r="AA607" i="1" s="1"/>
  <c r="AC607" i="1" s="1"/>
  <c r="R609" i="1" l="1"/>
  <c r="Q610" i="1"/>
  <c r="Y608" i="1"/>
  <c r="Z608" i="1" s="1"/>
  <c r="AA608" i="1" s="1"/>
  <c r="AC608" i="1" s="1"/>
  <c r="Y609" i="1" l="1"/>
  <c r="Z609" i="1" s="1"/>
  <c r="AA609" i="1" s="1"/>
  <c r="AC609" i="1" s="1"/>
  <c r="Q611" i="1"/>
  <c r="R610" i="1"/>
  <c r="Y610" i="1" l="1"/>
  <c r="Z610" i="1" s="1"/>
  <c r="AA610" i="1" s="1"/>
  <c r="AC610" i="1" s="1"/>
  <c r="R611" i="1"/>
  <c r="Q612" i="1"/>
  <c r="Q613" i="1" l="1"/>
  <c r="R612" i="1"/>
  <c r="Y611" i="1"/>
  <c r="Z611" i="1" s="1"/>
  <c r="AA611" i="1" s="1"/>
  <c r="AC611" i="1" s="1"/>
  <c r="Y612" i="1" l="1"/>
  <c r="Z612" i="1" s="1"/>
  <c r="AA612" i="1" s="1"/>
  <c r="AC612" i="1" s="1"/>
  <c r="AG612" i="1" s="1"/>
  <c r="B612" i="1" s="1"/>
  <c r="Q614" i="1"/>
  <c r="R613" i="1"/>
  <c r="Y613" i="1" l="1"/>
  <c r="Z613" i="1" s="1"/>
  <c r="AA613" i="1" s="1"/>
  <c r="AC613" i="1" s="1"/>
  <c r="AG613" i="1" s="1"/>
  <c r="B613" i="1" s="1"/>
  <c r="Q615" i="1"/>
  <c r="R614" i="1"/>
  <c r="R615" i="1" l="1"/>
  <c r="Q616" i="1"/>
  <c r="Y614" i="1"/>
  <c r="Z614" i="1" s="1"/>
  <c r="AA614" i="1" s="1"/>
  <c r="AC614" i="1" s="1"/>
  <c r="R616" i="1" l="1"/>
  <c r="Q617" i="1"/>
  <c r="Y615" i="1"/>
  <c r="Z615" i="1" s="1"/>
  <c r="AA615" i="1" s="1"/>
  <c r="AC615" i="1" s="1"/>
  <c r="Q618" i="1" l="1"/>
  <c r="R617" i="1"/>
  <c r="Y616" i="1"/>
  <c r="Z616" i="1" s="1"/>
  <c r="AA616" i="1" s="1"/>
  <c r="AC616" i="1" s="1"/>
  <c r="R618" i="1" l="1"/>
  <c r="Q619" i="1"/>
  <c r="Y617" i="1"/>
  <c r="Z617" i="1" s="1"/>
  <c r="AA617" i="1" s="1"/>
  <c r="AC617" i="1" s="1"/>
  <c r="Y618" i="1" l="1"/>
  <c r="Z618" i="1" s="1"/>
  <c r="AA618" i="1" s="1"/>
  <c r="AC618" i="1" s="1"/>
  <c r="R619" i="1"/>
  <c r="Q620" i="1"/>
  <c r="Q621" i="1" l="1"/>
  <c r="R620" i="1"/>
  <c r="Y619" i="1"/>
  <c r="Z619" i="1" s="1"/>
  <c r="AA619" i="1" s="1"/>
  <c r="AC619" i="1" s="1"/>
  <c r="AG619" i="1" l="1"/>
  <c r="B619" i="1" s="1"/>
  <c r="Y620" i="1"/>
  <c r="Z620" i="1" s="1"/>
  <c r="AA620" i="1" s="1"/>
  <c r="AC620" i="1" s="1"/>
  <c r="Q622" i="1"/>
  <c r="R621" i="1"/>
  <c r="AG620" i="1" l="1"/>
  <c r="B620" i="1" s="1"/>
  <c r="Y621" i="1"/>
  <c r="Z621" i="1" s="1"/>
  <c r="AA621" i="1" s="1"/>
  <c r="AC621" i="1" s="1"/>
  <c r="Q623" i="1"/>
  <c r="R622" i="1"/>
  <c r="Y622" i="1" l="1"/>
  <c r="Z622" i="1" s="1"/>
  <c r="AA622" i="1" s="1"/>
  <c r="AC622" i="1" s="1"/>
  <c r="Q624" i="1"/>
  <c r="R623" i="1"/>
  <c r="Y623" i="1" l="1"/>
  <c r="Z623" i="1" s="1"/>
  <c r="AA623" i="1" s="1"/>
  <c r="AC623" i="1" s="1"/>
  <c r="R624" i="1"/>
  <c r="Q625" i="1"/>
  <c r="R625" i="1" l="1"/>
  <c r="Q626" i="1"/>
  <c r="Y624" i="1"/>
  <c r="Z624" i="1" s="1"/>
  <c r="AA624" i="1" s="1"/>
  <c r="AC624" i="1" s="1"/>
  <c r="Q627" i="1" l="1"/>
  <c r="R626" i="1"/>
  <c r="Y625" i="1"/>
  <c r="Z625" i="1" s="1"/>
  <c r="AA625" i="1" s="1"/>
  <c r="AC625" i="1" s="1"/>
  <c r="Y626" i="1" l="1"/>
  <c r="Z626" i="1" s="1"/>
  <c r="AA626" i="1" s="1"/>
  <c r="AC626" i="1" s="1"/>
  <c r="AG626" i="1" s="1"/>
  <c r="B626" i="1" s="1"/>
  <c r="Q628" i="1"/>
  <c r="R627" i="1"/>
  <c r="Y627" i="1" l="1"/>
  <c r="Z627" i="1" s="1"/>
  <c r="AA627" i="1" s="1"/>
  <c r="AC627" i="1" s="1"/>
  <c r="AG627" i="1" s="1"/>
  <c r="B627" i="1" s="1"/>
  <c r="R628" i="1"/>
  <c r="Q629" i="1"/>
  <c r="Q630" i="1" l="1"/>
  <c r="R629" i="1"/>
  <c r="Y628" i="1"/>
  <c r="Z628" i="1" s="1"/>
  <c r="AA628" i="1" s="1"/>
  <c r="AC628" i="1" s="1"/>
  <c r="Y629" i="1" l="1"/>
  <c r="Z629" i="1" s="1"/>
  <c r="AA629" i="1" s="1"/>
  <c r="AC629" i="1" s="1"/>
  <c r="R630" i="1"/>
  <c r="Q631" i="1"/>
  <c r="R631" i="1" l="1"/>
  <c r="Q632" i="1"/>
  <c r="Y630" i="1"/>
  <c r="Z630" i="1" s="1"/>
  <c r="AA630" i="1" s="1"/>
  <c r="AC630" i="1" s="1"/>
  <c r="R632" i="1" l="1"/>
  <c r="Q633" i="1"/>
  <c r="Y631" i="1"/>
  <c r="Z631" i="1" s="1"/>
  <c r="AA631" i="1" s="1"/>
  <c r="AC631" i="1" s="1"/>
  <c r="Q634" i="1" l="1"/>
  <c r="R633" i="1"/>
  <c r="Y632" i="1"/>
  <c r="Z632" i="1" s="1"/>
  <c r="AA632" i="1" s="1"/>
  <c r="AC632" i="1" s="1"/>
  <c r="Y633" i="1" l="1"/>
  <c r="Z633" i="1" s="1"/>
  <c r="AA633" i="1" s="1"/>
  <c r="AC633" i="1" s="1"/>
  <c r="AG633" i="1" s="1"/>
  <c r="B633" i="1" s="1"/>
  <c r="R634" i="1"/>
  <c r="Q635" i="1"/>
  <c r="Q636" i="1" l="1"/>
  <c r="R635" i="1"/>
  <c r="Y634" i="1"/>
  <c r="Z634" i="1" s="1"/>
  <c r="AA634" i="1" s="1"/>
  <c r="AC634" i="1" s="1"/>
  <c r="AG634" i="1" s="1"/>
  <c r="B634" i="1" s="1"/>
  <c r="Y635" i="1" l="1"/>
  <c r="Z635" i="1" s="1"/>
  <c r="AA635" i="1" s="1"/>
  <c r="AC635" i="1" s="1"/>
  <c r="R636" i="1"/>
  <c r="Q637" i="1"/>
  <c r="Q638" i="1" l="1"/>
  <c r="R637" i="1"/>
  <c r="Y636" i="1"/>
  <c r="Z636" i="1" s="1"/>
  <c r="AA636" i="1" s="1"/>
  <c r="AC636" i="1" s="1"/>
  <c r="Y637" i="1" l="1"/>
  <c r="Z637" i="1" s="1"/>
  <c r="AA637" i="1" s="1"/>
  <c r="AC637" i="1" s="1"/>
  <c r="R638" i="1"/>
  <c r="Q639" i="1"/>
  <c r="Q640" i="1" l="1"/>
  <c r="R639" i="1"/>
  <c r="Y638" i="1"/>
  <c r="Z638" i="1" s="1"/>
  <c r="AA638" i="1" s="1"/>
  <c r="AC638" i="1" s="1"/>
  <c r="Y639" i="1" l="1"/>
  <c r="Z639" i="1" s="1"/>
  <c r="AA639" i="1" s="1"/>
  <c r="AC639" i="1" s="1"/>
  <c r="R640" i="1"/>
  <c r="Q641" i="1"/>
  <c r="R641" i="1" l="1"/>
  <c r="Q642" i="1"/>
  <c r="Y640" i="1"/>
  <c r="Z640" i="1" s="1"/>
  <c r="AA640" i="1" s="1"/>
  <c r="AC640" i="1" s="1"/>
  <c r="AG640" i="1" s="1"/>
  <c r="B640" i="1" s="1"/>
  <c r="R642" i="1" l="1"/>
  <c r="Q643" i="1"/>
  <c r="Y641" i="1"/>
  <c r="Z641" i="1" s="1"/>
  <c r="AA641" i="1" s="1"/>
  <c r="AC641" i="1" s="1"/>
  <c r="AG641" i="1" s="1"/>
  <c r="B641" i="1" s="1"/>
  <c r="Q644" i="1" l="1"/>
  <c r="R643" i="1"/>
  <c r="Y642" i="1"/>
  <c r="Z642" i="1" s="1"/>
  <c r="AA642" i="1" s="1"/>
  <c r="AC642" i="1" s="1"/>
  <c r="Y643" i="1" l="1"/>
  <c r="Z643" i="1" s="1"/>
  <c r="AA643" i="1" s="1"/>
  <c r="AC643" i="1" s="1"/>
  <c r="R644" i="1"/>
  <c r="Q645" i="1"/>
  <c r="Y644" i="1" l="1"/>
  <c r="Q646" i="1"/>
  <c r="R645" i="1"/>
  <c r="Y645" i="1" l="1"/>
  <c r="Z645" i="1" s="1"/>
  <c r="AA645" i="1" s="1"/>
  <c r="AC645" i="1" s="1"/>
  <c r="R646" i="1"/>
  <c r="Q647" i="1"/>
  <c r="Z644" i="1"/>
  <c r="AA644" i="1" s="1"/>
  <c r="AC644" i="1" s="1"/>
  <c r="Q648" i="1" l="1"/>
  <c r="R647" i="1"/>
  <c r="Y646" i="1"/>
  <c r="Z646" i="1" s="1"/>
  <c r="AA646" i="1" s="1"/>
  <c r="AC646" i="1" s="1"/>
  <c r="Y647" i="1" l="1"/>
  <c r="Z647" i="1" s="1"/>
  <c r="AA647" i="1" s="1"/>
  <c r="AC647" i="1" s="1"/>
  <c r="Q649" i="1"/>
  <c r="R648" i="1"/>
  <c r="AG647" i="1" l="1"/>
  <c r="B647" i="1" s="1"/>
  <c r="Y648" i="1"/>
  <c r="Z648" i="1" s="1"/>
  <c r="AA648" i="1" s="1"/>
  <c r="AC648" i="1" s="1"/>
  <c r="AG648" i="1" s="1"/>
  <c r="B648" i="1" s="1"/>
  <c r="Q650" i="1"/>
  <c r="R649" i="1"/>
  <c r="R650" i="1" l="1"/>
  <c r="Q651" i="1"/>
  <c r="Y649" i="1"/>
  <c r="Z649" i="1" l="1"/>
  <c r="AA649" i="1" s="1"/>
  <c r="AC649" i="1" s="1"/>
  <c r="Q652" i="1"/>
  <c r="R651" i="1"/>
  <c r="Y650" i="1"/>
  <c r="Z650" i="1" s="1"/>
  <c r="AA650" i="1" s="1"/>
  <c r="AC650" i="1" s="1"/>
  <c r="Y651" i="1" l="1"/>
  <c r="Z651" i="1" s="1"/>
  <c r="AA651" i="1" s="1"/>
  <c r="AC651" i="1" s="1"/>
  <c r="Q653" i="1"/>
  <c r="R652" i="1"/>
  <c r="Y652" i="1" l="1"/>
  <c r="Z652" i="1" s="1"/>
  <c r="AA652" i="1" s="1"/>
  <c r="AC652" i="1" s="1"/>
  <c r="R653" i="1"/>
  <c r="Q654" i="1"/>
  <c r="Y653" i="1" l="1"/>
  <c r="Z653" i="1" s="1"/>
  <c r="AA653" i="1" s="1"/>
  <c r="AC653" i="1" s="1"/>
  <c r="Q655" i="1"/>
  <c r="R654" i="1"/>
  <c r="Y654" i="1" l="1"/>
  <c r="Z654" i="1" s="1"/>
  <c r="AA654" i="1" s="1"/>
  <c r="AC654" i="1" s="1"/>
  <c r="Q656" i="1"/>
  <c r="R655" i="1"/>
  <c r="AG654" i="1" l="1"/>
  <c r="B654" i="1" s="1"/>
  <c r="Y655" i="1"/>
  <c r="Z655" i="1" s="1"/>
  <c r="AA655" i="1" s="1"/>
  <c r="AC655" i="1" s="1"/>
  <c r="AG655" i="1" s="1"/>
  <c r="B655" i="1" s="1"/>
  <c r="R656" i="1"/>
  <c r="Q657" i="1"/>
  <c r="Y656" i="1" l="1"/>
  <c r="Z656" i="1" s="1"/>
  <c r="AA656" i="1" s="1"/>
  <c r="AC656" i="1" s="1"/>
  <c r="Q658" i="1"/>
  <c r="R657" i="1"/>
  <c r="Y657" i="1" l="1"/>
  <c r="Z657" i="1" s="1"/>
  <c r="AA657" i="1" s="1"/>
  <c r="AC657" i="1" s="1"/>
  <c r="Q659" i="1"/>
  <c r="R658" i="1"/>
  <c r="Y658" i="1" l="1"/>
  <c r="Z658" i="1" s="1"/>
  <c r="AA658" i="1" s="1"/>
  <c r="AC658" i="1" s="1"/>
  <c r="R659" i="1"/>
  <c r="Q660" i="1"/>
  <c r="Q661" i="1" l="1"/>
  <c r="R660" i="1"/>
  <c r="Y659" i="1"/>
  <c r="Z659" i="1" s="1"/>
  <c r="AA659" i="1" s="1"/>
  <c r="AC659" i="1" s="1"/>
  <c r="Y660" i="1" l="1"/>
  <c r="Z660" i="1" s="1"/>
  <c r="AA660" i="1" s="1"/>
  <c r="AC660" i="1" s="1"/>
  <c r="Q662" i="1"/>
  <c r="R661" i="1"/>
  <c r="R662" i="1" l="1"/>
  <c r="Q663" i="1"/>
  <c r="Y661" i="1"/>
  <c r="Z661" i="1" s="1"/>
  <c r="AA661" i="1" s="1"/>
  <c r="AC661" i="1" s="1"/>
  <c r="AG661" i="1" s="1"/>
  <c r="B661" i="1" s="1"/>
  <c r="R663" i="1" l="1"/>
  <c r="Q664" i="1"/>
  <c r="Y662" i="1"/>
  <c r="Z662" i="1" s="1"/>
  <c r="AA662" i="1" s="1"/>
  <c r="AC662" i="1" s="1"/>
  <c r="AG662" i="1" s="1"/>
  <c r="B662" i="1" s="1"/>
  <c r="R664" i="1" l="1"/>
  <c r="Q665" i="1"/>
  <c r="Y663" i="1"/>
  <c r="Z663" i="1" s="1"/>
  <c r="AA663" i="1" s="1"/>
  <c r="AC663" i="1" s="1"/>
  <c r="Q666" i="1" l="1"/>
  <c r="R665" i="1"/>
  <c r="Y664" i="1"/>
  <c r="Z664" i="1" s="1"/>
  <c r="AA664" i="1" s="1"/>
  <c r="AC664" i="1" s="1"/>
  <c r="Y665" i="1" l="1"/>
  <c r="Z665" i="1" s="1"/>
  <c r="AA665" i="1" s="1"/>
  <c r="AC665" i="1" s="1"/>
  <c r="Q667" i="1"/>
  <c r="R666" i="1"/>
  <c r="Y666" i="1" l="1"/>
  <c r="Z666" i="1" s="1"/>
  <c r="AA666" i="1" s="1"/>
  <c r="AC666" i="1" s="1"/>
  <c r="R667" i="1"/>
  <c r="Q668" i="1"/>
  <c r="R668" i="1" l="1"/>
  <c r="Q669" i="1"/>
  <c r="Y667" i="1"/>
  <c r="Z667" i="1" s="1"/>
  <c r="AA667" i="1" s="1"/>
  <c r="AC667" i="1" s="1"/>
  <c r="R669" i="1" l="1"/>
  <c r="Q670" i="1"/>
  <c r="Y668" i="1"/>
  <c r="Z668" i="1" s="1"/>
  <c r="AA668" i="1" s="1"/>
  <c r="AC668" i="1" s="1"/>
  <c r="AG668" i="1" s="1"/>
  <c r="B668" i="1" s="1"/>
  <c r="Q671" i="1" l="1"/>
  <c r="R670" i="1"/>
  <c r="Y669" i="1"/>
  <c r="Z669" i="1" s="1"/>
  <c r="AA669" i="1" s="1"/>
  <c r="AC669" i="1" s="1"/>
  <c r="AG669" i="1" s="1"/>
  <c r="B669" i="1" s="1"/>
  <c r="Y670" i="1" l="1"/>
  <c r="Z670" i="1" s="1"/>
  <c r="AA670" i="1" s="1"/>
  <c r="AC670" i="1" s="1"/>
  <c r="Q672" i="1"/>
  <c r="R671" i="1"/>
  <c r="Y671" i="1" l="1"/>
  <c r="R672" i="1"/>
  <c r="Q673" i="1"/>
  <c r="R673" i="1" l="1"/>
  <c r="Q674" i="1"/>
  <c r="Y672" i="1"/>
  <c r="Z672" i="1" s="1"/>
  <c r="AA672" i="1" s="1"/>
  <c r="AC672" i="1" s="1"/>
  <c r="Z671" i="1"/>
  <c r="AA671" i="1" s="1"/>
  <c r="AC671" i="1" s="1"/>
  <c r="Q675" i="1" l="1"/>
  <c r="R674" i="1"/>
  <c r="Y673" i="1"/>
  <c r="Z673" i="1" s="1"/>
  <c r="AA673" i="1" s="1"/>
  <c r="AC673" i="1" s="1"/>
  <c r="Q676" i="1" l="1"/>
  <c r="R675" i="1"/>
  <c r="Y674" i="1"/>
  <c r="Z674" i="1" s="1"/>
  <c r="AA674" i="1" s="1"/>
  <c r="AC674" i="1" s="1"/>
  <c r="R676" i="1" l="1"/>
  <c r="Q677" i="1"/>
  <c r="Y675" i="1"/>
  <c r="Z675" i="1" s="1"/>
  <c r="AA675" i="1" s="1"/>
  <c r="AC675" i="1" s="1"/>
  <c r="AG675" i="1" s="1"/>
  <c r="B675" i="1" s="1"/>
  <c r="Q678" i="1" l="1"/>
  <c r="R677" i="1"/>
  <c r="Y676" i="1"/>
  <c r="Z676" i="1" s="1"/>
  <c r="AA676" i="1" s="1"/>
  <c r="AC676" i="1" s="1"/>
  <c r="AG676" i="1" s="1"/>
  <c r="B676" i="1" s="1"/>
  <c r="Y677" i="1" l="1"/>
  <c r="Z677" i="1" s="1"/>
  <c r="AA677" i="1" s="1"/>
  <c r="AC677" i="1" s="1"/>
  <c r="Q679" i="1"/>
  <c r="R678" i="1"/>
  <c r="Q680" i="1" l="1"/>
  <c r="R679" i="1"/>
  <c r="Y678" i="1"/>
  <c r="Z678" i="1" s="1"/>
  <c r="AA678" i="1" s="1"/>
  <c r="AC678" i="1" s="1"/>
  <c r="Y679" i="1" l="1"/>
  <c r="Q681" i="1"/>
  <c r="R680" i="1"/>
  <c r="Y680" i="1" l="1"/>
  <c r="Z680" i="1" s="1"/>
  <c r="AA680" i="1" s="1"/>
  <c r="AC680" i="1" s="1"/>
  <c r="Q682" i="1"/>
  <c r="R681" i="1"/>
  <c r="Z679" i="1"/>
  <c r="AA679" i="1" s="1"/>
  <c r="AC679" i="1" s="1"/>
  <c r="Y681" i="1" l="1"/>
  <c r="Z681" i="1" s="1"/>
  <c r="AA681" i="1" s="1"/>
  <c r="AC681" i="1" s="1"/>
  <c r="R682" i="1"/>
  <c r="Q683" i="1"/>
  <c r="Q684" i="1" l="1"/>
  <c r="R683" i="1"/>
  <c r="Y682" i="1"/>
  <c r="Z682" i="1" s="1"/>
  <c r="AA682" i="1" s="1"/>
  <c r="AC682" i="1" s="1"/>
  <c r="AG682" i="1" l="1"/>
  <c r="B682" i="1" s="1"/>
  <c r="Y683" i="1"/>
  <c r="Z683" i="1" s="1"/>
  <c r="AA683" i="1" s="1"/>
  <c r="AC683" i="1" s="1"/>
  <c r="Q685" i="1"/>
  <c r="R684" i="1"/>
  <c r="AG683" i="1" l="1"/>
  <c r="B683" i="1" s="1"/>
  <c r="Y684" i="1"/>
  <c r="Z684" i="1" s="1"/>
  <c r="AA684" i="1" s="1"/>
  <c r="AC684" i="1" s="1"/>
  <c r="R685" i="1"/>
  <c r="Q686" i="1"/>
  <c r="R686" i="1" l="1"/>
  <c r="Q687" i="1"/>
  <c r="Y685" i="1"/>
  <c r="Z685" i="1" s="1"/>
  <c r="AA685" i="1" s="1"/>
  <c r="AC685" i="1" s="1"/>
  <c r="Q688" i="1" l="1"/>
  <c r="R687" i="1"/>
  <c r="Y686" i="1"/>
  <c r="Z686" i="1" s="1"/>
  <c r="AA686" i="1" s="1"/>
  <c r="AC686" i="1" s="1"/>
  <c r="Y687" i="1" l="1"/>
  <c r="Z687" i="1" s="1"/>
  <c r="AA687" i="1" s="1"/>
  <c r="AC687" i="1" s="1"/>
  <c r="R688" i="1"/>
  <c r="Q689" i="1"/>
  <c r="R689" i="1" l="1"/>
  <c r="Q690" i="1"/>
  <c r="Y688" i="1"/>
  <c r="Z688" i="1" s="1"/>
  <c r="AA688" i="1" s="1"/>
  <c r="AC688" i="1" s="1"/>
  <c r="R690" i="1" l="1"/>
  <c r="Q691" i="1"/>
  <c r="Y689" i="1"/>
  <c r="Z689" i="1" l="1"/>
  <c r="AA689" i="1" s="1"/>
  <c r="AC689" i="1" s="1"/>
  <c r="AG689" i="1" s="1"/>
  <c r="B689" i="1" s="1"/>
  <c r="R691" i="1"/>
  <c r="Q692" i="1"/>
  <c r="Y690" i="1"/>
  <c r="Z690" i="1" s="1"/>
  <c r="AA690" i="1" s="1"/>
  <c r="AC690" i="1" s="1"/>
  <c r="AG690" i="1" s="1"/>
  <c r="B690" i="1" s="1"/>
  <c r="Q693" i="1" l="1"/>
  <c r="R692" i="1"/>
  <c r="Y691" i="1"/>
  <c r="Z691" i="1" s="1"/>
  <c r="AA691" i="1" s="1"/>
  <c r="AC691" i="1" s="1"/>
  <c r="Y692" i="1" l="1"/>
  <c r="Z692" i="1" s="1"/>
  <c r="AA692" i="1" s="1"/>
  <c r="AC692" i="1" s="1"/>
  <c r="R693" i="1"/>
  <c r="Q694" i="1"/>
  <c r="Q695" i="1" l="1"/>
  <c r="R694" i="1"/>
  <c r="Y693" i="1"/>
  <c r="Z693" i="1" s="1"/>
  <c r="AA693" i="1" s="1"/>
  <c r="AC693" i="1" s="1"/>
  <c r="Y694" i="1" l="1"/>
  <c r="Z694" i="1" s="1"/>
  <c r="AA694" i="1" s="1"/>
  <c r="AC694" i="1" s="1"/>
  <c r="R695" i="1"/>
  <c r="Q696" i="1"/>
  <c r="Y695" i="1" l="1"/>
  <c r="Z695" i="1" s="1"/>
  <c r="AA695" i="1" s="1"/>
  <c r="AC695" i="1" s="1"/>
  <c r="R696" i="1"/>
  <c r="Q697" i="1"/>
  <c r="R697" i="1" l="1"/>
  <c r="Q698" i="1"/>
  <c r="Y696" i="1"/>
  <c r="Z696" i="1" s="1"/>
  <c r="AA696" i="1" s="1"/>
  <c r="AC696" i="1" s="1"/>
  <c r="AG696" i="1" s="1"/>
  <c r="B696" i="1" s="1"/>
  <c r="R698" i="1" l="1"/>
  <c r="Q699" i="1"/>
  <c r="Y697" i="1"/>
  <c r="Z697" i="1" s="1"/>
  <c r="AA697" i="1" s="1"/>
  <c r="AC697" i="1" s="1"/>
  <c r="AG697" i="1" s="1"/>
  <c r="B697" i="1" s="1"/>
  <c r="R699" i="1" l="1"/>
  <c r="Q700" i="1"/>
  <c r="Y698" i="1"/>
  <c r="Z698" i="1" s="1"/>
  <c r="AA698" i="1" s="1"/>
  <c r="AC698" i="1" s="1"/>
  <c r="Q701" i="1" l="1"/>
  <c r="R700" i="1"/>
  <c r="Y699" i="1"/>
  <c r="Z699" i="1" s="1"/>
  <c r="AA699" i="1" s="1"/>
  <c r="AC699" i="1" s="1"/>
  <c r="Y700" i="1" l="1"/>
  <c r="Z700" i="1" s="1"/>
  <c r="AA700" i="1" s="1"/>
  <c r="AC700" i="1" s="1"/>
  <c r="Q702" i="1"/>
  <c r="R701" i="1"/>
  <c r="Y701" i="1" l="1"/>
  <c r="Z701" i="1" s="1"/>
  <c r="AA701" i="1" s="1"/>
  <c r="AC701" i="1" s="1"/>
  <c r="R702" i="1"/>
  <c r="Q703" i="1"/>
  <c r="Q704" i="1" l="1"/>
  <c r="R703" i="1"/>
  <c r="Y702" i="1"/>
  <c r="Z702" i="1" s="1"/>
  <c r="AA702" i="1" s="1"/>
  <c r="AC702" i="1" s="1"/>
  <c r="Y703" i="1" l="1"/>
  <c r="Z703" i="1" s="1"/>
  <c r="AA703" i="1" s="1"/>
  <c r="AC703" i="1" s="1"/>
  <c r="AG703" i="1" s="1"/>
  <c r="B703" i="1" s="1"/>
  <c r="Q705" i="1"/>
  <c r="R704" i="1"/>
  <c r="Y704" i="1" l="1"/>
  <c r="Z704" i="1" s="1"/>
  <c r="AA704" i="1" s="1"/>
  <c r="AC704" i="1" s="1"/>
  <c r="AG704" i="1" s="1"/>
  <c r="B704" i="1" s="1"/>
  <c r="Q706" i="1"/>
  <c r="R705" i="1"/>
  <c r="Y705" i="1" l="1"/>
  <c r="Z705" i="1" s="1"/>
  <c r="AA705" i="1" s="1"/>
  <c r="AC705" i="1" s="1"/>
  <c r="Q707" i="1"/>
  <c r="R706" i="1"/>
  <c r="Y706" i="1" l="1"/>
  <c r="Z706" i="1" s="1"/>
  <c r="AA706" i="1" s="1"/>
  <c r="AC706" i="1" s="1"/>
  <c r="Q708" i="1"/>
  <c r="R707" i="1"/>
  <c r="Y707" i="1" l="1"/>
  <c r="R708" i="1"/>
  <c r="Q709" i="1"/>
  <c r="Q710" i="1" l="1"/>
  <c r="R709" i="1"/>
  <c r="Y708" i="1"/>
  <c r="Z708" i="1" s="1"/>
  <c r="AA708" i="1" s="1"/>
  <c r="AC708" i="1" s="1"/>
  <c r="Z707" i="1"/>
  <c r="AA707" i="1" s="1"/>
  <c r="AC707" i="1" s="1"/>
  <c r="Y709" i="1" l="1"/>
  <c r="Z709" i="1" s="1"/>
  <c r="AA709" i="1" s="1"/>
  <c r="AC709" i="1" s="1"/>
  <c r="R710" i="1"/>
  <c r="Q711" i="1"/>
  <c r="Q712" i="1" l="1"/>
  <c r="R711" i="1"/>
  <c r="Y710" i="1"/>
  <c r="Z710" i="1" s="1"/>
  <c r="AA710" i="1" s="1"/>
  <c r="AC710" i="1" s="1"/>
  <c r="AG710" i="1" l="1"/>
  <c r="B710" i="1" s="1"/>
  <c r="Y711" i="1"/>
  <c r="Z711" i="1" s="1"/>
  <c r="AA711" i="1" s="1"/>
  <c r="AC711" i="1" s="1"/>
  <c r="R712" i="1"/>
  <c r="Q713" i="1"/>
  <c r="AG711" i="1" l="1"/>
  <c r="B711" i="1" s="1"/>
  <c r="Y712" i="1"/>
  <c r="Z712" i="1" s="1"/>
  <c r="AA712" i="1" s="1"/>
  <c r="AC712" i="1" s="1"/>
  <c r="Q714" i="1"/>
  <c r="R713" i="1"/>
  <c r="Q715" i="1" l="1"/>
  <c r="R714" i="1"/>
  <c r="Y713" i="1"/>
  <c r="Z713" i="1" s="1"/>
  <c r="AA713" i="1" s="1"/>
  <c r="AC713" i="1" s="1"/>
  <c r="Y714" i="1" l="1"/>
  <c r="Z714" i="1" s="1"/>
  <c r="AA714" i="1" s="1"/>
  <c r="AC714" i="1" s="1"/>
  <c r="R715" i="1"/>
  <c r="Q716" i="1"/>
  <c r="Y715" i="1" l="1"/>
  <c r="Z715" i="1" s="1"/>
  <c r="AA715" i="1" s="1"/>
  <c r="AC715" i="1" s="1"/>
  <c r="Q717" i="1"/>
  <c r="R716" i="1"/>
  <c r="Y716" i="1" l="1"/>
  <c r="Z716" i="1" s="1"/>
  <c r="AA716" i="1" s="1"/>
  <c r="AC716" i="1" s="1"/>
  <c r="Q718" i="1"/>
  <c r="R717" i="1"/>
  <c r="Y717" i="1" l="1"/>
  <c r="Z717" i="1" s="1"/>
  <c r="AA717" i="1" s="1"/>
  <c r="AC717" i="1" s="1"/>
  <c r="AG717" i="1" s="1"/>
  <c r="B717" i="1" s="1"/>
  <c r="Q719" i="1"/>
  <c r="R718" i="1"/>
  <c r="Y718" i="1" l="1"/>
  <c r="Z718" i="1" s="1"/>
  <c r="AA718" i="1" s="1"/>
  <c r="AC718" i="1" s="1"/>
  <c r="AG718" i="1" s="1"/>
  <c r="B718" i="1" s="1"/>
  <c r="Q720" i="1"/>
  <c r="R719" i="1"/>
  <c r="Y719" i="1" l="1"/>
  <c r="Z719" i="1" s="1"/>
  <c r="AA719" i="1" s="1"/>
  <c r="AC719" i="1" s="1"/>
  <c r="Q721" i="1"/>
  <c r="R720" i="1"/>
  <c r="Y720" i="1" l="1"/>
  <c r="Z720" i="1" s="1"/>
  <c r="AA720" i="1" s="1"/>
  <c r="AC720" i="1" s="1"/>
  <c r="R721" i="1"/>
  <c r="Q722" i="1"/>
  <c r="R722" i="1" l="1"/>
  <c r="Q723" i="1"/>
  <c r="Y721" i="1"/>
  <c r="Z721" i="1" s="1"/>
  <c r="AA721" i="1" s="1"/>
  <c r="AC721" i="1" s="1"/>
  <c r="R723" i="1" l="1"/>
  <c r="Q724" i="1"/>
  <c r="Y722" i="1"/>
  <c r="Z722" i="1" s="1"/>
  <c r="AA722" i="1" s="1"/>
  <c r="AC722" i="1" s="1"/>
  <c r="Q725" i="1" l="1"/>
  <c r="R724" i="1"/>
  <c r="Y723" i="1"/>
  <c r="Z723" i="1" l="1"/>
  <c r="AA723" i="1" s="1"/>
  <c r="AC723" i="1" s="1"/>
  <c r="Y724" i="1"/>
  <c r="Z724" i="1" s="1"/>
  <c r="AA724" i="1" s="1"/>
  <c r="AC724" i="1" s="1"/>
  <c r="AG724" i="1" s="1"/>
  <c r="B724" i="1" s="1"/>
  <c r="R725" i="1"/>
  <c r="Q726" i="1"/>
  <c r="Y725" i="1" l="1"/>
  <c r="Z725" i="1" s="1"/>
  <c r="AA725" i="1" s="1"/>
  <c r="AC725" i="1" s="1"/>
  <c r="AG725" i="1" s="1"/>
  <c r="B725" i="1" s="1"/>
  <c r="Q727" i="1"/>
  <c r="R726" i="1"/>
  <c r="Y726" i="1" l="1"/>
  <c r="Z726" i="1" s="1"/>
  <c r="AA726" i="1" s="1"/>
  <c r="AC726" i="1" s="1"/>
  <c r="Q728" i="1"/>
  <c r="R727" i="1"/>
  <c r="Y727" i="1" l="1"/>
  <c r="Z727" i="1" s="1"/>
  <c r="AA727" i="1" s="1"/>
  <c r="AC727" i="1" s="1"/>
  <c r="R728" i="1"/>
  <c r="Q729" i="1"/>
  <c r="Y728" i="1" l="1"/>
  <c r="Z728" i="1" s="1"/>
  <c r="AA728" i="1" s="1"/>
  <c r="AC728" i="1" s="1"/>
  <c r="R729" i="1"/>
  <c r="Q730" i="1"/>
  <c r="Q731" i="1" l="1"/>
  <c r="R730" i="1"/>
  <c r="Y729" i="1"/>
  <c r="Z729" i="1" s="1"/>
  <c r="AA729" i="1" s="1"/>
  <c r="AC729" i="1" s="1"/>
  <c r="Y730" i="1" l="1"/>
  <c r="Z730" i="1" s="1"/>
  <c r="AA730" i="1" s="1"/>
  <c r="AC730" i="1" s="1"/>
  <c r="R731" i="1"/>
  <c r="Q732" i="1"/>
  <c r="Y731" i="1" l="1"/>
  <c r="R732" i="1"/>
  <c r="Q733" i="1"/>
  <c r="Y732" i="1" l="1"/>
  <c r="Z732" i="1" s="1"/>
  <c r="AA732" i="1" s="1"/>
  <c r="AC732" i="1" s="1"/>
  <c r="AG732" i="1" s="1"/>
  <c r="B732" i="1" s="1"/>
  <c r="Q734" i="1"/>
  <c r="R733" i="1"/>
  <c r="Z731" i="1"/>
  <c r="AA731" i="1" s="1"/>
  <c r="AC731" i="1" s="1"/>
  <c r="AG731" i="1" s="1"/>
  <c r="B731" i="1" s="1"/>
  <c r="Y733" i="1" l="1"/>
  <c r="Z733" i="1" s="1"/>
  <c r="AA733" i="1" s="1"/>
  <c r="AC733" i="1" s="1"/>
  <c r="R734" i="1"/>
  <c r="Q735" i="1"/>
  <c r="Q736" i="1" l="1"/>
  <c r="R735" i="1"/>
  <c r="Y734" i="1"/>
  <c r="Z734" i="1" s="1"/>
  <c r="AA734" i="1" s="1"/>
  <c r="AC734" i="1" s="1"/>
  <c r="Y735" i="1" l="1"/>
  <c r="Z735" i="1" s="1"/>
  <c r="AA735" i="1" s="1"/>
  <c r="AC735" i="1" s="1"/>
  <c r="Q737" i="1"/>
  <c r="R736" i="1"/>
  <c r="Y736" i="1" l="1"/>
  <c r="Q738" i="1"/>
  <c r="R737" i="1"/>
  <c r="Y737" i="1" l="1"/>
  <c r="Z737" i="1" s="1"/>
  <c r="AA737" i="1" s="1"/>
  <c r="AC737" i="1" s="1"/>
  <c r="R738" i="1"/>
  <c r="Q739" i="1"/>
  <c r="Z736" i="1"/>
  <c r="AA736" i="1" s="1"/>
  <c r="AC736" i="1" s="1"/>
  <c r="Q740" i="1" l="1"/>
  <c r="R739" i="1"/>
  <c r="Y738" i="1"/>
  <c r="Z738" i="1" s="1"/>
  <c r="AA738" i="1" s="1"/>
  <c r="AC738" i="1" s="1"/>
  <c r="AG738" i="1" s="1"/>
  <c r="B738" i="1" s="1"/>
  <c r="Y739" i="1" l="1"/>
  <c r="Z739" i="1" s="1"/>
  <c r="AA739" i="1" s="1"/>
  <c r="AC739" i="1" s="1"/>
  <c r="R740" i="1"/>
  <c r="Q741" i="1"/>
  <c r="AG739" i="1" l="1"/>
  <c r="B739" i="1" s="1"/>
  <c r="Q742" i="1"/>
  <c r="R741" i="1"/>
  <c r="Y740" i="1"/>
  <c r="Z740" i="1" s="1"/>
  <c r="AA740" i="1" s="1"/>
  <c r="AC740" i="1" s="1"/>
  <c r="Y741" i="1" l="1"/>
  <c r="R742" i="1"/>
  <c r="Q743" i="1"/>
  <c r="Q744" i="1" l="1"/>
  <c r="R743" i="1"/>
  <c r="Y742" i="1"/>
  <c r="Z742" i="1" s="1"/>
  <c r="AA742" i="1" s="1"/>
  <c r="AC742" i="1" s="1"/>
  <c r="Z741" i="1"/>
  <c r="AA741" i="1" s="1"/>
  <c r="AC741" i="1" s="1"/>
  <c r="Y743" i="1" l="1"/>
  <c r="Z743" i="1" s="1"/>
  <c r="AA743" i="1" s="1"/>
  <c r="AC743" i="1" s="1"/>
  <c r="Q745" i="1"/>
  <c r="R744" i="1"/>
  <c r="R745" i="1" l="1"/>
  <c r="Q746" i="1"/>
  <c r="Y744" i="1"/>
  <c r="Z744" i="1" s="1"/>
  <c r="AA744" i="1" s="1"/>
  <c r="AC744" i="1" s="1"/>
  <c r="Q747" i="1" l="1"/>
  <c r="R746" i="1"/>
  <c r="Y745" i="1"/>
  <c r="Z745" i="1" s="1"/>
  <c r="AA745" i="1" s="1"/>
  <c r="AC745" i="1" s="1"/>
  <c r="AG745" i="1" l="1"/>
  <c r="B745" i="1" s="1"/>
  <c r="Y746" i="1"/>
  <c r="Z746" i="1" s="1"/>
  <c r="AA746" i="1" s="1"/>
  <c r="AC746" i="1" s="1"/>
  <c r="Q748" i="1"/>
  <c r="R747" i="1"/>
  <c r="AG746" i="1" l="1"/>
  <c r="B746" i="1" s="1"/>
  <c r="Y747" i="1"/>
  <c r="R748" i="1"/>
  <c r="Q749" i="1"/>
  <c r="Y748" i="1" l="1"/>
  <c r="Z748" i="1" s="1"/>
  <c r="AA748" i="1" s="1"/>
  <c r="AC748" i="1" s="1"/>
  <c r="Q750" i="1"/>
  <c r="R749" i="1"/>
  <c r="Z747" i="1"/>
  <c r="AA747" i="1" s="1"/>
  <c r="AC747" i="1" s="1"/>
  <c r="Y749" i="1" l="1"/>
  <c r="Z749" i="1" s="1"/>
  <c r="AA749" i="1" s="1"/>
  <c r="AC749" i="1" s="1"/>
  <c r="R750" i="1"/>
  <c r="Q751" i="1"/>
  <c r="R751" i="1" l="1"/>
  <c r="Q752" i="1"/>
  <c r="Y750" i="1"/>
  <c r="Z750" i="1" s="1"/>
  <c r="AA750" i="1" s="1"/>
  <c r="AC750" i="1" s="1"/>
  <c r="R752" i="1" l="1"/>
  <c r="Q753" i="1"/>
  <c r="Y751" i="1"/>
  <c r="Z751" i="1" s="1"/>
  <c r="AA751" i="1" s="1"/>
  <c r="AC751" i="1" s="1"/>
  <c r="R753" i="1" l="1"/>
  <c r="Q754" i="1"/>
  <c r="Y752" i="1"/>
  <c r="Z752" i="1" s="1"/>
  <c r="AA752" i="1" s="1"/>
  <c r="AC752" i="1" s="1"/>
  <c r="AG752" i="1" s="1"/>
  <c r="B752" i="1" s="1"/>
  <c r="R754" i="1" l="1"/>
  <c r="Q755" i="1"/>
  <c r="Y753" i="1"/>
  <c r="Z753" i="1" s="1"/>
  <c r="AA753" i="1" s="1"/>
  <c r="AC753" i="1" s="1"/>
  <c r="AG753" i="1" s="1"/>
  <c r="B753" i="1" s="1"/>
  <c r="Q756" i="1" l="1"/>
  <c r="R755" i="1"/>
  <c r="Y754" i="1"/>
  <c r="Z754" i="1" l="1"/>
  <c r="AA754" i="1" s="1"/>
  <c r="AC754" i="1" s="1"/>
  <c r="Y755" i="1"/>
  <c r="Z755" i="1" s="1"/>
  <c r="AA755" i="1" s="1"/>
  <c r="AC755" i="1" s="1"/>
  <c r="Q757" i="1"/>
  <c r="R756" i="1"/>
  <c r="Y756" i="1" l="1"/>
  <c r="Z756" i="1" s="1"/>
  <c r="AA756" i="1" s="1"/>
  <c r="AC756" i="1" s="1"/>
  <c r="R757" i="1"/>
  <c r="Q758" i="1"/>
  <c r="R758" i="1" l="1"/>
  <c r="Q759" i="1"/>
  <c r="Y757" i="1"/>
  <c r="Z757" i="1" s="1"/>
  <c r="AA757" i="1" s="1"/>
  <c r="AC757" i="1" s="1"/>
  <c r="Q760" i="1" l="1"/>
  <c r="R759" i="1"/>
  <c r="Y758" i="1"/>
  <c r="Z758" i="1" s="1"/>
  <c r="AA758" i="1" s="1"/>
  <c r="AC758" i="1" s="1"/>
  <c r="Q761" i="1" l="1"/>
  <c r="R760" i="1"/>
  <c r="Y759" i="1"/>
  <c r="Z759" i="1" s="1"/>
  <c r="AA759" i="1" s="1"/>
  <c r="AC759" i="1" s="1"/>
  <c r="AG759" i="1" s="1"/>
  <c r="B759" i="1" s="1"/>
  <c r="Y760" i="1" l="1"/>
  <c r="Z760" i="1" s="1"/>
  <c r="AA760" i="1" s="1"/>
  <c r="AC760" i="1" s="1"/>
  <c r="AG760" i="1" s="1"/>
  <c r="B760" i="1" s="1"/>
  <c r="Q762" i="1"/>
  <c r="R761" i="1"/>
  <c r="Y761" i="1" l="1"/>
  <c r="Z761" i="1" s="1"/>
  <c r="AA761" i="1" s="1"/>
  <c r="AC761" i="1" s="1"/>
  <c r="R762" i="1"/>
  <c r="Q763" i="1"/>
  <c r="Q764" i="1" l="1"/>
  <c r="R763" i="1"/>
  <c r="Y762" i="1"/>
  <c r="Z762" i="1" s="1"/>
  <c r="AA762" i="1" s="1"/>
  <c r="AC762" i="1" s="1"/>
  <c r="Y763" i="1" l="1"/>
  <c r="Z763" i="1" s="1"/>
  <c r="AA763" i="1" s="1"/>
  <c r="AC763" i="1" s="1"/>
  <c r="R764" i="1"/>
  <c r="Q765" i="1"/>
  <c r="Y764" i="1" l="1"/>
  <c r="Z764" i="1" s="1"/>
  <c r="AA764" i="1" s="1"/>
  <c r="AC764" i="1" s="1"/>
  <c r="Q766" i="1"/>
  <c r="R765" i="1"/>
  <c r="Y765" i="1" l="1"/>
  <c r="Z765" i="1" s="1"/>
  <c r="AA765" i="1" s="1"/>
  <c r="AC765" i="1" s="1"/>
  <c r="Q767" i="1"/>
  <c r="R766" i="1"/>
  <c r="Y766" i="1" l="1"/>
  <c r="Z766" i="1" s="1"/>
  <c r="AA766" i="1" s="1"/>
  <c r="AC766" i="1" s="1"/>
  <c r="AG766" i="1" s="1"/>
  <c r="B766" i="1" s="1"/>
  <c r="Q768" i="1"/>
  <c r="R767" i="1"/>
  <c r="Y767" i="1" l="1"/>
  <c r="Z767" i="1" s="1"/>
  <c r="AA767" i="1" s="1"/>
  <c r="AC767" i="1" s="1"/>
  <c r="AG767" i="1" s="1"/>
  <c r="B767" i="1" s="1"/>
  <c r="R768" i="1"/>
  <c r="Q769" i="1"/>
  <c r="R769" i="1" l="1"/>
  <c r="Q770" i="1"/>
  <c r="Y768" i="1"/>
  <c r="Z768" i="1" s="1"/>
  <c r="AA768" i="1" s="1"/>
  <c r="AC768" i="1" s="1"/>
  <c r="Q771" i="1" l="1"/>
  <c r="R770" i="1"/>
  <c r="Y769" i="1"/>
  <c r="Z769" i="1" s="1"/>
  <c r="AA769" i="1" s="1"/>
  <c r="AC769" i="1" s="1"/>
  <c r="Y770" i="1" l="1"/>
  <c r="Z770" i="1" s="1"/>
  <c r="AA770" i="1" s="1"/>
  <c r="AC770" i="1" s="1"/>
  <c r="R771" i="1"/>
  <c r="Q772" i="1"/>
  <c r="Y771" i="1" l="1"/>
  <c r="Z771" i="1" s="1"/>
  <c r="AA771" i="1" s="1"/>
  <c r="AC771" i="1" s="1"/>
  <c r="R772" i="1"/>
  <c r="Q773" i="1"/>
  <c r="Q774" i="1" l="1"/>
  <c r="R773" i="1"/>
  <c r="Y772" i="1"/>
  <c r="Z772" i="1" s="1"/>
  <c r="AA772" i="1" s="1"/>
  <c r="AC772" i="1" s="1"/>
  <c r="Y773" i="1" l="1"/>
  <c r="Z773" i="1" s="1"/>
  <c r="AA773" i="1" s="1"/>
  <c r="AC773" i="1" s="1"/>
  <c r="Q775" i="1"/>
  <c r="R774" i="1"/>
  <c r="AG773" i="1" l="1"/>
  <c r="B773" i="1" s="1"/>
  <c r="Y774" i="1"/>
  <c r="Z774" i="1" s="1"/>
  <c r="AA774" i="1" s="1"/>
  <c r="AC774" i="1" s="1"/>
  <c r="R775" i="1"/>
  <c r="Q776" i="1"/>
  <c r="AG774" i="1" l="1"/>
  <c r="B774" i="1" s="1"/>
  <c r="R776" i="1"/>
  <c r="Q777" i="1"/>
  <c r="Y775" i="1"/>
  <c r="Z775" i="1" s="1"/>
  <c r="AA775" i="1" s="1"/>
  <c r="AC775" i="1" s="1"/>
  <c r="R777" i="1" l="1"/>
  <c r="Q778" i="1"/>
  <c r="Y776" i="1"/>
  <c r="Z776" i="1" s="1"/>
  <c r="AA776" i="1" s="1"/>
  <c r="AC776" i="1" s="1"/>
  <c r="Y777" i="1" l="1"/>
  <c r="Z777" i="1" s="1"/>
  <c r="AA777" i="1" s="1"/>
  <c r="AC777" i="1" s="1"/>
  <c r="Q779" i="1"/>
  <c r="R778" i="1"/>
  <c r="Y778" i="1" l="1"/>
  <c r="Z778" i="1" s="1"/>
  <c r="AA778" i="1" s="1"/>
  <c r="AC778" i="1" s="1"/>
  <c r="R779" i="1"/>
  <c r="Q780" i="1"/>
  <c r="Y779" i="1" l="1"/>
  <c r="Z779" i="1" s="1"/>
  <c r="AA779" i="1" s="1"/>
  <c r="AC779" i="1" s="1"/>
  <c r="Q781" i="1"/>
  <c r="R780" i="1"/>
  <c r="Y780" i="1" l="1"/>
  <c r="Z780" i="1" s="1"/>
  <c r="AA780" i="1" s="1"/>
  <c r="AC780" i="1" s="1"/>
  <c r="AG780" i="1" s="1"/>
  <c r="B780" i="1" s="1"/>
  <c r="R781" i="1"/>
  <c r="Q782" i="1"/>
  <c r="Q783" i="1" l="1"/>
  <c r="R782" i="1"/>
  <c r="Y781" i="1"/>
  <c r="Z781" i="1" s="1"/>
  <c r="AA781" i="1" s="1"/>
  <c r="AC781" i="1" s="1"/>
  <c r="AG781" i="1" s="1"/>
  <c r="B781" i="1" s="1"/>
  <c r="Y782" i="1" l="1"/>
  <c r="Z782" i="1" s="1"/>
  <c r="AA782" i="1" s="1"/>
  <c r="AC782" i="1" s="1"/>
  <c r="R783" i="1"/>
  <c r="Q784" i="1"/>
  <c r="R784" i="1" l="1"/>
  <c r="Q785" i="1"/>
  <c r="Y783" i="1"/>
  <c r="Z783" i="1" s="1"/>
  <c r="AA783" i="1" s="1"/>
  <c r="AC783" i="1" s="1"/>
  <c r="Q786" i="1" l="1"/>
  <c r="R785" i="1"/>
  <c r="Y784" i="1"/>
  <c r="Z784" i="1" s="1"/>
  <c r="AA784" i="1" s="1"/>
  <c r="AC784" i="1" s="1"/>
  <c r="Y785" i="1" l="1"/>
  <c r="Z785" i="1" s="1"/>
  <c r="AA785" i="1" s="1"/>
  <c r="AC785" i="1" s="1"/>
  <c r="Q787" i="1"/>
  <c r="R786" i="1"/>
  <c r="Y786" i="1" l="1"/>
  <c r="Z786" i="1" s="1"/>
  <c r="AA786" i="1" s="1"/>
  <c r="AC786" i="1" s="1"/>
  <c r="Q788" i="1"/>
  <c r="R787" i="1"/>
  <c r="Y787" i="1" l="1"/>
  <c r="Z787" i="1" s="1"/>
  <c r="AA787" i="1" s="1"/>
  <c r="AC787" i="1" s="1"/>
  <c r="AG787" i="1" s="1"/>
  <c r="B787" i="1" s="1"/>
  <c r="Q789" i="1"/>
  <c r="R788" i="1"/>
  <c r="Y788" i="1" l="1"/>
  <c r="Z788" i="1" s="1"/>
  <c r="AA788" i="1" s="1"/>
  <c r="AC788" i="1" s="1"/>
  <c r="AG788" i="1" s="1"/>
  <c r="B788" i="1" s="1"/>
  <c r="Q790" i="1"/>
  <c r="R789" i="1"/>
  <c r="Q791" i="1" l="1"/>
  <c r="R790" i="1"/>
  <c r="Y789" i="1"/>
  <c r="Z789" i="1" s="1"/>
  <c r="AA789" i="1" s="1"/>
  <c r="AC789" i="1" s="1"/>
  <c r="Y790" i="1" l="1"/>
  <c r="Z790" i="1" s="1"/>
  <c r="AA790" i="1" s="1"/>
  <c r="AC790" i="1" s="1"/>
  <c r="R791" i="1"/>
  <c r="Q792" i="1"/>
  <c r="Q793" i="1" l="1"/>
  <c r="R792" i="1"/>
  <c r="Y791" i="1"/>
  <c r="Z791" i="1" s="1"/>
  <c r="AA791" i="1" s="1"/>
  <c r="AC791" i="1" s="1"/>
  <c r="Y792" i="1" l="1"/>
  <c r="Z792" i="1" s="1"/>
  <c r="AA792" i="1" s="1"/>
  <c r="AC792" i="1" s="1"/>
  <c r="Q794" i="1"/>
  <c r="R793" i="1"/>
  <c r="Y793" i="1" l="1"/>
  <c r="R794" i="1"/>
  <c r="Q795" i="1"/>
  <c r="R795" i="1" l="1"/>
  <c r="Q796" i="1"/>
  <c r="Z793" i="1"/>
  <c r="AA793" i="1" s="1"/>
  <c r="AC793" i="1" s="1"/>
  <c r="Y794" i="1"/>
  <c r="Z794" i="1" s="1"/>
  <c r="AA794" i="1" s="1"/>
  <c r="AC794" i="1" s="1"/>
  <c r="AG794" i="1" s="1"/>
  <c r="B794" i="1" s="1"/>
  <c r="Q797" i="1" l="1"/>
  <c r="R796" i="1"/>
  <c r="Y795" i="1"/>
  <c r="Z795" i="1" s="1"/>
  <c r="AA795" i="1" s="1"/>
  <c r="AC795" i="1" s="1"/>
  <c r="AG795" i="1" s="1"/>
  <c r="B795" i="1" s="1"/>
  <c r="Y796" i="1" l="1"/>
  <c r="Z796" i="1" s="1"/>
  <c r="AA796" i="1" s="1"/>
  <c r="AC796" i="1" s="1"/>
  <c r="R797" i="1"/>
  <c r="Q798" i="1"/>
  <c r="R798" i="1" l="1"/>
  <c r="Q799" i="1"/>
  <c r="Y797" i="1"/>
  <c r="Z797" i="1" s="1"/>
  <c r="AA797" i="1" s="1"/>
  <c r="AC797" i="1" s="1"/>
  <c r="Q800" i="1" l="1"/>
  <c r="R799" i="1"/>
  <c r="Y798" i="1"/>
  <c r="Z798" i="1" s="1"/>
  <c r="AA798" i="1" s="1"/>
  <c r="AC798" i="1" s="1"/>
  <c r="Y799" i="1" l="1"/>
  <c r="Z799" i="1" s="1"/>
  <c r="AA799" i="1" s="1"/>
  <c r="AC799" i="1" s="1"/>
  <c r="Q801" i="1"/>
  <c r="R800" i="1"/>
  <c r="Q802" i="1" l="1"/>
  <c r="R801" i="1"/>
  <c r="Y800" i="1"/>
  <c r="Z800" i="1" s="1"/>
  <c r="AA800" i="1" s="1"/>
  <c r="AC800" i="1" s="1"/>
  <c r="Y801" i="1" l="1"/>
  <c r="Z801" i="1" s="1"/>
  <c r="AA801" i="1" s="1"/>
  <c r="AC801" i="1" s="1"/>
  <c r="Q803" i="1"/>
  <c r="R802" i="1"/>
  <c r="AG801" i="1" l="1"/>
  <c r="B801" i="1" s="1"/>
  <c r="Y802" i="1"/>
  <c r="Z802" i="1" s="1"/>
  <c r="AA802" i="1" s="1"/>
  <c r="AC802" i="1" s="1"/>
  <c r="R803" i="1"/>
  <c r="Q804" i="1"/>
  <c r="AG802" i="1" l="1"/>
  <c r="B802" i="1" s="1"/>
  <c r="R804" i="1"/>
  <c r="Q805" i="1"/>
  <c r="Y803" i="1"/>
  <c r="Z803" i="1" s="1"/>
  <c r="AA803" i="1" s="1"/>
  <c r="AC803" i="1" s="1"/>
  <c r="R805" i="1" l="1"/>
  <c r="Q806" i="1"/>
  <c r="Y804" i="1"/>
  <c r="Z804" i="1" s="1"/>
  <c r="AA804" i="1" s="1"/>
  <c r="AC804" i="1" s="1"/>
  <c r="Q807" i="1" l="1"/>
  <c r="R806" i="1"/>
  <c r="Y805" i="1"/>
  <c r="Z805" i="1" s="1"/>
  <c r="AA805" i="1" s="1"/>
  <c r="AC805" i="1" s="1"/>
  <c r="Y806" i="1" l="1"/>
  <c r="Z806" i="1" s="1"/>
  <c r="AA806" i="1" s="1"/>
  <c r="AC806" i="1" s="1"/>
  <c r="Q808" i="1"/>
  <c r="R807" i="1"/>
  <c r="R808" i="1" l="1"/>
  <c r="Q809" i="1"/>
  <c r="Y807" i="1"/>
  <c r="Z807" i="1" s="1"/>
  <c r="AA807" i="1" s="1"/>
  <c r="AC807" i="1" s="1"/>
  <c r="Q810" i="1" l="1"/>
  <c r="R809" i="1"/>
  <c r="Y808" i="1"/>
  <c r="Z808" i="1" s="1"/>
  <c r="AA808" i="1" s="1"/>
  <c r="AC808" i="1" s="1"/>
  <c r="AG808" i="1" s="1"/>
  <c r="B808" i="1" s="1"/>
  <c r="Y809" i="1" l="1"/>
  <c r="Z809" i="1" s="1"/>
  <c r="AA809" i="1" s="1"/>
  <c r="AC809" i="1" s="1"/>
  <c r="AG809" i="1" s="1"/>
  <c r="B809" i="1" s="1"/>
  <c r="Q811" i="1"/>
  <c r="R810" i="1"/>
  <c r="Y810" i="1" l="1"/>
  <c r="Z810" i="1" s="1"/>
  <c r="AA810" i="1" s="1"/>
  <c r="AC810" i="1" s="1"/>
  <c r="R811" i="1"/>
  <c r="Q812" i="1"/>
  <c r="Q813" i="1" l="1"/>
  <c r="R812" i="1"/>
  <c r="Y811" i="1"/>
  <c r="Z811" i="1" s="1"/>
  <c r="AA811" i="1" s="1"/>
  <c r="AC811" i="1" s="1"/>
  <c r="Y812" i="1" l="1"/>
  <c r="Z812" i="1" s="1"/>
  <c r="AA812" i="1" s="1"/>
  <c r="AC812" i="1" s="1"/>
  <c r="Q814" i="1"/>
  <c r="R813" i="1"/>
  <c r="Y813" i="1" l="1"/>
  <c r="Z813" i="1" s="1"/>
  <c r="AA813" i="1" s="1"/>
  <c r="AC813" i="1" s="1"/>
  <c r="R814" i="1"/>
  <c r="Q815" i="1"/>
  <c r="Q816" i="1" l="1"/>
  <c r="R815" i="1"/>
  <c r="Y814" i="1"/>
  <c r="Z814" i="1" s="1"/>
  <c r="AA814" i="1" s="1"/>
  <c r="AC814" i="1" s="1"/>
  <c r="Y815" i="1" l="1"/>
  <c r="Z815" i="1" s="1"/>
  <c r="AA815" i="1" s="1"/>
  <c r="AC815" i="1" s="1"/>
  <c r="AG815" i="1" s="1"/>
  <c r="B815" i="1" s="1"/>
  <c r="Q817" i="1"/>
  <c r="R816" i="1"/>
  <c r="Y816" i="1" l="1"/>
  <c r="Z816" i="1" s="1"/>
  <c r="AA816" i="1" s="1"/>
  <c r="AC816" i="1" s="1"/>
  <c r="AG816" i="1" s="1"/>
  <c r="B816" i="1" s="1"/>
  <c r="R817" i="1"/>
  <c r="Q818" i="1"/>
  <c r="Q819" i="1" l="1"/>
  <c r="R818" i="1"/>
  <c r="Y817" i="1"/>
  <c r="Z817" i="1" s="1"/>
  <c r="AA817" i="1" s="1"/>
  <c r="AC817" i="1" s="1"/>
  <c r="Y818" i="1" l="1"/>
  <c r="Z818" i="1" s="1"/>
  <c r="AA818" i="1" s="1"/>
  <c r="AC818" i="1" s="1"/>
  <c r="R819" i="1"/>
  <c r="Q820" i="1"/>
  <c r="R820" i="1" l="1"/>
  <c r="Q821" i="1"/>
  <c r="Y819" i="1"/>
  <c r="Z819" i="1" s="1"/>
  <c r="AA819" i="1" s="1"/>
  <c r="AC819" i="1" s="1"/>
  <c r="Q822" i="1" l="1"/>
  <c r="R821" i="1"/>
  <c r="Y820" i="1"/>
  <c r="Z820" i="1" s="1"/>
  <c r="AA820" i="1" s="1"/>
  <c r="AC820" i="1" s="1"/>
  <c r="Y821" i="1" l="1"/>
  <c r="Z821" i="1" s="1"/>
  <c r="AA821" i="1" s="1"/>
  <c r="AC821" i="1" s="1"/>
  <c r="Q823" i="1"/>
  <c r="R822" i="1"/>
  <c r="R823" i="1" l="1"/>
  <c r="Q824" i="1"/>
  <c r="Y822" i="1"/>
  <c r="Z822" i="1" s="1"/>
  <c r="AA822" i="1" s="1"/>
  <c r="AC822" i="1" s="1"/>
  <c r="AG822" i="1" s="1"/>
  <c r="B822" i="1" s="1"/>
  <c r="Q825" i="1" l="1"/>
  <c r="R824" i="1"/>
  <c r="Y823" i="1"/>
  <c r="Z823" i="1" s="1"/>
  <c r="AA823" i="1" s="1"/>
  <c r="AC823" i="1" s="1"/>
  <c r="AG823" i="1" s="1"/>
  <c r="B823" i="1" s="1"/>
  <c r="Y824" i="1" l="1"/>
  <c r="Z824" i="1" s="1"/>
  <c r="AA824" i="1" s="1"/>
  <c r="AC824" i="1" s="1"/>
  <c r="Q826" i="1"/>
  <c r="R825" i="1"/>
  <c r="Y825" i="1" l="1"/>
  <c r="Z825" i="1" s="1"/>
  <c r="AA825" i="1" s="1"/>
  <c r="AC825" i="1" s="1"/>
  <c r="R826" i="1"/>
  <c r="Q827" i="1"/>
  <c r="R827" i="1" l="1"/>
  <c r="Q828" i="1"/>
  <c r="Y826" i="1"/>
  <c r="Z826" i="1" s="1"/>
  <c r="AA826" i="1" s="1"/>
  <c r="AC826" i="1" s="1"/>
  <c r="R828" i="1" l="1"/>
  <c r="Q829" i="1"/>
  <c r="Y827" i="1"/>
  <c r="R829" i="1" l="1"/>
  <c r="Q830" i="1"/>
  <c r="Z827" i="1"/>
  <c r="AA827" i="1" s="1"/>
  <c r="AC827" i="1" s="1"/>
  <c r="Y828" i="1"/>
  <c r="Z828" i="1" s="1"/>
  <c r="AA828" i="1" s="1"/>
  <c r="AC828" i="1" s="1"/>
  <c r="R830" i="1" l="1"/>
  <c r="Q831" i="1"/>
  <c r="Y829" i="1"/>
  <c r="Z829" i="1" s="1"/>
  <c r="AA829" i="1" s="1"/>
  <c r="AC829" i="1" s="1"/>
  <c r="AG829" i="1" l="1"/>
  <c r="B829" i="1" s="1"/>
  <c r="Q832" i="1"/>
  <c r="R831" i="1"/>
  <c r="Y830" i="1"/>
  <c r="Y831" i="1" l="1"/>
  <c r="Z831" i="1" s="1"/>
  <c r="AA831" i="1" s="1"/>
  <c r="AC831" i="1" s="1"/>
  <c r="Z830" i="1"/>
  <c r="AA830" i="1" s="1"/>
  <c r="AC830" i="1" s="1"/>
  <c r="Q833" i="1"/>
  <c r="R832" i="1"/>
  <c r="AG830" i="1" l="1"/>
  <c r="B830" i="1" s="1"/>
  <c r="Y832" i="1"/>
  <c r="Z832" i="1" s="1"/>
  <c r="AA832" i="1" s="1"/>
  <c r="AC832" i="1" s="1"/>
  <c r="Q834" i="1"/>
  <c r="R833" i="1"/>
  <c r="Y833" i="1" l="1"/>
  <c r="Z833" i="1" s="1"/>
  <c r="AA833" i="1" s="1"/>
  <c r="AC833" i="1" s="1"/>
  <c r="Q835" i="1"/>
  <c r="R834" i="1"/>
  <c r="Y834" i="1" l="1"/>
  <c r="Z834" i="1" s="1"/>
  <c r="AA834" i="1" s="1"/>
  <c r="AC834" i="1" s="1"/>
  <c r="Q836" i="1"/>
  <c r="R835" i="1"/>
  <c r="Y835" i="1" l="1"/>
  <c r="R836" i="1"/>
  <c r="Q837" i="1"/>
  <c r="Y836" i="1" l="1"/>
  <c r="Z836" i="1" s="1"/>
  <c r="AA836" i="1" s="1"/>
  <c r="AC836" i="1" s="1"/>
  <c r="AG836" i="1" s="1"/>
  <c r="B836" i="1" s="1"/>
  <c r="Q838" i="1"/>
  <c r="R837" i="1"/>
  <c r="Z835" i="1"/>
  <c r="AA835" i="1" s="1"/>
  <c r="AC835" i="1" s="1"/>
  <c r="Y837" i="1" l="1"/>
  <c r="Z837" i="1" s="1"/>
  <c r="AA837" i="1" s="1"/>
  <c r="AC837" i="1" s="1"/>
  <c r="AG837" i="1" s="1"/>
  <c r="B837" i="1" s="1"/>
  <c r="Q839" i="1"/>
  <c r="R838" i="1"/>
  <c r="R839" i="1" l="1"/>
  <c r="Q840" i="1"/>
  <c r="Y838" i="1"/>
  <c r="Z838" i="1" s="1"/>
  <c r="AA838" i="1" s="1"/>
  <c r="AC838" i="1" s="1"/>
  <c r="R840" i="1" l="1"/>
  <c r="Q841" i="1"/>
  <c r="Y839" i="1"/>
  <c r="Z839" i="1" s="1"/>
  <c r="AA839" i="1" s="1"/>
  <c r="AC839" i="1" s="1"/>
  <c r="Q842" i="1" l="1"/>
  <c r="R841" i="1"/>
  <c r="Y840" i="1"/>
  <c r="Z840" i="1" s="1"/>
  <c r="AA840" i="1" s="1"/>
  <c r="AC840" i="1" s="1"/>
  <c r="Y841" i="1" l="1"/>
  <c r="Z841" i="1" s="1"/>
  <c r="AA841" i="1" s="1"/>
  <c r="AC841" i="1" s="1"/>
  <c r="R842" i="1"/>
  <c r="Q843" i="1"/>
  <c r="R843" i="1" l="1"/>
  <c r="Q844" i="1"/>
  <c r="Y842" i="1"/>
  <c r="Z842" i="1" s="1"/>
  <c r="AA842" i="1" s="1"/>
  <c r="AC842" i="1" s="1"/>
  <c r="R844" i="1" l="1"/>
  <c r="Q845" i="1"/>
  <c r="Y843" i="1"/>
  <c r="Z843" i="1" s="1"/>
  <c r="AA843" i="1" s="1"/>
  <c r="AC843" i="1" s="1"/>
  <c r="AG843" i="1" s="1"/>
  <c r="B843" i="1" s="1"/>
  <c r="Q846" i="1" l="1"/>
  <c r="R845" i="1"/>
  <c r="Y844" i="1"/>
  <c r="Z844" i="1" s="1"/>
  <c r="AA844" i="1" s="1"/>
  <c r="AC844" i="1" s="1"/>
  <c r="AG844" i="1" s="1"/>
  <c r="B844" i="1" s="1"/>
  <c r="Y845" i="1" l="1"/>
  <c r="Z845" i="1" s="1"/>
  <c r="AA845" i="1" s="1"/>
  <c r="AC845" i="1" s="1"/>
  <c r="R846" i="1"/>
  <c r="Q847" i="1"/>
  <c r="R847" i="1" l="1"/>
  <c r="Q848" i="1"/>
  <c r="Y846" i="1"/>
  <c r="Z846" i="1" s="1"/>
  <c r="AA846" i="1" s="1"/>
  <c r="AC846" i="1" s="1"/>
  <c r="R848" i="1" l="1"/>
  <c r="Q849" i="1"/>
  <c r="Y847" i="1"/>
  <c r="Z847" i="1" s="1"/>
  <c r="AA847" i="1" s="1"/>
  <c r="AC847" i="1" s="1"/>
  <c r="Q850" i="1" l="1"/>
  <c r="R849" i="1"/>
  <c r="Y848" i="1"/>
  <c r="Z848" i="1" s="1"/>
  <c r="AA848" i="1" s="1"/>
  <c r="AC848" i="1" s="1"/>
  <c r="Y849" i="1" l="1"/>
  <c r="Z849" i="1" s="1"/>
  <c r="AA849" i="1" s="1"/>
  <c r="AC849" i="1" s="1"/>
  <c r="R850" i="1"/>
  <c r="Q851" i="1"/>
  <c r="Y850" i="1" l="1"/>
  <c r="Z850" i="1" s="1"/>
  <c r="AA850" i="1" s="1"/>
  <c r="AC850" i="1" s="1"/>
  <c r="AG850" i="1" s="1"/>
  <c r="B850" i="1" s="1"/>
  <c r="Q852" i="1"/>
  <c r="R851" i="1"/>
  <c r="R852" i="1" l="1"/>
  <c r="Q853" i="1"/>
  <c r="Y851" i="1"/>
  <c r="Z851" i="1" s="1"/>
  <c r="AA851" i="1" s="1"/>
  <c r="AC851" i="1" s="1"/>
  <c r="AG851" i="1" s="1"/>
  <c r="B851" i="1" s="1"/>
  <c r="Q854" i="1" l="1"/>
  <c r="R853" i="1"/>
  <c r="Y852" i="1"/>
  <c r="Z852" i="1" s="1"/>
  <c r="AA852" i="1" s="1"/>
  <c r="AC852" i="1" s="1"/>
  <c r="Y853" i="1" l="1"/>
  <c r="R854" i="1"/>
  <c r="Q855" i="1"/>
  <c r="Y854" i="1" l="1"/>
  <c r="Z854" i="1" s="1"/>
  <c r="AA854" i="1" s="1"/>
  <c r="AC854" i="1" s="1"/>
  <c r="Z853" i="1"/>
  <c r="AA853" i="1" s="1"/>
  <c r="AC853" i="1" s="1"/>
  <c r="Q856" i="1"/>
  <c r="R855" i="1"/>
  <c r="Y855" i="1" l="1"/>
  <c r="Z855" i="1" s="1"/>
  <c r="AA855" i="1" s="1"/>
  <c r="AC855" i="1" s="1"/>
  <c r="Q857" i="1"/>
  <c r="R856" i="1"/>
  <c r="Y856" i="1" l="1"/>
  <c r="Z856" i="1" s="1"/>
  <c r="AA856" i="1" s="1"/>
  <c r="AC856" i="1" s="1"/>
  <c r="R857" i="1"/>
  <c r="Q858" i="1"/>
  <c r="Q859" i="1" l="1"/>
  <c r="R858" i="1"/>
  <c r="Y857" i="1"/>
  <c r="Z857" i="1" s="1"/>
  <c r="AA857" i="1" s="1"/>
  <c r="AC857" i="1" s="1"/>
  <c r="AG857" i="1" s="1"/>
  <c r="B857" i="1" s="1"/>
  <c r="Y858" i="1" l="1"/>
  <c r="Z858" i="1" s="1"/>
  <c r="AA858" i="1" s="1"/>
  <c r="AC858" i="1" s="1"/>
  <c r="AG858" i="1" s="1"/>
  <c r="B858" i="1" s="1"/>
  <c r="R859" i="1"/>
  <c r="Q860" i="1"/>
  <c r="R860" i="1" l="1"/>
  <c r="Q861" i="1"/>
  <c r="Y859" i="1"/>
  <c r="Z859" i="1" s="1"/>
  <c r="AA859" i="1" s="1"/>
  <c r="AC859" i="1" s="1"/>
  <c r="Q862" i="1" l="1"/>
  <c r="R861" i="1"/>
  <c r="Y860" i="1"/>
  <c r="Z860" i="1" s="1"/>
  <c r="AA860" i="1" s="1"/>
  <c r="AC860" i="1" s="1"/>
  <c r="Y861" i="1" l="1"/>
  <c r="Z861" i="1" s="1"/>
  <c r="AA861" i="1" s="1"/>
  <c r="AC861" i="1" s="1"/>
  <c r="Q863" i="1"/>
  <c r="R862" i="1"/>
  <c r="Y862" i="1" l="1"/>
  <c r="Z862" i="1" s="1"/>
  <c r="AA862" i="1" s="1"/>
  <c r="AC862" i="1" s="1"/>
  <c r="Q864" i="1"/>
  <c r="R863" i="1"/>
  <c r="R864" i="1" l="1"/>
  <c r="Q865" i="1"/>
  <c r="Y863" i="1"/>
  <c r="Z863" i="1" s="1"/>
  <c r="AA863" i="1" s="1"/>
  <c r="AC863" i="1" s="1"/>
  <c r="Q866" i="1" l="1"/>
  <c r="R865" i="1"/>
  <c r="Y864" i="1"/>
  <c r="Z864" i="1" s="1"/>
  <c r="AA864" i="1" s="1"/>
  <c r="AC864" i="1" s="1"/>
  <c r="AG864" i="1" l="1"/>
  <c r="B864" i="1" s="1"/>
  <c r="Q867" i="1"/>
  <c r="R866" i="1"/>
  <c r="Y865" i="1"/>
  <c r="Z865" i="1" s="1"/>
  <c r="AA865" i="1" s="1"/>
  <c r="AC865" i="1" s="1"/>
  <c r="AG865" i="1" l="1"/>
  <c r="B865" i="1" s="1"/>
  <c r="Y866" i="1"/>
  <c r="Z866" i="1" s="1"/>
  <c r="AA866" i="1" s="1"/>
  <c r="AC866" i="1" s="1"/>
  <c r="Q868" i="1"/>
  <c r="R867" i="1"/>
  <c r="R868" i="1" l="1"/>
  <c r="Q869" i="1"/>
  <c r="Y867" i="1"/>
  <c r="Z867" i="1" s="1"/>
  <c r="AA867" i="1" s="1"/>
  <c r="AC867" i="1" s="1"/>
  <c r="Q870" i="1" l="1"/>
  <c r="R869" i="1"/>
  <c r="Y868" i="1"/>
  <c r="Z868" i="1" s="1"/>
  <c r="AA868" i="1" s="1"/>
  <c r="AC868" i="1" s="1"/>
  <c r="Y869" i="1" l="1"/>
  <c r="Z869" i="1" s="1"/>
  <c r="AA869" i="1" s="1"/>
  <c r="AC869" i="1" s="1"/>
  <c r="Q871" i="1"/>
  <c r="R870" i="1"/>
  <c r="Y870" i="1" l="1"/>
  <c r="Z870" i="1" s="1"/>
  <c r="AA870" i="1" s="1"/>
  <c r="AC870" i="1" s="1"/>
  <c r="Q872" i="1"/>
  <c r="R871" i="1"/>
  <c r="Y871" i="1" l="1"/>
  <c r="Z871" i="1" s="1"/>
  <c r="AA871" i="1" s="1"/>
  <c r="AC871" i="1" s="1"/>
  <c r="AG871" i="1" s="1"/>
  <c r="B871" i="1" s="1"/>
  <c r="Q873" i="1"/>
  <c r="R872" i="1"/>
  <c r="Y872" i="1" l="1"/>
  <c r="Z872" i="1" s="1"/>
  <c r="AA872" i="1" s="1"/>
  <c r="AC872" i="1" s="1"/>
  <c r="AG872" i="1" s="1"/>
  <c r="B872" i="1" s="1"/>
  <c r="Q874" i="1"/>
  <c r="R873" i="1"/>
  <c r="Y873" i="1" l="1"/>
  <c r="Z873" i="1" s="1"/>
  <c r="AA873" i="1" s="1"/>
  <c r="AC873" i="1" s="1"/>
  <c r="R874" i="1"/>
  <c r="Q875" i="1"/>
  <c r="Q876" i="1" l="1"/>
  <c r="R875" i="1"/>
  <c r="Y874" i="1"/>
  <c r="Z874" i="1" s="1"/>
  <c r="AA874" i="1" s="1"/>
  <c r="AC874" i="1" s="1"/>
  <c r="Y875" i="1" l="1"/>
  <c r="Q877" i="1"/>
  <c r="R876" i="1"/>
  <c r="Y876" i="1" l="1"/>
  <c r="Z876" i="1" s="1"/>
  <c r="AA876" i="1" s="1"/>
  <c r="AC876" i="1" s="1"/>
  <c r="Q878" i="1"/>
  <c r="R877" i="1"/>
  <c r="Z875" i="1"/>
  <c r="AA875" i="1" s="1"/>
  <c r="AC875" i="1" s="1"/>
  <c r="Y877" i="1" l="1"/>
  <c r="Z877" i="1" s="1"/>
  <c r="AA877" i="1" s="1"/>
  <c r="AC877" i="1" s="1"/>
  <c r="Q879" i="1"/>
  <c r="R878" i="1"/>
  <c r="Y878" i="1" l="1"/>
  <c r="Z878" i="1" s="1"/>
  <c r="AA878" i="1" s="1"/>
  <c r="AC878" i="1" s="1"/>
  <c r="AG878" i="1" s="1"/>
  <c r="B878" i="1" s="1"/>
  <c r="R879" i="1"/>
  <c r="Q880" i="1"/>
  <c r="Q881" i="1" l="1"/>
  <c r="R880" i="1"/>
  <c r="Y879" i="1"/>
  <c r="Z879" i="1" s="1"/>
  <c r="AA879" i="1" s="1"/>
  <c r="AC879" i="1" s="1"/>
  <c r="AG879" i="1" s="1"/>
  <c r="B879" i="1" s="1"/>
  <c r="Y880" i="1" l="1"/>
  <c r="Z880" i="1" s="1"/>
  <c r="AA880" i="1" s="1"/>
  <c r="AC880" i="1" s="1"/>
  <c r="Q882" i="1"/>
  <c r="R881" i="1"/>
  <c r="Y881" i="1" l="1"/>
  <c r="Z881" i="1" s="1"/>
  <c r="AA881" i="1" s="1"/>
  <c r="AC881" i="1" s="1"/>
  <c r="R882" i="1"/>
  <c r="Q883" i="1"/>
  <c r="R883" i="1" l="1"/>
  <c r="Q884" i="1"/>
  <c r="Y882" i="1"/>
  <c r="Z882" i="1" s="1"/>
  <c r="AA882" i="1" s="1"/>
  <c r="AC882" i="1" s="1"/>
  <c r="R884" i="1" l="1"/>
  <c r="Q885" i="1"/>
  <c r="Y883" i="1"/>
  <c r="Z883" i="1" l="1"/>
  <c r="AA883" i="1" s="1"/>
  <c r="AC883" i="1" s="1"/>
  <c r="R885" i="1"/>
  <c r="Q886" i="1"/>
  <c r="Y884" i="1"/>
  <c r="Z884" i="1" s="1"/>
  <c r="AA884" i="1" s="1"/>
  <c r="AC884" i="1" s="1"/>
  <c r="Y885" i="1" l="1"/>
  <c r="Z885" i="1" s="1"/>
  <c r="AA885" i="1" s="1"/>
  <c r="AC885" i="1" s="1"/>
  <c r="AG885" i="1" s="1"/>
  <c r="B885" i="1" s="1"/>
  <c r="Q887" i="1"/>
  <c r="R886" i="1"/>
  <c r="Y886" i="1" l="1"/>
  <c r="Z886" i="1" s="1"/>
  <c r="AA886" i="1" s="1"/>
  <c r="AC886" i="1" s="1"/>
  <c r="AG886" i="1" s="1"/>
  <c r="B886" i="1" s="1"/>
  <c r="R887" i="1"/>
  <c r="Q888" i="1"/>
  <c r="R888" i="1" l="1"/>
  <c r="Q889" i="1"/>
  <c r="Y887" i="1"/>
  <c r="Z887" i="1" s="1"/>
  <c r="AA887" i="1" s="1"/>
  <c r="AC887" i="1" s="1"/>
  <c r="R889" i="1" l="1"/>
  <c r="Q890" i="1"/>
  <c r="Y888" i="1"/>
  <c r="Z888" i="1" s="1"/>
  <c r="AA888" i="1" s="1"/>
  <c r="AC888" i="1" s="1"/>
  <c r="Q891" i="1" l="1"/>
  <c r="R890" i="1"/>
  <c r="Y889" i="1"/>
  <c r="Z889" i="1" s="1"/>
  <c r="AA889" i="1" s="1"/>
  <c r="AC889" i="1" s="1"/>
  <c r="Y890" i="1" l="1"/>
  <c r="Z890" i="1" s="1"/>
  <c r="AA890" i="1" s="1"/>
  <c r="AC890" i="1" s="1"/>
  <c r="R891" i="1"/>
  <c r="Q892" i="1"/>
  <c r="Q893" i="1" l="1"/>
  <c r="R892" i="1"/>
  <c r="Y891" i="1"/>
  <c r="Z891" i="1" s="1"/>
  <c r="AA891" i="1" s="1"/>
  <c r="AC891" i="1" s="1"/>
  <c r="Y892" i="1" l="1"/>
  <c r="Z892" i="1" s="1"/>
  <c r="AA892" i="1" s="1"/>
  <c r="AC892" i="1" s="1"/>
  <c r="R893" i="1"/>
  <c r="Q894" i="1"/>
  <c r="AG892" i="1" l="1"/>
  <c r="B892" i="1" s="1"/>
  <c r="R894" i="1"/>
  <c r="Q895" i="1"/>
  <c r="Y893" i="1"/>
  <c r="Z893" i="1" s="1"/>
  <c r="AA893" i="1" s="1"/>
  <c r="AC893" i="1" s="1"/>
  <c r="AG893" i="1" l="1"/>
  <c r="B893" i="1" s="1"/>
  <c r="R895" i="1"/>
  <c r="Q896" i="1"/>
  <c r="Y894" i="1"/>
  <c r="Z894" i="1" s="1"/>
  <c r="AA894" i="1" s="1"/>
  <c r="AC894" i="1" s="1"/>
  <c r="R896" i="1" l="1"/>
  <c r="Q897" i="1"/>
  <c r="Y895" i="1"/>
  <c r="Z895" i="1" s="1"/>
  <c r="AA895" i="1" s="1"/>
  <c r="AC895" i="1" s="1"/>
  <c r="Q898" i="1" l="1"/>
  <c r="R897" i="1"/>
  <c r="Y896" i="1"/>
  <c r="Z896" i="1" s="1"/>
  <c r="AA896" i="1" s="1"/>
  <c r="AC896" i="1" s="1"/>
  <c r="Y897" i="1" l="1"/>
  <c r="Z897" i="1" s="1"/>
  <c r="AA897" i="1" s="1"/>
  <c r="AC897" i="1" s="1"/>
  <c r="Q899" i="1"/>
  <c r="R898" i="1"/>
  <c r="Y898" i="1" l="1"/>
  <c r="Z898" i="1" s="1"/>
  <c r="AA898" i="1" s="1"/>
  <c r="AC898" i="1" s="1"/>
  <c r="Q900" i="1"/>
  <c r="R899" i="1"/>
  <c r="Y899" i="1" l="1"/>
  <c r="Z899" i="1" s="1"/>
  <c r="AA899" i="1" s="1"/>
  <c r="AC899" i="1" s="1"/>
  <c r="AG899" i="1" s="1"/>
  <c r="B899" i="1" s="1"/>
  <c r="Q901" i="1"/>
  <c r="R900" i="1"/>
  <c r="Q902" i="1" l="1"/>
  <c r="R901" i="1"/>
  <c r="Y900" i="1"/>
  <c r="Z900" i="1" s="1"/>
  <c r="AA900" i="1" s="1"/>
  <c r="AC900" i="1" s="1"/>
  <c r="AG900" i="1" s="1"/>
  <c r="B900" i="1" s="1"/>
  <c r="Y901" i="1" l="1"/>
  <c r="Z901" i="1" s="1"/>
  <c r="AA901" i="1" s="1"/>
  <c r="AC901" i="1" s="1"/>
  <c r="R902" i="1"/>
  <c r="Q903" i="1"/>
  <c r="R903" i="1" l="1"/>
  <c r="Q904" i="1"/>
  <c r="Y902" i="1"/>
  <c r="Z902" i="1" s="1"/>
  <c r="AA902" i="1" s="1"/>
  <c r="AC902" i="1" s="1"/>
  <c r="Q905" i="1" l="1"/>
  <c r="R904" i="1"/>
  <c r="Y903" i="1"/>
  <c r="Z903" i="1" s="1"/>
  <c r="AA903" i="1" s="1"/>
  <c r="AC903" i="1" s="1"/>
  <c r="Y904" i="1" l="1"/>
  <c r="Z904" i="1" s="1"/>
  <c r="AA904" i="1" s="1"/>
  <c r="AC904" i="1" s="1"/>
  <c r="R905" i="1"/>
  <c r="Q906" i="1"/>
  <c r="R906" i="1" l="1"/>
  <c r="Q907" i="1"/>
  <c r="Y905" i="1"/>
  <c r="Z905" i="1" s="1"/>
  <c r="AA905" i="1" s="1"/>
  <c r="AC905" i="1" s="1"/>
  <c r="Q908" i="1" l="1"/>
  <c r="R907" i="1"/>
  <c r="Y906" i="1"/>
  <c r="Z906" i="1" s="1"/>
  <c r="AA906" i="1" s="1"/>
  <c r="AC906" i="1" s="1"/>
  <c r="AG906" i="1" s="1"/>
  <c r="B906" i="1" s="1"/>
  <c r="Y907" i="1" l="1"/>
  <c r="Q909" i="1"/>
  <c r="R908" i="1"/>
  <c r="Q910" i="1" l="1"/>
  <c r="R909" i="1"/>
  <c r="Y908" i="1"/>
  <c r="Z908" i="1" s="1"/>
  <c r="AA908" i="1" s="1"/>
  <c r="AC908" i="1" s="1"/>
  <c r="Z907" i="1"/>
  <c r="AA907" i="1" s="1"/>
  <c r="AC907" i="1" s="1"/>
  <c r="AG907" i="1" s="1"/>
  <c r="B907" i="1" s="1"/>
  <c r="Y909" i="1" l="1"/>
  <c r="Z909" i="1" s="1"/>
  <c r="AA909" i="1" s="1"/>
  <c r="AC909" i="1" s="1"/>
  <c r="R910" i="1"/>
  <c r="Q911" i="1"/>
  <c r="Q912" i="1" l="1"/>
  <c r="R911" i="1"/>
  <c r="Y910" i="1"/>
  <c r="Z910" i="1" s="1"/>
  <c r="AA910" i="1" s="1"/>
  <c r="AC910" i="1" s="1"/>
  <c r="Y911" i="1" l="1"/>
  <c r="Z911" i="1" s="1"/>
  <c r="AA911" i="1" s="1"/>
  <c r="AC911" i="1" s="1"/>
  <c r="Q913" i="1"/>
  <c r="R912" i="1"/>
  <c r="Y912" i="1" l="1"/>
  <c r="Z912" i="1" s="1"/>
  <c r="AA912" i="1" s="1"/>
  <c r="AC912" i="1" s="1"/>
  <c r="Q914" i="1"/>
  <c r="R913" i="1"/>
  <c r="Y913" i="1" l="1"/>
  <c r="Z913" i="1" s="1"/>
  <c r="AA913" i="1" s="1"/>
  <c r="AC913" i="1" s="1"/>
  <c r="AG913" i="1" s="1"/>
  <c r="B913" i="1" s="1"/>
  <c r="Q915" i="1"/>
  <c r="R914" i="1"/>
  <c r="Y914" i="1" l="1"/>
  <c r="Z914" i="1" s="1"/>
  <c r="AA914" i="1" s="1"/>
  <c r="AC914" i="1" s="1"/>
  <c r="AG914" i="1" s="1"/>
  <c r="B914" i="1" s="1"/>
  <c r="Q916" i="1"/>
  <c r="R915" i="1"/>
  <c r="Y915" i="1" l="1"/>
  <c r="Q917" i="1"/>
  <c r="R916" i="1"/>
  <c r="Y916" i="1" l="1"/>
  <c r="Z916" i="1" s="1"/>
  <c r="AA916" i="1" s="1"/>
  <c r="AC916" i="1" s="1"/>
  <c r="Q918" i="1"/>
  <c r="R917" i="1"/>
  <c r="Z915" i="1"/>
  <c r="AA915" i="1" s="1"/>
  <c r="AC915" i="1" s="1"/>
  <c r="Y917" i="1" l="1"/>
  <c r="Z917" i="1" s="1"/>
  <c r="AA917" i="1" s="1"/>
  <c r="AC917" i="1" s="1"/>
  <c r="Q919" i="1"/>
  <c r="R918" i="1"/>
  <c r="Y918" i="1" l="1"/>
  <c r="Z918" i="1" s="1"/>
  <c r="AA918" i="1" s="1"/>
  <c r="AC918" i="1" s="1"/>
  <c r="Q920" i="1"/>
  <c r="R919" i="1"/>
  <c r="Y919" i="1" l="1"/>
  <c r="Z919" i="1" s="1"/>
  <c r="AA919" i="1" s="1"/>
  <c r="AC919" i="1" s="1"/>
  <c r="R920" i="1"/>
  <c r="Q921" i="1"/>
  <c r="R921" i="1" l="1"/>
  <c r="Q922" i="1"/>
  <c r="Y920" i="1"/>
  <c r="Z920" i="1" s="1"/>
  <c r="AA920" i="1" s="1"/>
  <c r="AC920" i="1" s="1"/>
  <c r="AG920" i="1" l="1"/>
  <c r="B920" i="1" s="1"/>
  <c r="R922" i="1"/>
  <c r="Q923" i="1"/>
  <c r="Y921" i="1"/>
  <c r="Z921" i="1" s="1"/>
  <c r="AA921" i="1" s="1"/>
  <c r="AC921" i="1" s="1"/>
  <c r="AG921" i="1" s="1"/>
  <c r="B921" i="1" s="1"/>
  <c r="R923" i="1" l="1"/>
  <c r="Q924" i="1"/>
  <c r="Y922" i="1"/>
  <c r="Z922" i="1" s="1"/>
  <c r="AA922" i="1" s="1"/>
  <c r="AC922" i="1" s="1"/>
  <c r="Q925" i="1" l="1"/>
  <c r="R924" i="1"/>
  <c r="Y923" i="1"/>
  <c r="Z923" i="1" l="1"/>
  <c r="AA923" i="1" s="1"/>
  <c r="AC923" i="1" s="1"/>
  <c r="R925" i="1"/>
  <c r="Q926" i="1"/>
  <c r="Y924" i="1"/>
  <c r="Z924" i="1" s="1"/>
  <c r="AA924" i="1" s="1"/>
  <c r="AC924" i="1" s="1"/>
  <c r="Q927" i="1" l="1"/>
  <c r="R926" i="1"/>
  <c r="Y925" i="1"/>
  <c r="Z925" i="1" s="1"/>
  <c r="AA925" i="1" s="1"/>
  <c r="AC925" i="1" s="1"/>
  <c r="Y926" i="1" l="1"/>
  <c r="Z926" i="1" s="1"/>
  <c r="AA926" i="1" s="1"/>
  <c r="AC926" i="1" s="1"/>
  <c r="Q928" i="1"/>
  <c r="R927" i="1"/>
  <c r="Y927" i="1" l="1"/>
  <c r="Z927" i="1" s="1"/>
  <c r="AA927" i="1" s="1"/>
  <c r="AC927" i="1" s="1"/>
  <c r="R928" i="1"/>
  <c r="Q929" i="1"/>
  <c r="AG927" i="1" l="1"/>
  <c r="B927" i="1" s="1"/>
  <c r="Q930" i="1"/>
  <c r="R929" i="1"/>
  <c r="Y928" i="1"/>
  <c r="Z928" i="1" s="1"/>
  <c r="AA928" i="1" s="1"/>
  <c r="AC928" i="1" s="1"/>
  <c r="AG928" i="1" s="1"/>
  <c r="B928" i="1" s="1"/>
  <c r="Y929" i="1" l="1"/>
  <c r="Z929" i="1" s="1"/>
  <c r="AA929" i="1" s="1"/>
  <c r="AC929" i="1" s="1"/>
  <c r="R930" i="1"/>
  <c r="Q931" i="1"/>
  <c r="R931" i="1" l="1"/>
  <c r="Q932" i="1"/>
  <c r="Y930" i="1"/>
  <c r="Z930" i="1" s="1"/>
  <c r="AA930" i="1" s="1"/>
  <c r="AC930" i="1" s="1"/>
  <c r="Q933" i="1" l="1"/>
  <c r="R932" i="1"/>
  <c r="Y931" i="1"/>
  <c r="Z931" i="1" s="1"/>
  <c r="AA931" i="1" s="1"/>
  <c r="AC931" i="1" s="1"/>
  <c r="R933" i="1" l="1"/>
  <c r="Q934" i="1"/>
  <c r="Y932" i="1"/>
  <c r="Z932" i="1" s="1"/>
  <c r="AA932" i="1" s="1"/>
  <c r="AC932" i="1" s="1"/>
  <c r="Y933" i="1" l="1"/>
  <c r="R934" i="1"/>
  <c r="Q935" i="1"/>
  <c r="Y934" i="1" l="1"/>
  <c r="Z934" i="1" s="1"/>
  <c r="AA934" i="1" s="1"/>
  <c r="AC934" i="1" s="1"/>
  <c r="AG934" i="1" s="1"/>
  <c r="B934" i="1" s="1"/>
  <c r="Q936" i="1"/>
  <c r="R935" i="1"/>
  <c r="Z933" i="1"/>
  <c r="AA933" i="1" s="1"/>
  <c r="AC933" i="1" s="1"/>
  <c r="Y935" i="1" l="1"/>
  <c r="Z935" i="1" s="1"/>
  <c r="AA935" i="1" s="1"/>
  <c r="AC935" i="1" s="1"/>
  <c r="AG935" i="1" s="1"/>
  <c r="B935" i="1" s="1"/>
  <c r="Q937" i="1"/>
  <c r="R936" i="1"/>
  <c r="Y936" i="1" l="1"/>
  <c r="Z936" i="1" s="1"/>
  <c r="AA936" i="1" s="1"/>
  <c r="AC936" i="1" s="1"/>
  <c r="R937" i="1"/>
  <c r="Q938" i="1"/>
  <c r="Q939" i="1" l="1"/>
  <c r="R938" i="1"/>
  <c r="Y937" i="1"/>
  <c r="Z937" i="1" s="1"/>
  <c r="AA937" i="1" s="1"/>
  <c r="AC937" i="1" s="1"/>
  <c r="Y938" i="1" l="1"/>
  <c r="Z938" i="1" s="1"/>
  <c r="AA938" i="1" s="1"/>
  <c r="AC938" i="1" s="1"/>
  <c r="Q940" i="1"/>
  <c r="R939" i="1"/>
  <c r="Y939" i="1" l="1"/>
  <c r="R940" i="1"/>
  <c r="Q941" i="1"/>
  <c r="Q942" i="1" l="1"/>
  <c r="R941" i="1"/>
  <c r="Y940" i="1"/>
  <c r="Z940" i="1" s="1"/>
  <c r="AA940" i="1" s="1"/>
  <c r="AC940" i="1" s="1"/>
  <c r="Z939" i="1"/>
  <c r="AA939" i="1" s="1"/>
  <c r="AC939" i="1" s="1"/>
  <c r="Y941" i="1" l="1"/>
  <c r="Z941" i="1" s="1"/>
  <c r="AA941" i="1" s="1"/>
  <c r="AC941" i="1" s="1"/>
  <c r="AG941" i="1" s="1"/>
  <c r="B941" i="1" s="1"/>
  <c r="Q943" i="1"/>
  <c r="R942" i="1"/>
  <c r="R943" i="1" l="1"/>
  <c r="Q944" i="1"/>
  <c r="Y942" i="1"/>
  <c r="Z942" i="1" s="1"/>
  <c r="AA942" i="1" s="1"/>
  <c r="AC942" i="1" s="1"/>
  <c r="AG942" i="1" s="1"/>
  <c r="B942" i="1" s="1"/>
  <c r="R944" i="1" l="1"/>
  <c r="Q945" i="1"/>
  <c r="Y943" i="1"/>
  <c r="Z943" i="1" s="1"/>
  <c r="AA943" i="1" s="1"/>
  <c r="AC943" i="1" s="1"/>
  <c r="Q946" i="1" l="1"/>
  <c r="R945" i="1"/>
  <c r="Y944" i="1"/>
  <c r="Z944" i="1" s="1"/>
  <c r="AA944" i="1" s="1"/>
  <c r="AC944" i="1" s="1"/>
  <c r="Y945" i="1" l="1"/>
  <c r="Z945" i="1" s="1"/>
  <c r="AA945" i="1" s="1"/>
  <c r="AC945" i="1" s="1"/>
  <c r="R946" i="1"/>
  <c r="Q947" i="1"/>
  <c r="R947" i="1" l="1"/>
  <c r="Q948" i="1"/>
  <c r="Y946" i="1"/>
  <c r="Z946" i="1" l="1"/>
  <c r="AA946" i="1" s="1"/>
  <c r="AC946" i="1" s="1"/>
  <c r="Y947" i="1"/>
  <c r="Z947" i="1" s="1"/>
  <c r="AA947" i="1" s="1"/>
  <c r="AC947" i="1" s="1"/>
  <c r="Q949" i="1"/>
  <c r="R948" i="1"/>
  <c r="R949" i="1" l="1"/>
  <c r="Q950" i="1"/>
  <c r="Y948" i="1"/>
  <c r="Z948" i="1" s="1"/>
  <c r="AA948" i="1" s="1"/>
  <c r="AC948" i="1" s="1"/>
  <c r="AG948" i="1" s="1"/>
  <c r="B948" i="1" s="1"/>
  <c r="Q951" i="1" l="1"/>
  <c r="R950" i="1"/>
  <c r="Y949" i="1"/>
  <c r="Z949" i="1" l="1"/>
  <c r="AA949" i="1" s="1"/>
  <c r="AC949" i="1" s="1"/>
  <c r="AG949" i="1" s="1"/>
  <c r="B949" i="1" s="1"/>
  <c r="Y950" i="1"/>
  <c r="Z950" i="1" s="1"/>
  <c r="AA950" i="1" s="1"/>
  <c r="AC950" i="1" s="1"/>
  <c r="Q952" i="1"/>
  <c r="R951" i="1"/>
  <c r="Q953" i="1" l="1"/>
  <c r="R952" i="1"/>
  <c r="Y951" i="1"/>
  <c r="Z951" i="1" s="1"/>
  <c r="AA951" i="1" s="1"/>
  <c r="AC951" i="1" s="1"/>
  <c r="R953" i="1" l="1"/>
  <c r="Q954" i="1"/>
  <c r="Y952" i="1"/>
  <c r="Z952" i="1" s="1"/>
  <c r="AA952" i="1" s="1"/>
  <c r="AC952" i="1" s="1"/>
  <c r="R954" i="1" l="1"/>
  <c r="Q955" i="1"/>
  <c r="Y953" i="1"/>
  <c r="Z953" i="1" s="1"/>
  <c r="AA953" i="1" s="1"/>
  <c r="AC953" i="1" s="1"/>
  <c r="R955" i="1" l="1"/>
  <c r="Q956" i="1"/>
  <c r="Y954" i="1"/>
  <c r="Z954" i="1" s="1"/>
  <c r="AA954" i="1" s="1"/>
  <c r="AC954" i="1" s="1"/>
  <c r="R956" i="1" l="1"/>
  <c r="Q957" i="1"/>
  <c r="Y955" i="1"/>
  <c r="Z955" i="1" s="1"/>
  <c r="AA955" i="1" s="1"/>
  <c r="AC955" i="1" s="1"/>
  <c r="AG955" i="1" l="1"/>
  <c r="B955" i="1" s="1"/>
  <c r="R957" i="1"/>
  <c r="Q958" i="1"/>
  <c r="Y956" i="1"/>
  <c r="Z956" i="1" s="1"/>
  <c r="AA956" i="1" s="1"/>
  <c r="AC956" i="1" s="1"/>
  <c r="AG956" i="1" l="1"/>
  <c r="B956" i="1" s="1"/>
  <c r="R958" i="1"/>
  <c r="Q959" i="1"/>
  <c r="Y957" i="1"/>
  <c r="Z957" i="1" s="1"/>
  <c r="AA957" i="1" s="1"/>
  <c r="AC957" i="1" s="1"/>
  <c r="Q960" i="1" l="1"/>
  <c r="R959" i="1"/>
  <c r="Y958" i="1"/>
  <c r="Z958" i="1" s="1"/>
  <c r="AA958" i="1" s="1"/>
  <c r="AC958" i="1" s="1"/>
  <c r="Y959" i="1" l="1"/>
  <c r="Z959" i="1" s="1"/>
  <c r="AA959" i="1" s="1"/>
  <c r="AC959" i="1" s="1"/>
  <c r="R960" i="1"/>
  <c r="Q961" i="1"/>
  <c r="R961" i="1" l="1"/>
  <c r="Q962" i="1"/>
  <c r="Y960" i="1"/>
  <c r="Z960" i="1" s="1"/>
  <c r="AA960" i="1" s="1"/>
  <c r="AC960" i="1" s="1"/>
  <c r="Q963" i="1" l="1"/>
  <c r="R962" i="1"/>
  <c r="Y961" i="1"/>
  <c r="Z961" i="1" s="1"/>
  <c r="AA961" i="1" s="1"/>
  <c r="AC961" i="1" s="1"/>
  <c r="R963" i="1" l="1"/>
  <c r="Q964" i="1"/>
  <c r="Y962" i="1"/>
  <c r="Z962" i="1" s="1"/>
  <c r="AA962" i="1" s="1"/>
  <c r="AC962" i="1" s="1"/>
  <c r="AG962" i="1" s="1"/>
  <c r="B962" i="1" s="1"/>
  <c r="Y963" i="1" l="1"/>
  <c r="Z963" i="1" s="1"/>
  <c r="AA963" i="1" s="1"/>
  <c r="AC963" i="1" s="1"/>
  <c r="AG963" i="1" s="1"/>
  <c r="B963" i="1" s="1"/>
  <c r="Q965" i="1"/>
  <c r="R964" i="1"/>
  <c r="Y964" i="1" l="1"/>
  <c r="Q966" i="1"/>
  <c r="R965" i="1"/>
  <c r="Y965" i="1" l="1"/>
  <c r="Z965" i="1" s="1"/>
  <c r="AA965" i="1" s="1"/>
  <c r="AC965" i="1" s="1"/>
  <c r="Q967" i="1"/>
  <c r="R966" i="1"/>
  <c r="Z964" i="1"/>
  <c r="AA964" i="1" s="1"/>
  <c r="AC964" i="1" s="1"/>
  <c r="Y966" i="1" l="1"/>
  <c r="Z966" i="1" s="1"/>
  <c r="AA966" i="1" s="1"/>
  <c r="AC966" i="1" s="1"/>
  <c r="R967" i="1"/>
  <c r="Q968" i="1"/>
  <c r="Y967" i="1" l="1"/>
  <c r="Z967" i="1" s="1"/>
  <c r="AA967" i="1" s="1"/>
  <c r="AC967" i="1" s="1"/>
  <c r="R968" i="1"/>
  <c r="Q969" i="1"/>
  <c r="R969" i="1" l="1"/>
  <c r="Q970" i="1"/>
  <c r="Y968" i="1"/>
  <c r="Z968" i="1" s="1"/>
  <c r="AA968" i="1" s="1"/>
  <c r="AC968" i="1" s="1"/>
  <c r="R970" i="1" l="1"/>
  <c r="Q971" i="1"/>
  <c r="Y969" i="1"/>
  <c r="Z969" i="1" s="1"/>
  <c r="AA969" i="1" s="1"/>
  <c r="AC969" i="1" s="1"/>
  <c r="AG969" i="1" s="1"/>
  <c r="B969" i="1" s="1"/>
  <c r="Q972" i="1" l="1"/>
  <c r="R971" i="1"/>
  <c r="Y970" i="1"/>
  <c r="Z970" i="1" s="1"/>
  <c r="AA970" i="1" s="1"/>
  <c r="AC970" i="1" s="1"/>
  <c r="AG970" i="1" s="1"/>
  <c r="B970" i="1" s="1"/>
  <c r="Y971" i="1" l="1"/>
  <c r="Z971" i="1" s="1"/>
  <c r="AA971" i="1" s="1"/>
  <c r="AC971" i="1" s="1"/>
  <c r="Q973" i="1"/>
  <c r="R972" i="1"/>
  <c r="Y972" i="1" l="1"/>
  <c r="Z972" i="1" s="1"/>
  <c r="AA972" i="1" s="1"/>
  <c r="AC972" i="1" s="1"/>
  <c r="Q974" i="1"/>
  <c r="R973" i="1"/>
  <c r="Y973" i="1" l="1"/>
  <c r="Z973" i="1" s="1"/>
  <c r="AA973" i="1" s="1"/>
  <c r="AC973" i="1" s="1"/>
  <c r="R974" i="1"/>
  <c r="Q975" i="1"/>
  <c r="R975" i="1" l="1"/>
  <c r="Q976" i="1"/>
  <c r="Y974" i="1"/>
  <c r="Z974" i="1" s="1"/>
  <c r="AA974" i="1" s="1"/>
  <c r="AC974" i="1" s="1"/>
  <c r="R976" i="1" l="1"/>
  <c r="Q977" i="1"/>
  <c r="Y975" i="1"/>
  <c r="Z975" i="1" s="1"/>
  <c r="AA975" i="1" s="1"/>
  <c r="AC975" i="1" s="1"/>
  <c r="Q978" i="1" l="1"/>
  <c r="R977" i="1"/>
  <c r="Y976" i="1"/>
  <c r="Z976" i="1" s="1"/>
  <c r="AA976" i="1" s="1"/>
  <c r="AC976" i="1" s="1"/>
  <c r="AG976" i="1" s="1"/>
  <c r="B976" i="1" s="1"/>
  <c r="Y977" i="1" l="1"/>
  <c r="Z977" i="1" s="1"/>
  <c r="AA977" i="1" s="1"/>
  <c r="AC977" i="1" s="1"/>
  <c r="AG977" i="1" s="1"/>
  <c r="B977" i="1" s="1"/>
  <c r="R978" i="1"/>
  <c r="Q979" i="1"/>
  <c r="Q980" i="1" l="1"/>
  <c r="R979" i="1"/>
  <c r="Y978" i="1"/>
  <c r="Z978" i="1" s="1"/>
  <c r="AA978" i="1" s="1"/>
  <c r="AC978" i="1" s="1"/>
  <c r="Y979" i="1" l="1"/>
  <c r="Z979" i="1" s="1"/>
  <c r="AA979" i="1" s="1"/>
  <c r="AC979" i="1" s="1"/>
  <c r="R980" i="1"/>
  <c r="Q981" i="1"/>
  <c r="Q982" i="1" l="1"/>
  <c r="R981" i="1"/>
  <c r="Y980" i="1"/>
  <c r="Z980" i="1" l="1"/>
  <c r="AA980" i="1" s="1"/>
  <c r="AC980" i="1" s="1"/>
  <c r="Y981" i="1"/>
  <c r="Z981" i="1" s="1"/>
  <c r="AA981" i="1" s="1"/>
  <c r="AC981" i="1" s="1"/>
  <c r="Q983" i="1"/>
  <c r="R982" i="1"/>
  <c r="Y982" i="1" l="1"/>
  <c r="Z982" i="1" s="1"/>
  <c r="AA982" i="1" s="1"/>
  <c r="AC982" i="1" s="1"/>
  <c r="R983" i="1"/>
  <c r="Q984" i="1"/>
  <c r="Y983" i="1" l="1"/>
  <c r="Z983" i="1" s="1"/>
  <c r="AA983" i="1" s="1"/>
  <c r="AC983" i="1" s="1"/>
  <c r="AG983" i="1" s="1"/>
  <c r="B983" i="1" s="1"/>
  <c r="Q985" i="1"/>
  <c r="R984" i="1"/>
  <c r="Y984" i="1" l="1"/>
  <c r="Z984" i="1" s="1"/>
  <c r="AA984" i="1" s="1"/>
  <c r="AC984" i="1" s="1"/>
  <c r="R985" i="1"/>
  <c r="Q986" i="1"/>
  <c r="AG984" i="1" l="1"/>
  <c r="B984" i="1" s="1"/>
  <c r="R986" i="1"/>
  <c r="Q987" i="1"/>
  <c r="Y985" i="1"/>
  <c r="Z985" i="1" s="1"/>
  <c r="AA985" i="1" s="1"/>
  <c r="AC985" i="1" s="1"/>
  <c r="R987" i="1" l="1"/>
  <c r="Q988" i="1"/>
  <c r="Y986" i="1"/>
  <c r="Z986" i="1" s="1"/>
  <c r="AA986" i="1" s="1"/>
  <c r="AC986" i="1" s="1"/>
  <c r="Q989" i="1" l="1"/>
  <c r="R988" i="1"/>
  <c r="Y987" i="1"/>
  <c r="Z987" i="1" l="1"/>
  <c r="AA987" i="1" s="1"/>
  <c r="AC987" i="1" s="1"/>
  <c r="Y988" i="1"/>
  <c r="Q990" i="1"/>
  <c r="R989" i="1"/>
  <c r="Q991" i="1" l="1"/>
  <c r="R990" i="1"/>
  <c r="Z988" i="1"/>
  <c r="AA988" i="1" s="1"/>
  <c r="AC988" i="1" s="1"/>
  <c r="Y989" i="1"/>
  <c r="Z989" i="1" s="1"/>
  <c r="AA989" i="1" s="1"/>
  <c r="AC989" i="1" s="1"/>
  <c r="Y990" i="1" l="1"/>
  <c r="Z990" i="1" s="1"/>
  <c r="AA990" i="1" s="1"/>
  <c r="AC990" i="1" s="1"/>
  <c r="R991" i="1"/>
  <c r="Q992" i="1"/>
  <c r="AG990" i="1" l="1"/>
  <c r="B990" i="1" s="1"/>
  <c r="R992" i="1"/>
  <c r="Q993" i="1"/>
  <c r="Y991" i="1"/>
  <c r="Z991" i="1" s="1"/>
  <c r="AA991" i="1" s="1"/>
  <c r="AC991" i="1" s="1"/>
  <c r="AG991" i="1" s="1"/>
  <c r="B991" i="1" s="1"/>
  <c r="R993" i="1" l="1"/>
  <c r="Q994" i="1"/>
  <c r="Y992" i="1"/>
  <c r="Z992" i="1" s="1"/>
  <c r="AA992" i="1" s="1"/>
  <c r="AC992" i="1" s="1"/>
  <c r="Q995" i="1" l="1"/>
  <c r="R994" i="1"/>
  <c r="Y993" i="1"/>
  <c r="Z993" i="1" s="1"/>
  <c r="AA993" i="1" s="1"/>
  <c r="AC993" i="1" s="1"/>
  <c r="Y994" i="1" l="1"/>
  <c r="Z994" i="1" s="1"/>
  <c r="AA994" i="1" s="1"/>
  <c r="AC994" i="1" s="1"/>
  <c r="Q996" i="1"/>
  <c r="R995" i="1"/>
  <c r="R996" i="1" l="1"/>
  <c r="Q997" i="1"/>
  <c r="Y995" i="1"/>
  <c r="Z995" i="1" s="1"/>
  <c r="AA995" i="1" s="1"/>
  <c r="AC995" i="1" s="1"/>
  <c r="R997" i="1" l="1"/>
  <c r="Q998" i="1"/>
  <c r="Y996" i="1"/>
  <c r="Z996" i="1" s="1"/>
  <c r="AA996" i="1" s="1"/>
  <c r="AC996" i="1" s="1"/>
  <c r="Y997" i="1" l="1"/>
  <c r="Q999" i="1"/>
  <c r="R998" i="1"/>
  <c r="Y998" i="1" l="1"/>
  <c r="Z998" i="1" s="1"/>
  <c r="AA998" i="1" s="1"/>
  <c r="AC998" i="1" s="1"/>
  <c r="AG998" i="1" s="1"/>
  <c r="B998" i="1" s="1"/>
  <c r="Z997" i="1"/>
  <c r="AA997" i="1" s="1"/>
  <c r="AC997" i="1" s="1"/>
  <c r="AG997" i="1" s="1"/>
  <c r="B997" i="1" s="1"/>
  <c r="R999" i="1"/>
  <c r="Q1000" i="1"/>
  <c r="Y999" i="1" l="1"/>
  <c r="Z999" i="1" s="1"/>
  <c r="AA999" i="1" s="1"/>
  <c r="AC999" i="1" s="1"/>
  <c r="R1000" i="1"/>
  <c r="Q1001" i="1"/>
  <c r="R1001" i="1" l="1"/>
  <c r="Q1002" i="1"/>
  <c r="Y1000" i="1"/>
  <c r="Z1000" i="1" s="1"/>
  <c r="AA1000" i="1" s="1"/>
  <c r="AC1000" i="1" s="1"/>
  <c r="R1002" i="1" l="1"/>
  <c r="Q1003" i="1"/>
  <c r="Y1001" i="1"/>
  <c r="Z1001" i="1" s="1"/>
  <c r="AA1001" i="1" s="1"/>
  <c r="AC1001" i="1" s="1"/>
  <c r="Q1004" i="1" l="1"/>
  <c r="R1003" i="1"/>
  <c r="Y1002" i="1"/>
  <c r="Z1002" i="1" l="1"/>
  <c r="AA1002" i="1" s="1"/>
  <c r="AC1002" i="1" s="1"/>
  <c r="Y1003" i="1"/>
  <c r="Z1003" i="1" s="1"/>
  <c r="AA1003" i="1" s="1"/>
  <c r="AC1003" i="1" s="1"/>
  <c r="R1004" i="1"/>
  <c r="Q1005" i="1"/>
  <c r="Y1004" i="1" l="1"/>
  <c r="Z1004" i="1" s="1"/>
  <c r="AA1004" i="1" s="1"/>
  <c r="AC1004" i="1" s="1"/>
  <c r="AG1004" i="1" s="1"/>
  <c r="B1004" i="1" s="1"/>
  <c r="R1005" i="1"/>
  <c r="Q1006" i="1"/>
  <c r="Y1005" i="1" l="1"/>
  <c r="Q1007" i="1"/>
  <c r="R1006" i="1"/>
  <c r="R1007" i="1" l="1"/>
  <c r="Q1008" i="1"/>
  <c r="Y1006" i="1"/>
  <c r="Z1006" i="1" s="1"/>
  <c r="AA1006" i="1" s="1"/>
  <c r="AC1006" i="1" s="1"/>
  <c r="Z1005" i="1"/>
  <c r="AA1005" i="1" s="1"/>
  <c r="AC1005" i="1" s="1"/>
  <c r="AG1005" i="1" s="1"/>
  <c r="B1005" i="1" s="1"/>
  <c r="Q1009" i="1" l="1"/>
  <c r="R1008" i="1"/>
  <c r="Y1007" i="1"/>
  <c r="Z1007" i="1" s="1"/>
  <c r="AA1007" i="1" s="1"/>
  <c r="AC1007" i="1" s="1"/>
  <c r="Y1008" i="1" l="1"/>
  <c r="Z1008" i="1" s="1"/>
  <c r="AA1008" i="1" s="1"/>
  <c r="AC1008" i="1" s="1"/>
  <c r="Q1010" i="1"/>
  <c r="R1009" i="1"/>
  <c r="Q1011" i="1" l="1"/>
  <c r="R1010" i="1"/>
  <c r="Y1009" i="1"/>
  <c r="Y1010" i="1" l="1"/>
  <c r="Z1010" i="1" s="1"/>
  <c r="AA1010" i="1" s="1"/>
  <c r="AC1010" i="1" s="1"/>
  <c r="Z1009" i="1"/>
  <c r="AA1009" i="1" s="1"/>
  <c r="AC1009" i="1" s="1"/>
  <c r="Q1012" i="1"/>
  <c r="R1011" i="1"/>
  <c r="Y1011" i="1" l="1"/>
  <c r="Z1011" i="1" s="1"/>
  <c r="AA1011" i="1" s="1"/>
  <c r="AC1011" i="1" s="1"/>
  <c r="AG1011" i="1" s="1"/>
  <c r="B1011" i="1" s="1"/>
  <c r="Q1013" i="1"/>
  <c r="R1012" i="1"/>
  <c r="Y1012" i="1" l="1"/>
  <c r="Z1012" i="1" s="1"/>
  <c r="AA1012" i="1" s="1"/>
  <c r="AC1012" i="1" s="1"/>
  <c r="R1013" i="1"/>
  <c r="Q1014" i="1"/>
  <c r="AG1012" i="1" l="1"/>
  <c r="B1012" i="1" s="1"/>
  <c r="Y1013" i="1"/>
  <c r="Z1013" i="1" s="1"/>
  <c r="AA1013" i="1" s="1"/>
  <c r="AC1013" i="1" s="1"/>
  <c r="Q1015" i="1"/>
  <c r="R1014" i="1"/>
  <c r="Y1014" i="1" l="1"/>
  <c r="Q1016" i="1"/>
  <c r="R1015" i="1"/>
  <c r="Y1015" i="1" l="1"/>
  <c r="Z1015" i="1" s="1"/>
  <c r="AA1015" i="1" s="1"/>
  <c r="AC1015" i="1" s="1"/>
  <c r="R1016" i="1"/>
  <c r="Q1017" i="1"/>
  <c r="Z1014" i="1"/>
  <c r="AA1014" i="1" s="1"/>
  <c r="AC1014" i="1" s="1"/>
  <c r="R1017" i="1" l="1"/>
  <c r="Q1018" i="1"/>
  <c r="Y1016" i="1"/>
  <c r="Z1016" i="1" s="1"/>
  <c r="AA1016" i="1" s="1"/>
  <c r="AC1016" i="1" s="1"/>
  <c r="R1018" i="1" l="1"/>
  <c r="Q1019" i="1"/>
  <c r="Y1017" i="1"/>
  <c r="Z1017" i="1" s="1"/>
  <c r="AA1017" i="1" s="1"/>
  <c r="AC1017" i="1" s="1"/>
  <c r="Q1020" i="1" l="1"/>
  <c r="R1019" i="1"/>
  <c r="Y1018" i="1"/>
  <c r="Z1018" i="1" s="1"/>
  <c r="AA1018" i="1" s="1"/>
  <c r="AC1018" i="1" s="1"/>
  <c r="AG1018" i="1" l="1"/>
  <c r="B1018" i="1" s="1"/>
  <c r="Y1019" i="1"/>
  <c r="Z1019" i="1" s="1"/>
  <c r="AA1019" i="1" s="1"/>
  <c r="AC1019" i="1" s="1"/>
  <c r="R1020" i="1"/>
  <c r="Q1021" i="1"/>
  <c r="AG1019" i="1" l="1"/>
  <c r="B1019" i="1" s="1"/>
  <c r="R1021" i="1"/>
  <c r="Q1022" i="1"/>
  <c r="Y1020" i="1"/>
  <c r="Z1020" i="1" l="1"/>
  <c r="AA1020" i="1" s="1"/>
  <c r="AC1020" i="1" s="1"/>
  <c r="Q1023" i="1"/>
  <c r="R1022" i="1"/>
  <c r="Y1021" i="1"/>
  <c r="Z1021" i="1" s="1"/>
  <c r="AA1021" i="1" s="1"/>
  <c r="AC1021" i="1" s="1"/>
  <c r="Y1022" i="1" l="1"/>
  <c r="Z1022" i="1" s="1"/>
  <c r="AA1022" i="1" s="1"/>
  <c r="AC1022" i="1" s="1"/>
  <c r="R1023" i="1"/>
  <c r="Q1024" i="1"/>
  <c r="R1024" i="1" l="1"/>
  <c r="Q1025" i="1"/>
  <c r="Y1023" i="1"/>
  <c r="Z1023" i="1" s="1"/>
  <c r="AA1023" i="1" s="1"/>
  <c r="AC1023" i="1" s="1"/>
  <c r="R1025" i="1" l="1"/>
  <c r="Q1026" i="1"/>
  <c r="Y1024" i="1"/>
  <c r="Z1024" i="1" s="1"/>
  <c r="AA1024" i="1" s="1"/>
  <c r="AC1024" i="1" s="1"/>
  <c r="R1026" i="1" l="1"/>
  <c r="Q1027" i="1"/>
  <c r="Y1025" i="1"/>
  <c r="Z1025" i="1" s="1"/>
  <c r="AA1025" i="1" s="1"/>
  <c r="AC1025" i="1" s="1"/>
  <c r="AG1025" i="1" s="1"/>
  <c r="B1025" i="1" s="1"/>
  <c r="R1027" i="1" l="1"/>
  <c r="Q1028" i="1"/>
  <c r="Y1026" i="1"/>
  <c r="Z1026" i="1" s="1"/>
  <c r="AA1026" i="1" s="1"/>
  <c r="AC1026" i="1" s="1"/>
  <c r="AG1026" i="1" s="1"/>
  <c r="B1026" i="1" s="1"/>
  <c r="Q1029" i="1" l="1"/>
  <c r="R1028" i="1"/>
  <c r="Y1027" i="1"/>
  <c r="Z1027" i="1" s="1"/>
  <c r="AA1027" i="1" s="1"/>
  <c r="AC1027" i="1" s="1"/>
  <c r="Y1028" i="1" l="1"/>
  <c r="Z1028" i="1" s="1"/>
  <c r="AA1028" i="1" s="1"/>
  <c r="AC1028" i="1" s="1"/>
  <c r="Q1030" i="1"/>
  <c r="R1029" i="1"/>
  <c r="R1030" i="1" l="1"/>
  <c r="Q1031" i="1"/>
  <c r="Y1029" i="1"/>
  <c r="Z1029" i="1" s="1"/>
  <c r="AA1029" i="1" s="1"/>
  <c r="AC1029" i="1" s="1"/>
  <c r="Q1032" i="1" l="1"/>
  <c r="R1031" i="1"/>
  <c r="Y1030" i="1"/>
  <c r="Z1030" i="1" s="1"/>
  <c r="AA1030" i="1" s="1"/>
  <c r="AC1030" i="1" s="1"/>
  <c r="Y1031" i="1" l="1"/>
  <c r="Z1031" i="1" s="1"/>
  <c r="AA1031" i="1" s="1"/>
  <c r="AC1031" i="1" s="1"/>
  <c r="R1032" i="1"/>
  <c r="Q1033" i="1"/>
  <c r="Y1032" i="1" l="1"/>
  <c r="Z1032" i="1" s="1"/>
  <c r="AA1032" i="1" s="1"/>
  <c r="AC1032" i="1" s="1"/>
  <c r="AG1032" i="1" s="1"/>
  <c r="B1032" i="1" s="1"/>
  <c r="R1033" i="1"/>
  <c r="Q1034" i="1"/>
  <c r="Q1035" i="1" l="1"/>
  <c r="R1034" i="1"/>
  <c r="Y1033" i="1"/>
  <c r="Z1033" i="1" s="1"/>
  <c r="AA1033" i="1" s="1"/>
  <c r="AC1033" i="1" s="1"/>
  <c r="AG1033" i="1" s="1"/>
  <c r="B1033" i="1" s="1"/>
  <c r="Y1034" i="1" l="1"/>
  <c r="Z1034" i="1" s="1"/>
  <c r="AA1034" i="1" s="1"/>
  <c r="AC1034" i="1" s="1"/>
  <c r="R1035" i="1"/>
  <c r="Q1036" i="1"/>
  <c r="Q1037" i="1" l="1"/>
  <c r="R1036" i="1"/>
  <c r="Y1035" i="1"/>
  <c r="Z1035" i="1" l="1"/>
  <c r="AA1035" i="1" s="1"/>
  <c r="AC1035" i="1" s="1"/>
  <c r="Y1036" i="1"/>
  <c r="Z1036" i="1" s="1"/>
  <c r="AA1036" i="1" s="1"/>
  <c r="AC1036" i="1" s="1"/>
  <c r="R1037" i="1"/>
  <c r="Q1038" i="1"/>
  <c r="Q1039" i="1" l="1"/>
  <c r="R1038" i="1"/>
  <c r="Y1037" i="1"/>
  <c r="Z1037" i="1" l="1"/>
  <c r="AA1037" i="1" s="1"/>
  <c r="AC1037" i="1" s="1"/>
  <c r="Y1038" i="1"/>
  <c r="Z1038" i="1" s="1"/>
  <c r="AA1038" i="1" s="1"/>
  <c r="AC1038" i="1" s="1"/>
  <c r="R1039" i="1"/>
  <c r="Q1040" i="1"/>
  <c r="Y1039" i="1" l="1"/>
  <c r="R1040" i="1"/>
  <c r="Q1041" i="1"/>
  <c r="Q1042" i="1" l="1"/>
  <c r="R1041" i="1"/>
  <c r="Y1040" i="1"/>
  <c r="Z1040" i="1" s="1"/>
  <c r="AA1040" i="1" s="1"/>
  <c r="AC1040" i="1" s="1"/>
  <c r="AG1040" i="1" s="1"/>
  <c r="B1040" i="1" s="1"/>
  <c r="Z1039" i="1"/>
  <c r="AA1039" i="1" s="1"/>
  <c r="AC1039" i="1" s="1"/>
  <c r="AG1039" i="1" s="1"/>
  <c r="B1039" i="1" s="1"/>
  <c r="Y1041" i="1" l="1"/>
  <c r="Z1041" i="1" s="1"/>
  <c r="AA1041" i="1" s="1"/>
  <c r="AC1041" i="1" s="1"/>
  <c r="R1042" i="1"/>
  <c r="Q1043" i="1"/>
  <c r="Q1044" i="1" l="1"/>
  <c r="R1043" i="1"/>
  <c r="Y1042" i="1"/>
  <c r="Z1042" i="1" s="1"/>
  <c r="AA1042" i="1" s="1"/>
  <c r="AC1042" i="1" s="1"/>
  <c r="Y1043" i="1" l="1"/>
  <c r="Z1043" i="1" s="1"/>
  <c r="AA1043" i="1" s="1"/>
  <c r="AC1043" i="1" s="1"/>
  <c r="Q1045" i="1"/>
  <c r="R1044" i="1"/>
  <c r="Y1044" i="1" l="1"/>
  <c r="Q1046" i="1"/>
  <c r="R1045" i="1"/>
  <c r="Q1047" i="1" l="1"/>
  <c r="R1046" i="1"/>
  <c r="Y1045" i="1"/>
  <c r="Z1045" i="1" s="1"/>
  <c r="AA1045" i="1" s="1"/>
  <c r="AC1045" i="1" s="1"/>
  <c r="Z1044" i="1"/>
  <c r="AA1044" i="1" s="1"/>
  <c r="AC1044" i="1" s="1"/>
  <c r="Y1046" i="1" l="1"/>
  <c r="Z1046" i="1" s="1"/>
  <c r="AA1046" i="1" s="1"/>
  <c r="AC1046" i="1" s="1"/>
  <c r="AG1046" i="1" s="1"/>
  <c r="B1046" i="1" s="1"/>
  <c r="Q1048" i="1"/>
  <c r="R1047" i="1"/>
  <c r="Y1047" i="1" l="1"/>
  <c r="Z1047" i="1" s="1"/>
  <c r="AA1047" i="1" s="1"/>
  <c r="AC1047" i="1" s="1"/>
  <c r="Q1049" i="1"/>
  <c r="R1048" i="1"/>
  <c r="AG1047" i="1" l="1"/>
  <c r="B1047" i="1" s="1"/>
  <c r="Q1050" i="1"/>
  <c r="R1049" i="1"/>
  <c r="Y1048" i="1"/>
  <c r="Z1048" i="1" s="1"/>
  <c r="AA1048" i="1" s="1"/>
  <c r="AC1048" i="1" s="1"/>
  <c r="Y1049" i="1" l="1"/>
  <c r="Q1051" i="1"/>
  <c r="R1050" i="1"/>
  <c r="Z1049" i="1" l="1"/>
  <c r="AA1049" i="1" s="1"/>
  <c r="AC1049" i="1" s="1"/>
  <c r="Y1050" i="1"/>
  <c r="Z1050" i="1" s="1"/>
  <c r="AA1050" i="1" s="1"/>
  <c r="AC1050" i="1" s="1"/>
  <c r="Q1052" i="1"/>
  <c r="R1051" i="1"/>
  <c r="Y1051" i="1" l="1"/>
  <c r="Z1051" i="1" s="1"/>
  <c r="AA1051" i="1" s="1"/>
  <c r="AC1051" i="1" s="1"/>
  <c r="R1052" i="1"/>
  <c r="Q1053" i="1"/>
  <c r="Y1052" i="1" l="1"/>
  <c r="Z1052" i="1" s="1"/>
  <c r="AA1052" i="1" s="1"/>
  <c r="AC1052" i="1" s="1"/>
  <c r="R1053" i="1"/>
  <c r="Q1054" i="1"/>
  <c r="R1054" i="1" l="1"/>
  <c r="Q1055" i="1"/>
  <c r="Y1053" i="1"/>
  <c r="Z1053" i="1" s="1"/>
  <c r="AA1053" i="1" s="1"/>
  <c r="AC1053" i="1" s="1"/>
  <c r="AG1053" i="1" s="1"/>
  <c r="B1053" i="1" s="1"/>
  <c r="R1055" i="1" l="1"/>
  <c r="Q1056" i="1"/>
  <c r="Y1054" i="1"/>
  <c r="Z1054" i="1" s="1"/>
  <c r="AA1054" i="1" s="1"/>
  <c r="AC1054" i="1" s="1"/>
  <c r="AG1054" i="1" s="1"/>
  <c r="B1054" i="1" s="1"/>
  <c r="R1056" i="1" l="1"/>
  <c r="Q1057" i="1"/>
  <c r="Y1055" i="1"/>
  <c r="Z1055" i="1" l="1"/>
  <c r="AA1055" i="1" s="1"/>
  <c r="AC1055" i="1" s="1"/>
  <c r="Q1058" i="1"/>
  <c r="R1057" i="1"/>
  <c r="Y1056" i="1"/>
  <c r="Z1056" i="1" s="1"/>
  <c r="AA1056" i="1" s="1"/>
  <c r="AC1056" i="1" s="1"/>
  <c r="Y1057" i="1" l="1"/>
  <c r="Z1057" i="1" s="1"/>
  <c r="AA1057" i="1" s="1"/>
  <c r="AC1057" i="1" s="1"/>
  <c r="Q1059" i="1"/>
  <c r="R1058" i="1"/>
  <c r="Y1058" i="1" l="1"/>
  <c r="Z1058" i="1" s="1"/>
  <c r="AA1058" i="1" s="1"/>
  <c r="AC1058" i="1" s="1"/>
  <c r="Q1060" i="1"/>
  <c r="R1059" i="1"/>
  <c r="Y1059" i="1" l="1"/>
  <c r="Z1059" i="1" s="1"/>
  <c r="AA1059" i="1" s="1"/>
  <c r="AC1059" i="1" s="1"/>
  <c r="R1060" i="1"/>
  <c r="Q1061" i="1"/>
  <c r="R1061" i="1" l="1"/>
  <c r="Q1062" i="1"/>
  <c r="Y1060" i="1"/>
  <c r="Z1060" i="1" s="1"/>
  <c r="AA1060" i="1" s="1"/>
  <c r="AC1060" i="1" s="1"/>
  <c r="AG1060" i="1" s="1"/>
  <c r="B1060" i="1" s="1"/>
  <c r="Q1063" i="1" l="1"/>
  <c r="R1062" i="1"/>
  <c r="Y1061" i="1"/>
  <c r="Z1061" i="1" s="1"/>
  <c r="AA1061" i="1" s="1"/>
  <c r="AC1061" i="1" s="1"/>
  <c r="AG1061" i="1" s="1"/>
  <c r="B1061" i="1" s="1"/>
  <c r="Y1062" i="1" l="1"/>
  <c r="Z1062" i="1" s="1"/>
  <c r="AA1062" i="1" s="1"/>
  <c r="AC1062" i="1" s="1"/>
  <c r="R1063" i="1"/>
  <c r="Q1064" i="1"/>
  <c r="R1064" i="1" l="1"/>
  <c r="Q1065" i="1"/>
  <c r="Y1063" i="1"/>
  <c r="Z1063" i="1" l="1"/>
  <c r="AA1063" i="1" s="1"/>
  <c r="AC1063" i="1" s="1"/>
  <c r="R1065" i="1"/>
  <c r="Q1066" i="1"/>
  <c r="Y1064" i="1"/>
  <c r="Z1064" i="1" s="1"/>
  <c r="AA1064" i="1" s="1"/>
  <c r="AC1064" i="1" s="1"/>
  <c r="Q1067" i="1" l="1"/>
  <c r="R1066" i="1"/>
  <c r="Y1065" i="1"/>
  <c r="Z1065" i="1" s="1"/>
  <c r="AA1065" i="1" s="1"/>
  <c r="AC1065" i="1" s="1"/>
  <c r="Y1066" i="1" l="1"/>
  <c r="Z1066" i="1" s="1"/>
  <c r="AA1066" i="1" s="1"/>
  <c r="AC1066" i="1" s="1"/>
  <c r="Q1068" i="1"/>
  <c r="R1067" i="1"/>
  <c r="Y1067" i="1" l="1"/>
  <c r="Z1067" i="1" s="1"/>
  <c r="AA1067" i="1" s="1"/>
  <c r="AC1067" i="1" s="1"/>
  <c r="AG1067" i="1" s="1"/>
  <c r="B1067" i="1" s="1"/>
  <c r="R1068" i="1"/>
  <c r="Q1069" i="1"/>
  <c r="Q1070" i="1" l="1"/>
  <c r="R1069" i="1"/>
  <c r="Y1068" i="1"/>
  <c r="Z1068" i="1" s="1"/>
  <c r="AA1068" i="1" s="1"/>
  <c r="AC1068" i="1" s="1"/>
  <c r="AG1068" i="1" s="1"/>
  <c r="B1068" i="1" s="1"/>
  <c r="Y1069" i="1" l="1"/>
  <c r="Z1069" i="1" s="1"/>
  <c r="AA1069" i="1" s="1"/>
  <c r="AC1069" i="1" s="1"/>
  <c r="Q1071" i="1"/>
  <c r="R1070" i="1"/>
  <c r="Y1070" i="1" l="1"/>
  <c r="Z1070" i="1" s="1"/>
  <c r="AA1070" i="1" s="1"/>
  <c r="AC1070" i="1" s="1"/>
  <c r="R1071" i="1"/>
  <c r="Q1072" i="1"/>
  <c r="Q1073" i="1" l="1"/>
  <c r="R1072" i="1"/>
  <c r="Y1071" i="1"/>
  <c r="Z1071" i="1" s="1"/>
  <c r="AA1071" i="1" s="1"/>
  <c r="AC1071" i="1" s="1"/>
  <c r="Y1072" i="1" l="1"/>
  <c r="Z1072" i="1" s="1"/>
  <c r="AA1072" i="1" s="1"/>
  <c r="AC1072" i="1" s="1"/>
  <c r="R1073" i="1"/>
  <c r="Q1074" i="1"/>
  <c r="R1074" i="1" l="1"/>
  <c r="Q1075" i="1"/>
  <c r="Y1073" i="1"/>
  <c r="Z1073" i="1" s="1"/>
  <c r="AA1073" i="1" s="1"/>
  <c r="AC1073" i="1" s="1"/>
  <c r="R1075" i="1" l="1"/>
  <c r="Q1076" i="1"/>
  <c r="Y1074" i="1"/>
  <c r="Z1074" i="1" s="1"/>
  <c r="AA1074" i="1" s="1"/>
  <c r="AC1074" i="1" s="1"/>
  <c r="AG1074" i="1" s="1"/>
  <c r="B1074" i="1" s="1"/>
  <c r="R1076" i="1" l="1"/>
  <c r="Q1077" i="1"/>
  <c r="Y1075" i="1"/>
  <c r="Z1075" i="1" s="1"/>
  <c r="AA1075" i="1" s="1"/>
  <c r="AC1075" i="1" s="1"/>
  <c r="AG1075" i="1" l="1"/>
  <c r="B1075" i="1" s="1"/>
  <c r="Q1078" i="1"/>
  <c r="R1077" i="1"/>
  <c r="Y1076" i="1"/>
  <c r="Z1076" i="1" s="1"/>
  <c r="AA1076" i="1" s="1"/>
  <c r="AC1076" i="1" s="1"/>
  <c r="Y1077" i="1" l="1"/>
  <c r="Q1079" i="1"/>
  <c r="R1078" i="1"/>
  <c r="R1079" i="1" l="1"/>
  <c r="Q1080" i="1"/>
  <c r="Y1078" i="1"/>
  <c r="Z1078" i="1" s="1"/>
  <c r="AA1078" i="1" s="1"/>
  <c r="AC1078" i="1" s="1"/>
  <c r="Z1077" i="1"/>
  <c r="AA1077" i="1" s="1"/>
  <c r="AC1077" i="1" s="1"/>
  <c r="R1080" i="1" l="1"/>
  <c r="Q1081" i="1"/>
  <c r="Y1079" i="1"/>
  <c r="Z1079" i="1" s="1"/>
  <c r="AA1079" i="1" s="1"/>
  <c r="AC1079" i="1" s="1"/>
  <c r="Y1080" i="1" l="1"/>
  <c r="Z1080" i="1" s="1"/>
  <c r="AA1080" i="1" s="1"/>
  <c r="AC1080" i="1" s="1"/>
  <c r="Q1082" i="1"/>
  <c r="R1081" i="1"/>
  <c r="Y1081" i="1" l="1"/>
  <c r="R1082" i="1"/>
  <c r="Q1083" i="1"/>
  <c r="Q1084" i="1" l="1"/>
  <c r="R1083" i="1"/>
  <c r="Y1082" i="1"/>
  <c r="Z1082" i="1" s="1"/>
  <c r="AA1082" i="1" s="1"/>
  <c r="AC1082" i="1" s="1"/>
  <c r="AG1082" i="1" s="1"/>
  <c r="B1082" i="1" s="1"/>
  <c r="Z1081" i="1"/>
  <c r="AA1081" i="1" s="1"/>
  <c r="AC1081" i="1" s="1"/>
  <c r="AG1081" i="1" s="1"/>
  <c r="B1081" i="1" s="1"/>
  <c r="Y1083" i="1" l="1"/>
  <c r="Z1083" i="1" s="1"/>
  <c r="AA1083" i="1" s="1"/>
  <c r="AC1083" i="1" s="1"/>
  <c r="R1084" i="1"/>
  <c r="Q1085" i="1"/>
  <c r="R1085" i="1" l="1"/>
  <c r="Q1086" i="1"/>
  <c r="Y1084" i="1"/>
  <c r="Z1084" i="1" s="1"/>
  <c r="AA1084" i="1" s="1"/>
  <c r="AC1084" i="1" s="1"/>
  <c r="R1086" i="1" l="1"/>
  <c r="Q1087" i="1"/>
  <c r="Y1085" i="1"/>
  <c r="Z1085" i="1" s="1"/>
  <c r="AA1085" i="1" s="1"/>
  <c r="AC1085" i="1" s="1"/>
  <c r="R1087" i="1" l="1"/>
  <c r="Q1088" i="1"/>
  <c r="Y1086" i="1"/>
  <c r="Z1086" i="1" s="1"/>
  <c r="AA1086" i="1" s="1"/>
  <c r="AC1086" i="1" s="1"/>
  <c r="R1088" i="1" l="1"/>
  <c r="Q1089" i="1"/>
  <c r="Y1087" i="1"/>
  <c r="R1089" i="1" l="1"/>
  <c r="Q1090" i="1"/>
  <c r="Z1087" i="1"/>
  <c r="AA1087" i="1" s="1"/>
  <c r="AC1087" i="1" s="1"/>
  <c r="Y1088" i="1"/>
  <c r="Z1088" i="1" s="1"/>
  <c r="AA1088" i="1" s="1"/>
  <c r="AC1088" i="1" s="1"/>
  <c r="AG1088" i="1" s="1"/>
  <c r="B1088" i="1" s="1"/>
  <c r="R1090" i="1" l="1"/>
  <c r="Q1091" i="1"/>
  <c r="Y1089" i="1"/>
  <c r="Z1089" i="1" s="1"/>
  <c r="AA1089" i="1" s="1"/>
  <c r="AC1089" i="1" s="1"/>
  <c r="AG1089" i="1" s="1"/>
  <c r="B1089" i="1" s="1"/>
  <c r="R1091" i="1" l="1"/>
  <c r="Q1092" i="1"/>
  <c r="Y1090" i="1"/>
  <c r="Z1090" i="1" s="1"/>
  <c r="AA1090" i="1" s="1"/>
  <c r="AC1090" i="1" s="1"/>
  <c r="Q1093" i="1" l="1"/>
  <c r="R1092" i="1"/>
  <c r="Y1091" i="1"/>
  <c r="Z1091" i="1" s="1"/>
  <c r="AA1091" i="1" s="1"/>
  <c r="AC1091" i="1" s="1"/>
  <c r="Y1092" i="1" l="1"/>
  <c r="Z1092" i="1" s="1"/>
  <c r="AA1092" i="1" s="1"/>
  <c r="AC1092" i="1" s="1"/>
  <c r="R1093" i="1"/>
  <c r="Q1094" i="1"/>
  <c r="R1094" i="1" l="1"/>
  <c r="Q1095" i="1"/>
  <c r="Y1093" i="1"/>
  <c r="Z1093" i="1" s="1"/>
  <c r="AA1093" i="1" s="1"/>
  <c r="AC1093" i="1" s="1"/>
  <c r="Q1096" i="1" l="1"/>
  <c r="R1095" i="1"/>
  <c r="Y1094" i="1"/>
  <c r="Z1094" i="1" s="1"/>
  <c r="AA1094" i="1" s="1"/>
  <c r="AC1094" i="1" s="1"/>
  <c r="Q1097" i="1" l="1"/>
  <c r="R1096" i="1"/>
  <c r="Y1095" i="1"/>
  <c r="Z1095" i="1" s="1"/>
  <c r="AA1095" i="1" s="1"/>
  <c r="AC1095" i="1" s="1"/>
  <c r="AG1095" i="1" s="1"/>
  <c r="B1095" i="1" s="1"/>
  <c r="Y1096" i="1" l="1"/>
  <c r="Z1096" i="1" s="1"/>
  <c r="AA1096" i="1" s="1"/>
  <c r="AC1096" i="1" s="1"/>
  <c r="AG1096" i="1" s="1"/>
  <c r="B1096" i="1" s="1"/>
  <c r="R1097" i="1"/>
  <c r="Q1098" i="1"/>
  <c r="R1098" i="1" l="1"/>
  <c r="Q1099" i="1"/>
  <c r="Y1097" i="1"/>
  <c r="Z1097" i="1" s="1"/>
  <c r="AA1097" i="1" s="1"/>
  <c r="AC1097" i="1" s="1"/>
  <c r="Q1100" i="1" l="1"/>
  <c r="R1099" i="1"/>
  <c r="Y1098" i="1"/>
  <c r="Z1098" i="1" s="1"/>
  <c r="AA1098" i="1" s="1"/>
  <c r="AC1098" i="1" s="1"/>
  <c r="Q1101" i="1" l="1"/>
  <c r="R1100" i="1"/>
  <c r="Y1099" i="1"/>
  <c r="Z1099" i="1" s="1"/>
  <c r="AA1099" i="1" s="1"/>
  <c r="AC1099" i="1" s="1"/>
  <c r="Y1100" i="1" l="1"/>
  <c r="Z1100" i="1" s="1"/>
  <c r="AA1100" i="1" s="1"/>
  <c r="AC1100" i="1" s="1"/>
  <c r="Q1102" i="1"/>
  <c r="R1101" i="1"/>
  <c r="R1102" i="1" l="1"/>
  <c r="Q1103" i="1"/>
  <c r="Y1101" i="1"/>
  <c r="Z1101" i="1" s="1"/>
  <c r="AA1101" i="1" s="1"/>
  <c r="AC1101" i="1" s="1"/>
  <c r="Q1104" i="1" l="1"/>
  <c r="R1103" i="1"/>
  <c r="Y1102" i="1"/>
  <c r="Z1102" i="1" s="1"/>
  <c r="AA1102" i="1" s="1"/>
  <c r="AC1102" i="1" s="1"/>
  <c r="AG1102" i="1" s="1"/>
  <c r="B1102" i="1" s="1"/>
  <c r="Q1105" i="1" l="1"/>
  <c r="R1104" i="1"/>
  <c r="Y1103" i="1"/>
  <c r="Z1103" i="1" s="1"/>
  <c r="AA1103" i="1" s="1"/>
  <c r="AC1103" i="1" s="1"/>
  <c r="AG1103" i="1" s="1"/>
  <c r="B1103" i="1" s="1"/>
  <c r="Y1104" i="1" l="1"/>
  <c r="Z1104" i="1" s="1"/>
  <c r="AA1104" i="1" s="1"/>
  <c r="AC1104" i="1" s="1"/>
  <c r="Q1106" i="1"/>
  <c r="R1105" i="1"/>
  <c r="Y1105" i="1" l="1"/>
  <c r="Z1105" i="1" s="1"/>
  <c r="AA1105" i="1" s="1"/>
  <c r="AC1105" i="1" s="1"/>
  <c r="R1106" i="1"/>
  <c r="Q1107" i="1"/>
  <c r="Q1108" i="1" l="1"/>
  <c r="R1107" i="1"/>
  <c r="Y1106" i="1"/>
  <c r="Z1106" i="1" s="1"/>
  <c r="AA1106" i="1" s="1"/>
  <c r="AC1106" i="1" s="1"/>
  <c r="Y1107" i="1" l="1"/>
  <c r="Z1107" i="1" s="1"/>
  <c r="AA1107" i="1" s="1"/>
  <c r="AC1107" i="1" s="1"/>
  <c r="R1108" i="1"/>
  <c r="Q1109" i="1"/>
  <c r="R1109" i="1" l="1"/>
  <c r="Q1110" i="1"/>
  <c r="Y1108" i="1"/>
  <c r="Z1108" i="1" s="1"/>
  <c r="AA1108" i="1" s="1"/>
  <c r="AC1108" i="1" s="1"/>
  <c r="R1110" i="1" l="1"/>
  <c r="Q1111" i="1"/>
  <c r="Y1109" i="1"/>
  <c r="Z1109" i="1" l="1"/>
  <c r="AA1109" i="1" s="1"/>
  <c r="AC1109" i="1" s="1"/>
  <c r="Y1110" i="1"/>
  <c r="Z1110" i="1" s="1"/>
  <c r="AA1110" i="1" s="1"/>
  <c r="AC1110" i="1" s="1"/>
  <c r="AG1110" i="1" s="1"/>
  <c r="B1110" i="1" s="1"/>
  <c r="Q1112" i="1"/>
  <c r="R1111" i="1"/>
  <c r="AG1109" i="1" l="1"/>
  <c r="B1109" i="1" s="1"/>
  <c r="Y1111" i="1"/>
  <c r="Z1111" i="1" s="1"/>
  <c r="AA1111" i="1" s="1"/>
  <c r="AC1111" i="1" s="1"/>
  <c r="Q1113" i="1"/>
  <c r="R1112" i="1"/>
  <c r="Y1112" i="1" l="1"/>
  <c r="Z1112" i="1" s="1"/>
  <c r="AA1112" i="1" s="1"/>
  <c r="AC1112" i="1" s="1"/>
  <c r="Q1114" i="1"/>
  <c r="R1113" i="1"/>
  <c r="Y1113" i="1" l="1"/>
  <c r="Z1113" i="1" s="1"/>
  <c r="AA1113" i="1" s="1"/>
  <c r="AC1113" i="1" s="1"/>
  <c r="Q1115" i="1"/>
  <c r="R1114" i="1"/>
  <c r="Y1114" i="1" l="1"/>
  <c r="Z1114" i="1" s="1"/>
  <c r="AA1114" i="1" s="1"/>
  <c r="AC1114" i="1" s="1"/>
  <c r="Q1116" i="1"/>
  <c r="R1115" i="1"/>
  <c r="Y1115" i="1" l="1"/>
  <c r="Z1115" i="1" s="1"/>
  <c r="AA1115" i="1" s="1"/>
  <c r="AC1115" i="1" s="1"/>
  <c r="R1116" i="1"/>
  <c r="Q1117" i="1"/>
  <c r="Q1118" i="1" l="1"/>
  <c r="R1117" i="1"/>
  <c r="Y1116" i="1"/>
  <c r="Z1116" i="1" s="1"/>
  <c r="AA1116" i="1" s="1"/>
  <c r="AC1116" i="1" s="1"/>
  <c r="AG1116" i="1" s="1"/>
  <c r="B1116" i="1" s="1"/>
  <c r="Y1117" i="1" l="1"/>
  <c r="Z1117" i="1" s="1"/>
  <c r="AA1117" i="1" s="1"/>
  <c r="AC1117" i="1" s="1"/>
  <c r="AG1117" i="1" s="1"/>
  <c r="B1117" i="1" s="1"/>
  <c r="R1118" i="1"/>
  <c r="Q1119" i="1"/>
  <c r="R1119" i="1" l="1"/>
  <c r="Q1120" i="1"/>
  <c r="Y1118" i="1"/>
  <c r="Z1118" i="1" s="1"/>
  <c r="AA1118" i="1" s="1"/>
  <c r="AC1118" i="1" s="1"/>
  <c r="Q1121" i="1" l="1"/>
  <c r="R1120" i="1"/>
  <c r="Y1119" i="1"/>
  <c r="Z1119" i="1" s="1"/>
  <c r="AA1119" i="1" s="1"/>
  <c r="AC1119" i="1" s="1"/>
  <c r="Q1122" i="1" l="1"/>
  <c r="R1121" i="1"/>
  <c r="Y1120" i="1"/>
  <c r="Z1120" i="1" s="1"/>
  <c r="AA1120" i="1" s="1"/>
  <c r="AC1120" i="1" s="1"/>
  <c r="Y1121" i="1" l="1"/>
  <c r="Z1121" i="1" s="1"/>
  <c r="AA1121" i="1" s="1"/>
  <c r="AC1121" i="1" s="1"/>
  <c r="R1122" i="1"/>
  <c r="Q1123" i="1"/>
  <c r="R1123" i="1" l="1"/>
  <c r="Q1124" i="1"/>
  <c r="Y1122" i="1"/>
  <c r="Z1122" i="1" s="1"/>
  <c r="AA1122" i="1" s="1"/>
  <c r="AC1122" i="1" s="1"/>
  <c r="Q1125" i="1" l="1"/>
  <c r="R1124" i="1"/>
  <c r="Y1123" i="1"/>
  <c r="Z1123" i="1" s="1"/>
  <c r="AA1123" i="1" s="1"/>
  <c r="AC1123" i="1" s="1"/>
  <c r="AG1123" i="1" s="1"/>
  <c r="B1123" i="1" s="1"/>
  <c r="Y1124" i="1" l="1"/>
  <c r="Z1124" i="1" s="1"/>
  <c r="AA1124" i="1" s="1"/>
  <c r="AC1124" i="1" s="1"/>
  <c r="AG1124" i="1" s="1"/>
  <c r="B1124" i="1" s="1"/>
  <c r="Q1126" i="1"/>
  <c r="R1125" i="1"/>
  <c r="R1126" i="1" l="1"/>
  <c r="Q1127" i="1"/>
  <c r="Y1125" i="1"/>
  <c r="Z1125" i="1" s="1"/>
  <c r="AA1125" i="1" s="1"/>
  <c r="AC1125" i="1" s="1"/>
  <c r="Q1128" i="1" l="1"/>
  <c r="R1127" i="1"/>
  <c r="Y1126" i="1"/>
  <c r="Z1126" i="1" s="1"/>
  <c r="AA1126" i="1" s="1"/>
  <c r="AC1126" i="1" s="1"/>
  <c r="Y1127" i="1" l="1"/>
  <c r="Z1127" i="1" s="1"/>
  <c r="AA1127" i="1" s="1"/>
  <c r="AC1127" i="1" s="1"/>
  <c r="R1128" i="1"/>
  <c r="Q1129" i="1"/>
  <c r="Q1130" i="1" l="1"/>
  <c r="R1129" i="1"/>
  <c r="Y1128" i="1"/>
  <c r="Z1128" i="1" s="1"/>
  <c r="AA1128" i="1" s="1"/>
  <c r="AC1128" i="1" s="1"/>
  <c r="Y1129" i="1" l="1"/>
  <c r="Z1129" i="1" s="1"/>
  <c r="AA1129" i="1" s="1"/>
  <c r="AC1129" i="1" s="1"/>
  <c r="Q1131" i="1"/>
  <c r="R1130" i="1"/>
  <c r="Y1130" i="1" l="1"/>
  <c r="Z1130" i="1" s="1"/>
  <c r="AA1130" i="1" s="1"/>
  <c r="AC1130" i="1" s="1"/>
  <c r="AG1130" i="1" s="1"/>
  <c r="B1130" i="1" s="1"/>
  <c r="R1131" i="1"/>
  <c r="Q1132" i="1"/>
  <c r="Q1133" i="1" l="1"/>
  <c r="R1132" i="1"/>
  <c r="Y1131" i="1"/>
  <c r="Z1131" i="1" s="1"/>
  <c r="AA1131" i="1" s="1"/>
  <c r="AC1131" i="1" s="1"/>
  <c r="AG1131" i="1" s="1"/>
  <c r="B1131" i="1" s="1"/>
  <c r="Y1132" i="1" l="1"/>
  <c r="Z1132" i="1" s="1"/>
  <c r="AA1132" i="1" s="1"/>
  <c r="AC1132" i="1" s="1"/>
  <c r="Q1134" i="1"/>
  <c r="R1133" i="1"/>
  <c r="Q1135" i="1" l="1"/>
  <c r="R1134" i="1"/>
  <c r="Y1133" i="1"/>
  <c r="Z1133" i="1" l="1"/>
  <c r="AA1133" i="1" s="1"/>
  <c r="AC1133" i="1" s="1"/>
  <c r="Y1134" i="1"/>
  <c r="Z1134" i="1" s="1"/>
  <c r="AA1134" i="1" s="1"/>
  <c r="AC1134" i="1" s="1"/>
  <c r="Q1136" i="1"/>
  <c r="R1135" i="1"/>
  <c r="Y1135" i="1" l="1"/>
  <c r="Z1135" i="1" s="1"/>
  <c r="AA1135" i="1" s="1"/>
  <c r="AC1135" i="1" s="1"/>
  <c r="R1136" i="1"/>
  <c r="Q1137" i="1"/>
  <c r="R1137" i="1" l="1"/>
  <c r="Q1138" i="1"/>
  <c r="Y1136" i="1"/>
  <c r="Z1136" i="1" s="1"/>
  <c r="AA1136" i="1" s="1"/>
  <c r="AC1136" i="1" s="1"/>
  <c r="Q1139" i="1" l="1"/>
  <c r="R1138" i="1"/>
  <c r="Y1137" i="1"/>
  <c r="Y1138" i="1" l="1"/>
  <c r="Z1138" i="1" s="1"/>
  <c r="AA1138" i="1" s="1"/>
  <c r="AC1138" i="1" s="1"/>
  <c r="AG1138" i="1" s="1"/>
  <c r="B1138" i="1" s="1"/>
  <c r="R1139" i="1"/>
  <c r="Q1140" i="1"/>
  <c r="Z1137" i="1"/>
  <c r="AA1137" i="1" s="1"/>
  <c r="AC1137" i="1" s="1"/>
  <c r="AG1137" i="1" l="1"/>
  <c r="B1137" i="1" s="1"/>
  <c r="R1140" i="1"/>
  <c r="Q1141" i="1"/>
  <c r="Y1139" i="1"/>
  <c r="Z1139" i="1" s="1"/>
  <c r="AA1139" i="1" s="1"/>
  <c r="AC1139" i="1" s="1"/>
  <c r="Q1142" i="1" l="1"/>
  <c r="R1141" i="1"/>
  <c r="Y1140" i="1"/>
  <c r="Z1140" i="1" s="1"/>
  <c r="AA1140" i="1" s="1"/>
  <c r="AC1140" i="1" s="1"/>
  <c r="Y1141" i="1" l="1"/>
  <c r="Z1141" i="1" s="1"/>
  <c r="AA1141" i="1" s="1"/>
  <c r="AC1141" i="1" s="1"/>
  <c r="Q1143" i="1"/>
  <c r="R1142" i="1"/>
  <c r="R1143" i="1" l="1"/>
  <c r="Q1144" i="1"/>
  <c r="Y1142" i="1"/>
  <c r="Z1142" i="1" s="1"/>
  <c r="AA1142" i="1" s="1"/>
  <c r="AC1142" i="1" s="1"/>
  <c r="Q1145" i="1" l="1"/>
  <c r="R1144" i="1"/>
  <c r="Y1143" i="1"/>
  <c r="Z1143" i="1" s="1"/>
  <c r="AA1143" i="1" s="1"/>
  <c r="AC1143" i="1" s="1"/>
  <c r="Q1146" i="1" l="1"/>
  <c r="R1145" i="1"/>
  <c r="Y1144" i="1"/>
  <c r="Z1144" i="1" s="1"/>
  <c r="AA1144" i="1" s="1"/>
  <c r="AC1144" i="1" s="1"/>
  <c r="AG1144" i="1" s="1"/>
  <c r="B1144" i="1" s="1"/>
  <c r="Y1145" i="1" l="1"/>
  <c r="Z1145" i="1" s="1"/>
  <c r="AA1145" i="1" s="1"/>
  <c r="AC1145" i="1" s="1"/>
  <c r="AG1145" i="1" s="1"/>
  <c r="B1145" i="1" s="1"/>
  <c r="R1146" i="1"/>
  <c r="Q1147" i="1"/>
  <c r="Q1148" i="1" l="1"/>
  <c r="R1147" i="1"/>
  <c r="Y1146" i="1"/>
  <c r="Z1146" i="1" s="1"/>
  <c r="AA1146" i="1" s="1"/>
  <c r="AC1146" i="1" s="1"/>
  <c r="Y1147" i="1" l="1"/>
  <c r="Z1147" i="1" s="1"/>
  <c r="AA1147" i="1" s="1"/>
  <c r="AC1147" i="1" s="1"/>
  <c r="R1148" i="1"/>
  <c r="Q1149" i="1"/>
  <c r="R1149" i="1" l="1"/>
  <c r="Q1150" i="1"/>
  <c r="Y1148" i="1"/>
  <c r="Z1148" i="1" s="1"/>
  <c r="AA1148" i="1" s="1"/>
  <c r="AC1148" i="1" s="1"/>
  <c r="R1150" i="1" l="1"/>
  <c r="Q1151" i="1"/>
  <c r="Y1149" i="1"/>
  <c r="Z1149" i="1" s="1"/>
  <c r="AA1149" i="1" s="1"/>
  <c r="AC1149" i="1" s="1"/>
  <c r="Y1150" i="1" l="1"/>
  <c r="Z1150" i="1" s="1"/>
  <c r="AA1150" i="1" s="1"/>
  <c r="AC1150" i="1" s="1"/>
  <c r="R1151" i="1"/>
  <c r="Q1152" i="1"/>
  <c r="R1152" i="1" l="1"/>
  <c r="Q1153" i="1"/>
  <c r="Y1151" i="1"/>
  <c r="Z1151" i="1" l="1"/>
  <c r="AA1151" i="1" s="1"/>
  <c r="AC1151" i="1" s="1"/>
  <c r="AG1151" i="1" s="1"/>
  <c r="B1151" i="1" s="1"/>
  <c r="Q1154" i="1"/>
  <c r="R1153" i="1"/>
  <c r="Y1152" i="1"/>
  <c r="Z1152" i="1" s="1"/>
  <c r="AA1152" i="1" s="1"/>
  <c r="AC1152" i="1" s="1"/>
  <c r="AG1152" i="1" s="1"/>
  <c r="B1152" i="1" s="1"/>
  <c r="Y1153" i="1" l="1"/>
  <c r="Z1153" i="1" s="1"/>
  <c r="AA1153" i="1" s="1"/>
  <c r="AC1153" i="1" s="1"/>
  <c r="R1154" i="1"/>
  <c r="Q1155" i="1"/>
  <c r="R1155" i="1" l="1"/>
  <c r="Q1156" i="1"/>
  <c r="Y1154" i="1"/>
  <c r="Z1154" i="1" s="1"/>
  <c r="AA1154" i="1" s="1"/>
  <c r="AC1154" i="1" s="1"/>
  <c r="Q1157" i="1" l="1"/>
  <c r="R1156" i="1"/>
  <c r="Y1155" i="1"/>
  <c r="Z1155" i="1" s="1"/>
  <c r="AA1155" i="1" s="1"/>
  <c r="AC1155" i="1" s="1"/>
  <c r="Y1156" i="1" l="1"/>
  <c r="Z1156" i="1" s="1"/>
  <c r="AA1156" i="1" s="1"/>
  <c r="AC1156" i="1" s="1"/>
  <c r="R1157" i="1"/>
  <c r="Q1158" i="1"/>
  <c r="Q1159" i="1" l="1"/>
  <c r="R1158" i="1"/>
  <c r="Y1157" i="1"/>
  <c r="Z1157" i="1" l="1"/>
  <c r="AA1157" i="1" s="1"/>
  <c r="AC1157" i="1" s="1"/>
  <c r="Y1158" i="1"/>
  <c r="Z1158" i="1" s="1"/>
  <c r="AA1158" i="1" s="1"/>
  <c r="AC1158" i="1" s="1"/>
  <c r="AG1158" i="1" s="1"/>
  <c r="B1158" i="1" s="1"/>
  <c r="R1159" i="1"/>
  <c r="Q1160" i="1"/>
  <c r="Q1161" i="1" l="1"/>
  <c r="R1160" i="1"/>
  <c r="Y1159" i="1"/>
  <c r="Z1159" i="1" s="1"/>
  <c r="AA1159" i="1" s="1"/>
  <c r="AC1159" i="1" s="1"/>
  <c r="AG1159" i="1" s="1"/>
  <c r="B1159" i="1" s="1"/>
  <c r="Y1160" i="1" l="1"/>
  <c r="Q1162" i="1"/>
  <c r="R1161" i="1"/>
  <c r="R1162" i="1" l="1"/>
  <c r="Q1163" i="1"/>
  <c r="Y1161" i="1"/>
  <c r="Z1161" i="1" s="1"/>
  <c r="AA1161" i="1" s="1"/>
  <c r="AC1161" i="1" s="1"/>
  <c r="Z1160" i="1"/>
  <c r="AA1160" i="1" s="1"/>
  <c r="AC1160" i="1" s="1"/>
  <c r="Q1164" i="1" l="1"/>
  <c r="R1163" i="1"/>
  <c r="Y1162" i="1"/>
  <c r="Z1162" i="1" s="1"/>
  <c r="AA1162" i="1" s="1"/>
  <c r="AC1162" i="1" s="1"/>
  <c r="Y1163" i="1" l="1"/>
  <c r="Z1163" i="1" s="1"/>
  <c r="AA1163" i="1" s="1"/>
  <c r="AC1163" i="1" s="1"/>
  <c r="R1164" i="1"/>
  <c r="Q1165" i="1"/>
  <c r="R1165" i="1" l="1"/>
  <c r="Q1166" i="1"/>
  <c r="Y1164" i="1"/>
  <c r="Z1164" i="1" s="1"/>
  <c r="AA1164" i="1" s="1"/>
  <c r="AC1164" i="1" s="1"/>
  <c r="Q1167" i="1" l="1"/>
  <c r="R1166" i="1"/>
  <c r="Y1165" i="1"/>
  <c r="Z1165" i="1" s="1"/>
  <c r="AA1165" i="1" s="1"/>
  <c r="AC1165" i="1" s="1"/>
  <c r="AG1165" i="1" l="1"/>
  <c r="B1165" i="1" s="1"/>
  <c r="Y1166" i="1"/>
  <c r="Z1166" i="1" s="1"/>
  <c r="AA1166" i="1" s="1"/>
  <c r="AC1166" i="1" s="1"/>
  <c r="R1167" i="1"/>
  <c r="Q1168" i="1"/>
  <c r="AG1166" i="1" l="1"/>
  <c r="B1166" i="1" s="1"/>
  <c r="R1168" i="1"/>
  <c r="Q1169" i="1"/>
  <c r="Y1167" i="1"/>
  <c r="Z1167" i="1" s="1"/>
  <c r="AA1167" i="1" s="1"/>
  <c r="AC1167" i="1" s="1"/>
  <c r="Q1170" i="1" l="1"/>
  <c r="R1169" i="1"/>
  <c r="Y1168" i="1"/>
  <c r="Z1168" i="1" s="1"/>
  <c r="AA1168" i="1" s="1"/>
  <c r="AC1168" i="1" s="1"/>
  <c r="Y1169" i="1" l="1"/>
  <c r="Z1169" i="1" s="1"/>
  <c r="AA1169" i="1" s="1"/>
  <c r="AC1169" i="1" s="1"/>
  <c r="R1170" i="1"/>
  <c r="Q1171" i="1"/>
  <c r="Y1170" i="1" l="1"/>
  <c r="Z1170" i="1" s="1"/>
  <c r="AA1170" i="1" s="1"/>
  <c r="AC1170" i="1" s="1"/>
  <c r="R1171" i="1"/>
  <c r="Q1172" i="1"/>
  <c r="R1172" i="1" l="1"/>
  <c r="Q1173" i="1"/>
  <c r="Y1171" i="1"/>
  <c r="Z1171" i="1" s="1"/>
  <c r="AA1171" i="1" s="1"/>
  <c r="AC1171" i="1" s="1"/>
  <c r="R1173" i="1" l="1"/>
  <c r="Q1174" i="1"/>
  <c r="Y1172" i="1"/>
  <c r="Z1172" i="1" s="1"/>
  <c r="AA1172" i="1" s="1"/>
  <c r="AC1172" i="1" s="1"/>
  <c r="AG1172" i="1" s="1"/>
  <c r="B1172" i="1" s="1"/>
  <c r="Q1175" i="1" l="1"/>
  <c r="R1174" i="1"/>
  <c r="Y1173" i="1"/>
  <c r="Z1173" i="1" s="1"/>
  <c r="AA1173" i="1" s="1"/>
  <c r="AC1173" i="1" s="1"/>
  <c r="AG1173" i="1" s="1"/>
  <c r="B1173" i="1" s="1"/>
  <c r="Y1174" i="1" l="1"/>
  <c r="Z1174" i="1" s="1"/>
  <c r="AA1174" i="1" s="1"/>
  <c r="AC1174" i="1" s="1"/>
  <c r="R1175" i="1"/>
  <c r="Q1176" i="1"/>
  <c r="R1176" i="1" l="1"/>
  <c r="Q1177" i="1"/>
  <c r="Y1175" i="1"/>
  <c r="Z1175" i="1" s="1"/>
  <c r="AA1175" i="1" s="1"/>
  <c r="AC1175" i="1" s="1"/>
  <c r="R1177" i="1" l="1"/>
  <c r="Q1178" i="1"/>
  <c r="Y1176" i="1"/>
  <c r="Z1176" i="1" s="1"/>
  <c r="AA1176" i="1" s="1"/>
  <c r="AC1176" i="1" s="1"/>
  <c r="R1178" i="1" l="1"/>
  <c r="Q1179" i="1"/>
  <c r="Y1177" i="1"/>
  <c r="Z1177" i="1" s="1"/>
  <c r="AA1177" i="1" s="1"/>
  <c r="AC1177" i="1" s="1"/>
  <c r="Q1180" i="1" l="1"/>
  <c r="R1179" i="1"/>
  <c r="Y1178" i="1"/>
  <c r="Z1178" i="1" s="1"/>
  <c r="AA1178" i="1" s="1"/>
  <c r="AC1178" i="1" s="1"/>
  <c r="R1180" i="1" l="1"/>
  <c r="Q1181" i="1"/>
  <c r="Y1179" i="1"/>
  <c r="Z1179" i="1" s="1"/>
  <c r="AA1179" i="1" s="1"/>
  <c r="AC1179" i="1" s="1"/>
  <c r="AG1179" i="1" s="1"/>
  <c r="B1179" i="1" s="1"/>
  <c r="Y1180" i="1" l="1"/>
  <c r="Z1180" i="1" s="1"/>
  <c r="AA1180" i="1" s="1"/>
  <c r="AC1180" i="1" s="1"/>
  <c r="AG1180" i="1" s="1"/>
  <c r="B1180" i="1" s="1"/>
  <c r="R1181" i="1"/>
  <c r="Q1182" i="1"/>
  <c r="R1182" i="1" l="1"/>
  <c r="Q1183" i="1"/>
  <c r="Y1181" i="1"/>
  <c r="Z1181" i="1" s="1"/>
  <c r="AA1181" i="1" s="1"/>
  <c r="AC1181" i="1" s="1"/>
  <c r="Q1184" i="1" l="1"/>
  <c r="R1183" i="1"/>
  <c r="Y1182" i="1"/>
  <c r="Z1182" i="1" s="1"/>
  <c r="AA1182" i="1" s="1"/>
  <c r="AC1182" i="1" s="1"/>
  <c r="Y1183" i="1" l="1"/>
  <c r="Z1183" i="1" s="1"/>
  <c r="AA1183" i="1" s="1"/>
  <c r="AC1183" i="1" s="1"/>
  <c r="R1184" i="1"/>
  <c r="Q1185" i="1"/>
  <c r="Q1186" i="1" l="1"/>
  <c r="R1185" i="1"/>
  <c r="Y1184" i="1"/>
  <c r="Z1184" i="1" s="1"/>
  <c r="AA1184" i="1" s="1"/>
  <c r="AC1184" i="1" s="1"/>
  <c r="Y1185" i="1" l="1"/>
  <c r="Z1185" i="1" s="1"/>
  <c r="AA1185" i="1" s="1"/>
  <c r="AC1185" i="1" s="1"/>
  <c r="R1186" i="1"/>
  <c r="Q1187" i="1"/>
  <c r="Q1188" i="1" l="1"/>
  <c r="R1187" i="1"/>
  <c r="Y1186" i="1"/>
  <c r="Z1186" i="1" s="1"/>
  <c r="AA1186" i="1" s="1"/>
  <c r="AC1186" i="1" s="1"/>
  <c r="AG1186" i="1" s="1"/>
  <c r="B1186" i="1" s="1"/>
  <c r="Y1187" i="1" l="1"/>
  <c r="Z1187" i="1" s="1"/>
  <c r="AA1187" i="1" s="1"/>
  <c r="AC1187" i="1" s="1"/>
  <c r="AG1187" i="1" s="1"/>
  <c r="B1187" i="1" s="1"/>
  <c r="R1188" i="1"/>
  <c r="Q1189" i="1"/>
  <c r="R1189" i="1" l="1"/>
  <c r="Q1190" i="1"/>
  <c r="Y1188" i="1"/>
  <c r="Z1188" i="1" s="1"/>
  <c r="AA1188" i="1" s="1"/>
  <c r="AC1188" i="1" s="1"/>
  <c r="R1190" i="1" l="1"/>
  <c r="Q1191" i="1"/>
  <c r="Y1189" i="1"/>
  <c r="Z1189" i="1" s="1"/>
  <c r="AA1189" i="1" s="1"/>
  <c r="AC1189" i="1" s="1"/>
  <c r="Y1190" i="1" l="1"/>
  <c r="Z1190" i="1" s="1"/>
  <c r="AA1190" i="1" s="1"/>
  <c r="AC1190" i="1" s="1"/>
  <c r="Q1192" i="1"/>
  <c r="R1191" i="1"/>
  <c r="Y1191" i="1" l="1"/>
  <c r="Z1191" i="1" s="1"/>
  <c r="AA1191" i="1" s="1"/>
  <c r="AC1191" i="1" s="1"/>
  <c r="R1192" i="1"/>
  <c r="Q1193" i="1"/>
  <c r="Y1192" i="1" l="1"/>
  <c r="Z1192" i="1" s="1"/>
  <c r="AA1192" i="1" s="1"/>
  <c r="AC1192" i="1" s="1"/>
  <c r="Q1194" i="1"/>
  <c r="R1193" i="1"/>
  <c r="Y1193" i="1" l="1"/>
  <c r="Z1193" i="1" s="1"/>
  <c r="AA1193" i="1" s="1"/>
  <c r="AC1193" i="1" s="1"/>
  <c r="AG1193" i="1" s="1"/>
  <c r="B1193" i="1" s="1"/>
  <c r="Q1195" i="1"/>
  <c r="R1194" i="1"/>
  <c r="Y1194" i="1" l="1"/>
  <c r="Z1194" i="1" s="1"/>
  <c r="AA1194" i="1" s="1"/>
  <c r="AC1194" i="1" s="1"/>
  <c r="R1195" i="1"/>
  <c r="Q1196" i="1"/>
  <c r="AG1194" i="1" l="1"/>
  <c r="B1194" i="1" s="1"/>
  <c r="R1196" i="1"/>
  <c r="Q1197" i="1"/>
  <c r="Y1195" i="1"/>
  <c r="Z1195" i="1" s="1"/>
  <c r="AA1195" i="1" s="1"/>
  <c r="AC1195" i="1" s="1"/>
  <c r="R1197" i="1" l="1"/>
  <c r="Q1198" i="1"/>
  <c r="Y1196" i="1"/>
  <c r="Z1196" i="1" s="1"/>
  <c r="AA1196" i="1" s="1"/>
  <c r="AC1196" i="1" s="1"/>
  <c r="Q1199" i="1" l="1"/>
  <c r="R1198" i="1"/>
  <c r="Y1197" i="1"/>
  <c r="Z1197" i="1" s="1"/>
  <c r="AA1197" i="1" s="1"/>
  <c r="AC1197" i="1" s="1"/>
  <c r="Y1198" i="1" l="1"/>
  <c r="Z1198" i="1" s="1"/>
  <c r="AA1198" i="1" s="1"/>
  <c r="AC1198" i="1" s="1"/>
  <c r="R1199" i="1"/>
  <c r="Q1200" i="1"/>
  <c r="Y1199" i="1" l="1"/>
  <c r="Z1199" i="1" s="1"/>
  <c r="AA1199" i="1" s="1"/>
  <c r="AC1199" i="1" s="1"/>
  <c r="R1200" i="1"/>
  <c r="Q1201" i="1"/>
  <c r="R1201" i="1" l="1"/>
  <c r="Q1202" i="1"/>
  <c r="Y1200" i="1"/>
  <c r="Z1200" i="1" l="1"/>
  <c r="AA1200" i="1" s="1"/>
  <c r="AC1200" i="1" s="1"/>
  <c r="R1202" i="1"/>
  <c r="Q1203" i="1"/>
  <c r="Y1201" i="1"/>
  <c r="Z1201" i="1" s="1"/>
  <c r="AA1201" i="1" s="1"/>
  <c r="AC1201" i="1" s="1"/>
  <c r="AG1201" i="1" s="1"/>
  <c r="B1201" i="1" s="1"/>
  <c r="AG1200" i="1" l="1"/>
  <c r="B1200" i="1" s="1"/>
  <c r="Q1204" i="1"/>
  <c r="R1203" i="1"/>
  <c r="Y1202" i="1"/>
  <c r="Z1202" i="1" s="1"/>
  <c r="AA1202" i="1" s="1"/>
  <c r="AC1202" i="1" s="1"/>
  <c r="Y1203" i="1" l="1"/>
  <c r="Z1203" i="1" s="1"/>
  <c r="AA1203" i="1" s="1"/>
  <c r="AC1203" i="1" s="1"/>
  <c r="R1204" i="1"/>
  <c r="Q1205" i="1"/>
  <c r="Q1206" i="1" l="1"/>
  <c r="R1205" i="1"/>
  <c r="Y1204" i="1"/>
  <c r="Z1204" i="1" s="1"/>
  <c r="AA1204" i="1" s="1"/>
  <c r="AC1204" i="1" s="1"/>
  <c r="Y1205" i="1" l="1"/>
  <c r="Z1205" i="1" s="1"/>
  <c r="AA1205" i="1" s="1"/>
  <c r="AC1205" i="1" s="1"/>
  <c r="R1206" i="1"/>
  <c r="Q1207" i="1"/>
  <c r="Y1206" i="1" l="1"/>
  <c r="Z1206" i="1" s="1"/>
  <c r="AA1206" i="1" s="1"/>
  <c r="AC1206" i="1" s="1"/>
  <c r="Q1208" i="1"/>
  <c r="R1207" i="1"/>
  <c r="Y1207" i="1" l="1"/>
  <c r="Z1207" i="1" s="1"/>
  <c r="AA1207" i="1" s="1"/>
  <c r="AC1207" i="1" s="1"/>
  <c r="AG1207" i="1" s="1"/>
  <c r="B1207" i="1" s="1"/>
  <c r="R1208" i="1"/>
  <c r="Q1209" i="1"/>
  <c r="Q1210" i="1" l="1"/>
  <c r="R1209" i="1"/>
  <c r="Y1208" i="1"/>
  <c r="Z1208" i="1" s="1"/>
  <c r="AA1208" i="1" s="1"/>
  <c r="AC1208" i="1" s="1"/>
  <c r="AG1208" i="1" s="1"/>
  <c r="B1208" i="1" s="1"/>
  <c r="Y1209" i="1" l="1"/>
  <c r="Z1209" i="1" s="1"/>
  <c r="AA1209" i="1" s="1"/>
  <c r="AC1209" i="1" s="1"/>
  <c r="Q1211" i="1"/>
  <c r="R1210" i="1"/>
  <c r="Y1210" i="1" l="1"/>
  <c r="Z1210" i="1" s="1"/>
  <c r="AA1210" i="1" s="1"/>
  <c r="AC1210" i="1" s="1"/>
  <c r="Q1212" i="1"/>
  <c r="R1211" i="1"/>
  <c r="Y1211" i="1" l="1"/>
  <c r="Z1211" i="1" s="1"/>
  <c r="AA1211" i="1" s="1"/>
  <c r="AC1211" i="1" s="1"/>
  <c r="R1212" i="1"/>
  <c r="Q1213" i="1"/>
  <c r="Y1212" i="1" l="1"/>
  <c r="R1213" i="1"/>
  <c r="Q1214" i="1"/>
  <c r="Y1213" i="1" l="1"/>
  <c r="Z1213" i="1" s="1"/>
  <c r="AA1213" i="1" s="1"/>
  <c r="AC1213" i="1" s="1"/>
  <c r="R1214" i="1"/>
  <c r="Q1215" i="1"/>
  <c r="Z1212" i="1"/>
  <c r="AA1212" i="1" s="1"/>
  <c r="AC1212" i="1" s="1"/>
  <c r="Q1216" i="1" l="1"/>
  <c r="R1215" i="1"/>
  <c r="Y1214" i="1"/>
  <c r="Z1214" i="1" s="1"/>
  <c r="AA1214" i="1" s="1"/>
  <c r="AC1214" i="1" s="1"/>
  <c r="AG1214" i="1" s="1"/>
  <c r="B1214" i="1" s="1"/>
  <c r="Y1215" i="1" l="1"/>
  <c r="Z1215" i="1" s="1"/>
  <c r="AA1215" i="1" s="1"/>
  <c r="AC1215" i="1" s="1"/>
  <c r="AG1215" i="1" s="1"/>
  <c r="B1215" i="1" s="1"/>
  <c r="Q1217" i="1"/>
  <c r="R1216" i="1"/>
  <c r="R1217" i="1" l="1"/>
  <c r="Q1218" i="1"/>
  <c r="Y1216" i="1"/>
  <c r="Z1216" i="1" s="1"/>
  <c r="AA1216" i="1" s="1"/>
  <c r="AC1216" i="1" s="1"/>
  <c r="R1218" i="1" l="1"/>
  <c r="Q1219" i="1"/>
  <c r="Y1217" i="1"/>
  <c r="Z1217" i="1" s="1"/>
  <c r="AA1217" i="1" s="1"/>
  <c r="AC1217" i="1" s="1"/>
  <c r="Q1220" i="1" l="1"/>
  <c r="R1219" i="1"/>
  <c r="Y1218" i="1"/>
  <c r="Z1218" i="1" s="1"/>
  <c r="AA1218" i="1" s="1"/>
  <c r="AC1218" i="1" s="1"/>
  <c r="Y1219" i="1" l="1"/>
  <c r="Z1219" i="1" s="1"/>
  <c r="AA1219" i="1" s="1"/>
  <c r="AC1219" i="1" s="1"/>
  <c r="R1220" i="1"/>
  <c r="Q1221" i="1"/>
  <c r="R1221" i="1" l="1"/>
  <c r="Q1222" i="1"/>
  <c r="Y1220" i="1"/>
  <c r="Z1220" i="1" s="1"/>
  <c r="AA1220" i="1" s="1"/>
  <c r="AC1220" i="1" s="1"/>
  <c r="Q1223" i="1" l="1"/>
  <c r="R1222" i="1"/>
  <c r="Y1221" i="1"/>
  <c r="Y1222" i="1" l="1"/>
  <c r="Z1222" i="1" s="1"/>
  <c r="AA1222" i="1" s="1"/>
  <c r="AC1222" i="1" s="1"/>
  <c r="AG1222" i="1" s="1"/>
  <c r="B1222" i="1" s="1"/>
  <c r="Z1221" i="1"/>
  <c r="AA1221" i="1" s="1"/>
  <c r="AC1221" i="1" s="1"/>
  <c r="AG1221" i="1" s="1"/>
  <c r="B1221" i="1" s="1"/>
  <c r="Q1224" i="1"/>
  <c r="R1223" i="1"/>
  <c r="Y1223" i="1" l="1"/>
  <c r="Z1223" i="1" s="1"/>
  <c r="AA1223" i="1" s="1"/>
  <c r="AC1223" i="1" s="1"/>
  <c r="R1224" i="1"/>
  <c r="Q1225" i="1"/>
  <c r="Y1224" i="1" l="1"/>
  <c r="Z1224" i="1" s="1"/>
  <c r="AA1224" i="1" s="1"/>
  <c r="AC1224" i="1" s="1"/>
  <c r="Q1226" i="1"/>
  <c r="R1225" i="1"/>
  <c r="Y1225" i="1" l="1"/>
  <c r="Z1225" i="1" s="1"/>
  <c r="AA1225" i="1" s="1"/>
  <c r="AC1225" i="1" s="1"/>
  <c r="R1226" i="1"/>
  <c r="Q1227" i="1"/>
  <c r="R1227" i="1" l="1"/>
  <c r="Q1228" i="1"/>
  <c r="Y1226" i="1"/>
  <c r="Z1226" i="1" s="1"/>
  <c r="AA1226" i="1" s="1"/>
  <c r="AC1226" i="1" s="1"/>
  <c r="R1228" i="1" l="1"/>
  <c r="Q1229" i="1"/>
  <c r="Y1227" i="1"/>
  <c r="Z1227" i="1" s="1"/>
  <c r="AA1227" i="1" s="1"/>
  <c r="AC1227" i="1" s="1"/>
  <c r="Y1228" i="1" l="1"/>
  <c r="Z1228" i="1" s="1"/>
  <c r="AA1228" i="1" s="1"/>
  <c r="AC1228" i="1" s="1"/>
  <c r="R1229" i="1"/>
  <c r="Q1230" i="1"/>
  <c r="AG1228" i="1" l="1"/>
  <c r="B1228" i="1" s="1"/>
  <c r="Y1229" i="1"/>
  <c r="Z1229" i="1" s="1"/>
  <c r="AA1229" i="1" s="1"/>
  <c r="AC1229" i="1" s="1"/>
  <c r="R1230" i="1"/>
  <c r="Q1231" i="1"/>
  <c r="AG1229" i="1" l="1"/>
  <c r="B1229" i="1" s="1"/>
  <c r="Y1230" i="1"/>
  <c r="Z1230" i="1" s="1"/>
  <c r="AA1230" i="1" s="1"/>
  <c r="AC1230" i="1" s="1"/>
  <c r="R1231" i="1"/>
  <c r="Q1232" i="1"/>
  <c r="R1232" i="1" l="1"/>
  <c r="Q1233" i="1"/>
  <c r="Y1231" i="1"/>
  <c r="Z1231" i="1" s="1"/>
  <c r="AA1231" i="1" s="1"/>
  <c r="AC1231" i="1" s="1"/>
  <c r="R1233" i="1" l="1"/>
  <c r="Q1234" i="1"/>
  <c r="Y1232" i="1"/>
  <c r="Z1232" i="1" s="1"/>
  <c r="AA1232" i="1" s="1"/>
  <c r="AC1232" i="1" s="1"/>
  <c r="Y1233" i="1" l="1"/>
  <c r="Z1233" i="1" s="1"/>
  <c r="AA1233" i="1" s="1"/>
  <c r="AC1233" i="1" s="1"/>
  <c r="Q1235" i="1"/>
  <c r="R1234" i="1"/>
  <c r="Y1234" i="1" l="1"/>
  <c r="Z1234" i="1" s="1"/>
  <c r="AA1234" i="1" s="1"/>
  <c r="AC1234" i="1" s="1"/>
  <c r="R1235" i="1"/>
  <c r="Q1236" i="1"/>
  <c r="R1236" i="1" l="1"/>
  <c r="Q1237" i="1"/>
  <c r="Y1235" i="1"/>
  <c r="Z1235" i="1" s="1"/>
  <c r="AA1235" i="1" s="1"/>
  <c r="AC1235" i="1" s="1"/>
  <c r="AG1235" i="1" s="1"/>
  <c r="B1235" i="1" s="1"/>
  <c r="Q1238" i="1" l="1"/>
  <c r="R1237" i="1"/>
  <c r="Y1236" i="1"/>
  <c r="Z1236" i="1" s="1"/>
  <c r="AA1236" i="1" s="1"/>
  <c r="AC1236" i="1" s="1"/>
  <c r="AG1236" i="1" s="1"/>
  <c r="B1236" i="1" s="1"/>
  <c r="Y1237" i="1" l="1"/>
  <c r="Z1237" i="1" s="1"/>
  <c r="AA1237" i="1" s="1"/>
  <c r="AC1237" i="1" s="1"/>
  <c r="R1238" i="1"/>
  <c r="Q1239" i="1"/>
  <c r="R1239" i="1" l="1"/>
  <c r="Q1240" i="1"/>
  <c r="Y1238" i="1"/>
  <c r="Z1238" i="1" s="1"/>
  <c r="AA1238" i="1" s="1"/>
  <c r="AC1238" i="1" s="1"/>
  <c r="R1240" i="1" l="1"/>
  <c r="Q1241" i="1"/>
  <c r="Y1239" i="1"/>
  <c r="Z1239" i="1" s="1"/>
  <c r="AA1239" i="1" s="1"/>
  <c r="AC1239" i="1" s="1"/>
  <c r="R1241" i="1" l="1"/>
  <c r="Q1242" i="1"/>
  <c r="Y1240" i="1"/>
  <c r="Z1240" i="1" s="1"/>
  <c r="AA1240" i="1" s="1"/>
  <c r="AC1240" i="1" s="1"/>
  <c r="Y1241" i="1" l="1"/>
  <c r="Q1243" i="1"/>
  <c r="R1242" i="1"/>
  <c r="Y1242" i="1" l="1"/>
  <c r="Z1242" i="1" s="1"/>
  <c r="AA1242" i="1" s="1"/>
  <c r="AC1242" i="1" s="1"/>
  <c r="AG1242" i="1" s="1"/>
  <c r="B1242" i="1" s="1"/>
  <c r="R1243" i="1"/>
  <c r="Q1244" i="1"/>
  <c r="Z1241" i="1"/>
  <c r="AA1241" i="1" s="1"/>
  <c r="AC1241" i="1" s="1"/>
  <c r="R1244" i="1" l="1"/>
  <c r="Q1245" i="1"/>
  <c r="Y1243" i="1"/>
  <c r="Z1243" i="1" s="1"/>
  <c r="AA1243" i="1" s="1"/>
  <c r="AC1243" i="1" s="1"/>
  <c r="AG1243" i="1" s="1"/>
  <c r="B1243" i="1" s="1"/>
  <c r="Q1246" i="1" l="1"/>
  <c r="R1245" i="1"/>
  <c r="Y1244" i="1"/>
  <c r="Z1244" i="1" s="1"/>
  <c r="AA1244" i="1" s="1"/>
  <c r="AC1244" i="1" s="1"/>
  <c r="Y1245" i="1" l="1"/>
  <c r="Z1245" i="1" s="1"/>
  <c r="AA1245" i="1" s="1"/>
  <c r="AC1245" i="1" s="1"/>
  <c r="R1246" i="1"/>
  <c r="Q1247" i="1"/>
  <c r="Y1246" i="1" l="1"/>
  <c r="Z1246" i="1" s="1"/>
  <c r="AA1246" i="1" s="1"/>
  <c r="AC1246" i="1" s="1"/>
  <c r="R1247" i="1"/>
  <c r="Q1248" i="1"/>
  <c r="R1248" i="1" l="1"/>
  <c r="Q1249" i="1"/>
  <c r="Y1247" i="1"/>
  <c r="Z1247" i="1" s="1"/>
  <c r="AA1247" i="1" s="1"/>
  <c r="AC1247" i="1" s="1"/>
  <c r="Q1250" i="1" l="1"/>
  <c r="R1249" i="1"/>
  <c r="Y1248" i="1"/>
  <c r="Z1248" i="1" s="1"/>
  <c r="AA1248" i="1" s="1"/>
  <c r="AC1248" i="1" s="1"/>
  <c r="R1250" i="1" l="1"/>
  <c r="Q1251" i="1"/>
  <c r="Y1249" i="1"/>
  <c r="Z1249" i="1" s="1"/>
  <c r="AA1249" i="1" s="1"/>
  <c r="AC1249" i="1" s="1"/>
  <c r="AG1249" i="1" s="1"/>
  <c r="B1249" i="1" s="1"/>
  <c r="Y1250" i="1" l="1"/>
  <c r="Z1250" i="1" s="1"/>
  <c r="AA1250" i="1" s="1"/>
  <c r="AC1250" i="1" s="1"/>
  <c r="AG1250" i="1" s="1"/>
  <c r="B1250" i="1" s="1"/>
  <c r="R1251" i="1"/>
  <c r="Q1252" i="1"/>
  <c r="R1252" i="1" l="1"/>
  <c r="Q1253" i="1"/>
  <c r="Y1251" i="1"/>
  <c r="Z1251" i="1" s="1"/>
  <c r="AA1251" i="1" s="1"/>
  <c r="AC1251" i="1" s="1"/>
  <c r="R1253" i="1" l="1"/>
  <c r="Q1254" i="1"/>
  <c r="Y1252" i="1"/>
  <c r="Z1252" i="1" s="1"/>
  <c r="AA1252" i="1" s="1"/>
  <c r="AC1252" i="1" s="1"/>
  <c r="R1254" i="1" l="1"/>
  <c r="Q1255" i="1"/>
  <c r="Y1253" i="1"/>
  <c r="Z1253" i="1" s="1"/>
  <c r="AA1253" i="1" s="1"/>
  <c r="AC1253" i="1" s="1"/>
  <c r="Q1256" i="1" l="1"/>
  <c r="R1255" i="1"/>
  <c r="Y1254" i="1"/>
  <c r="Z1254" i="1" s="1"/>
  <c r="AA1254" i="1" s="1"/>
  <c r="AC1254" i="1" s="1"/>
  <c r="Y1255" i="1" l="1"/>
  <c r="Z1255" i="1" s="1"/>
  <c r="AA1255" i="1" s="1"/>
  <c r="AC1255" i="1" s="1"/>
  <c r="Q1257" i="1"/>
  <c r="R1256" i="1"/>
  <c r="Y1256" i="1" l="1"/>
  <c r="Z1256" i="1" s="1"/>
  <c r="AA1256" i="1" s="1"/>
  <c r="AC1256" i="1" s="1"/>
  <c r="AG1256" i="1" s="1"/>
  <c r="B1256" i="1" s="1"/>
  <c r="R1257" i="1"/>
  <c r="Q1258" i="1"/>
  <c r="Y1257" i="1" l="1"/>
  <c r="Q1259" i="1"/>
  <c r="R1258" i="1"/>
  <c r="R1259" i="1" l="1"/>
  <c r="Q1260" i="1"/>
  <c r="Y1258" i="1"/>
  <c r="Z1258" i="1" s="1"/>
  <c r="AA1258" i="1" s="1"/>
  <c r="AC1258" i="1" s="1"/>
  <c r="Z1257" i="1"/>
  <c r="AA1257" i="1" s="1"/>
  <c r="AC1257" i="1" s="1"/>
  <c r="AG1257" i="1" l="1"/>
  <c r="B1257" i="1" s="1"/>
  <c r="R1260" i="1"/>
  <c r="Q1261" i="1"/>
  <c r="Y1259" i="1"/>
  <c r="Z1259" i="1" s="1"/>
  <c r="AA1259" i="1" s="1"/>
  <c r="AC1259" i="1" s="1"/>
  <c r="Y1260" i="1" l="1"/>
  <c r="Z1260" i="1" s="1"/>
  <c r="AA1260" i="1" s="1"/>
  <c r="AC1260" i="1" s="1"/>
  <c r="Q1262" i="1"/>
  <c r="R1261" i="1"/>
  <c r="Q1263" i="1" l="1"/>
  <c r="R1262" i="1"/>
  <c r="Y1261" i="1"/>
  <c r="Z1261" i="1" s="1"/>
  <c r="AA1261" i="1" s="1"/>
  <c r="AC1261" i="1" s="1"/>
  <c r="Y1262" i="1" l="1"/>
  <c r="Z1262" i="1" s="1"/>
  <c r="AA1262" i="1" s="1"/>
  <c r="AC1262" i="1" s="1"/>
  <c r="Q1264" i="1"/>
  <c r="R1263" i="1"/>
  <c r="R1264" i="1" l="1"/>
  <c r="Q1265" i="1"/>
  <c r="Y1263" i="1"/>
  <c r="Z1263" i="1" s="1"/>
  <c r="AA1263" i="1" s="1"/>
  <c r="AC1263" i="1" s="1"/>
  <c r="AG1263" i="1" s="1"/>
  <c r="B1263" i="1" s="1"/>
  <c r="Q1266" i="1" l="1"/>
  <c r="R1265" i="1"/>
  <c r="Y1264" i="1"/>
  <c r="Z1264" i="1" s="1"/>
  <c r="AA1264" i="1" s="1"/>
  <c r="AC1264" i="1" s="1"/>
  <c r="AG1264" i="1" s="1"/>
  <c r="B1264" i="1" s="1"/>
  <c r="Y1265" i="1" l="1"/>
  <c r="Z1265" i="1" s="1"/>
  <c r="AA1265" i="1" s="1"/>
  <c r="AC1265" i="1" s="1"/>
  <c r="R1266" i="1"/>
  <c r="Q1267" i="1"/>
  <c r="R1267" i="1" l="1"/>
  <c r="Q1268" i="1"/>
  <c r="Y1266" i="1"/>
  <c r="Z1266" i="1" s="1"/>
  <c r="AA1266" i="1" s="1"/>
  <c r="AC1266" i="1" s="1"/>
  <c r="R1268" i="1" l="1"/>
  <c r="Q1269" i="1"/>
  <c r="Y1267" i="1"/>
  <c r="Z1267" i="1" s="1"/>
  <c r="AA1267" i="1" s="1"/>
  <c r="AC1267" i="1" s="1"/>
  <c r="R1269" i="1" l="1"/>
  <c r="Q1270" i="1"/>
  <c r="Y1268" i="1"/>
  <c r="Z1268" i="1" s="1"/>
  <c r="AA1268" i="1" s="1"/>
  <c r="AC1268" i="1" s="1"/>
  <c r="R1270" i="1" l="1"/>
  <c r="Q1271" i="1"/>
  <c r="Y1269" i="1"/>
  <c r="Z1269" i="1" s="1"/>
  <c r="AA1269" i="1" s="1"/>
  <c r="AC1269" i="1" s="1"/>
  <c r="Q1272" i="1" l="1"/>
  <c r="R1271" i="1"/>
  <c r="Y1270" i="1"/>
  <c r="Z1270" i="1" s="1"/>
  <c r="AA1270" i="1" s="1"/>
  <c r="AC1270" i="1" s="1"/>
  <c r="AG1270" i="1" s="1"/>
  <c r="B1270" i="1" s="1"/>
  <c r="Y1271" i="1" l="1"/>
  <c r="Z1271" i="1" s="1"/>
  <c r="AA1271" i="1" s="1"/>
  <c r="AC1271" i="1" s="1"/>
  <c r="AG1271" i="1" s="1"/>
  <c r="B1271" i="1" s="1"/>
  <c r="Q1273" i="1"/>
  <c r="R1272" i="1"/>
  <c r="Y1272" i="1" l="1"/>
  <c r="Z1272" i="1" s="1"/>
  <c r="AA1272" i="1" s="1"/>
  <c r="AC1272" i="1" s="1"/>
  <c r="Q1274" i="1"/>
  <c r="R1273" i="1"/>
  <c r="Y1273" i="1" l="1"/>
  <c r="Z1273" i="1" s="1"/>
  <c r="AA1273" i="1" s="1"/>
  <c r="AC1273" i="1" s="1"/>
  <c r="R1274" i="1"/>
  <c r="Q1275" i="1"/>
  <c r="Q1276" i="1" l="1"/>
  <c r="R1275" i="1"/>
  <c r="Y1274" i="1"/>
  <c r="Z1274" i="1" s="1"/>
  <c r="AA1274" i="1" s="1"/>
  <c r="AC1274" i="1" s="1"/>
  <c r="Y1275" i="1" l="1"/>
  <c r="Z1275" i="1" s="1"/>
  <c r="AA1275" i="1" s="1"/>
  <c r="AC1275" i="1" s="1"/>
  <c r="Q1277" i="1"/>
  <c r="R1276" i="1"/>
  <c r="Y1276" i="1" l="1"/>
  <c r="Z1276" i="1" s="1"/>
  <c r="AA1276" i="1" s="1"/>
  <c r="AC1276" i="1" s="1"/>
  <c r="R1277" i="1"/>
  <c r="Q1278" i="1"/>
  <c r="R1278" i="1" l="1"/>
  <c r="Q1279" i="1"/>
  <c r="Y1277" i="1"/>
  <c r="Z1277" i="1" s="1"/>
  <c r="AA1277" i="1" s="1"/>
  <c r="AC1277" i="1" s="1"/>
  <c r="AG1277" i="1" s="1"/>
  <c r="B1277" i="1" s="1"/>
  <c r="R1279" i="1" l="1"/>
  <c r="Q1280" i="1"/>
  <c r="Y1278" i="1"/>
  <c r="Z1278" i="1" s="1"/>
  <c r="AA1278" i="1" s="1"/>
  <c r="AC1278" i="1" s="1"/>
  <c r="AG1278" i="1" s="1"/>
  <c r="B1278" i="1" s="1"/>
  <c r="R1280" i="1" l="1"/>
  <c r="Q1281" i="1"/>
  <c r="Y1279" i="1"/>
  <c r="Z1279" i="1" s="1"/>
  <c r="AA1279" i="1" s="1"/>
  <c r="AC1279" i="1" s="1"/>
  <c r="R1281" i="1" l="1"/>
  <c r="Q1282" i="1"/>
  <c r="Y1280" i="1"/>
  <c r="Z1280" i="1" s="1"/>
  <c r="AA1280" i="1" s="1"/>
  <c r="AC1280" i="1" s="1"/>
  <c r="R1282" i="1" l="1"/>
  <c r="Q1283" i="1"/>
  <c r="Y1281" i="1"/>
  <c r="Z1281" i="1" s="1"/>
  <c r="AA1281" i="1" s="1"/>
  <c r="AC1281" i="1" s="1"/>
  <c r="Q1284" i="1" l="1"/>
  <c r="R1283" i="1"/>
  <c r="Y1282" i="1"/>
  <c r="Z1282" i="1" s="1"/>
  <c r="AA1282" i="1" s="1"/>
  <c r="AC1282" i="1" s="1"/>
  <c r="Y1283" i="1" l="1"/>
  <c r="Z1283" i="1" s="1"/>
  <c r="AA1283" i="1" s="1"/>
  <c r="AC1283" i="1" s="1"/>
  <c r="Q1285" i="1"/>
  <c r="R1284" i="1"/>
  <c r="Q1286" i="1" l="1"/>
  <c r="R1285" i="1"/>
  <c r="Y1284" i="1"/>
  <c r="Z1284" i="1" s="1"/>
  <c r="AA1284" i="1" s="1"/>
  <c r="AC1284" i="1" s="1"/>
  <c r="AG1284" i="1" s="1"/>
  <c r="B1284" i="1" s="1"/>
  <c r="Y1285" i="1" l="1"/>
  <c r="Z1285" i="1" s="1"/>
  <c r="AA1285" i="1" s="1"/>
  <c r="AC1285" i="1" s="1"/>
  <c r="Q1287" i="1"/>
  <c r="R1286" i="1"/>
  <c r="AG1285" i="1" l="1"/>
  <c r="B1285" i="1" s="1"/>
  <c r="Y1286" i="1"/>
  <c r="Z1286" i="1" s="1"/>
  <c r="AA1286" i="1" s="1"/>
  <c r="AC1286" i="1" s="1"/>
  <c r="Q1288" i="1"/>
  <c r="R1287" i="1"/>
  <c r="Y1287" i="1" l="1"/>
  <c r="Z1287" i="1" s="1"/>
  <c r="AA1287" i="1" s="1"/>
  <c r="AC1287" i="1" s="1"/>
  <c r="R1288" i="1"/>
  <c r="Q1289" i="1"/>
  <c r="Y1288" i="1" l="1"/>
  <c r="Q1290" i="1"/>
  <c r="R1289" i="1"/>
  <c r="Y1289" i="1" l="1"/>
  <c r="Z1289" i="1" s="1"/>
  <c r="AA1289" i="1" s="1"/>
  <c r="AC1289" i="1" s="1"/>
  <c r="R1290" i="1"/>
  <c r="Q1291" i="1"/>
  <c r="Z1288" i="1"/>
  <c r="AA1288" i="1" s="1"/>
  <c r="AC1288" i="1" s="1"/>
  <c r="R1291" i="1" l="1"/>
  <c r="Q1292" i="1"/>
  <c r="Y1290" i="1"/>
  <c r="Z1290" i="1" s="1"/>
  <c r="AA1290" i="1" s="1"/>
  <c r="AC1290" i="1" s="1"/>
  <c r="R1292" i="1" l="1"/>
  <c r="Q1293" i="1"/>
  <c r="Y1291" i="1"/>
  <c r="Z1291" i="1" s="1"/>
  <c r="AA1291" i="1" s="1"/>
  <c r="AC1291" i="1" s="1"/>
  <c r="AG1291" i="1" l="1"/>
  <c r="B1291" i="1" s="1"/>
  <c r="Y1292" i="1"/>
  <c r="Z1292" i="1" s="1"/>
  <c r="AA1292" i="1" s="1"/>
  <c r="AC1292" i="1" s="1"/>
  <c r="R1293" i="1"/>
  <c r="Q1294" i="1"/>
  <c r="AG1292" i="1" l="1"/>
  <c r="B1292" i="1" s="1"/>
  <c r="Q1295" i="1"/>
  <c r="R1294" i="1"/>
  <c r="Y1293" i="1"/>
  <c r="Z1293" i="1" s="1"/>
  <c r="AA1293" i="1" s="1"/>
  <c r="AC1293" i="1" s="1"/>
  <c r="Y1294" i="1" l="1"/>
  <c r="Z1294" i="1" s="1"/>
  <c r="AA1294" i="1" s="1"/>
  <c r="AC1294" i="1" s="1"/>
  <c r="R1295" i="1"/>
  <c r="Q1296" i="1"/>
  <c r="Q1297" i="1" l="1"/>
  <c r="R1296" i="1"/>
  <c r="Y1295" i="1"/>
  <c r="Z1295" i="1" s="1"/>
  <c r="AA1295" i="1" s="1"/>
  <c r="AC1295" i="1" s="1"/>
  <c r="Y1296" i="1" l="1"/>
  <c r="Q1298" i="1"/>
  <c r="R1297" i="1"/>
  <c r="Y1297" i="1" l="1"/>
  <c r="Z1297" i="1" s="1"/>
  <c r="AA1297" i="1" s="1"/>
  <c r="AC1297" i="1" s="1"/>
  <c r="R1298" i="1"/>
  <c r="Q1299" i="1"/>
  <c r="Z1296" i="1"/>
  <c r="AA1296" i="1" s="1"/>
  <c r="AC1296" i="1" s="1"/>
  <c r="R1299" i="1" l="1"/>
  <c r="Q1300" i="1"/>
  <c r="Y1298" i="1"/>
  <c r="Z1298" i="1" s="1"/>
  <c r="AA1298" i="1" s="1"/>
  <c r="AC1298" i="1" s="1"/>
  <c r="AG1298" i="1" s="1"/>
  <c r="B1298" i="1" s="1"/>
  <c r="R1300" i="1" l="1"/>
  <c r="Q1301" i="1"/>
  <c r="Y1299" i="1"/>
  <c r="Z1299" i="1" s="1"/>
  <c r="AA1299" i="1" s="1"/>
  <c r="AC1299" i="1" s="1"/>
  <c r="AG1299" i="1" s="1"/>
  <c r="B1299" i="1" s="1"/>
  <c r="Q1302" i="1" l="1"/>
  <c r="R1301" i="1"/>
  <c r="Y1300" i="1"/>
  <c r="Z1300" i="1" s="1"/>
  <c r="AA1300" i="1" s="1"/>
  <c r="AC1300" i="1" s="1"/>
  <c r="Y1301" i="1" l="1"/>
  <c r="Z1301" i="1" s="1"/>
  <c r="AA1301" i="1" s="1"/>
  <c r="AC1301" i="1" s="1"/>
  <c r="Q1303" i="1"/>
  <c r="R1302" i="1"/>
  <c r="R1303" i="1" l="1"/>
  <c r="Q1304" i="1"/>
  <c r="Y1302" i="1"/>
  <c r="Z1302" i="1" s="1"/>
  <c r="AA1302" i="1" s="1"/>
  <c r="AC1302" i="1" s="1"/>
  <c r="R1304" i="1" l="1"/>
  <c r="Q1305" i="1"/>
  <c r="Y1303" i="1"/>
  <c r="Z1303" i="1" s="1"/>
  <c r="AA1303" i="1" s="1"/>
  <c r="AC1303" i="1" s="1"/>
  <c r="Q1306" i="1" l="1"/>
  <c r="R1305" i="1"/>
  <c r="Y1304" i="1"/>
  <c r="Z1304" i="1" s="1"/>
  <c r="AA1304" i="1" s="1"/>
  <c r="AC1304" i="1" s="1"/>
  <c r="Y1305" i="1" l="1"/>
  <c r="Z1305" i="1" s="1"/>
  <c r="AA1305" i="1" s="1"/>
  <c r="AC1305" i="1" s="1"/>
  <c r="AG1305" i="1" s="1"/>
  <c r="B1305" i="1" s="1"/>
  <c r="R1306" i="1"/>
  <c r="Q1307" i="1"/>
  <c r="R1307" i="1" l="1"/>
  <c r="Q1308" i="1"/>
  <c r="Y1306" i="1"/>
  <c r="Z1306" i="1" s="1"/>
  <c r="AA1306" i="1" s="1"/>
  <c r="AC1306" i="1" s="1"/>
  <c r="AG1306" i="1" s="1"/>
  <c r="B1306" i="1" s="1"/>
  <c r="R1308" i="1" l="1"/>
  <c r="Q1309" i="1"/>
  <c r="Y1307" i="1"/>
  <c r="Z1307" i="1" s="1"/>
  <c r="AA1307" i="1" s="1"/>
  <c r="AC1307" i="1" s="1"/>
  <c r="Q1310" i="1" l="1"/>
  <c r="R1309" i="1"/>
  <c r="Y1308" i="1"/>
  <c r="Z1308" i="1" s="1"/>
  <c r="AA1308" i="1" s="1"/>
  <c r="AC1308" i="1" s="1"/>
  <c r="Y1309" i="1" l="1"/>
  <c r="Z1309" i="1" s="1"/>
  <c r="AA1309" i="1" s="1"/>
  <c r="AC1309" i="1" s="1"/>
  <c r="R1310" i="1"/>
  <c r="Q1311" i="1"/>
  <c r="Q1312" i="1" l="1"/>
  <c r="R1311" i="1"/>
  <c r="Y1310" i="1"/>
  <c r="Z1310" i="1" s="1"/>
  <c r="AA1310" i="1" s="1"/>
  <c r="AC1310" i="1" s="1"/>
  <c r="Y1311" i="1" l="1"/>
  <c r="Z1311" i="1" s="1"/>
  <c r="AA1311" i="1" s="1"/>
  <c r="AC1311" i="1" s="1"/>
  <c r="R1312" i="1"/>
  <c r="Q1313" i="1"/>
  <c r="Q1314" i="1" l="1"/>
  <c r="R1313" i="1"/>
  <c r="Y1312" i="1"/>
  <c r="Z1312" i="1" s="1"/>
  <c r="AA1312" i="1" s="1"/>
  <c r="AC1312" i="1" s="1"/>
  <c r="AG1312" i="1" s="1"/>
  <c r="B1312" i="1" s="1"/>
  <c r="Y1313" i="1" l="1"/>
  <c r="Z1313" i="1" s="1"/>
  <c r="AA1313" i="1" s="1"/>
  <c r="AC1313" i="1" s="1"/>
  <c r="AG1313" i="1" s="1"/>
  <c r="B1313" i="1" s="1"/>
  <c r="R1314" i="1"/>
  <c r="Q1315" i="1"/>
  <c r="R1315" i="1" l="1"/>
  <c r="Q1316" i="1"/>
  <c r="Y1314" i="1"/>
  <c r="Z1314" i="1" l="1"/>
  <c r="AA1314" i="1" s="1"/>
  <c r="AC1314" i="1" s="1"/>
  <c r="Q1317" i="1"/>
  <c r="R1316" i="1"/>
  <c r="Y1315" i="1"/>
  <c r="Z1315" i="1" s="1"/>
  <c r="AA1315" i="1" s="1"/>
  <c r="AC1315" i="1" s="1"/>
  <c r="Y1316" i="1" l="1"/>
  <c r="Z1316" i="1" s="1"/>
  <c r="AA1316" i="1" s="1"/>
  <c r="AC1316" i="1" s="1"/>
  <c r="R1317" i="1"/>
  <c r="Q1318" i="1"/>
  <c r="Y1317" i="1" l="1"/>
  <c r="Z1317" i="1" s="1"/>
  <c r="AA1317" i="1" s="1"/>
  <c r="AC1317" i="1" s="1"/>
  <c r="R1318" i="1"/>
  <c r="Q1319" i="1"/>
  <c r="R1319" i="1" l="1"/>
  <c r="Q1320" i="1"/>
  <c r="Y1318" i="1"/>
  <c r="Z1318" i="1" s="1"/>
  <c r="AA1318" i="1" s="1"/>
  <c r="AC1318" i="1" s="1"/>
  <c r="Q1321" i="1" l="1"/>
  <c r="R1320" i="1"/>
  <c r="Y1319" i="1"/>
  <c r="Z1319" i="1" s="1"/>
  <c r="AA1319" i="1" s="1"/>
  <c r="AC1319" i="1" s="1"/>
  <c r="AG1319" i="1" l="1"/>
  <c r="B1319" i="1" s="1"/>
  <c r="Y1320" i="1"/>
  <c r="Z1320" i="1" s="1"/>
  <c r="AA1320" i="1" s="1"/>
  <c r="AC1320" i="1" s="1"/>
  <c r="Q1322" i="1"/>
  <c r="R1321" i="1"/>
  <c r="AG1320" i="1" l="1"/>
  <c r="B1320" i="1" s="1"/>
  <c r="Y1321" i="1"/>
  <c r="Z1321" i="1" s="1"/>
  <c r="AA1321" i="1" s="1"/>
  <c r="AC1321" i="1" s="1"/>
  <c r="R1322" i="1"/>
  <c r="Q1323" i="1"/>
  <c r="Q1324" i="1" l="1"/>
  <c r="R1323" i="1"/>
  <c r="Y1322" i="1"/>
  <c r="Z1322" i="1" s="1"/>
  <c r="AA1322" i="1" s="1"/>
  <c r="AC1322" i="1" s="1"/>
  <c r="Y1323" i="1" l="1"/>
  <c r="Z1323" i="1" s="1"/>
  <c r="AA1323" i="1" s="1"/>
  <c r="AC1323" i="1" s="1"/>
  <c r="R1324" i="1"/>
  <c r="Q1325" i="1"/>
  <c r="Q1326" i="1" l="1"/>
  <c r="R1325" i="1"/>
  <c r="Y1324" i="1"/>
  <c r="Z1324" i="1" s="1"/>
  <c r="AA1324" i="1" s="1"/>
  <c r="AC1324" i="1" s="1"/>
  <c r="Y1325" i="1" l="1"/>
  <c r="Z1325" i="1" s="1"/>
  <c r="AA1325" i="1" s="1"/>
  <c r="AC1325" i="1" s="1"/>
  <c r="Q1327" i="1"/>
  <c r="R1326" i="1"/>
  <c r="Y1326" i="1" l="1"/>
  <c r="Z1326" i="1" s="1"/>
  <c r="AA1326" i="1" s="1"/>
  <c r="AC1326" i="1" s="1"/>
  <c r="AG1326" i="1" s="1"/>
  <c r="B1326" i="1" s="1"/>
  <c r="R1327" i="1"/>
  <c r="Q1328" i="1"/>
  <c r="Q1329" i="1" l="1"/>
  <c r="R1328" i="1"/>
  <c r="Y1327" i="1"/>
  <c r="Z1327" i="1" s="1"/>
  <c r="AA1327" i="1" s="1"/>
  <c r="AC1327" i="1" s="1"/>
  <c r="AG1327" i="1" s="1"/>
  <c r="B1327" i="1" s="1"/>
  <c r="Y1328" i="1" l="1"/>
  <c r="Z1328" i="1" s="1"/>
  <c r="AA1328" i="1" s="1"/>
  <c r="AC1328" i="1" s="1"/>
  <c r="R1329" i="1"/>
  <c r="Q1330" i="1"/>
  <c r="Q1331" i="1" l="1"/>
  <c r="R1330" i="1"/>
  <c r="Y1329" i="1"/>
  <c r="Z1329" i="1" s="1"/>
  <c r="AA1329" i="1" s="1"/>
  <c r="AC1329" i="1" s="1"/>
  <c r="Y1330" i="1" l="1"/>
  <c r="Z1330" i="1" s="1"/>
  <c r="AA1330" i="1" s="1"/>
  <c r="AC1330" i="1" s="1"/>
  <c r="Q1332" i="1"/>
  <c r="R1331" i="1"/>
  <c r="Y1331" i="1" l="1"/>
  <c r="Z1331" i="1" s="1"/>
  <c r="AA1331" i="1" s="1"/>
  <c r="AC1331" i="1" s="1"/>
  <c r="Q1333" i="1"/>
  <c r="R1332" i="1"/>
  <c r="Y1332" i="1" l="1"/>
  <c r="Z1332" i="1" s="1"/>
  <c r="AA1332" i="1" s="1"/>
  <c r="AC1332" i="1" s="1"/>
  <c r="R1333" i="1"/>
  <c r="Q1334" i="1"/>
  <c r="R1334" i="1" l="1"/>
  <c r="Q1335" i="1"/>
  <c r="Y1333" i="1"/>
  <c r="Z1333" i="1" s="1"/>
  <c r="AA1333" i="1" s="1"/>
  <c r="AC1333" i="1" s="1"/>
  <c r="AG1333" i="1" s="1"/>
  <c r="B1333" i="1" s="1"/>
  <c r="R1335" i="1" l="1"/>
  <c r="Q1336" i="1"/>
  <c r="Y1334" i="1"/>
  <c r="Z1334" i="1" s="1"/>
  <c r="AA1334" i="1" s="1"/>
  <c r="AC1334" i="1" s="1"/>
  <c r="AG1334" i="1" s="1"/>
  <c r="B1334" i="1" s="1"/>
  <c r="Q1337" i="1" l="1"/>
  <c r="R1336" i="1"/>
  <c r="Y1335" i="1"/>
  <c r="Z1335" i="1" s="1"/>
  <c r="AA1335" i="1" s="1"/>
  <c r="AC1335" i="1" s="1"/>
  <c r="Y1336" i="1" l="1"/>
  <c r="Z1336" i="1" s="1"/>
  <c r="AA1336" i="1" s="1"/>
  <c r="AC1336" i="1" s="1"/>
  <c r="Q1338" i="1"/>
  <c r="R1337" i="1"/>
  <c r="Y1337" i="1" l="1"/>
  <c r="R1338" i="1"/>
  <c r="Q1339" i="1"/>
  <c r="Y1338" i="1" l="1"/>
  <c r="Z1338" i="1" s="1"/>
  <c r="AA1338" i="1" s="1"/>
  <c r="AC1338" i="1" s="1"/>
  <c r="Q1340" i="1"/>
  <c r="R1339" i="1"/>
  <c r="Z1337" i="1"/>
  <c r="AA1337" i="1" s="1"/>
  <c r="AC1337" i="1" s="1"/>
  <c r="Y1339" i="1" l="1"/>
  <c r="R1340" i="1"/>
  <c r="Q1341" i="1"/>
  <c r="R1341" i="1" l="1"/>
  <c r="Q1342" i="1"/>
  <c r="Y1340" i="1"/>
  <c r="Z1340" i="1" s="1"/>
  <c r="AA1340" i="1" s="1"/>
  <c r="AC1340" i="1" s="1"/>
  <c r="AG1340" i="1" s="1"/>
  <c r="B1340" i="1" s="1"/>
  <c r="Z1339" i="1"/>
  <c r="AA1339" i="1" s="1"/>
  <c r="AC1339" i="1" s="1"/>
  <c r="R1342" i="1" l="1"/>
  <c r="Q1343" i="1"/>
  <c r="Y1341" i="1"/>
  <c r="Z1341" i="1" s="1"/>
  <c r="AA1341" i="1" s="1"/>
  <c r="AC1341" i="1" s="1"/>
  <c r="AG1341" i="1" s="1"/>
  <c r="B1341" i="1" s="1"/>
  <c r="R1343" i="1" l="1"/>
  <c r="Q1344" i="1"/>
  <c r="Y1342" i="1"/>
  <c r="Z1342" i="1" s="1"/>
  <c r="AA1342" i="1" s="1"/>
  <c r="AC1342" i="1" s="1"/>
  <c r="R1344" i="1" l="1"/>
  <c r="Q1345" i="1"/>
  <c r="Y1343" i="1"/>
  <c r="Z1343" i="1" s="1"/>
  <c r="AA1343" i="1" s="1"/>
  <c r="AC1343" i="1" s="1"/>
  <c r="Y1344" i="1" l="1"/>
  <c r="Z1344" i="1" s="1"/>
  <c r="AA1344" i="1" s="1"/>
  <c r="AC1344" i="1" s="1"/>
  <c r="Q1346" i="1"/>
  <c r="R1345" i="1"/>
  <c r="Y1345" i="1" l="1"/>
  <c r="Z1345" i="1" s="1"/>
  <c r="AA1345" i="1" s="1"/>
  <c r="AC1345" i="1" s="1"/>
  <c r="R1346" i="1"/>
  <c r="Q1347" i="1"/>
  <c r="Q1348" i="1" l="1"/>
  <c r="R1347" i="1"/>
  <c r="Y1346" i="1"/>
  <c r="Z1346" i="1" s="1"/>
  <c r="AA1346" i="1" s="1"/>
  <c r="AC1346" i="1" s="1"/>
  <c r="Y1347" i="1" l="1"/>
  <c r="R1348" i="1"/>
  <c r="Q1349" i="1"/>
  <c r="Y1348" i="1" l="1"/>
  <c r="Z1348" i="1" s="1"/>
  <c r="AA1348" i="1" s="1"/>
  <c r="AC1348" i="1" s="1"/>
  <c r="AG1348" i="1" s="1"/>
  <c r="B1348" i="1" s="1"/>
  <c r="Z1347" i="1"/>
  <c r="AA1347" i="1" s="1"/>
  <c r="AC1347" i="1" s="1"/>
  <c r="Q1350" i="1"/>
  <c r="R1349" i="1"/>
  <c r="AG1347" i="1" l="1"/>
  <c r="B1347" i="1" s="1"/>
  <c r="Y1349" i="1"/>
  <c r="Z1349" i="1" s="1"/>
  <c r="AA1349" i="1" s="1"/>
  <c r="AC1349" i="1" s="1"/>
  <c r="R1350" i="1"/>
  <c r="Q1351" i="1"/>
  <c r="R1351" i="1" l="1"/>
  <c r="Q1352" i="1"/>
  <c r="Y1350" i="1"/>
  <c r="Z1350" i="1" s="1"/>
  <c r="AA1350" i="1" s="1"/>
  <c r="AC1350" i="1" s="1"/>
  <c r="Q1353" i="1" l="1"/>
  <c r="R1352" i="1"/>
  <c r="Y1351" i="1"/>
  <c r="Z1351" i="1" s="1"/>
  <c r="AA1351" i="1" s="1"/>
  <c r="AC1351" i="1" s="1"/>
  <c r="Y1352" i="1" l="1"/>
  <c r="Z1352" i="1" s="1"/>
  <c r="AA1352" i="1" s="1"/>
  <c r="AC1352" i="1" s="1"/>
  <c r="R1353" i="1"/>
  <c r="Q1354" i="1"/>
  <c r="Q1355" i="1" l="1"/>
  <c r="R1354" i="1"/>
  <c r="Y1353" i="1"/>
  <c r="Z1353" i="1" s="1"/>
  <c r="AA1353" i="1" s="1"/>
  <c r="AC1353" i="1" s="1"/>
  <c r="Y1354" i="1" l="1"/>
  <c r="Z1354" i="1" s="1"/>
  <c r="AA1354" i="1" s="1"/>
  <c r="AC1354" i="1" s="1"/>
  <c r="R1355" i="1"/>
  <c r="Q1356" i="1"/>
  <c r="AG1354" i="1" l="1"/>
  <c r="B1354" i="1" s="1"/>
  <c r="R1356" i="1"/>
  <c r="Q1357" i="1"/>
  <c r="Y1355" i="1"/>
  <c r="Z1355" i="1" s="1"/>
  <c r="AA1355" i="1" s="1"/>
  <c r="AC1355" i="1" s="1"/>
  <c r="AG1355" i="1" s="1"/>
  <c r="B1355" i="1" s="1"/>
  <c r="R1357" i="1" l="1"/>
  <c r="Q1358" i="1"/>
  <c r="Y1356" i="1"/>
  <c r="Z1356" i="1" s="1"/>
  <c r="AA1356" i="1" s="1"/>
  <c r="AC1356" i="1" s="1"/>
  <c r="R1358" i="1" l="1"/>
  <c r="Q1359" i="1"/>
  <c r="Y1357" i="1"/>
  <c r="Z1357" i="1" s="1"/>
  <c r="AA1357" i="1" s="1"/>
  <c r="AC1357" i="1" s="1"/>
  <c r="Q1360" i="1" l="1"/>
  <c r="R1359" i="1"/>
  <c r="Y1358" i="1"/>
  <c r="Z1358" i="1" s="1"/>
  <c r="AA1358" i="1" s="1"/>
  <c r="AC1358" i="1" s="1"/>
  <c r="Y1359" i="1" l="1"/>
  <c r="Z1359" i="1" s="1"/>
  <c r="AA1359" i="1" s="1"/>
  <c r="AC1359" i="1" s="1"/>
  <c r="R1360" i="1"/>
  <c r="Q1361" i="1"/>
  <c r="R1361" i="1" l="1"/>
  <c r="Q1362" i="1"/>
  <c r="Y1360" i="1"/>
  <c r="Z1360" i="1" s="1"/>
  <c r="AA1360" i="1" s="1"/>
  <c r="AC1360" i="1" s="1"/>
  <c r="Q1363" i="1" l="1"/>
  <c r="R1362" i="1"/>
  <c r="Y1361" i="1"/>
  <c r="Z1361" i="1" s="1"/>
  <c r="AA1361" i="1" s="1"/>
  <c r="AC1361" i="1" s="1"/>
  <c r="AG1361" i="1" s="1"/>
  <c r="B1361" i="1" s="1"/>
  <c r="Q1364" i="1" l="1"/>
  <c r="R1363" i="1"/>
  <c r="Y1362" i="1"/>
  <c r="Z1362" i="1" s="1"/>
  <c r="AA1362" i="1" s="1"/>
  <c r="AC1362" i="1" s="1"/>
  <c r="AG1362" i="1" s="1"/>
  <c r="B1362" i="1" s="1"/>
  <c r="Y1363" i="1" l="1"/>
  <c r="Z1363" i="1" s="1"/>
  <c r="AA1363" i="1" s="1"/>
  <c r="AC1363" i="1" s="1"/>
  <c r="R1364" i="1"/>
  <c r="Q1365" i="1"/>
  <c r="Y1364" i="1" l="1"/>
  <c r="Z1364" i="1" s="1"/>
  <c r="AA1364" i="1" s="1"/>
  <c r="AC1364" i="1" s="1"/>
  <c r="Q1366" i="1"/>
  <c r="R1365" i="1"/>
  <c r="Y1365" i="1" l="1"/>
  <c r="Z1365" i="1" s="1"/>
  <c r="AA1365" i="1" s="1"/>
  <c r="AC1365" i="1" s="1"/>
  <c r="Q1367" i="1"/>
  <c r="R1366" i="1"/>
  <c r="Y1366" i="1" l="1"/>
  <c r="R1367" i="1"/>
  <c r="Q1368" i="1"/>
  <c r="R1368" i="1" l="1"/>
  <c r="Q1369" i="1"/>
  <c r="Y1367" i="1"/>
  <c r="Z1367" i="1" s="1"/>
  <c r="AA1367" i="1" s="1"/>
  <c r="AC1367" i="1" s="1"/>
  <c r="Z1366" i="1"/>
  <c r="AA1366" i="1" s="1"/>
  <c r="AC1366" i="1" s="1"/>
  <c r="R1369" i="1" l="1"/>
  <c r="Q1370" i="1"/>
  <c r="Y1368" i="1"/>
  <c r="Z1368" i="1" s="1"/>
  <c r="AA1368" i="1" s="1"/>
  <c r="AC1368" i="1" s="1"/>
  <c r="AG1368" i="1" s="1"/>
  <c r="B1368" i="1" s="1"/>
  <c r="Y1369" i="1" l="1"/>
  <c r="Z1369" i="1" s="1"/>
  <c r="AA1369" i="1" s="1"/>
  <c r="AC1369" i="1" s="1"/>
  <c r="AG1369" i="1" s="1"/>
  <c r="B1369" i="1" s="1"/>
  <c r="R1370" i="1"/>
  <c r="Q1371" i="1"/>
  <c r="R1371" i="1" l="1"/>
  <c r="Q1372" i="1"/>
  <c r="Y1370" i="1"/>
  <c r="Z1370" i="1" l="1"/>
  <c r="AA1370" i="1" s="1"/>
  <c r="AC1370" i="1" s="1"/>
  <c r="Q1373" i="1"/>
  <c r="R1372" i="1"/>
  <c r="Y1371" i="1"/>
  <c r="Z1371" i="1" s="1"/>
  <c r="AA1371" i="1" s="1"/>
  <c r="AC1371" i="1" s="1"/>
  <c r="Y1372" i="1" l="1"/>
  <c r="Z1372" i="1" s="1"/>
  <c r="AA1372" i="1" s="1"/>
  <c r="AC1372" i="1" s="1"/>
  <c r="R1373" i="1"/>
  <c r="Q1374" i="1"/>
  <c r="Y1373" i="1" l="1"/>
  <c r="Z1373" i="1" s="1"/>
  <c r="AA1373" i="1" s="1"/>
  <c r="AC1373" i="1" s="1"/>
  <c r="R1374" i="1"/>
  <c r="Q1375" i="1"/>
  <c r="R1375" i="1" l="1"/>
  <c r="Q1376" i="1"/>
  <c r="Y1374" i="1"/>
  <c r="Z1374" i="1" l="1"/>
  <c r="AA1374" i="1" s="1"/>
  <c r="AC1374" i="1" s="1"/>
  <c r="R1376" i="1"/>
  <c r="Q1377" i="1"/>
  <c r="Y1375" i="1"/>
  <c r="Z1375" i="1" s="1"/>
  <c r="AA1375" i="1" s="1"/>
  <c r="AC1375" i="1" s="1"/>
  <c r="AG1375" i="1" s="1"/>
  <c r="B1375" i="1" s="1"/>
  <c r="R1377" i="1" l="1"/>
  <c r="Q1378" i="1"/>
  <c r="Y1376" i="1"/>
  <c r="Z1376" i="1" s="1"/>
  <c r="AA1376" i="1" s="1"/>
  <c r="AC1376" i="1" s="1"/>
  <c r="AG1376" i="1" s="1"/>
  <c r="B1376" i="1" s="1"/>
  <c r="R1378" i="1" l="1"/>
  <c r="Q1379" i="1"/>
  <c r="Y1377" i="1"/>
  <c r="Z1377" i="1" s="1"/>
  <c r="AA1377" i="1" s="1"/>
  <c r="AC1377" i="1" s="1"/>
  <c r="Q1380" i="1" l="1"/>
  <c r="R1379" i="1"/>
  <c r="Y1378" i="1"/>
  <c r="Z1378" i="1" s="1"/>
  <c r="AA1378" i="1" s="1"/>
  <c r="AC1378" i="1" s="1"/>
  <c r="Y1379" i="1" l="1"/>
  <c r="Z1379" i="1" s="1"/>
  <c r="AA1379" i="1" s="1"/>
  <c r="AC1379" i="1" s="1"/>
  <c r="R1380" i="1"/>
  <c r="Q1381" i="1"/>
  <c r="R1381" i="1" l="1"/>
  <c r="Q1382" i="1"/>
  <c r="Y1380" i="1"/>
  <c r="Z1380" i="1" s="1"/>
  <c r="AA1380" i="1" s="1"/>
  <c r="AC1380" i="1" s="1"/>
  <c r="R1382" i="1" l="1"/>
  <c r="Q1383" i="1"/>
  <c r="Y1381" i="1"/>
  <c r="Z1381" i="1" s="1"/>
  <c r="AA1381" i="1" s="1"/>
  <c r="AC1381" i="1" s="1"/>
  <c r="R1383" i="1" l="1"/>
  <c r="Q1384" i="1"/>
  <c r="Y1382" i="1"/>
  <c r="Z1382" i="1" s="1"/>
  <c r="AA1382" i="1" s="1"/>
  <c r="AC1382" i="1" s="1"/>
  <c r="AG1382" i="1" l="1"/>
  <c r="B1382" i="1" s="1"/>
  <c r="Q1385" i="1"/>
  <c r="R1384" i="1"/>
  <c r="Y1383" i="1"/>
  <c r="Z1383" i="1" s="1"/>
  <c r="AA1383" i="1" s="1"/>
  <c r="AC1383" i="1" s="1"/>
  <c r="AG1383" i="1" l="1"/>
  <c r="B1383" i="1" s="1"/>
  <c r="Y1384" i="1"/>
  <c r="Z1384" i="1" s="1"/>
  <c r="AA1384" i="1" s="1"/>
  <c r="AC1384" i="1" s="1"/>
  <c r="R1385" i="1"/>
  <c r="Q1386" i="1"/>
  <c r="Q1387" i="1" l="1"/>
  <c r="R1386" i="1"/>
  <c r="Y1385" i="1"/>
  <c r="Z1385" i="1" s="1"/>
  <c r="AA1385" i="1" s="1"/>
  <c r="AC1385" i="1" s="1"/>
  <c r="Y1386" i="1" l="1"/>
  <c r="Z1386" i="1" s="1"/>
  <c r="AA1386" i="1" s="1"/>
  <c r="AC1386" i="1" s="1"/>
  <c r="R1387" i="1"/>
  <c r="Q1388" i="1"/>
  <c r="Y1387" i="1" l="1"/>
  <c r="Z1387" i="1" s="1"/>
  <c r="AA1387" i="1" s="1"/>
  <c r="AC1387" i="1" s="1"/>
  <c r="R1388" i="1"/>
  <c r="Q1389" i="1"/>
  <c r="Q1390" i="1" l="1"/>
  <c r="R1389" i="1"/>
  <c r="Y1388" i="1"/>
  <c r="Z1388" i="1" s="1"/>
  <c r="AA1388" i="1" s="1"/>
  <c r="AC1388" i="1" s="1"/>
  <c r="Y1389" i="1" l="1"/>
  <c r="Z1389" i="1" s="1"/>
  <c r="AA1389" i="1" s="1"/>
  <c r="AC1389" i="1" s="1"/>
  <c r="AG1389" i="1" s="1"/>
  <c r="B1389" i="1" s="1"/>
  <c r="R1390" i="1"/>
  <c r="Q1391" i="1"/>
  <c r="R1391" i="1" l="1"/>
  <c r="Q1392" i="1"/>
  <c r="Y1390" i="1"/>
  <c r="Z1390" i="1" s="1"/>
  <c r="AA1390" i="1" s="1"/>
  <c r="AC1390" i="1" s="1"/>
  <c r="AG1390" i="1" s="1"/>
  <c r="B1390" i="1" s="1"/>
  <c r="R1392" i="1" l="1"/>
  <c r="Q1393" i="1"/>
  <c r="Y1391" i="1"/>
  <c r="Z1391" i="1" s="1"/>
  <c r="AA1391" i="1" s="1"/>
  <c r="AC1391" i="1" s="1"/>
  <c r="R1393" i="1" l="1"/>
  <c r="Q1394" i="1"/>
  <c r="Y1392" i="1"/>
  <c r="Z1392" i="1" s="1"/>
  <c r="AA1392" i="1" s="1"/>
  <c r="AC1392" i="1" s="1"/>
  <c r="R1394" i="1" l="1"/>
  <c r="Q1395" i="1"/>
  <c r="Y1393" i="1"/>
  <c r="Z1393" i="1" s="1"/>
  <c r="AA1393" i="1" s="1"/>
  <c r="AC1393" i="1" s="1"/>
  <c r="R1395" i="1" l="1"/>
  <c r="Q1396" i="1"/>
  <c r="Y1394" i="1"/>
  <c r="Z1394" i="1" s="1"/>
  <c r="AA1394" i="1" s="1"/>
  <c r="AC1394" i="1" s="1"/>
  <c r="R1396" i="1" l="1"/>
  <c r="Q1397" i="1"/>
  <c r="Y1395" i="1"/>
  <c r="Z1395" i="1" s="1"/>
  <c r="AA1395" i="1" s="1"/>
  <c r="AC1395" i="1" s="1"/>
  <c r="Q1398" i="1" l="1"/>
  <c r="R1397" i="1"/>
  <c r="Y1396" i="1"/>
  <c r="Z1396" i="1" s="1"/>
  <c r="AA1396" i="1" s="1"/>
  <c r="AC1396" i="1" s="1"/>
  <c r="AG1396" i="1" s="1"/>
  <c r="B1396" i="1" s="1"/>
  <c r="R1398" i="1" l="1"/>
  <c r="Q1399" i="1"/>
  <c r="Y1397" i="1"/>
  <c r="Z1397" i="1" s="1"/>
  <c r="AA1397" i="1" s="1"/>
  <c r="AC1397" i="1" s="1"/>
  <c r="AG1397" i="1" s="1"/>
  <c r="B1397" i="1" s="1"/>
  <c r="Q1400" i="1" l="1"/>
  <c r="R1399" i="1"/>
  <c r="Y1398" i="1"/>
  <c r="Z1398" i="1" s="1"/>
  <c r="AA1398" i="1" s="1"/>
  <c r="AC1398" i="1" s="1"/>
  <c r="Y1399" i="1" l="1"/>
  <c r="Z1399" i="1" s="1"/>
  <c r="AA1399" i="1" s="1"/>
  <c r="AC1399" i="1" s="1"/>
  <c r="R1400" i="1"/>
  <c r="Q1401" i="1"/>
  <c r="Y1400" i="1" l="1"/>
  <c r="Z1400" i="1" s="1"/>
  <c r="AA1400" i="1" s="1"/>
  <c r="AC1400" i="1" s="1"/>
  <c r="Q1402" i="1"/>
  <c r="R1401" i="1"/>
  <c r="Y1401" i="1" l="1"/>
  <c r="Z1401" i="1" s="1"/>
  <c r="AA1401" i="1" s="1"/>
  <c r="AC1401" i="1" s="1"/>
  <c r="Q1403" i="1"/>
  <c r="R1402" i="1"/>
  <c r="Y1402" i="1" l="1"/>
  <c r="Z1402" i="1" s="1"/>
  <c r="AA1402" i="1" s="1"/>
  <c r="AC1402" i="1" s="1"/>
  <c r="Q1404" i="1"/>
  <c r="R1403" i="1"/>
  <c r="Y1403" i="1" l="1"/>
  <c r="R1404" i="1"/>
  <c r="Q1405" i="1"/>
  <c r="Y1404" i="1" l="1"/>
  <c r="Z1404" i="1" s="1"/>
  <c r="AA1404" i="1" s="1"/>
  <c r="AC1404" i="1" s="1"/>
  <c r="AG1404" i="1" s="1"/>
  <c r="B1404" i="1" s="1"/>
  <c r="R1405" i="1"/>
  <c r="Q1406" i="1"/>
  <c r="Z1403" i="1"/>
  <c r="AA1403" i="1" s="1"/>
  <c r="AC1403" i="1" s="1"/>
  <c r="AG1403" i="1" s="1"/>
  <c r="B1403" i="1" s="1"/>
  <c r="R1406" i="1" l="1"/>
  <c r="Q1407" i="1"/>
  <c r="Y1405" i="1"/>
  <c r="Z1405" i="1" l="1"/>
  <c r="AA1405" i="1" s="1"/>
  <c r="AC1405" i="1" s="1"/>
  <c r="Q1408" i="1"/>
  <c r="R1407" i="1"/>
  <c r="Y1406" i="1"/>
  <c r="Z1406" i="1" s="1"/>
  <c r="AA1406" i="1" s="1"/>
  <c r="AC1406" i="1" s="1"/>
  <c r="R1408" i="1" l="1"/>
  <c r="Q1409" i="1"/>
  <c r="Y1407" i="1"/>
  <c r="Z1407" i="1" s="1"/>
  <c r="AA1407" i="1" s="1"/>
  <c r="AC1407" i="1" s="1"/>
  <c r="R1409" i="1" l="1"/>
  <c r="Q1410" i="1"/>
  <c r="Y1408" i="1"/>
  <c r="Z1408" i="1" s="1"/>
  <c r="AA1408" i="1" s="1"/>
  <c r="AC1408" i="1" s="1"/>
  <c r="Q1411" i="1" l="1"/>
  <c r="R1410" i="1"/>
  <c r="Y1409" i="1"/>
  <c r="Z1409" i="1" s="1"/>
  <c r="AA1409" i="1" s="1"/>
  <c r="AC1409" i="1" s="1"/>
  <c r="Y1410" i="1" l="1"/>
  <c r="Z1410" i="1" s="1"/>
  <c r="AA1410" i="1" s="1"/>
  <c r="AC1410" i="1" s="1"/>
  <c r="Q1412" i="1"/>
  <c r="R1411" i="1"/>
  <c r="AG1410" i="1" l="1"/>
  <c r="B1410" i="1" s="1"/>
  <c r="Y1411" i="1"/>
  <c r="Z1411" i="1" s="1"/>
  <c r="AA1411" i="1" s="1"/>
  <c r="AC1411" i="1" s="1"/>
  <c r="R1412" i="1"/>
  <c r="Q1413" i="1"/>
  <c r="AG1411" i="1" l="1"/>
  <c r="B1411" i="1" s="1"/>
  <c r="Y1412" i="1"/>
  <c r="Z1412" i="1" s="1"/>
  <c r="AA1412" i="1" s="1"/>
  <c r="AC1412" i="1" s="1"/>
  <c r="R1413" i="1"/>
  <c r="Q1414" i="1"/>
  <c r="Y1413" i="1" l="1"/>
  <c r="Z1413" i="1" s="1"/>
  <c r="AA1413" i="1" s="1"/>
  <c r="AC1413" i="1" s="1"/>
  <c r="R1414" i="1"/>
  <c r="Q1415" i="1"/>
  <c r="Q1416" i="1" l="1"/>
  <c r="R1415" i="1"/>
  <c r="Y1414" i="1"/>
  <c r="Z1414" i="1" s="1"/>
  <c r="AA1414" i="1" s="1"/>
  <c r="AC1414" i="1" s="1"/>
  <c r="Y1415" i="1" l="1"/>
  <c r="Z1415" i="1" s="1"/>
  <c r="AA1415" i="1" s="1"/>
  <c r="AC1415" i="1" s="1"/>
  <c r="R1416" i="1"/>
  <c r="Q1417" i="1"/>
  <c r="Y1416" i="1" l="1"/>
  <c r="Z1416" i="1" s="1"/>
  <c r="AA1416" i="1" s="1"/>
  <c r="AC1416" i="1" s="1"/>
  <c r="R1417" i="1"/>
  <c r="Q1418" i="1"/>
  <c r="R1418" i="1" l="1"/>
  <c r="Q1419" i="1"/>
  <c r="Y1417" i="1"/>
  <c r="Z1417" i="1" s="1"/>
  <c r="AA1417" i="1" s="1"/>
  <c r="AC1417" i="1" s="1"/>
  <c r="AG1417" i="1" s="1"/>
  <c r="B1417" i="1" s="1"/>
  <c r="R1419" i="1" l="1"/>
  <c r="Q1420" i="1"/>
  <c r="Y1418" i="1"/>
  <c r="Z1418" i="1" s="1"/>
  <c r="AA1418" i="1" s="1"/>
  <c r="AC1418" i="1" s="1"/>
  <c r="AG1418" i="1" s="1"/>
  <c r="B1418" i="1" s="1"/>
  <c r="R1420" i="1" l="1"/>
  <c r="Q1421" i="1"/>
  <c r="Y1419" i="1"/>
  <c r="Z1419" i="1" s="1"/>
  <c r="AA1419" i="1" s="1"/>
  <c r="AC1419" i="1" s="1"/>
  <c r="R1421" i="1" l="1"/>
  <c r="Q1422" i="1"/>
  <c r="Y1420" i="1"/>
  <c r="Z1420" i="1" s="1"/>
  <c r="AA1420" i="1" s="1"/>
  <c r="AC1420" i="1" s="1"/>
  <c r="Y1421" i="1" l="1"/>
  <c r="Z1421" i="1" s="1"/>
  <c r="AA1421" i="1" s="1"/>
  <c r="AC1421" i="1" s="1"/>
  <c r="Q1423" i="1"/>
  <c r="R1422" i="1"/>
  <c r="Y1422" i="1" l="1"/>
  <c r="Z1422" i="1" s="1"/>
  <c r="AA1422" i="1" s="1"/>
  <c r="AC1422" i="1" s="1"/>
  <c r="R1423" i="1"/>
  <c r="Q1424" i="1"/>
  <c r="R1424" i="1" l="1"/>
  <c r="Q1425" i="1"/>
  <c r="Y1423" i="1"/>
  <c r="Z1423" i="1" s="1"/>
  <c r="AA1423" i="1" s="1"/>
  <c r="AC1423" i="1" s="1"/>
  <c r="Q1426" i="1" l="1"/>
  <c r="R1425" i="1"/>
  <c r="Y1424" i="1"/>
  <c r="Z1424" i="1" s="1"/>
  <c r="AA1424" i="1" s="1"/>
  <c r="AC1424" i="1" s="1"/>
  <c r="AG1424" i="1" s="1"/>
  <c r="B1424" i="1" s="1"/>
  <c r="Y1425" i="1" l="1"/>
  <c r="Z1425" i="1" s="1"/>
  <c r="AA1425" i="1" s="1"/>
  <c r="AC1425" i="1" s="1"/>
  <c r="AG1425" i="1" s="1"/>
  <c r="B1425" i="1" s="1"/>
  <c r="R1426" i="1"/>
  <c r="Q1427" i="1"/>
  <c r="Q1428" i="1" l="1"/>
  <c r="R1427" i="1"/>
  <c r="Y1426" i="1"/>
  <c r="Z1426" i="1" s="1"/>
  <c r="AA1426" i="1" s="1"/>
  <c r="AC1426" i="1" s="1"/>
  <c r="Y1427" i="1" l="1"/>
  <c r="Z1427" i="1" s="1"/>
  <c r="AA1427" i="1" s="1"/>
  <c r="AC1427" i="1" s="1"/>
  <c r="R1428" i="1"/>
  <c r="Q1429" i="1"/>
  <c r="Y1428" i="1" l="1"/>
  <c r="Z1428" i="1" s="1"/>
  <c r="AA1428" i="1" s="1"/>
  <c r="AC1428" i="1" s="1"/>
  <c r="Q1430" i="1"/>
  <c r="R1429" i="1"/>
  <c r="Y1429" i="1" l="1"/>
  <c r="Z1429" i="1" s="1"/>
  <c r="AA1429" i="1" s="1"/>
  <c r="AC1429" i="1" s="1"/>
  <c r="R1430" i="1"/>
  <c r="Q1431" i="1"/>
  <c r="R1431" i="1" l="1"/>
  <c r="Q1432" i="1"/>
  <c r="Y1430" i="1"/>
  <c r="Z1430" i="1" s="1"/>
  <c r="AA1430" i="1" s="1"/>
  <c r="AC1430" i="1" s="1"/>
  <c r="Q1433" i="1" l="1"/>
  <c r="R1432" i="1"/>
  <c r="Y1431" i="1"/>
  <c r="Z1431" i="1" s="1"/>
  <c r="AA1431" i="1" s="1"/>
  <c r="AC1431" i="1" s="1"/>
  <c r="AG1431" i="1" s="1"/>
  <c r="B1431" i="1" s="1"/>
  <c r="Q1434" i="1" l="1"/>
  <c r="R1433" i="1"/>
  <c r="Y1432" i="1"/>
  <c r="Z1432" i="1" s="1"/>
  <c r="AA1432" i="1" s="1"/>
  <c r="AC1432" i="1" s="1"/>
  <c r="AG1432" i="1" s="1"/>
  <c r="B1432" i="1" s="1"/>
  <c r="Y1433" i="1" l="1"/>
  <c r="Z1433" i="1" s="1"/>
  <c r="AA1433" i="1" s="1"/>
  <c r="AC1433" i="1" s="1"/>
  <c r="R1434" i="1"/>
  <c r="Q1435" i="1"/>
  <c r="R1435" i="1" l="1"/>
  <c r="Q1436" i="1"/>
  <c r="Y1434" i="1"/>
  <c r="Q1437" i="1" l="1"/>
  <c r="R1436" i="1"/>
  <c r="Z1434" i="1"/>
  <c r="AA1434" i="1" s="1"/>
  <c r="AC1434" i="1" s="1"/>
  <c r="Y1435" i="1"/>
  <c r="Z1435" i="1" s="1"/>
  <c r="AA1435" i="1" s="1"/>
  <c r="AC1435" i="1" s="1"/>
  <c r="Y1436" i="1" l="1"/>
  <c r="Z1436" i="1" s="1"/>
  <c r="AA1436" i="1" s="1"/>
  <c r="AC1436" i="1" s="1"/>
  <c r="R1437" i="1"/>
  <c r="Q1438" i="1"/>
  <c r="R1438" i="1" l="1"/>
  <c r="Q1439" i="1"/>
  <c r="Y1437" i="1"/>
  <c r="Z1437" i="1" s="1"/>
  <c r="AA1437" i="1" s="1"/>
  <c r="AC1437" i="1" s="1"/>
  <c r="R1439" i="1" l="1"/>
  <c r="Q1440" i="1"/>
  <c r="Y1438" i="1"/>
  <c r="Z1438" i="1" s="1"/>
  <c r="AA1438" i="1" s="1"/>
  <c r="AC1438" i="1" s="1"/>
  <c r="AG1438" i="1" l="1"/>
  <c r="B1438" i="1" s="1"/>
  <c r="R1440" i="1"/>
  <c r="Q1441" i="1"/>
  <c r="Y1439" i="1"/>
  <c r="Z1439" i="1" s="1"/>
  <c r="AA1439" i="1" s="1"/>
  <c r="AC1439" i="1" s="1"/>
  <c r="AG1439" i="1" s="1"/>
  <c r="B1439" i="1" s="1"/>
  <c r="R1441" i="1" l="1"/>
  <c r="Q1442" i="1"/>
  <c r="Y1440" i="1"/>
  <c r="Z1440" i="1" s="1"/>
  <c r="AA1440" i="1" s="1"/>
  <c r="AC1440" i="1" s="1"/>
  <c r="Q1443" i="1" l="1"/>
  <c r="R1442" i="1"/>
  <c r="Y1441" i="1"/>
  <c r="Z1441" i="1" s="1"/>
  <c r="AA1441" i="1" s="1"/>
  <c r="AC1441" i="1" s="1"/>
  <c r="Y1442" i="1" l="1"/>
  <c r="Z1442" i="1" s="1"/>
  <c r="AA1442" i="1" s="1"/>
  <c r="AC1442" i="1" s="1"/>
  <c r="R1443" i="1"/>
  <c r="Q1444" i="1"/>
  <c r="Y1443" i="1" l="1"/>
  <c r="Z1443" i="1" s="1"/>
  <c r="AA1443" i="1" s="1"/>
  <c r="AC1443" i="1" s="1"/>
  <c r="R1444" i="1"/>
  <c r="Q1445" i="1"/>
  <c r="Y1444" i="1" l="1"/>
  <c r="Z1444" i="1" s="1"/>
  <c r="AA1444" i="1" s="1"/>
  <c r="AC1444" i="1" s="1"/>
  <c r="R1445" i="1"/>
  <c r="Q1446" i="1"/>
  <c r="R1446" i="1" l="1"/>
  <c r="Q1447" i="1"/>
  <c r="Y1445" i="1"/>
  <c r="Z1445" i="1" s="1"/>
  <c r="AA1445" i="1" s="1"/>
  <c r="AC1445" i="1" s="1"/>
  <c r="AG1445" i="1" s="1"/>
  <c r="B1445" i="1" s="1"/>
  <c r="Q1448" i="1" l="1"/>
  <c r="R1447" i="1"/>
  <c r="Y1446" i="1"/>
  <c r="Z1446" i="1" s="1"/>
  <c r="AA1446" i="1" s="1"/>
  <c r="AC1446" i="1" s="1"/>
  <c r="AG1446" i="1" s="1"/>
  <c r="B1446" i="1" s="1"/>
  <c r="Y1447" i="1" l="1"/>
  <c r="Z1447" i="1" s="1"/>
  <c r="AA1447" i="1" s="1"/>
  <c r="AC1447" i="1" s="1"/>
  <c r="R1448" i="1"/>
  <c r="Q1449" i="1"/>
  <c r="Y1448" i="1" l="1"/>
  <c r="Z1448" i="1" s="1"/>
  <c r="AA1448" i="1" s="1"/>
  <c r="AC1448" i="1" s="1"/>
  <c r="Q1450" i="1"/>
  <c r="R1449" i="1"/>
  <c r="Q1451" i="1" l="1"/>
  <c r="R1450" i="1"/>
  <c r="Y1449" i="1"/>
  <c r="Z1449" i="1" s="1"/>
  <c r="AA1449" i="1" s="1"/>
  <c r="AC1449" i="1" s="1"/>
  <c r="Y1450" i="1" l="1"/>
  <c r="Z1450" i="1" s="1"/>
  <c r="AA1450" i="1" s="1"/>
  <c r="AC1450" i="1" s="1"/>
  <c r="R1451" i="1"/>
  <c r="Q1452" i="1"/>
  <c r="Q1453" i="1" l="1"/>
  <c r="R1452" i="1"/>
  <c r="Y1451" i="1"/>
  <c r="Z1451" i="1" s="1"/>
  <c r="AA1451" i="1" s="1"/>
  <c r="AC1451" i="1" s="1"/>
  <c r="Y1452" i="1" l="1"/>
  <c r="Z1452" i="1" s="1"/>
  <c r="AA1452" i="1" s="1"/>
  <c r="AC1452" i="1" s="1"/>
  <c r="AG1452" i="1" s="1"/>
  <c r="B1452" i="1" s="1"/>
  <c r="R1453" i="1"/>
  <c r="Q1454" i="1"/>
  <c r="Y1453" i="1" l="1"/>
  <c r="Z1453" i="1" s="1"/>
  <c r="AA1453" i="1" s="1"/>
  <c r="AC1453" i="1" s="1"/>
  <c r="AG1453" i="1" s="1"/>
  <c r="B1453" i="1" s="1"/>
  <c r="R1454" i="1"/>
  <c r="Q1455" i="1"/>
  <c r="Y1454" i="1" l="1"/>
  <c r="Z1454" i="1" s="1"/>
  <c r="AA1454" i="1" s="1"/>
  <c r="AC1454" i="1" s="1"/>
  <c r="Q1456" i="1"/>
  <c r="R1455" i="1"/>
  <c r="Q1457" i="1" l="1"/>
  <c r="R1456" i="1"/>
  <c r="Y1455" i="1"/>
  <c r="Z1455" i="1" s="1"/>
  <c r="AA1455" i="1" s="1"/>
  <c r="AC1455" i="1" s="1"/>
  <c r="Y1456" i="1" l="1"/>
  <c r="Z1456" i="1" s="1"/>
  <c r="AA1456" i="1" s="1"/>
  <c r="AC1456" i="1" s="1"/>
  <c r="R1457" i="1"/>
  <c r="Q1458" i="1"/>
  <c r="Q1459" i="1" l="1"/>
  <c r="R1458" i="1"/>
  <c r="Y1457" i="1"/>
  <c r="Z1457" i="1" s="1"/>
  <c r="AA1457" i="1" s="1"/>
  <c r="AC1457" i="1" s="1"/>
  <c r="Y1458" i="1" l="1"/>
  <c r="Z1458" i="1" s="1"/>
  <c r="AA1458" i="1" s="1"/>
  <c r="AC1458" i="1" s="1"/>
  <c r="Q1460" i="1"/>
  <c r="R1459" i="1"/>
  <c r="R1460" i="1" l="1"/>
  <c r="Q1461" i="1"/>
  <c r="Y1459" i="1"/>
  <c r="Z1459" i="1" s="1"/>
  <c r="AA1459" i="1" s="1"/>
  <c r="AC1459" i="1" s="1"/>
  <c r="AG1459" i="1" s="1"/>
  <c r="B1459" i="1" s="1"/>
  <c r="R1461" i="1" l="1"/>
  <c r="Q1462" i="1"/>
  <c r="Y1460" i="1"/>
  <c r="Z1460" i="1" s="1"/>
  <c r="AA1460" i="1" s="1"/>
  <c r="AC1460" i="1" s="1"/>
  <c r="AG1460" i="1" s="1"/>
  <c r="B1460" i="1" s="1"/>
  <c r="R1462" i="1" l="1"/>
  <c r="Q1463" i="1"/>
  <c r="Y1461" i="1"/>
  <c r="Z1461" i="1" s="1"/>
  <c r="AA1461" i="1" s="1"/>
  <c r="AC1461" i="1" s="1"/>
  <c r="Q1464" i="1" l="1"/>
  <c r="R1463" i="1"/>
  <c r="Y1462" i="1"/>
  <c r="Z1462" i="1" s="1"/>
  <c r="AA1462" i="1" s="1"/>
  <c r="AC1462" i="1" s="1"/>
  <c r="Y1463" i="1" l="1"/>
  <c r="Z1463" i="1" s="1"/>
  <c r="AA1463" i="1" s="1"/>
  <c r="AC1463" i="1" s="1"/>
  <c r="R1464" i="1"/>
  <c r="Q1465" i="1"/>
  <c r="R1465" i="1" l="1"/>
  <c r="Q1466" i="1"/>
  <c r="Y1464" i="1"/>
  <c r="Z1464" i="1" s="1"/>
  <c r="AA1464" i="1" s="1"/>
  <c r="AC1464" i="1" s="1"/>
  <c r="Q1467" i="1" l="1"/>
  <c r="R1466" i="1"/>
  <c r="Y1465" i="1"/>
  <c r="Z1465" i="1" s="1"/>
  <c r="AA1465" i="1" s="1"/>
  <c r="AC1465" i="1" s="1"/>
  <c r="Y1466" i="1" l="1"/>
  <c r="Z1466" i="1" s="1"/>
  <c r="AA1466" i="1" s="1"/>
  <c r="AC1466" i="1" s="1"/>
  <c r="AG1466" i="1" s="1"/>
  <c r="B1466" i="1" s="1"/>
  <c r="Q1468" i="1"/>
  <c r="R1467" i="1"/>
  <c r="R1468" i="1" l="1"/>
  <c r="Q1469" i="1"/>
  <c r="Y1467" i="1"/>
  <c r="Z1467" i="1" s="1"/>
  <c r="AA1467" i="1" s="1"/>
  <c r="AC1467" i="1" s="1"/>
  <c r="AG1467" i="1" s="1"/>
  <c r="B1467" i="1" s="1"/>
  <c r="Q1470" i="1" l="1"/>
  <c r="R1469" i="1"/>
  <c r="Y1468" i="1"/>
  <c r="Z1468" i="1" s="1"/>
  <c r="AA1468" i="1" s="1"/>
  <c r="AC1468" i="1" s="1"/>
  <c r="Y1469" i="1" l="1"/>
  <c r="Z1469" i="1" s="1"/>
  <c r="AA1469" i="1" s="1"/>
  <c r="AC1469" i="1" s="1"/>
  <c r="Q1471" i="1"/>
  <c r="R1470" i="1"/>
  <c r="R1471" i="1" l="1"/>
  <c r="Q1472" i="1"/>
  <c r="Y1470" i="1"/>
  <c r="Z1470" i="1" s="1"/>
  <c r="AA1470" i="1" s="1"/>
  <c r="AC1470" i="1" s="1"/>
  <c r="R1472" i="1" l="1"/>
  <c r="Q1473" i="1"/>
  <c r="Y1471" i="1"/>
  <c r="Z1471" i="1" s="1"/>
  <c r="AA1471" i="1" s="1"/>
  <c r="AC1471" i="1" s="1"/>
  <c r="R1473" i="1" l="1"/>
  <c r="Q1474" i="1"/>
  <c r="Y1472" i="1"/>
  <c r="Z1472" i="1" s="1"/>
  <c r="AA1472" i="1" s="1"/>
  <c r="AC1472" i="1" s="1"/>
  <c r="R1474" i="1" l="1"/>
  <c r="Q1475" i="1"/>
  <c r="Y1473" i="1"/>
  <c r="Z1473" i="1" s="1"/>
  <c r="AA1473" i="1" s="1"/>
  <c r="AC1473" i="1" s="1"/>
  <c r="AG1473" i="1" l="1"/>
  <c r="B1473" i="1" s="1"/>
  <c r="Y1474" i="1"/>
  <c r="Z1474" i="1" s="1"/>
  <c r="AA1474" i="1" s="1"/>
  <c r="AC1474" i="1" s="1"/>
  <c r="Q1476" i="1"/>
  <c r="R1475" i="1"/>
  <c r="AG1474" i="1" l="1"/>
  <c r="B1474" i="1" s="1"/>
  <c r="Y1475" i="1"/>
  <c r="Z1475" i="1" s="1"/>
  <c r="AA1475" i="1" s="1"/>
  <c r="AC1475" i="1" s="1"/>
  <c r="R1476" i="1"/>
  <c r="Q1477" i="1"/>
  <c r="Q1478" i="1" l="1"/>
  <c r="R1477" i="1"/>
  <c r="Y1476" i="1"/>
  <c r="Z1476" i="1" s="1"/>
  <c r="AA1476" i="1" s="1"/>
  <c r="AC1476" i="1" s="1"/>
  <c r="Y1477" i="1" l="1"/>
  <c r="Z1477" i="1" s="1"/>
  <c r="AA1477" i="1" s="1"/>
  <c r="AC1477" i="1" s="1"/>
  <c r="Q1479" i="1"/>
  <c r="R1478" i="1"/>
  <c r="Q1480" i="1" l="1"/>
  <c r="R1479" i="1"/>
  <c r="Y1478" i="1"/>
  <c r="Z1478" i="1" s="1"/>
  <c r="AA1478" i="1" s="1"/>
  <c r="AC1478" i="1" s="1"/>
  <c r="Y1479" i="1" l="1"/>
  <c r="Z1479" i="1" s="1"/>
  <c r="AA1479" i="1" s="1"/>
  <c r="AC1479" i="1" s="1"/>
  <c r="R1480" i="1"/>
  <c r="Q1481" i="1"/>
  <c r="Y1480" i="1" l="1"/>
  <c r="Z1480" i="1" s="1"/>
  <c r="AA1480" i="1" s="1"/>
  <c r="AC1480" i="1" s="1"/>
  <c r="AG1480" i="1" s="1"/>
  <c r="B1480" i="1" s="1"/>
  <c r="R1481" i="1"/>
  <c r="Q1482" i="1"/>
  <c r="R1482" i="1" l="1"/>
  <c r="Q1483" i="1"/>
  <c r="Y1481" i="1"/>
  <c r="Z1481" i="1" s="1"/>
  <c r="AA1481" i="1" s="1"/>
  <c r="AC1481" i="1" s="1"/>
  <c r="AG1481" i="1" s="1"/>
  <c r="B1481" i="1" s="1"/>
  <c r="Q1484" i="1" l="1"/>
  <c r="R1483" i="1"/>
  <c r="Y1482" i="1"/>
  <c r="Z1482" i="1" s="1"/>
  <c r="AA1482" i="1" s="1"/>
  <c r="AC1482" i="1" s="1"/>
  <c r="Y1483" i="1" l="1"/>
  <c r="Z1483" i="1" s="1"/>
  <c r="AA1483" i="1" s="1"/>
  <c r="AC1483" i="1" s="1"/>
  <c r="Q1485" i="1"/>
  <c r="R1484" i="1"/>
  <c r="Y1484" i="1" l="1"/>
  <c r="Z1484" i="1" s="1"/>
  <c r="AA1484" i="1" s="1"/>
  <c r="AC1484" i="1" s="1"/>
  <c r="R1485" i="1"/>
  <c r="Q1486" i="1"/>
  <c r="Y1485" i="1" l="1"/>
  <c r="Z1485" i="1" s="1"/>
  <c r="AA1485" i="1" s="1"/>
  <c r="AC1485" i="1" s="1"/>
  <c r="R1486" i="1"/>
  <c r="Q1487" i="1"/>
  <c r="Q1488" i="1" l="1"/>
  <c r="R1487" i="1"/>
  <c r="Y1486" i="1"/>
  <c r="Z1486" i="1" s="1"/>
  <c r="AA1486" i="1" s="1"/>
  <c r="AC1486" i="1" s="1"/>
  <c r="Y1487" i="1" l="1"/>
  <c r="Z1487" i="1" s="1"/>
  <c r="AA1487" i="1" s="1"/>
  <c r="AC1487" i="1" s="1"/>
  <c r="AG1487" i="1" s="1"/>
  <c r="B1487" i="1" s="1"/>
  <c r="Q1489" i="1"/>
  <c r="R1488" i="1"/>
  <c r="Y1488" i="1" l="1"/>
  <c r="Z1488" i="1" s="1"/>
  <c r="AA1488" i="1" s="1"/>
  <c r="AC1488" i="1" s="1"/>
  <c r="AG1488" i="1" s="1"/>
  <c r="B1488" i="1" s="1"/>
  <c r="Q1490" i="1"/>
  <c r="R1489" i="1"/>
  <c r="Y1489" i="1" l="1"/>
  <c r="Z1489" i="1" s="1"/>
  <c r="AA1489" i="1" s="1"/>
  <c r="AC1489" i="1" s="1"/>
  <c r="R1490" i="1"/>
  <c r="Q1491" i="1"/>
  <c r="Y1490" i="1" l="1"/>
  <c r="Z1490" i="1" s="1"/>
  <c r="AA1490" i="1" s="1"/>
  <c r="AC1490" i="1" s="1"/>
  <c r="R1491" i="1"/>
  <c r="Q1492" i="1"/>
  <c r="Y1491" i="1" l="1"/>
  <c r="Z1491" i="1" s="1"/>
  <c r="AA1491" i="1" s="1"/>
  <c r="AC1491" i="1" s="1"/>
  <c r="Q1493" i="1"/>
  <c r="R1492" i="1"/>
  <c r="Q1494" i="1" l="1"/>
  <c r="R1493" i="1"/>
  <c r="Y1492" i="1"/>
  <c r="Z1492" i="1" s="1"/>
  <c r="AA1492" i="1" s="1"/>
  <c r="AC1492" i="1" s="1"/>
  <c r="Y1493" i="1" l="1"/>
  <c r="Z1493" i="1" s="1"/>
  <c r="AA1493" i="1" s="1"/>
  <c r="AC1493" i="1" s="1"/>
  <c r="R1494" i="1"/>
  <c r="Q1495" i="1"/>
  <c r="Q1496" i="1" l="1"/>
  <c r="R1495" i="1"/>
  <c r="Y1494" i="1"/>
  <c r="Z1494" i="1" s="1"/>
  <c r="AA1494" i="1" s="1"/>
  <c r="AC1494" i="1" s="1"/>
  <c r="AG1494" i="1" s="1"/>
  <c r="B1494" i="1" s="1"/>
  <c r="Y1495" i="1" l="1"/>
  <c r="Z1495" i="1" s="1"/>
  <c r="AA1495" i="1" s="1"/>
  <c r="AC1495" i="1" s="1"/>
  <c r="AG1495" i="1" s="1"/>
  <c r="B1495" i="1" s="1"/>
  <c r="Q1497" i="1"/>
  <c r="R1496" i="1"/>
  <c r="Y1496" i="1" l="1"/>
  <c r="Z1496" i="1" s="1"/>
  <c r="AA1496" i="1" s="1"/>
  <c r="AC1496" i="1" s="1"/>
  <c r="R1497" i="1"/>
  <c r="Q1498" i="1"/>
  <c r="R1498" i="1" l="1"/>
  <c r="Q1499" i="1"/>
  <c r="Y1497" i="1"/>
  <c r="Z1497" i="1" s="1"/>
  <c r="AA1497" i="1" s="1"/>
  <c r="AC1497" i="1" s="1"/>
  <c r="R1499" i="1" l="1"/>
  <c r="Q1500" i="1"/>
  <c r="Y1498" i="1"/>
  <c r="Z1498" i="1" s="1"/>
  <c r="AA1498" i="1" s="1"/>
  <c r="AC1498" i="1" s="1"/>
  <c r="R1500" i="1" l="1"/>
  <c r="Q1501" i="1"/>
  <c r="Y1499" i="1"/>
  <c r="Z1499" i="1" s="1"/>
  <c r="AA1499" i="1" s="1"/>
  <c r="AC1499" i="1" s="1"/>
  <c r="Y1500" i="1" l="1"/>
  <c r="Z1500" i="1" s="1"/>
  <c r="AA1500" i="1" s="1"/>
  <c r="AC1500" i="1" s="1"/>
  <c r="R1501" i="1"/>
  <c r="Q1502" i="1"/>
  <c r="Y1501" i="1" l="1"/>
  <c r="Z1501" i="1" s="1"/>
  <c r="AA1501" i="1" s="1"/>
  <c r="AC1501" i="1" s="1"/>
  <c r="AG1501" i="1" s="1"/>
  <c r="B1501" i="1" s="1"/>
  <c r="Q1503" i="1"/>
  <c r="R1502" i="1"/>
  <c r="Y1502" i="1" l="1"/>
  <c r="Z1502" i="1" s="1"/>
  <c r="AA1502" i="1" s="1"/>
  <c r="AC1502" i="1" s="1"/>
  <c r="Q1504" i="1"/>
  <c r="R1503" i="1"/>
  <c r="AG1502" i="1" l="1"/>
  <c r="B1502" i="1" s="1"/>
  <c r="Y1503" i="1"/>
  <c r="Z1503" i="1" s="1"/>
  <c r="AA1503" i="1" s="1"/>
  <c r="AC1503" i="1" s="1"/>
  <c r="R1504" i="1"/>
  <c r="Q1505" i="1"/>
  <c r="Q1506" i="1" l="1"/>
  <c r="R1505" i="1"/>
  <c r="Y1504" i="1"/>
  <c r="Z1504" i="1" s="1"/>
  <c r="AA1504" i="1" s="1"/>
  <c r="AC1504" i="1" s="1"/>
  <c r="Y1505" i="1" l="1"/>
  <c r="Q1507" i="1"/>
  <c r="R1506" i="1"/>
  <c r="Q1508" i="1" l="1"/>
  <c r="R1507" i="1"/>
  <c r="Y1506" i="1"/>
  <c r="Z1506" i="1" s="1"/>
  <c r="AA1506" i="1" s="1"/>
  <c r="AC1506" i="1" s="1"/>
  <c r="Z1505" i="1"/>
  <c r="AA1505" i="1" s="1"/>
  <c r="AC1505" i="1" s="1"/>
  <c r="Y1507" i="1" l="1"/>
  <c r="Z1507" i="1" s="1"/>
  <c r="AA1507" i="1" s="1"/>
  <c r="AC1507" i="1" s="1"/>
  <c r="Q1509" i="1"/>
  <c r="R1508" i="1"/>
  <c r="R1509" i="1" l="1"/>
  <c r="Q1510" i="1"/>
  <c r="Y1508" i="1"/>
  <c r="Z1508" i="1" s="1"/>
  <c r="AA1508" i="1" s="1"/>
  <c r="AC1508" i="1" s="1"/>
  <c r="AG1508" i="1" s="1"/>
  <c r="B1508" i="1" s="1"/>
  <c r="Q1511" i="1" l="1"/>
  <c r="R1510" i="1"/>
  <c r="Y1509" i="1"/>
  <c r="Z1509" i="1" s="1"/>
  <c r="AA1509" i="1" s="1"/>
  <c r="AC1509" i="1" s="1"/>
  <c r="AG1509" i="1" s="1"/>
  <c r="B1509" i="1" s="1"/>
  <c r="Y1510" i="1" l="1"/>
  <c r="Z1510" i="1" s="1"/>
  <c r="AA1510" i="1" s="1"/>
  <c r="AC1510" i="1" s="1"/>
  <c r="Q1512" i="1"/>
  <c r="R1511" i="1"/>
  <c r="Y1511" i="1" l="1"/>
  <c r="Z1511" i="1" s="1"/>
  <c r="AA1511" i="1" s="1"/>
  <c r="AC1511" i="1" s="1"/>
  <c r="Q1513" i="1"/>
  <c r="R1512" i="1"/>
  <c r="Y1512" i="1" l="1"/>
  <c r="Z1512" i="1" s="1"/>
  <c r="AA1512" i="1" s="1"/>
  <c r="AC1512" i="1" s="1"/>
  <c r="Q1514" i="1"/>
  <c r="R1513" i="1"/>
  <c r="Y1513" i="1" l="1"/>
  <c r="Z1513" i="1" s="1"/>
  <c r="AA1513" i="1" s="1"/>
  <c r="AC1513" i="1" s="1"/>
  <c r="R1514" i="1"/>
  <c r="Q1515" i="1"/>
  <c r="R1515" i="1" l="1"/>
  <c r="Q1516" i="1"/>
  <c r="Y1514" i="1"/>
  <c r="Z1514" i="1" s="1"/>
  <c r="AA1514" i="1" s="1"/>
  <c r="AC1514" i="1" s="1"/>
  <c r="Q1517" i="1" l="1"/>
  <c r="R1516" i="1"/>
  <c r="Y1515" i="1"/>
  <c r="Z1515" i="1" s="1"/>
  <c r="AA1515" i="1" s="1"/>
  <c r="AC1515" i="1" s="1"/>
  <c r="AG1515" i="1" s="1"/>
  <c r="B1515" i="1" s="1"/>
  <c r="Y1516" i="1" l="1"/>
  <c r="Z1516" i="1" s="1"/>
  <c r="AA1516" i="1" s="1"/>
  <c r="AC1516" i="1" s="1"/>
  <c r="AG1516" i="1" s="1"/>
  <c r="B1516" i="1" s="1"/>
  <c r="Q1518" i="1"/>
  <c r="R1517" i="1"/>
  <c r="Y1517" i="1" l="1"/>
  <c r="Z1517" i="1" s="1"/>
  <c r="AA1517" i="1" s="1"/>
  <c r="AC1517" i="1" s="1"/>
  <c r="Q1519" i="1"/>
  <c r="R1518" i="1"/>
  <c r="Y1518" i="1" l="1"/>
  <c r="Z1518" i="1" s="1"/>
  <c r="AA1518" i="1" s="1"/>
  <c r="AC1518" i="1" s="1"/>
  <c r="R1519" i="1"/>
  <c r="Q1520" i="1"/>
  <c r="Q1521" i="1" l="1"/>
  <c r="R1520" i="1"/>
  <c r="Y1519" i="1"/>
  <c r="Z1519" i="1" s="1"/>
  <c r="AA1519" i="1" s="1"/>
  <c r="AC1519" i="1" s="1"/>
  <c r="Y1520" i="1" l="1"/>
  <c r="Z1520" i="1" s="1"/>
  <c r="AA1520" i="1" s="1"/>
  <c r="AC1520" i="1" s="1"/>
  <c r="R1521" i="1"/>
  <c r="Q1522" i="1"/>
  <c r="Y1521" i="1" l="1"/>
  <c r="Z1521" i="1" s="1"/>
  <c r="AA1521" i="1" s="1"/>
  <c r="AC1521" i="1" s="1"/>
  <c r="R1522" i="1"/>
  <c r="Q1523" i="1"/>
  <c r="R1523" i="1" l="1"/>
  <c r="Q1524" i="1"/>
  <c r="Y1522" i="1"/>
  <c r="Z1522" i="1" s="1"/>
  <c r="AA1522" i="1" s="1"/>
  <c r="AC1522" i="1" s="1"/>
  <c r="AG1522" i="1" s="1"/>
  <c r="B1522" i="1" s="1"/>
  <c r="Q1525" i="1" l="1"/>
  <c r="R1524" i="1"/>
  <c r="Y1523" i="1"/>
  <c r="Z1523" i="1" s="1"/>
  <c r="AA1523" i="1" s="1"/>
  <c r="AC1523" i="1" s="1"/>
  <c r="AG1523" i="1" s="1"/>
  <c r="B1523" i="1" s="1"/>
  <c r="Y1524" i="1" l="1"/>
  <c r="Z1524" i="1" s="1"/>
  <c r="AA1524" i="1" s="1"/>
  <c r="AC1524" i="1" s="1"/>
  <c r="R1525" i="1"/>
  <c r="Q1526" i="1"/>
  <c r="R1526" i="1" l="1"/>
  <c r="Q1527" i="1"/>
  <c r="Y1525" i="1"/>
  <c r="Z1525" i="1" s="1"/>
  <c r="AA1525" i="1" s="1"/>
  <c r="AC1525" i="1" s="1"/>
  <c r="Q1528" i="1" l="1"/>
  <c r="R1527" i="1"/>
  <c r="Y1526" i="1"/>
  <c r="Z1526" i="1" s="1"/>
  <c r="AA1526" i="1" s="1"/>
  <c r="AC1526" i="1" s="1"/>
  <c r="Y1527" i="1" l="1"/>
  <c r="Z1527" i="1" s="1"/>
  <c r="AA1527" i="1" s="1"/>
  <c r="AC1527" i="1" s="1"/>
  <c r="R1528" i="1"/>
  <c r="Q1529" i="1"/>
  <c r="R1529" i="1" l="1"/>
  <c r="Q1530" i="1"/>
  <c r="Y1528" i="1"/>
  <c r="Z1528" i="1" s="1"/>
  <c r="AA1528" i="1" s="1"/>
  <c r="AC1528" i="1" s="1"/>
  <c r="R1530" i="1" l="1"/>
  <c r="Q1531" i="1"/>
  <c r="Y1529" i="1"/>
  <c r="Z1529" i="1" s="1"/>
  <c r="AA1529" i="1" s="1"/>
  <c r="AC1529" i="1" s="1"/>
  <c r="AG1529" i="1" s="1"/>
  <c r="B1529" i="1" s="1"/>
  <c r="Y1530" i="1" l="1"/>
  <c r="Z1530" i="1" s="1"/>
  <c r="AA1530" i="1" s="1"/>
  <c r="AC1530" i="1" s="1"/>
  <c r="R1531" i="1"/>
  <c r="Q1532" i="1"/>
  <c r="AG1530" i="1" l="1"/>
  <c r="B1530" i="1" s="1"/>
  <c r="Y1531" i="1"/>
  <c r="Z1531" i="1" s="1"/>
  <c r="AA1531" i="1" s="1"/>
  <c r="AC1531" i="1" s="1"/>
  <c r="R1532" i="1"/>
  <c r="Q1533" i="1"/>
  <c r="Y1532" i="1" l="1"/>
  <c r="Z1532" i="1" s="1"/>
  <c r="AA1532" i="1" s="1"/>
  <c r="AC1532" i="1" s="1"/>
  <c r="R1533" i="1"/>
  <c r="Q1534" i="1"/>
  <c r="Y1533" i="1" l="1"/>
  <c r="Z1533" i="1" s="1"/>
  <c r="AA1533" i="1" s="1"/>
  <c r="AC1533" i="1" s="1"/>
  <c r="Q1535" i="1"/>
  <c r="R1534" i="1"/>
  <c r="R1535" i="1" l="1"/>
  <c r="Q1536" i="1"/>
  <c r="Y1534" i="1"/>
  <c r="Z1534" i="1" s="1"/>
  <c r="AA1534" i="1" s="1"/>
  <c r="AC1534" i="1" s="1"/>
  <c r="R1536" i="1" l="1"/>
  <c r="Q1537" i="1"/>
  <c r="Y1535" i="1"/>
  <c r="Z1535" i="1" s="1"/>
  <c r="AA1535" i="1" s="1"/>
  <c r="AC1535" i="1" s="1"/>
  <c r="Y1536" i="1" l="1"/>
  <c r="Z1536" i="1" s="1"/>
  <c r="AA1536" i="1" s="1"/>
  <c r="AC1536" i="1" s="1"/>
  <c r="AG1536" i="1" s="1"/>
  <c r="B1536" i="1" s="1"/>
  <c r="Q1538" i="1"/>
  <c r="R1537" i="1"/>
  <c r="Y1537" i="1" l="1"/>
  <c r="Z1537" i="1" s="1"/>
  <c r="AA1537" i="1" s="1"/>
  <c r="AC1537" i="1" s="1"/>
  <c r="AG1537" i="1" s="1"/>
  <c r="B1537" i="1" s="1"/>
  <c r="R1538" i="1"/>
  <c r="Q1539" i="1"/>
  <c r="R1539" i="1" l="1"/>
  <c r="Q1540" i="1"/>
  <c r="Y1538" i="1"/>
  <c r="Z1538" i="1" s="1"/>
  <c r="AA1538" i="1" s="1"/>
  <c r="AC1538" i="1" s="1"/>
  <c r="R1540" i="1" l="1"/>
  <c r="Q1541" i="1"/>
  <c r="Y1539" i="1"/>
  <c r="Z1539" i="1" s="1"/>
  <c r="AA1539" i="1" s="1"/>
  <c r="AC1539" i="1" s="1"/>
  <c r="Y1540" i="1" l="1"/>
  <c r="Z1540" i="1" s="1"/>
  <c r="AA1540" i="1" s="1"/>
  <c r="AC1540" i="1" s="1"/>
  <c r="Q1542" i="1"/>
  <c r="R1541" i="1"/>
  <c r="Y1541" i="1" l="1"/>
  <c r="Z1541" i="1" s="1"/>
  <c r="AA1541" i="1" s="1"/>
  <c r="AC1541" i="1" s="1"/>
  <c r="R1542" i="1"/>
  <c r="Q1543" i="1"/>
  <c r="R1543" i="1" l="1"/>
  <c r="Q1544" i="1"/>
  <c r="Y1542" i="1"/>
  <c r="Z1542" i="1" s="1"/>
  <c r="AA1542" i="1" s="1"/>
  <c r="AC1542" i="1" s="1"/>
  <c r="R1544" i="1" l="1"/>
  <c r="Q1545" i="1"/>
  <c r="Y1543" i="1"/>
  <c r="Z1543" i="1" s="1"/>
  <c r="AA1543" i="1" s="1"/>
  <c r="AC1543" i="1" s="1"/>
  <c r="AG1543" i="1" s="1"/>
  <c r="B1543" i="1" s="1"/>
  <c r="Q1546" i="1" l="1"/>
  <c r="R1545" i="1"/>
  <c r="Y1544" i="1"/>
  <c r="Z1544" i="1" s="1"/>
  <c r="AA1544" i="1" s="1"/>
  <c r="AC1544" i="1" s="1"/>
  <c r="AG1544" i="1" s="1"/>
  <c r="B1544" i="1" s="1"/>
  <c r="Y1545" i="1" l="1"/>
  <c r="Z1545" i="1" s="1"/>
  <c r="AA1545" i="1" s="1"/>
  <c r="AC1545" i="1" s="1"/>
  <c r="R1546" i="1"/>
  <c r="Q1547" i="1"/>
  <c r="Q1548" i="1" l="1"/>
  <c r="R1547" i="1"/>
  <c r="Y1546" i="1"/>
  <c r="Z1546" i="1" s="1"/>
  <c r="AA1546" i="1" s="1"/>
  <c r="AC1546" i="1" s="1"/>
  <c r="Y1547" i="1" l="1"/>
  <c r="Z1547" i="1" s="1"/>
  <c r="AA1547" i="1" s="1"/>
  <c r="AC1547" i="1" s="1"/>
  <c r="Q1549" i="1"/>
  <c r="R1548" i="1"/>
  <c r="Y1548" i="1" l="1"/>
  <c r="Z1548" i="1" s="1"/>
  <c r="AA1548" i="1" s="1"/>
  <c r="AC1548" i="1" s="1"/>
  <c r="R1549" i="1"/>
  <c r="Q1550" i="1"/>
  <c r="Q1551" i="1" l="1"/>
  <c r="R1550" i="1"/>
  <c r="Y1549" i="1"/>
  <c r="Z1549" i="1" s="1"/>
  <c r="AA1549" i="1" s="1"/>
  <c r="AC1549" i="1" s="1"/>
  <c r="Y1550" i="1" l="1"/>
  <c r="Z1550" i="1" s="1"/>
  <c r="AA1550" i="1" s="1"/>
  <c r="AC1550" i="1" s="1"/>
  <c r="AG1550" i="1" s="1"/>
  <c r="B1550" i="1" s="1"/>
  <c r="Q1552" i="1"/>
  <c r="R1551" i="1"/>
  <c r="Q1553" i="1" l="1"/>
  <c r="R1552" i="1"/>
  <c r="Y1551" i="1"/>
  <c r="Z1551" i="1" s="1"/>
  <c r="AA1551" i="1" s="1"/>
  <c r="AC1551" i="1" s="1"/>
  <c r="AG1551" i="1" s="1"/>
  <c r="B1551" i="1" s="1"/>
  <c r="Y1552" i="1" l="1"/>
  <c r="Z1552" i="1" s="1"/>
  <c r="AA1552" i="1" s="1"/>
  <c r="AC1552" i="1" s="1"/>
  <c r="R1553" i="1"/>
  <c r="Q1554" i="1"/>
  <c r="R1554" i="1" l="1"/>
  <c r="Q1555" i="1"/>
  <c r="Y1553" i="1"/>
  <c r="Z1553" i="1" s="1"/>
  <c r="AA1553" i="1" s="1"/>
  <c r="AC1553" i="1" s="1"/>
  <c r="R1555" i="1" l="1"/>
  <c r="Q1556" i="1"/>
  <c r="Y1554" i="1"/>
  <c r="Z1554" i="1" s="1"/>
  <c r="AA1554" i="1" s="1"/>
  <c r="AC1554" i="1" s="1"/>
  <c r="Q1557" i="1" l="1"/>
  <c r="R1556" i="1"/>
  <c r="Y1555" i="1"/>
  <c r="Z1555" i="1" s="1"/>
  <c r="AA1555" i="1" s="1"/>
  <c r="AC1555" i="1" s="1"/>
  <c r="Y1556" i="1" l="1"/>
  <c r="Z1556" i="1" s="1"/>
  <c r="AA1556" i="1" s="1"/>
  <c r="AC1556" i="1" s="1"/>
  <c r="R1557" i="1"/>
  <c r="Q1558" i="1"/>
  <c r="R1558" i="1" l="1"/>
  <c r="Q1559" i="1"/>
  <c r="Y1557" i="1"/>
  <c r="Z1557" i="1" s="1"/>
  <c r="AA1557" i="1" s="1"/>
  <c r="AC1557" i="1" s="1"/>
  <c r="AG1557" i="1" s="1"/>
  <c r="B1557" i="1" s="1"/>
  <c r="R1559" i="1" l="1"/>
  <c r="Q1560" i="1"/>
  <c r="Y1558" i="1"/>
  <c r="Z1558" i="1" s="1"/>
  <c r="AA1558" i="1" s="1"/>
  <c r="AC1558" i="1" s="1"/>
  <c r="AG1558" i="1" s="1"/>
  <c r="B1558" i="1" s="1"/>
  <c r="Q1561" i="1" l="1"/>
  <c r="R1560" i="1"/>
  <c r="Y1559" i="1"/>
  <c r="Z1559" i="1" s="1"/>
  <c r="AA1559" i="1" s="1"/>
  <c r="AC1559" i="1" s="1"/>
  <c r="Y1560" i="1" l="1"/>
  <c r="Z1560" i="1" s="1"/>
  <c r="AA1560" i="1" s="1"/>
  <c r="AC1560" i="1" s="1"/>
  <c r="R1561" i="1"/>
  <c r="Q1562" i="1"/>
  <c r="Y1561" i="1" l="1"/>
  <c r="Z1561" i="1" s="1"/>
  <c r="AA1561" i="1" s="1"/>
  <c r="AC1561" i="1" s="1"/>
  <c r="R1562" i="1"/>
  <c r="Q1563" i="1"/>
  <c r="Q1564" i="1" l="1"/>
  <c r="R1563" i="1"/>
  <c r="Y1562" i="1"/>
  <c r="Z1562" i="1" s="1"/>
  <c r="AA1562" i="1" s="1"/>
  <c r="AC1562" i="1" s="1"/>
  <c r="Y1563" i="1" l="1"/>
  <c r="Z1563" i="1" s="1"/>
  <c r="AA1563" i="1" s="1"/>
  <c r="AC1563" i="1" s="1"/>
  <c r="Q1565" i="1"/>
  <c r="R1564" i="1"/>
  <c r="R1565" i="1" l="1"/>
  <c r="Q1566" i="1"/>
  <c r="Y1564" i="1"/>
  <c r="Z1564" i="1" s="1"/>
  <c r="AA1564" i="1" s="1"/>
  <c r="AC1564" i="1" s="1"/>
  <c r="AG1564" i="1" l="1"/>
  <c r="B1564" i="1" s="1"/>
  <c r="Q1567" i="1"/>
  <c r="R1566" i="1"/>
  <c r="Y1565" i="1"/>
  <c r="Z1565" i="1" s="1"/>
  <c r="AA1565" i="1" s="1"/>
  <c r="AC1565" i="1" s="1"/>
  <c r="AG1565" i="1" l="1"/>
  <c r="B1565" i="1" s="1"/>
  <c r="Y1566" i="1"/>
  <c r="Z1566" i="1" s="1"/>
  <c r="AA1566" i="1" s="1"/>
  <c r="AC1566" i="1" s="1"/>
  <c r="R1567" i="1"/>
  <c r="Q1568" i="1"/>
  <c r="R1568" i="1" l="1"/>
  <c r="Q1569" i="1"/>
  <c r="Y1567" i="1"/>
  <c r="Z1567" i="1" s="1"/>
  <c r="AA1567" i="1" s="1"/>
  <c r="AC1567" i="1" s="1"/>
  <c r="Q1570" i="1" l="1"/>
  <c r="R1569" i="1"/>
  <c r="Y1568" i="1"/>
  <c r="Z1568" i="1" s="1"/>
  <c r="AA1568" i="1" s="1"/>
  <c r="AC1568" i="1" s="1"/>
  <c r="Y1569" i="1" l="1"/>
  <c r="Z1569" i="1" s="1"/>
  <c r="AA1569" i="1" s="1"/>
  <c r="AC1569" i="1" s="1"/>
  <c r="Q1571" i="1"/>
  <c r="R1570" i="1"/>
  <c r="Y1570" i="1" l="1"/>
  <c r="Z1570" i="1" s="1"/>
  <c r="AA1570" i="1" s="1"/>
  <c r="AC1570" i="1" s="1"/>
  <c r="R1571" i="1"/>
  <c r="Q1572" i="1"/>
  <c r="R1572" i="1" l="1"/>
  <c r="Q1573" i="1"/>
  <c r="Y1571" i="1"/>
  <c r="Z1571" i="1" s="1"/>
  <c r="AA1571" i="1" s="1"/>
  <c r="AC1571" i="1" s="1"/>
  <c r="AG1571" i="1" s="1"/>
  <c r="B1571" i="1" s="1"/>
  <c r="R1573" i="1" l="1"/>
  <c r="Q1574" i="1"/>
  <c r="Y1572" i="1"/>
  <c r="Z1572" i="1" s="1"/>
  <c r="AA1572" i="1" s="1"/>
  <c r="AC1572" i="1" s="1"/>
  <c r="AG1572" i="1" s="1"/>
  <c r="B1572" i="1" s="1"/>
  <c r="R1574" i="1" l="1"/>
  <c r="Q1575" i="1"/>
  <c r="Y1573" i="1"/>
  <c r="Z1573" i="1" s="1"/>
  <c r="AA1573" i="1" s="1"/>
  <c r="AC1573" i="1" s="1"/>
  <c r="Q1576" i="1" l="1"/>
  <c r="R1575" i="1"/>
  <c r="Y1574" i="1"/>
  <c r="Z1574" i="1" s="1"/>
  <c r="AA1574" i="1" s="1"/>
  <c r="AC1574" i="1" s="1"/>
  <c r="Y1575" i="1" l="1"/>
  <c r="Z1575" i="1" s="1"/>
  <c r="AA1575" i="1" s="1"/>
  <c r="AC1575" i="1" s="1"/>
  <c r="R1576" i="1"/>
  <c r="Q1577" i="1"/>
  <c r="R1577" i="1" l="1"/>
  <c r="Q1578" i="1"/>
  <c r="Y1576" i="1"/>
  <c r="Z1576" i="1" s="1"/>
  <c r="AA1576" i="1" s="1"/>
  <c r="AC1576" i="1" s="1"/>
  <c r="Q1579" i="1" l="1"/>
  <c r="R1578" i="1"/>
  <c r="Y1577" i="1"/>
  <c r="Z1577" i="1" s="1"/>
  <c r="AA1577" i="1" s="1"/>
  <c r="AC1577" i="1" s="1"/>
  <c r="Y1578" i="1" l="1"/>
  <c r="Z1578" i="1" s="1"/>
  <c r="AA1578" i="1" s="1"/>
  <c r="AC1578" i="1" s="1"/>
  <c r="AG1578" i="1" s="1"/>
  <c r="B1578" i="1" s="1"/>
  <c r="R1579" i="1"/>
  <c r="Q1580" i="1"/>
  <c r="Y1579" i="1" l="1"/>
  <c r="R1580" i="1"/>
  <c r="Q1581" i="1"/>
  <c r="Q1582" i="1" l="1"/>
  <c r="R1581" i="1"/>
  <c r="Y1580" i="1"/>
  <c r="Z1580" i="1" s="1"/>
  <c r="AA1580" i="1" s="1"/>
  <c r="AC1580" i="1" s="1"/>
  <c r="Z1579" i="1"/>
  <c r="AA1579" i="1" s="1"/>
  <c r="AC1579" i="1" s="1"/>
  <c r="AG1579" i="1" s="1"/>
  <c r="B1579" i="1" s="1"/>
  <c r="Y1581" i="1" l="1"/>
  <c r="Z1581" i="1" s="1"/>
  <c r="AA1581" i="1" s="1"/>
  <c r="AC1581" i="1" s="1"/>
  <c r="R1582" i="1"/>
  <c r="Q1583" i="1"/>
  <c r="R1583" i="1" l="1"/>
  <c r="Q1584" i="1"/>
  <c r="Y1582" i="1"/>
  <c r="Z1582" i="1" s="1"/>
  <c r="AA1582" i="1" s="1"/>
  <c r="AC1582" i="1" s="1"/>
  <c r="Q1585" i="1" l="1"/>
  <c r="R1584" i="1"/>
  <c r="Y1583" i="1"/>
  <c r="Y1584" i="1" l="1"/>
  <c r="Z1584" i="1" s="1"/>
  <c r="AA1584" i="1" s="1"/>
  <c r="AC1584" i="1" s="1"/>
  <c r="Z1583" i="1"/>
  <c r="AA1583" i="1" s="1"/>
  <c r="AC1583" i="1" s="1"/>
  <c r="R1585" i="1"/>
  <c r="Q1586" i="1"/>
  <c r="Y1585" i="1" l="1"/>
  <c r="Z1585" i="1" s="1"/>
  <c r="AA1585" i="1" s="1"/>
  <c r="AC1585" i="1" s="1"/>
  <c r="AG1585" i="1" s="1"/>
  <c r="B1585" i="1" s="1"/>
  <c r="Q1587" i="1"/>
  <c r="R1586" i="1"/>
  <c r="Y1586" i="1" l="1"/>
  <c r="Z1586" i="1" s="1"/>
  <c r="AA1586" i="1" s="1"/>
  <c r="AC1586" i="1" s="1"/>
  <c r="AG1586" i="1" s="1"/>
  <c r="B1586" i="1" s="1"/>
  <c r="R1587" i="1"/>
  <c r="Q1588" i="1"/>
  <c r="Q1589" i="1" l="1"/>
  <c r="R1588" i="1"/>
  <c r="Y1587" i="1"/>
  <c r="Z1587" i="1" s="1"/>
  <c r="AA1587" i="1" s="1"/>
  <c r="AC1587" i="1" s="1"/>
  <c r="Y1588" i="1" l="1"/>
  <c r="Z1588" i="1" s="1"/>
  <c r="AA1588" i="1" s="1"/>
  <c r="AC1588" i="1" s="1"/>
  <c r="Q1590" i="1"/>
  <c r="R1589" i="1"/>
  <c r="Y1589" i="1" l="1"/>
  <c r="Z1589" i="1" s="1"/>
  <c r="AA1589" i="1" s="1"/>
  <c r="AC1589" i="1" s="1"/>
  <c r="Q1591" i="1"/>
  <c r="R1590" i="1"/>
  <c r="Y1590" i="1" l="1"/>
  <c r="Z1590" i="1" s="1"/>
  <c r="AA1590" i="1" s="1"/>
  <c r="AC1590" i="1" s="1"/>
  <c r="Q1592" i="1"/>
  <c r="R1591" i="1"/>
  <c r="Y1591" i="1" l="1"/>
  <c r="Z1591" i="1" s="1"/>
  <c r="AA1591" i="1" s="1"/>
  <c r="AC1591" i="1" s="1"/>
  <c r="Q1593" i="1"/>
  <c r="R1592" i="1"/>
  <c r="Y1592" i="1" l="1"/>
  <c r="Z1592" i="1" s="1"/>
  <c r="AA1592" i="1" s="1"/>
  <c r="AC1592" i="1" s="1"/>
  <c r="R1593" i="1"/>
  <c r="Q1594" i="1"/>
  <c r="AG1592" i="1" l="1"/>
  <c r="B1592" i="1" s="1"/>
  <c r="R1594" i="1"/>
  <c r="Q1595" i="1"/>
  <c r="Y1593" i="1"/>
  <c r="Z1593" i="1" s="1"/>
  <c r="AA1593" i="1" s="1"/>
  <c r="AC1593" i="1" s="1"/>
  <c r="AG1593" i="1" l="1"/>
  <c r="B1593" i="1" s="1"/>
  <c r="R1595" i="1"/>
  <c r="Q1596" i="1"/>
  <c r="Y1594" i="1"/>
  <c r="Z1594" i="1" s="1"/>
  <c r="AA1594" i="1" s="1"/>
  <c r="AC1594" i="1" s="1"/>
  <c r="Q1597" i="1" l="1"/>
  <c r="R1596" i="1"/>
  <c r="Y1595" i="1"/>
  <c r="Z1595" i="1" s="1"/>
  <c r="AA1595" i="1" s="1"/>
  <c r="AC1595" i="1" s="1"/>
  <c r="R1597" i="1" l="1"/>
  <c r="Q1598" i="1"/>
  <c r="Y1596" i="1"/>
  <c r="Z1596" i="1" s="1"/>
  <c r="AA1596" i="1" s="1"/>
  <c r="AC1596" i="1" s="1"/>
  <c r="Q1599" i="1" l="1"/>
  <c r="R1598" i="1"/>
  <c r="Y1597" i="1"/>
  <c r="Z1597" i="1" s="1"/>
  <c r="AA1597" i="1" s="1"/>
  <c r="AC1597" i="1" s="1"/>
  <c r="Y1598" i="1" l="1"/>
  <c r="Z1598" i="1" s="1"/>
  <c r="AA1598" i="1" s="1"/>
  <c r="AC1598" i="1" s="1"/>
  <c r="R1599" i="1"/>
  <c r="Q1600" i="1"/>
  <c r="Q1601" i="1" l="1"/>
  <c r="R1600" i="1"/>
  <c r="Y1599" i="1"/>
  <c r="Z1599" i="1" s="1"/>
  <c r="AA1599" i="1" s="1"/>
  <c r="AC1599" i="1" s="1"/>
  <c r="AG1599" i="1" s="1"/>
  <c r="B1599" i="1" s="1"/>
  <c r="Y1600" i="1" l="1"/>
  <c r="Z1600" i="1" s="1"/>
  <c r="AA1600" i="1" s="1"/>
  <c r="AC1600" i="1" s="1"/>
  <c r="AG1600" i="1" s="1"/>
  <c r="B1600" i="1" s="1"/>
  <c r="Q1602" i="1"/>
  <c r="R1601" i="1"/>
  <c r="Y1601" i="1" l="1"/>
  <c r="R1602" i="1"/>
  <c r="Q1603" i="1"/>
  <c r="Y1602" i="1" l="1"/>
  <c r="Z1602" i="1" s="1"/>
  <c r="AA1602" i="1" s="1"/>
  <c r="AC1602" i="1" s="1"/>
  <c r="R1603" i="1"/>
  <c r="Q1604" i="1"/>
  <c r="Z1601" i="1"/>
  <c r="AA1601" i="1" s="1"/>
  <c r="AC1601" i="1" s="1"/>
  <c r="Q1605" i="1" l="1"/>
  <c r="R1604" i="1"/>
  <c r="Y1603" i="1"/>
  <c r="Z1603" i="1" s="1"/>
  <c r="AA1603" i="1" s="1"/>
  <c r="AC1603" i="1" s="1"/>
  <c r="Y1604" i="1" l="1"/>
  <c r="Z1604" i="1" s="1"/>
  <c r="AA1604" i="1" s="1"/>
  <c r="AC1604" i="1" s="1"/>
  <c r="Q1606" i="1"/>
  <c r="R1605" i="1"/>
  <c r="Q1607" i="1" l="1"/>
  <c r="R1606" i="1"/>
  <c r="Y1605" i="1"/>
  <c r="Z1605" i="1" s="1"/>
  <c r="AA1605" i="1" s="1"/>
  <c r="AC1605" i="1" s="1"/>
  <c r="Y1606" i="1" l="1"/>
  <c r="Z1606" i="1" s="1"/>
  <c r="AA1606" i="1" s="1"/>
  <c r="AC1606" i="1" s="1"/>
  <c r="AG1606" i="1" s="1"/>
  <c r="B1606" i="1" s="1"/>
  <c r="Q1608" i="1"/>
  <c r="R1607" i="1"/>
  <c r="Y1607" i="1" l="1"/>
  <c r="Z1607" i="1" s="1"/>
  <c r="AA1607" i="1" s="1"/>
  <c r="AC1607" i="1" s="1"/>
  <c r="AG1607" i="1" s="1"/>
  <c r="B1607" i="1" s="1"/>
  <c r="Q1609" i="1"/>
  <c r="R1608" i="1"/>
  <c r="Y1608" i="1" l="1"/>
  <c r="Z1608" i="1" s="1"/>
  <c r="AA1608" i="1" s="1"/>
  <c r="AC1608" i="1" s="1"/>
  <c r="R1609" i="1"/>
  <c r="Q1610" i="1"/>
  <c r="Q1611" i="1" l="1"/>
  <c r="R1610" i="1"/>
  <c r="Y1609" i="1"/>
  <c r="Z1609" i="1" s="1"/>
  <c r="AA1609" i="1" s="1"/>
  <c r="AC1609" i="1" s="1"/>
  <c r="Y1610" i="1" l="1"/>
  <c r="Z1610" i="1" s="1"/>
  <c r="AA1610" i="1" s="1"/>
  <c r="AC1610" i="1" s="1"/>
  <c r="R1611" i="1"/>
  <c r="Q1612" i="1"/>
  <c r="Y1611" i="1" l="1"/>
  <c r="Z1611" i="1" s="1"/>
  <c r="AA1611" i="1" s="1"/>
  <c r="AC1611" i="1" s="1"/>
  <c r="R1612" i="1"/>
  <c r="Q1613" i="1"/>
  <c r="R1613" i="1" l="1"/>
  <c r="Q1614" i="1"/>
  <c r="Y1612" i="1"/>
  <c r="Z1612" i="1" s="1"/>
  <c r="AA1612" i="1" s="1"/>
  <c r="AC1612" i="1" s="1"/>
  <c r="R1614" i="1" l="1"/>
  <c r="Q1615" i="1"/>
  <c r="Y1613" i="1"/>
  <c r="Z1613" i="1" s="1"/>
  <c r="AA1613" i="1" s="1"/>
  <c r="AC1613" i="1" s="1"/>
  <c r="AG1613" i="1" s="1"/>
  <c r="B1613" i="1" s="1"/>
  <c r="R1615" i="1" l="1"/>
  <c r="Q1616" i="1"/>
  <c r="Y1614" i="1"/>
  <c r="Z1614" i="1" s="1"/>
  <c r="AA1614" i="1" s="1"/>
  <c r="AC1614" i="1" s="1"/>
  <c r="AG1614" i="1" s="1"/>
  <c r="B1614" i="1" s="1"/>
  <c r="R1616" i="1" l="1"/>
  <c r="Q1617" i="1"/>
  <c r="Y1615" i="1"/>
  <c r="Z1615" i="1" s="1"/>
  <c r="AA1615" i="1" s="1"/>
  <c r="AC1615" i="1" s="1"/>
  <c r="Q1618" i="1" l="1"/>
  <c r="R1617" i="1"/>
  <c r="Y1616" i="1"/>
  <c r="Z1616" i="1" s="1"/>
  <c r="AA1616" i="1" s="1"/>
  <c r="AC1616" i="1" s="1"/>
  <c r="Y1617" i="1" l="1"/>
  <c r="Z1617" i="1" s="1"/>
  <c r="AA1617" i="1" s="1"/>
  <c r="AC1617" i="1" s="1"/>
  <c r="Q1619" i="1"/>
  <c r="R1618" i="1"/>
  <c r="Y1618" i="1" l="1"/>
  <c r="Z1618" i="1" s="1"/>
  <c r="AA1618" i="1" s="1"/>
  <c r="AC1618" i="1" s="1"/>
  <c r="Q1620" i="1"/>
  <c r="R1619" i="1"/>
  <c r="R1620" i="1" l="1"/>
  <c r="Q1621" i="1"/>
  <c r="Y1619" i="1"/>
  <c r="Z1619" i="1" s="1"/>
  <c r="AA1619" i="1" s="1"/>
  <c r="AC1619" i="1" s="1"/>
  <c r="R1621" i="1" l="1"/>
  <c r="Q1622" i="1"/>
  <c r="Y1620" i="1"/>
  <c r="Z1620" i="1" s="1"/>
  <c r="AA1620" i="1" s="1"/>
  <c r="AC1620" i="1" s="1"/>
  <c r="AG1620" i="1" l="1"/>
  <c r="B1620" i="1" s="1"/>
  <c r="Q1623" i="1"/>
  <c r="R1622" i="1"/>
  <c r="Y1621" i="1"/>
  <c r="Z1621" i="1" s="1"/>
  <c r="AA1621" i="1" s="1"/>
  <c r="AC1621" i="1" s="1"/>
  <c r="AG1621" i="1" s="1"/>
  <c r="B1621" i="1" s="1"/>
  <c r="Y1622" i="1" l="1"/>
  <c r="Z1622" i="1" s="1"/>
  <c r="AA1622" i="1" s="1"/>
  <c r="AC1622" i="1" s="1"/>
  <c r="R1623" i="1"/>
  <c r="Q1624" i="1"/>
  <c r="R1624" i="1" l="1"/>
  <c r="Q1625" i="1"/>
  <c r="Y1623" i="1"/>
  <c r="Z1623" i="1" s="1"/>
  <c r="AA1623" i="1" s="1"/>
  <c r="AC1623" i="1" s="1"/>
  <c r="R1625" i="1" l="1"/>
  <c r="Q1626" i="1"/>
  <c r="Y1624" i="1"/>
  <c r="Z1624" i="1" s="1"/>
  <c r="AA1624" i="1" s="1"/>
  <c r="AC1624" i="1" s="1"/>
  <c r="Q1627" i="1" l="1"/>
  <c r="R1626" i="1"/>
  <c r="Y1625" i="1"/>
  <c r="Z1625" i="1" s="1"/>
  <c r="AA1625" i="1" s="1"/>
  <c r="AC1625" i="1" s="1"/>
  <c r="Y1626" i="1" l="1"/>
  <c r="Z1626" i="1" s="1"/>
  <c r="AA1626" i="1" s="1"/>
  <c r="AC1626" i="1" s="1"/>
  <c r="R1627" i="1"/>
  <c r="Q1628" i="1"/>
  <c r="R1628" i="1" l="1"/>
  <c r="Q1629" i="1"/>
  <c r="Y1627" i="1"/>
  <c r="Z1627" i="1" s="1"/>
  <c r="AA1627" i="1" s="1"/>
  <c r="AC1627" i="1" s="1"/>
  <c r="AG1627" i="1" l="1"/>
  <c r="B1627" i="1" s="1"/>
  <c r="R1629" i="1"/>
  <c r="Q1630" i="1"/>
  <c r="Y1628" i="1"/>
  <c r="Z1628" i="1" s="1"/>
  <c r="AA1628" i="1" s="1"/>
  <c r="AC1628" i="1" s="1"/>
  <c r="AG1628" i="1" s="1"/>
  <c r="B1628" i="1" s="1"/>
  <c r="Q1631" i="1" l="1"/>
  <c r="R1630" i="1"/>
  <c r="Y1629" i="1"/>
  <c r="Z1629" i="1" s="1"/>
  <c r="AA1629" i="1" s="1"/>
  <c r="AC1629" i="1" s="1"/>
  <c r="Y1630" i="1" l="1"/>
  <c r="Z1630" i="1" s="1"/>
  <c r="AA1630" i="1" s="1"/>
  <c r="AC1630" i="1" s="1"/>
  <c r="R1631" i="1"/>
  <c r="Q1632" i="1"/>
  <c r="Y1631" i="1" l="1"/>
  <c r="Z1631" i="1" s="1"/>
  <c r="AA1631" i="1" s="1"/>
  <c r="AC1631" i="1" s="1"/>
  <c r="R1632" i="1"/>
  <c r="Q1633" i="1"/>
  <c r="R1633" i="1" l="1"/>
  <c r="Q1634" i="1"/>
  <c r="Y1632" i="1"/>
  <c r="Z1632" i="1" s="1"/>
  <c r="AA1632" i="1" s="1"/>
  <c r="AC1632" i="1" s="1"/>
  <c r="Q1635" i="1" l="1"/>
  <c r="R1634" i="1"/>
  <c r="Y1633" i="1"/>
  <c r="Z1633" i="1" s="1"/>
  <c r="AA1633" i="1" s="1"/>
  <c r="AC1633" i="1" s="1"/>
  <c r="Q1636" i="1" l="1"/>
  <c r="R1635" i="1"/>
  <c r="Y1634" i="1"/>
  <c r="Z1634" i="1" s="1"/>
  <c r="AA1634" i="1" s="1"/>
  <c r="AC1634" i="1" s="1"/>
  <c r="AG1634" i="1" s="1"/>
  <c r="B1634" i="1" s="1"/>
  <c r="Y1635" i="1" l="1"/>
  <c r="Z1635" i="1" s="1"/>
  <c r="AA1635" i="1" s="1"/>
  <c r="AC1635" i="1" s="1"/>
  <c r="AG1635" i="1" s="1"/>
  <c r="B1635" i="1" s="1"/>
  <c r="Q1637" i="1"/>
  <c r="R1636" i="1"/>
  <c r="Q1638" i="1" l="1"/>
  <c r="R1637" i="1"/>
  <c r="Y1636" i="1"/>
  <c r="Z1636" i="1" s="1"/>
  <c r="AA1636" i="1" s="1"/>
  <c r="AC1636" i="1" s="1"/>
  <c r="Y1637" i="1" l="1"/>
  <c r="Z1637" i="1" s="1"/>
  <c r="AA1637" i="1" s="1"/>
  <c r="AC1637" i="1" s="1"/>
  <c r="Q1639" i="1"/>
  <c r="R1638" i="1"/>
  <c r="Y1638" i="1" l="1"/>
  <c r="Z1638" i="1" s="1"/>
  <c r="AA1638" i="1" s="1"/>
  <c r="AC1638" i="1" s="1"/>
  <c r="R1639" i="1"/>
  <c r="Q1640" i="1"/>
  <c r="R1640" i="1" l="1"/>
  <c r="Q1641" i="1"/>
  <c r="Y1639" i="1"/>
  <c r="Z1639" i="1" s="1"/>
  <c r="AA1639" i="1" s="1"/>
  <c r="AC1639" i="1" s="1"/>
  <c r="R1641" i="1" l="1"/>
  <c r="Q1642" i="1"/>
  <c r="Y1640" i="1"/>
  <c r="Z1640" i="1" s="1"/>
  <c r="AA1640" i="1" s="1"/>
  <c r="AC1640" i="1" s="1"/>
  <c r="R1642" i="1" l="1"/>
  <c r="Q1643" i="1"/>
  <c r="Y1641" i="1"/>
  <c r="Z1641" i="1" s="1"/>
  <c r="AA1641" i="1" s="1"/>
  <c r="AC1641" i="1" s="1"/>
  <c r="AG1641" i="1" s="1"/>
  <c r="B1641" i="1" s="1"/>
  <c r="Q1644" i="1" l="1"/>
  <c r="R1643" i="1"/>
  <c r="Y1642" i="1"/>
  <c r="Z1642" i="1" s="1"/>
  <c r="AA1642" i="1" s="1"/>
  <c r="AC1642" i="1" s="1"/>
  <c r="AG1642" i="1" s="1"/>
  <c r="B1642" i="1" s="1"/>
  <c r="Y1643" i="1" l="1"/>
  <c r="Z1643" i="1" s="1"/>
  <c r="AA1643" i="1" s="1"/>
  <c r="AC1643" i="1" s="1"/>
  <c r="R1644" i="1"/>
  <c r="Q1645" i="1"/>
  <c r="Y1644" i="1" l="1"/>
  <c r="Z1644" i="1" s="1"/>
  <c r="AA1644" i="1" s="1"/>
  <c r="AC1644" i="1" s="1"/>
  <c r="Q1646" i="1"/>
  <c r="R1645" i="1"/>
  <c r="Y1645" i="1" l="1"/>
  <c r="Z1645" i="1" s="1"/>
  <c r="AA1645" i="1" s="1"/>
  <c r="AC1645" i="1" s="1"/>
  <c r="R1646" i="1"/>
  <c r="Q1647" i="1"/>
  <c r="Q1648" i="1" l="1"/>
  <c r="R1647" i="1"/>
  <c r="Y1646" i="1"/>
  <c r="Z1646" i="1" s="1"/>
  <c r="AA1646" i="1" s="1"/>
  <c r="AC1646" i="1" s="1"/>
  <c r="Y1647" i="1" l="1"/>
  <c r="Z1647" i="1" s="1"/>
  <c r="AA1647" i="1" s="1"/>
  <c r="AC1647" i="1" s="1"/>
  <c r="Q1649" i="1"/>
  <c r="R1648" i="1"/>
  <c r="Y1648" i="1" l="1"/>
  <c r="Z1648" i="1" s="1"/>
  <c r="AA1648" i="1" s="1"/>
  <c r="AC1648" i="1" s="1"/>
  <c r="AG1648" i="1" s="1"/>
  <c r="B1648" i="1" s="1"/>
  <c r="Q1650" i="1"/>
  <c r="R1649" i="1"/>
  <c r="Y1649" i="1" l="1"/>
  <c r="Z1649" i="1" s="1"/>
  <c r="AA1649" i="1" s="1"/>
  <c r="AC1649" i="1" s="1"/>
  <c r="AG1649" i="1" s="1"/>
  <c r="B1649" i="1" s="1"/>
  <c r="Q1651" i="1"/>
  <c r="R1650" i="1"/>
  <c r="Y1650" i="1" l="1"/>
  <c r="Z1650" i="1" s="1"/>
  <c r="AA1650" i="1" s="1"/>
  <c r="AC1650" i="1" s="1"/>
  <c r="Q1652" i="1"/>
  <c r="R1651" i="1"/>
  <c r="Y1651" i="1" l="1"/>
  <c r="Z1651" i="1" s="1"/>
  <c r="AA1651" i="1" s="1"/>
  <c r="AC1651" i="1" s="1"/>
  <c r="Q1653" i="1"/>
  <c r="R1652" i="1"/>
  <c r="Y1652" i="1" l="1"/>
  <c r="Z1652" i="1" s="1"/>
  <c r="AA1652" i="1" s="1"/>
  <c r="AC1652" i="1" s="1"/>
  <c r="R1653" i="1"/>
  <c r="Q1654" i="1"/>
  <c r="R1654" i="1" l="1"/>
  <c r="Q1655" i="1"/>
  <c r="Y1653" i="1"/>
  <c r="Z1653" i="1" s="1"/>
  <c r="AA1653" i="1" s="1"/>
  <c r="AC1653" i="1" s="1"/>
  <c r="R1655" i="1" l="1"/>
  <c r="Q1656" i="1"/>
  <c r="Y1654" i="1"/>
  <c r="Z1654" i="1" s="1"/>
  <c r="AA1654" i="1" s="1"/>
  <c r="AC1654" i="1" s="1"/>
  <c r="Q1657" i="1" l="1"/>
  <c r="R1656" i="1"/>
  <c r="Y1655" i="1"/>
  <c r="Z1655" i="1" s="1"/>
  <c r="AA1655" i="1" s="1"/>
  <c r="AC1655" i="1" s="1"/>
  <c r="AG1655" i="1" l="1"/>
  <c r="B1655" i="1" s="1"/>
  <c r="Y1656" i="1"/>
  <c r="Z1656" i="1" s="1"/>
  <c r="AA1656" i="1" s="1"/>
  <c r="AC1656" i="1" s="1"/>
  <c r="Q1658" i="1"/>
  <c r="R1657" i="1"/>
  <c r="AG1656" i="1" l="1"/>
  <c r="B1656" i="1" s="1"/>
  <c r="Y1657" i="1"/>
  <c r="Z1657" i="1" s="1"/>
  <c r="AA1657" i="1" s="1"/>
  <c r="AC1657" i="1" s="1"/>
  <c r="Q1659" i="1"/>
  <c r="R1658" i="1"/>
  <c r="Y1658" i="1" l="1"/>
  <c r="Z1658" i="1" s="1"/>
  <c r="AA1658" i="1" s="1"/>
  <c r="AC1658" i="1" s="1"/>
  <c r="Q1660" i="1"/>
  <c r="R1659" i="1"/>
  <c r="Y1659" i="1" l="1"/>
  <c r="Z1659" i="1" s="1"/>
  <c r="AA1659" i="1" s="1"/>
  <c r="AC1659" i="1" s="1"/>
  <c r="R1660" i="1"/>
  <c r="Q1661" i="1"/>
  <c r="R1661" i="1" l="1"/>
  <c r="Q1662" i="1"/>
  <c r="Y1660" i="1"/>
  <c r="Z1660" i="1" s="1"/>
  <c r="AA1660" i="1" s="1"/>
  <c r="AC1660" i="1" s="1"/>
  <c r="Q1663" i="1" l="1"/>
  <c r="R1662" i="1"/>
  <c r="Y1661" i="1"/>
  <c r="Z1661" i="1" s="1"/>
  <c r="AA1661" i="1" s="1"/>
  <c r="AC1661" i="1" s="1"/>
  <c r="Q1664" i="1" l="1"/>
  <c r="R1663" i="1"/>
  <c r="Y1662" i="1"/>
  <c r="Z1662" i="1" s="1"/>
  <c r="AA1662" i="1" s="1"/>
  <c r="AC1662" i="1" s="1"/>
  <c r="AG1662" i="1" s="1"/>
  <c r="B1662" i="1" s="1"/>
  <c r="Y1663" i="1" l="1"/>
  <c r="Z1663" i="1" s="1"/>
  <c r="AA1663" i="1" s="1"/>
  <c r="AC1663" i="1" s="1"/>
  <c r="AG1663" i="1" s="1"/>
  <c r="B1663" i="1" s="1"/>
  <c r="R1664" i="1"/>
  <c r="Q1665" i="1"/>
  <c r="Q1666" i="1" l="1"/>
  <c r="R1665" i="1"/>
  <c r="Y1664" i="1"/>
  <c r="Z1664" i="1" s="1"/>
  <c r="AA1664" i="1" s="1"/>
  <c r="AC1664" i="1" s="1"/>
  <c r="Y1665" i="1" l="1"/>
  <c r="Z1665" i="1" s="1"/>
  <c r="AA1665" i="1" s="1"/>
  <c r="AC1665" i="1" s="1"/>
  <c r="R1666" i="1"/>
  <c r="Q1667" i="1"/>
  <c r="R1667" i="1" l="1"/>
  <c r="Q1668" i="1"/>
  <c r="Y1666" i="1"/>
  <c r="Z1666" i="1" s="1"/>
  <c r="AA1666" i="1" s="1"/>
  <c r="AC1666" i="1" s="1"/>
  <c r="R1668" i="1" l="1"/>
  <c r="Q1669" i="1"/>
  <c r="Y1667" i="1"/>
  <c r="Z1667" i="1" s="1"/>
  <c r="AA1667" i="1" s="1"/>
  <c r="AC1667" i="1" s="1"/>
  <c r="R1669" i="1" l="1"/>
  <c r="Q1670" i="1"/>
  <c r="Y1668" i="1"/>
  <c r="Z1668" i="1" s="1"/>
  <c r="AA1668" i="1" s="1"/>
  <c r="AC1668" i="1" s="1"/>
  <c r="R1670" i="1" l="1"/>
  <c r="Q1671" i="1"/>
  <c r="Y1669" i="1"/>
  <c r="Z1669" i="1" s="1"/>
  <c r="AA1669" i="1" s="1"/>
  <c r="AC1669" i="1" s="1"/>
  <c r="AG1669" i="1" s="1"/>
  <c r="B1669" i="1" s="1"/>
  <c r="Q1672" i="1" l="1"/>
  <c r="R1671" i="1"/>
  <c r="Y1670" i="1"/>
  <c r="Z1670" i="1" s="1"/>
  <c r="AA1670" i="1" s="1"/>
  <c r="AC1670" i="1" s="1"/>
  <c r="AG1670" i="1" s="1"/>
  <c r="B1670" i="1" s="1"/>
  <c r="Y1671" i="1" l="1"/>
  <c r="Z1671" i="1" s="1"/>
  <c r="AA1671" i="1" s="1"/>
  <c r="AC1671" i="1" s="1"/>
  <c r="R1672" i="1"/>
  <c r="Q1673" i="1"/>
  <c r="Y1672" i="1" l="1"/>
  <c r="Z1672" i="1" s="1"/>
  <c r="AA1672" i="1" s="1"/>
  <c r="AC1672" i="1" s="1"/>
  <c r="Q1674" i="1"/>
  <c r="R1673" i="1"/>
  <c r="Y1673" i="1" l="1"/>
  <c r="Z1673" i="1" s="1"/>
  <c r="AA1673" i="1" s="1"/>
  <c r="AC1673" i="1" s="1"/>
  <c r="R1674" i="1"/>
  <c r="Q1675" i="1"/>
  <c r="R1675" i="1" l="1"/>
  <c r="Q1676" i="1"/>
  <c r="Y1674" i="1"/>
  <c r="Z1674" i="1" s="1"/>
  <c r="AA1674" i="1" s="1"/>
  <c r="AC1674" i="1" s="1"/>
  <c r="R1676" i="1" l="1"/>
  <c r="Q1677" i="1"/>
  <c r="Y1675" i="1"/>
  <c r="Z1675" i="1" s="1"/>
  <c r="AA1675" i="1" s="1"/>
  <c r="AC1675" i="1" s="1"/>
  <c r="Y1676" i="1" l="1"/>
  <c r="Z1676" i="1" s="1"/>
  <c r="AA1676" i="1" s="1"/>
  <c r="AC1676" i="1" s="1"/>
  <c r="AG1676" i="1" s="1"/>
  <c r="B1676" i="1" s="1"/>
  <c r="R1677" i="1"/>
  <c r="Q1678" i="1"/>
  <c r="Y1677" i="1" l="1"/>
  <c r="Z1677" i="1" s="1"/>
  <c r="AA1677" i="1" s="1"/>
  <c r="AC1677" i="1" s="1"/>
  <c r="AG1677" i="1" s="1"/>
  <c r="B1677" i="1" s="1"/>
  <c r="R1678" i="1"/>
  <c r="Q1679" i="1"/>
  <c r="Q1680" i="1" l="1"/>
  <c r="R1679" i="1"/>
  <c r="Y1678" i="1"/>
  <c r="Z1678" i="1" s="1"/>
  <c r="AA1678" i="1" s="1"/>
  <c r="AC1678" i="1" s="1"/>
  <c r="Y1679" i="1" l="1"/>
  <c r="Z1679" i="1" s="1"/>
  <c r="AA1679" i="1" s="1"/>
  <c r="AC1679" i="1" s="1"/>
  <c r="R1680" i="1"/>
  <c r="Q1681" i="1"/>
  <c r="Q1682" i="1" l="1"/>
  <c r="R1681" i="1"/>
  <c r="Y1680" i="1"/>
  <c r="Z1680" i="1" s="1"/>
  <c r="AA1680" i="1" s="1"/>
  <c r="AC1680" i="1" s="1"/>
  <c r="Y1681" i="1" l="1"/>
  <c r="Z1681" i="1" s="1"/>
  <c r="AA1681" i="1" s="1"/>
  <c r="AC1681" i="1" s="1"/>
  <c r="Q1683" i="1"/>
  <c r="R1682" i="1"/>
  <c r="Y1682" i="1" l="1"/>
  <c r="Z1682" i="1" s="1"/>
  <c r="AA1682" i="1" s="1"/>
  <c r="AC1682" i="1" s="1"/>
  <c r="Q1684" i="1"/>
  <c r="R1683" i="1"/>
  <c r="Y1683" i="1" l="1"/>
  <c r="Z1683" i="1" s="1"/>
  <c r="AA1683" i="1" s="1"/>
  <c r="AC1683" i="1" s="1"/>
  <c r="R1684" i="1"/>
  <c r="Q1685" i="1"/>
  <c r="AG1683" i="1" l="1"/>
  <c r="B1683" i="1" s="1"/>
  <c r="R1685" i="1"/>
  <c r="Q1686" i="1"/>
  <c r="Y1684" i="1"/>
  <c r="Z1684" i="1" s="1"/>
  <c r="AA1684" i="1" s="1"/>
  <c r="AC1684" i="1" s="1"/>
  <c r="AG1684" i="1" l="1"/>
  <c r="B1684" i="1" s="1"/>
  <c r="R1686" i="1"/>
  <c r="Q1687" i="1"/>
  <c r="Y1685" i="1"/>
  <c r="Z1685" i="1" s="1"/>
  <c r="AA1685" i="1" s="1"/>
  <c r="AC1685" i="1" s="1"/>
  <c r="Q1688" i="1" l="1"/>
  <c r="R1687" i="1"/>
  <c r="Y1686" i="1"/>
  <c r="Z1686" i="1" s="1"/>
  <c r="AA1686" i="1" s="1"/>
  <c r="AC1686" i="1" s="1"/>
  <c r="Y1687" i="1" l="1"/>
  <c r="Z1687" i="1" s="1"/>
  <c r="AA1687" i="1" s="1"/>
  <c r="AC1687" i="1" s="1"/>
  <c r="R1688" i="1"/>
  <c r="Q1689" i="1"/>
  <c r="Y1688" i="1" l="1"/>
  <c r="Z1688" i="1" s="1"/>
  <c r="AA1688" i="1" s="1"/>
  <c r="AC1688" i="1" s="1"/>
  <c r="Q1690" i="1"/>
  <c r="R1689" i="1"/>
  <c r="Y1689" i="1" l="1"/>
  <c r="Z1689" i="1" s="1"/>
  <c r="AA1689" i="1" s="1"/>
  <c r="AC1689" i="1" s="1"/>
  <c r="R1690" i="1"/>
  <c r="Q1691" i="1"/>
  <c r="Q1692" i="1" l="1"/>
  <c r="R1691" i="1"/>
  <c r="Y1690" i="1"/>
  <c r="Z1690" i="1" s="1"/>
  <c r="AA1690" i="1" s="1"/>
  <c r="AC1690" i="1" s="1"/>
  <c r="AG1690" i="1" s="1"/>
  <c r="B1690" i="1" s="1"/>
  <c r="Y1691" i="1" l="1"/>
  <c r="Z1691" i="1" s="1"/>
  <c r="AA1691" i="1" s="1"/>
  <c r="AC1691" i="1" s="1"/>
  <c r="AG1691" i="1" s="1"/>
  <c r="B1691" i="1" s="1"/>
  <c r="R1692" i="1"/>
  <c r="Q1693" i="1"/>
  <c r="R1693" i="1" l="1"/>
  <c r="Q1694" i="1"/>
  <c r="Y1692" i="1"/>
  <c r="Z1692" i="1" s="1"/>
  <c r="AA1692" i="1" s="1"/>
  <c r="AC1692" i="1" s="1"/>
  <c r="R1694" i="1" l="1"/>
  <c r="Q1695" i="1"/>
  <c r="Y1693" i="1"/>
  <c r="Z1693" i="1" s="1"/>
  <c r="AA1693" i="1" s="1"/>
  <c r="AC1693" i="1" s="1"/>
  <c r="Y1694" i="1" l="1"/>
  <c r="Z1694" i="1" s="1"/>
  <c r="AA1694" i="1" s="1"/>
  <c r="AC1694" i="1" s="1"/>
  <c r="R1695" i="1"/>
  <c r="Q1696" i="1"/>
  <c r="Q1697" i="1" l="1"/>
  <c r="R1696" i="1"/>
  <c r="Y1695" i="1"/>
  <c r="Z1695" i="1" s="1"/>
  <c r="AA1695" i="1" s="1"/>
  <c r="AC1695" i="1" s="1"/>
  <c r="Y1696" i="1" l="1"/>
  <c r="Z1696" i="1" s="1"/>
  <c r="AA1696" i="1" s="1"/>
  <c r="AC1696" i="1" s="1"/>
  <c r="Q1698" i="1"/>
  <c r="R1697" i="1"/>
  <c r="Y1697" i="1" l="1"/>
  <c r="Z1697" i="1" s="1"/>
  <c r="AA1697" i="1" s="1"/>
  <c r="AC1697" i="1" s="1"/>
  <c r="AG1697" i="1" s="1"/>
  <c r="B1697" i="1" s="1"/>
  <c r="R1698" i="1"/>
  <c r="Q1699" i="1"/>
  <c r="Q1700" i="1" l="1"/>
  <c r="R1699" i="1"/>
  <c r="Y1698" i="1"/>
  <c r="Z1698" i="1" s="1"/>
  <c r="AA1698" i="1" s="1"/>
  <c r="AC1698" i="1" s="1"/>
  <c r="AG1698" i="1" s="1"/>
  <c r="B1698" i="1" s="1"/>
  <c r="Y1699" i="1" l="1"/>
  <c r="Z1699" i="1" s="1"/>
  <c r="AA1699" i="1" s="1"/>
  <c r="AC1699" i="1" s="1"/>
  <c r="Q1701" i="1"/>
  <c r="R1700" i="1"/>
  <c r="Q1702" i="1" l="1"/>
  <c r="R1701" i="1"/>
  <c r="Y1700" i="1"/>
  <c r="Z1700" i="1" s="1"/>
  <c r="AA1700" i="1" s="1"/>
  <c r="AC1700" i="1" s="1"/>
  <c r="Y1701" i="1" l="1"/>
  <c r="Z1701" i="1" s="1"/>
  <c r="AA1701" i="1" s="1"/>
  <c r="AC1701" i="1" s="1"/>
  <c r="R1702" i="1"/>
  <c r="Q1703" i="1"/>
  <c r="Q1704" i="1" l="1"/>
  <c r="R1703" i="1"/>
  <c r="Y1702" i="1"/>
  <c r="Z1702" i="1" s="1"/>
  <c r="AA1702" i="1" s="1"/>
  <c r="AC1702" i="1" s="1"/>
  <c r="Y1703" i="1" l="1"/>
  <c r="Z1703" i="1" s="1"/>
  <c r="AA1703" i="1" s="1"/>
  <c r="AC1703" i="1" s="1"/>
  <c r="R1704" i="1"/>
  <c r="Q1705" i="1"/>
  <c r="R1705" i="1" l="1"/>
  <c r="Q1706" i="1"/>
  <c r="Y1704" i="1"/>
  <c r="Z1704" i="1" s="1"/>
  <c r="AA1704" i="1" s="1"/>
  <c r="AC1704" i="1" s="1"/>
  <c r="AG1704" i="1" s="1"/>
  <c r="B1704" i="1" s="1"/>
  <c r="Q1707" i="1" l="1"/>
  <c r="R1706" i="1"/>
  <c r="Y1705" i="1"/>
  <c r="Z1705" i="1" s="1"/>
  <c r="AA1705" i="1" s="1"/>
  <c r="AC1705" i="1" s="1"/>
  <c r="AG1705" i="1" s="1"/>
  <c r="B1705" i="1" s="1"/>
  <c r="Y1706" i="1" l="1"/>
  <c r="Z1706" i="1" s="1"/>
  <c r="AA1706" i="1" s="1"/>
  <c r="AC1706" i="1" s="1"/>
  <c r="Q1708" i="1"/>
  <c r="R1707" i="1"/>
  <c r="Y1707" i="1" l="1"/>
  <c r="R1708" i="1"/>
  <c r="Q1709" i="1"/>
  <c r="Y1708" i="1" l="1"/>
  <c r="Z1708" i="1" s="1"/>
  <c r="AA1708" i="1" s="1"/>
  <c r="AC1708" i="1" s="1"/>
  <c r="R1709" i="1"/>
  <c r="Q1710" i="1"/>
  <c r="Z1707" i="1"/>
  <c r="AA1707" i="1" s="1"/>
  <c r="AC1707" i="1" s="1"/>
  <c r="R1710" i="1" l="1"/>
  <c r="Q1711" i="1"/>
  <c r="Y1709" i="1"/>
  <c r="Z1709" i="1" s="1"/>
  <c r="AA1709" i="1" s="1"/>
  <c r="AC1709" i="1" s="1"/>
  <c r="R1711" i="1" l="1"/>
  <c r="Q1712" i="1"/>
  <c r="Y1710" i="1"/>
  <c r="Z1710" i="1" s="1"/>
  <c r="AA1710" i="1" s="1"/>
  <c r="AC1710" i="1" s="1"/>
  <c r="R1712" i="1" l="1"/>
  <c r="Q1713" i="1"/>
  <c r="Y1711" i="1"/>
  <c r="Z1711" i="1" s="1"/>
  <c r="AA1711" i="1" s="1"/>
  <c r="AC1711" i="1" s="1"/>
  <c r="AG1711" i="1" s="1"/>
  <c r="B1711" i="1" s="1"/>
  <c r="R1713" i="1" l="1"/>
  <c r="Q1714" i="1"/>
  <c r="Y1712" i="1"/>
  <c r="Z1712" i="1" s="1"/>
  <c r="AA1712" i="1" s="1"/>
  <c r="AC1712" i="1" s="1"/>
  <c r="AG1712" i="1" l="1"/>
  <c r="B1712" i="1" s="1"/>
  <c r="Q1715" i="1"/>
  <c r="R1714" i="1"/>
  <c r="Y1713" i="1"/>
  <c r="Z1713" i="1" s="1"/>
  <c r="AA1713" i="1" s="1"/>
  <c r="AC1713" i="1" s="1"/>
  <c r="Y1714" i="1" l="1"/>
  <c r="Z1714" i="1" s="1"/>
  <c r="AA1714" i="1" s="1"/>
  <c r="AC1714" i="1" s="1"/>
  <c r="Q1716" i="1"/>
  <c r="R1715" i="1"/>
  <c r="R1716" i="1" l="1"/>
  <c r="Q1717" i="1"/>
  <c r="Y1715" i="1"/>
  <c r="Z1715" i="1" s="1"/>
  <c r="AA1715" i="1" s="1"/>
  <c r="AC1715" i="1" s="1"/>
  <c r="R1717" i="1" l="1"/>
  <c r="Q1718" i="1"/>
  <c r="Y1716" i="1"/>
  <c r="Z1716" i="1" s="1"/>
  <c r="AA1716" i="1" s="1"/>
  <c r="AC1716" i="1" s="1"/>
  <c r="Y1717" i="1" l="1"/>
  <c r="Z1717" i="1" s="1"/>
  <c r="AA1717" i="1" s="1"/>
  <c r="AC1717" i="1" s="1"/>
  <c r="Q1719" i="1"/>
  <c r="R1718" i="1"/>
  <c r="Y1718" i="1" l="1"/>
  <c r="Z1718" i="1" s="1"/>
  <c r="AA1718" i="1" s="1"/>
  <c r="AC1718" i="1" s="1"/>
  <c r="R1719" i="1"/>
  <c r="Q1720" i="1"/>
  <c r="AG1718" i="1" l="1"/>
  <c r="B1718" i="1" s="1"/>
  <c r="Q1721" i="1"/>
  <c r="R1720" i="1"/>
  <c r="Y1719" i="1"/>
  <c r="Z1719" i="1" s="1"/>
  <c r="AA1719" i="1" s="1"/>
  <c r="AC1719" i="1" s="1"/>
  <c r="AG1719" i="1" l="1"/>
  <c r="B1719" i="1" s="1"/>
  <c r="Y1720" i="1"/>
  <c r="Z1720" i="1" s="1"/>
  <c r="AA1720" i="1" s="1"/>
  <c r="AC1720" i="1" s="1"/>
  <c r="R1721" i="1"/>
  <c r="Q1722" i="1"/>
  <c r="R1722" i="1" l="1"/>
  <c r="Q1723" i="1"/>
  <c r="Y1721" i="1"/>
  <c r="Z1721" i="1" s="1"/>
  <c r="AA1721" i="1" s="1"/>
  <c r="AC1721" i="1" s="1"/>
  <c r="R1723" i="1" l="1"/>
  <c r="Q1724" i="1"/>
  <c r="Y1722" i="1"/>
  <c r="Z1722" i="1" s="1"/>
  <c r="AA1722" i="1" s="1"/>
  <c r="AC1722" i="1" s="1"/>
  <c r="R1724" i="1" l="1"/>
  <c r="Q1725" i="1"/>
  <c r="Y1723" i="1"/>
  <c r="Z1723" i="1" s="1"/>
  <c r="AA1723" i="1" s="1"/>
  <c r="AC1723" i="1" s="1"/>
  <c r="Q1726" i="1" l="1"/>
  <c r="R1725" i="1"/>
  <c r="Y1724" i="1"/>
  <c r="Z1724" i="1" s="1"/>
  <c r="AA1724" i="1" s="1"/>
  <c r="AC1724" i="1" s="1"/>
  <c r="Y1725" i="1" l="1"/>
  <c r="Z1725" i="1" s="1"/>
  <c r="AA1725" i="1" s="1"/>
  <c r="AC1725" i="1" s="1"/>
  <c r="AG1725" i="1" s="1"/>
  <c r="B1725" i="1" s="1"/>
  <c r="R1726" i="1"/>
  <c r="Q1727" i="1"/>
  <c r="Q1728" i="1" l="1"/>
  <c r="R1727" i="1"/>
  <c r="Y1726" i="1"/>
  <c r="Z1726" i="1" s="1"/>
  <c r="AA1726" i="1" s="1"/>
  <c r="AC1726" i="1" s="1"/>
  <c r="AG1726" i="1" s="1"/>
  <c r="B1726" i="1" s="1"/>
  <c r="Y1727" i="1" l="1"/>
  <c r="Z1727" i="1" s="1"/>
  <c r="AA1727" i="1" s="1"/>
  <c r="AC1727" i="1" s="1"/>
  <c r="R1728" i="1"/>
  <c r="Q1729" i="1"/>
  <c r="Q1730" i="1" l="1"/>
  <c r="R1729" i="1"/>
  <c r="Y1728" i="1"/>
  <c r="Z1728" i="1" s="1"/>
  <c r="AA1728" i="1" s="1"/>
  <c r="AC1728" i="1" s="1"/>
  <c r="Y1729" i="1" l="1"/>
  <c r="Z1729" i="1" s="1"/>
  <c r="AA1729" i="1" s="1"/>
  <c r="AC1729" i="1" s="1"/>
  <c r="Q1731" i="1"/>
  <c r="R1730" i="1"/>
  <c r="Y1730" i="1" l="1"/>
  <c r="Z1730" i="1" s="1"/>
  <c r="AA1730" i="1" s="1"/>
  <c r="AC1730" i="1" s="1"/>
  <c r="R1731" i="1"/>
  <c r="Q1732" i="1"/>
  <c r="Q1733" i="1" l="1"/>
  <c r="R1732" i="1"/>
  <c r="Y1731" i="1"/>
  <c r="Z1731" i="1" s="1"/>
  <c r="AA1731" i="1" s="1"/>
  <c r="AC1731" i="1" s="1"/>
  <c r="Y1732" i="1" l="1"/>
  <c r="Z1732" i="1" s="1"/>
  <c r="AA1732" i="1" s="1"/>
  <c r="AC1732" i="1" s="1"/>
  <c r="AG1732" i="1" s="1"/>
  <c r="B1732" i="1" s="1"/>
  <c r="R1733" i="1"/>
  <c r="Q1734" i="1"/>
  <c r="R1734" i="1" l="1"/>
  <c r="Q1735" i="1"/>
  <c r="Y1733" i="1"/>
  <c r="Z1733" i="1" s="1"/>
  <c r="AA1733" i="1" s="1"/>
  <c r="AC1733" i="1" s="1"/>
  <c r="AG1733" i="1" s="1"/>
  <c r="B1733" i="1" s="1"/>
  <c r="R1735" i="1" l="1"/>
  <c r="Q1736" i="1"/>
  <c r="Y1734" i="1"/>
  <c r="Z1734" i="1" s="1"/>
  <c r="AA1734" i="1" s="1"/>
  <c r="AC1734" i="1" s="1"/>
  <c r="Q1737" i="1" l="1"/>
  <c r="R1736" i="1"/>
  <c r="Y1735" i="1"/>
  <c r="Z1735" i="1" s="1"/>
  <c r="AA1735" i="1" s="1"/>
  <c r="AC1735" i="1" s="1"/>
  <c r="R1737" i="1" l="1"/>
  <c r="Q1738" i="1"/>
  <c r="Y1736" i="1"/>
  <c r="Z1736" i="1" s="1"/>
  <c r="AA1736" i="1" s="1"/>
  <c r="AC1736" i="1" s="1"/>
  <c r="R1738" i="1" l="1"/>
  <c r="Q1739" i="1"/>
  <c r="Y1737" i="1"/>
  <c r="Z1737" i="1" s="1"/>
  <c r="AA1737" i="1" s="1"/>
  <c r="AC1737" i="1" s="1"/>
  <c r="R1739" i="1" l="1"/>
  <c r="Q1740" i="1"/>
  <c r="Y1738" i="1"/>
  <c r="Z1738" i="1" s="1"/>
  <c r="AA1738" i="1" s="1"/>
  <c r="AC1738" i="1" s="1"/>
  <c r="R1740" i="1" l="1"/>
  <c r="Q1741" i="1"/>
  <c r="Y1739" i="1"/>
  <c r="Z1739" i="1" s="1"/>
  <c r="AA1739" i="1" s="1"/>
  <c r="AC1739" i="1" s="1"/>
  <c r="AG1739" i="1" s="1"/>
  <c r="B1739" i="1" s="1"/>
  <c r="R1741" i="1" l="1"/>
  <c r="Q1742" i="1"/>
  <c r="Y1740" i="1"/>
  <c r="Z1740" i="1" s="1"/>
  <c r="AA1740" i="1" s="1"/>
  <c r="AC1740" i="1" s="1"/>
  <c r="AG1740" i="1" s="1"/>
  <c r="B1740" i="1" s="1"/>
  <c r="Q1743" i="1" l="1"/>
  <c r="R1742" i="1"/>
  <c r="Y1741" i="1"/>
  <c r="Z1741" i="1" s="1"/>
  <c r="AA1741" i="1" s="1"/>
  <c r="AC1741" i="1" s="1"/>
  <c r="Y1742" i="1" l="1"/>
  <c r="Z1742" i="1" s="1"/>
  <c r="AA1742" i="1" s="1"/>
  <c r="AC1742" i="1" s="1"/>
  <c r="R1743" i="1"/>
  <c r="Q1744" i="1"/>
  <c r="Y1743" i="1" l="1"/>
  <c r="Z1743" i="1" s="1"/>
  <c r="AA1743" i="1" s="1"/>
  <c r="AC1743" i="1" s="1"/>
  <c r="Q1745" i="1"/>
  <c r="R1744" i="1"/>
  <c r="Y1744" i="1" l="1"/>
  <c r="Z1744" i="1" s="1"/>
  <c r="AA1744" i="1" s="1"/>
  <c r="AC1744" i="1" s="1"/>
  <c r="R1745" i="1"/>
  <c r="Q1746" i="1"/>
  <c r="Y1745" i="1" l="1"/>
  <c r="Z1745" i="1" s="1"/>
  <c r="AA1745" i="1" s="1"/>
  <c r="AC1745" i="1" s="1"/>
  <c r="Q1747" i="1"/>
  <c r="R1746" i="1"/>
  <c r="Y1746" i="1" l="1"/>
  <c r="Z1746" i="1" s="1"/>
  <c r="AA1746" i="1" s="1"/>
  <c r="AC1746" i="1" s="1"/>
  <c r="Q1748" i="1"/>
  <c r="R1747" i="1"/>
  <c r="AG1746" i="1" l="1"/>
  <c r="B1746" i="1" s="1"/>
  <c r="Y1747" i="1"/>
  <c r="Z1747" i="1" s="1"/>
  <c r="AA1747" i="1" s="1"/>
  <c r="AC1747" i="1" s="1"/>
  <c r="Q1749" i="1"/>
  <c r="R1748" i="1"/>
  <c r="AG1747" i="1" l="1"/>
  <c r="B1747" i="1" s="1"/>
  <c r="Y1748" i="1"/>
  <c r="Z1748" i="1" s="1"/>
  <c r="AA1748" i="1" s="1"/>
  <c r="AC1748" i="1" s="1"/>
  <c r="R1749" i="1"/>
  <c r="Q1750" i="1"/>
  <c r="R1750" i="1" l="1"/>
  <c r="Q1751" i="1"/>
  <c r="Y1749" i="1"/>
  <c r="Z1749" i="1" s="1"/>
  <c r="AA1749" i="1" s="1"/>
  <c r="AC1749" i="1" s="1"/>
  <c r="R1751" i="1" l="1"/>
  <c r="Q1752" i="1"/>
  <c r="Y1750" i="1"/>
  <c r="Z1750" i="1" s="1"/>
  <c r="AA1750" i="1" s="1"/>
  <c r="AC1750" i="1" s="1"/>
  <c r="Q1753" i="1" l="1"/>
  <c r="R1752" i="1"/>
  <c r="Y1751" i="1"/>
  <c r="Z1751" i="1" s="1"/>
  <c r="AA1751" i="1" s="1"/>
  <c r="AC1751" i="1" s="1"/>
  <c r="Y1752" i="1" l="1"/>
  <c r="Z1752" i="1" s="1"/>
  <c r="AA1752" i="1" s="1"/>
  <c r="AC1752" i="1" s="1"/>
  <c r="Q1754" i="1"/>
  <c r="R1753" i="1"/>
  <c r="Y1753" i="1" l="1"/>
  <c r="R1754" i="1"/>
  <c r="Q1755" i="1"/>
  <c r="Y1754" i="1" l="1"/>
  <c r="Z1754" i="1" s="1"/>
  <c r="AA1754" i="1" s="1"/>
  <c r="AC1754" i="1" s="1"/>
  <c r="AG1754" i="1" s="1"/>
  <c r="B1754" i="1" s="1"/>
  <c r="Q1756" i="1"/>
  <c r="R1755" i="1"/>
  <c r="Z1753" i="1"/>
  <c r="AA1753" i="1" s="1"/>
  <c r="AC1753" i="1" s="1"/>
  <c r="AG1753" i="1" s="1"/>
  <c r="B1753" i="1" s="1"/>
  <c r="Y1755" i="1" l="1"/>
  <c r="Q1757" i="1"/>
  <c r="R1756" i="1"/>
  <c r="Y1756" i="1" l="1"/>
  <c r="Z1756" i="1" s="1"/>
  <c r="AA1756" i="1" s="1"/>
  <c r="AC1756" i="1" s="1"/>
  <c r="Q1758" i="1"/>
  <c r="R1757" i="1"/>
  <c r="Z1755" i="1"/>
  <c r="AA1755" i="1" s="1"/>
  <c r="AC1755" i="1" s="1"/>
  <c r="Y1757" i="1" l="1"/>
  <c r="Z1757" i="1" s="1"/>
  <c r="AA1757" i="1" s="1"/>
  <c r="AC1757" i="1" s="1"/>
  <c r="R1758" i="1"/>
  <c r="Q1759" i="1"/>
  <c r="R1759" i="1" l="1"/>
  <c r="Q1760" i="1"/>
  <c r="Y1758" i="1"/>
  <c r="Z1758" i="1" s="1"/>
  <c r="AA1758" i="1" s="1"/>
  <c r="AC1758" i="1" s="1"/>
  <c r="Q1761" i="1" l="1"/>
  <c r="R1760" i="1"/>
  <c r="Y1759" i="1"/>
  <c r="Z1759" i="1" s="1"/>
  <c r="AA1759" i="1" s="1"/>
  <c r="AC1759" i="1" s="1"/>
  <c r="Y1760" i="1" l="1"/>
  <c r="Z1760" i="1" s="1"/>
  <c r="AA1760" i="1" s="1"/>
  <c r="AC1760" i="1" s="1"/>
  <c r="AG1760" i="1" s="1"/>
  <c r="B1760" i="1" s="1"/>
  <c r="R1761" i="1"/>
  <c r="Q1762" i="1"/>
  <c r="Y1761" i="1" l="1"/>
  <c r="Z1761" i="1" s="1"/>
  <c r="AA1761" i="1" s="1"/>
  <c r="AC1761" i="1" s="1"/>
  <c r="AG1761" i="1" s="1"/>
  <c r="B1761" i="1" s="1"/>
  <c r="Q1763" i="1"/>
  <c r="R1762" i="1"/>
  <c r="Y1762" i="1" l="1"/>
  <c r="Z1762" i="1" s="1"/>
  <c r="AA1762" i="1" s="1"/>
  <c r="AC1762" i="1" s="1"/>
  <c r="R1763" i="1"/>
  <c r="Q1764" i="1"/>
  <c r="R1764" i="1" l="1"/>
  <c r="Q1765" i="1"/>
  <c r="Y1763" i="1"/>
  <c r="Z1763" i="1" s="1"/>
  <c r="AA1763" i="1" s="1"/>
  <c r="AC1763" i="1" s="1"/>
  <c r="Q1766" i="1" l="1"/>
  <c r="R1765" i="1"/>
  <c r="Y1764" i="1"/>
  <c r="Z1764" i="1" s="1"/>
  <c r="AA1764" i="1" s="1"/>
  <c r="AC1764" i="1" s="1"/>
  <c r="Y1765" i="1" l="1"/>
  <c r="Z1765" i="1" s="1"/>
  <c r="AA1765" i="1" s="1"/>
  <c r="AC1765" i="1" s="1"/>
  <c r="R1766" i="1"/>
  <c r="Q1767" i="1"/>
  <c r="Q1768" i="1" l="1"/>
  <c r="R1767" i="1"/>
  <c r="Y1766" i="1"/>
  <c r="Z1766" i="1" s="1"/>
  <c r="AA1766" i="1" s="1"/>
  <c r="AC1766" i="1" s="1"/>
  <c r="Y1767" i="1" l="1"/>
  <c r="Z1767" i="1" s="1"/>
  <c r="AA1767" i="1" s="1"/>
  <c r="AC1767" i="1" s="1"/>
  <c r="AG1767" i="1" s="1"/>
  <c r="B1767" i="1" s="1"/>
  <c r="Q1769" i="1"/>
  <c r="R1768" i="1"/>
  <c r="Q1770" i="1" l="1"/>
  <c r="R1769" i="1"/>
  <c r="Y1768" i="1"/>
  <c r="Z1768" i="1" s="1"/>
  <c r="AA1768" i="1" s="1"/>
  <c r="AC1768" i="1" s="1"/>
  <c r="AG1768" i="1" s="1"/>
  <c r="B1768" i="1" s="1"/>
  <c r="Y1769" i="1" l="1"/>
  <c r="Z1769" i="1" s="1"/>
  <c r="AA1769" i="1" s="1"/>
  <c r="AC1769" i="1" s="1"/>
  <c r="R1770" i="1"/>
  <c r="Q1771" i="1"/>
  <c r="Q1772" i="1" l="1"/>
  <c r="R1771" i="1"/>
  <c r="Y1770" i="1"/>
  <c r="Z1770" i="1" s="1"/>
  <c r="AA1770" i="1" s="1"/>
  <c r="AC1770" i="1" s="1"/>
  <c r="Y1771" i="1" l="1"/>
  <c r="Z1771" i="1" s="1"/>
  <c r="AA1771" i="1" s="1"/>
  <c r="AC1771" i="1" s="1"/>
  <c r="R1772" i="1"/>
  <c r="Q1773" i="1"/>
  <c r="Y1772" i="1" l="1"/>
  <c r="Z1772" i="1" s="1"/>
  <c r="AA1772" i="1" s="1"/>
  <c r="AC1772" i="1" s="1"/>
  <c r="R1773" i="1"/>
  <c r="Q1774" i="1"/>
  <c r="R1774" i="1" l="1"/>
  <c r="Q1775" i="1"/>
  <c r="Y1773" i="1"/>
  <c r="Z1773" i="1" s="1"/>
  <c r="AA1773" i="1" s="1"/>
  <c r="AC1773" i="1" s="1"/>
  <c r="R1775" i="1" l="1"/>
  <c r="Q1776" i="1"/>
  <c r="Y1774" i="1"/>
  <c r="Z1774" i="1" s="1"/>
  <c r="AA1774" i="1" s="1"/>
  <c r="AC1774" i="1" s="1"/>
  <c r="AG1774" i="1" s="1"/>
  <c r="B1774" i="1" s="1"/>
  <c r="R1776" i="1" l="1"/>
  <c r="Q1777" i="1"/>
  <c r="Y1775" i="1"/>
  <c r="Z1775" i="1" s="1"/>
  <c r="AA1775" i="1" s="1"/>
  <c r="AC1775" i="1" s="1"/>
  <c r="AG1775" i="1" l="1"/>
  <c r="B1775" i="1" s="1"/>
  <c r="R1777" i="1"/>
  <c r="Q1778" i="1"/>
  <c r="Y1776" i="1"/>
  <c r="Z1776" i="1" s="1"/>
  <c r="AA1776" i="1" s="1"/>
  <c r="AC1776" i="1" s="1"/>
  <c r="Q1779" i="1" l="1"/>
  <c r="R1778" i="1"/>
  <c r="Y1777" i="1"/>
  <c r="Z1777" i="1" s="1"/>
  <c r="AA1777" i="1" s="1"/>
  <c r="AC1777" i="1" s="1"/>
  <c r="Y1778" i="1" l="1"/>
  <c r="Z1778" i="1" s="1"/>
  <c r="AA1778" i="1" s="1"/>
  <c r="AC1778" i="1" s="1"/>
  <c r="Q1780" i="1"/>
  <c r="R1779" i="1"/>
  <c r="Y1779" i="1" l="1"/>
  <c r="Z1779" i="1" s="1"/>
  <c r="AA1779" i="1" s="1"/>
  <c r="AC1779" i="1" s="1"/>
  <c r="Q1781" i="1"/>
  <c r="R1780" i="1"/>
  <c r="Y1780" i="1" l="1"/>
  <c r="Z1780" i="1" s="1"/>
  <c r="AA1780" i="1" s="1"/>
  <c r="AC1780" i="1" s="1"/>
  <c r="Q1782" i="1"/>
  <c r="R1781" i="1"/>
  <c r="Y1781" i="1" l="1"/>
  <c r="Z1781" i="1" s="1"/>
  <c r="AA1781" i="1" s="1"/>
  <c r="AC1781" i="1" s="1"/>
  <c r="AG1781" i="1" s="1"/>
  <c r="B1781" i="1" s="1"/>
  <c r="R1782" i="1"/>
  <c r="Q1783" i="1"/>
  <c r="R1783" i="1" l="1"/>
  <c r="Q1784" i="1"/>
  <c r="Y1782" i="1"/>
  <c r="Z1782" i="1" s="1"/>
  <c r="AA1782" i="1" s="1"/>
  <c r="AC1782" i="1" s="1"/>
  <c r="AG1782" i="1" s="1"/>
  <c r="B1782" i="1" s="1"/>
  <c r="Q1785" i="1" l="1"/>
  <c r="R1784" i="1"/>
  <c r="Y1783" i="1"/>
  <c r="Z1783" i="1" s="1"/>
  <c r="AA1783" i="1" s="1"/>
  <c r="AC1783" i="1" s="1"/>
  <c r="Y1784" i="1" l="1"/>
  <c r="Z1784" i="1" s="1"/>
  <c r="AA1784" i="1" s="1"/>
  <c r="AC1784" i="1" s="1"/>
  <c r="R1785" i="1"/>
  <c r="Q1786" i="1"/>
  <c r="Y1785" i="1" l="1"/>
  <c r="Z1785" i="1" s="1"/>
  <c r="AA1785" i="1" s="1"/>
  <c r="AC1785" i="1" s="1"/>
  <c r="R1786" i="1"/>
  <c r="Q1787" i="1"/>
  <c r="Y1786" i="1" l="1"/>
  <c r="Z1786" i="1" s="1"/>
  <c r="AA1786" i="1" s="1"/>
  <c r="AC1786" i="1" s="1"/>
  <c r="R1787" i="1"/>
  <c r="Q1788" i="1"/>
  <c r="Q1789" i="1" l="1"/>
  <c r="R1788" i="1"/>
  <c r="Y1787" i="1"/>
  <c r="Z1787" i="1" s="1"/>
  <c r="AA1787" i="1" s="1"/>
  <c r="AC1787" i="1" s="1"/>
  <c r="Y1788" i="1" l="1"/>
  <c r="Z1788" i="1" s="1"/>
  <c r="AA1788" i="1" s="1"/>
  <c r="AC1788" i="1" s="1"/>
  <c r="AG1788" i="1" s="1"/>
  <c r="B1788" i="1" s="1"/>
  <c r="R1789" i="1"/>
  <c r="Q1790" i="1"/>
  <c r="Y1789" i="1" l="1"/>
  <c r="Z1789" i="1" s="1"/>
  <c r="AA1789" i="1" s="1"/>
  <c r="AC1789" i="1" s="1"/>
  <c r="AG1789" i="1" s="1"/>
  <c r="B1789" i="1" s="1"/>
  <c r="Q1791" i="1"/>
  <c r="R1790" i="1"/>
  <c r="Y1790" i="1" l="1"/>
  <c r="Z1790" i="1" s="1"/>
  <c r="AA1790" i="1" s="1"/>
  <c r="AC1790" i="1" s="1"/>
  <c r="Q1792" i="1"/>
  <c r="R1791" i="1"/>
  <c r="Y1791" i="1" l="1"/>
  <c r="Z1791" i="1" s="1"/>
  <c r="AA1791" i="1" s="1"/>
  <c r="AC1791" i="1" s="1"/>
  <c r="R1792" i="1"/>
  <c r="Q1793" i="1"/>
  <c r="Q1794" i="1" l="1"/>
  <c r="R1793" i="1"/>
  <c r="Y1792" i="1"/>
  <c r="Z1792" i="1" s="1"/>
  <c r="AA1792" i="1" s="1"/>
  <c r="AC1792" i="1" s="1"/>
  <c r="Y1793" i="1" l="1"/>
  <c r="Z1793" i="1" s="1"/>
  <c r="AA1793" i="1" s="1"/>
  <c r="AC1793" i="1" s="1"/>
  <c r="Q1795" i="1"/>
  <c r="R1794" i="1"/>
  <c r="Y1794" i="1" l="1"/>
  <c r="Z1794" i="1" s="1"/>
  <c r="AA1794" i="1" s="1"/>
  <c r="AC1794" i="1" s="1"/>
  <c r="R1795" i="1"/>
  <c r="Q1796" i="1"/>
  <c r="R1796" i="1" l="1"/>
  <c r="Q1797" i="1"/>
  <c r="Y1795" i="1"/>
  <c r="Z1795" i="1" s="1"/>
  <c r="AA1795" i="1" s="1"/>
  <c r="AC1795" i="1" s="1"/>
  <c r="AG1795" i="1" s="1"/>
  <c r="B1795" i="1" s="1"/>
  <c r="Q1798" i="1" l="1"/>
  <c r="R1797" i="1"/>
  <c r="Y1796" i="1"/>
  <c r="Z1796" i="1" s="1"/>
  <c r="AA1796" i="1" s="1"/>
  <c r="AC1796" i="1" s="1"/>
  <c r="AG1796" i="1" s="1"/>
  <c r="B1796" i="1" s="1"/>
  <c r="Y1797" i="1" l="1"/>
  <c r="Z1797" i="1" s="1"/>
  <c r="AA1797" i="1" s="1"/>
  <c r="AC1797" i="1" s="1"/>
  <c r="R1798" i="1"/>
  <c r="Q1799" i="1"/>
  <c r="Q1800" i="1" l="1"/>
  <c r="R1799" i="1"/>
  <c r="Y1798" i="1"/>
  <c r="Z1798" i="1" s="1"/>
  <c r="AA1798" i="1" s="1"/>
  <c r="AC1798" i="1" s="1"/>
  <c r="Y1799" i="1" l="1"/>
  <c r="Z1799" i="1" s="1"/>
  <c r="AA1799" i="1" s="1"/>
  <c r="AC1799" i="1" s="1"/>
  <c r="R1800" i="1"/>
  <c r="Q1801" i="1"/>
  <c r="Y1800" i="1" l="1"/>
  <c r="Z1800" i="1" s="1"/>
  <c r="AA1800" i="1" s="1"/>
  <c r="AC1800" i="1" s="1"/>
  <c r="Q1802" i="1"/>
  <c r="R1801" i="1"/>
  <c r="Y1801" i="1" l="1"/>
  <c r="Z1801" i="1" s="1"/>
  <c r="AA1801" i="1" s="1"/>
  <c r="AC1801" i="1" s="1"/>
  <c r="R1802" i="1"/>
  <c r="Q1803" i="1"/>
  <c r="Q1804" i="1" l="1"/>
  <c r="R1803" i="1"/>
  <c r="Y1802" i="1"/>
  <c r="Z1802" i="1" s="1"/>
  <c r="AA1802" i="1" s="1"/>
  <c r="AC1802" i="1" s="1"/>
  <c r="AG1802" i="1" s="1"/>
  <c r="B1802" i="1" s="1"/>
  <c r="Y1803" i="1" l="1"/>
  <c r="Z1803" i="1" s="1"/>
  <c r="AA1803" i="1" s="1"/>
  <c r="AC1803" i="1" s="1"/>
  <c r="R1804" i="1"/>
  <c r="Q1805" i="1"/>
  <c r="AG1803" i="1" l="1"/>
  <c r="Y1804" i="1"/>
  <c r="Z1804" i="1" s="1"/>
  <c r="AA1804" i="1" s="1"/>
  <c r="AC1804" i="1" s="1"/>
  <c r="R1805" i="1"/>
  <c r="Q1806" i="1"/>
  <c r="B1803" i="1" l="1"/>
  <c r="R1806" i="1"/>
  <c r="Q1807" i="1"/>
  <c r="Y1805" i="1"/>
  <c r="Z1805" i="1" s="1"/>
  <c r="AA1805" i="1" s="1"/>
  <c r="AC1805" i="1" s="1"/>
  <c r="R1807" i="1" l="1"/>
  <c r="Q1808" i="1"/>
  <c r="Y1806" i="1"/>
  <c r="Z1806" i="1" s="1"/>
  <c r="AA1806" i="1" s="1"/>
  <c r="AC1806" i="1" s="1"/>
  <c r="Q1809" i="1" l="1"/>
  <c r="R1808" i="1"/>
  <c r="Y1807" i="1"/>
  <c r="Z1807" i="1" s="1"/>
  <c r="AA1807" i="1" s="1"/>
  <c r="AC1807" i="1" s="1"/>
  <c r="R1809" i="1" l="1"/>
  <c r="Q1810" i="1"/>
  <c r="Y1808" i="1"/>
  <c r="Z1808" i="1" l="1"/>
  <c r="AA1808" i="1" s="1"/>
  <c r="AC1808" i="1" s="1"/>
  <c r="R1810" i="1"/>
  <c r="Q1811" i="1"/>
  <c r="Y1809" i="1"/>
  <c r="Z1809" i="1" s="1"/>
  <c r="AA1809" i="1" s="1"/>
  <c r="AC1809" i="1" s="1"/>
  <c r="AG1809" i="1" s="1"/>
  <c r="B1809" i="1" s="1"/>
  <c r="Q1812" i="1" l="1"/>
  <c r="R1811" i="1"/>
  <c r="Y1810" i="1"/>
  <c r="Z1810" i="1" s="1"/>
  <c r="AA1810" i="1" s="1"/>
  <c r="AC1810" i="1" s="1"/>
  <c r="AG1810" i="1" s="1"/>
  <c r="B1810" i="1" s="1"/>
  <c r="Y1811" i="1" l="1"/>
  <c r="Z1811" i="1" s="1"/>
  <c r="AA1811" i="1" s="1"/>
  <c r="AC1811" i="1" s="1"/>
  <c r="R1812" i="1"/>
  <c r="Q1813" i="1"/>
  <c r="R1813" i="1" l="1"/>
  <c r="Q1814" i="1"/>
  <c r="Y1812" i="1"/>
  <c r="Z1812" i="1" s="1"/>
  <c r="AA1812" i="1" s="1"/>
  <c r="AC1812" i="1" s="1"/>
  <c r="Q1815" i="1" l="1"/>
  <c r="R1814" i="1"/>
  <c r="Y1813" i="1"/>
  <c r="Z1813" i="1" s="1"/>
  <c r="AA1813" i="1" s="1"/>
  <c r="AC1813" i="1" s="1"/>
  <c r="Y1814" i="1" l="1"/>
  <c r="Z1814" i="1" s="1"/>
  <c r="AA1814" i="1" s="1"/>
  <c r="AC1814" i="1" s="1"/>
  <c r="Q1816" i="1"/>
  <c r="R1815" i="1"/>
  <c r="Y1815" i="1" l="1"/>
  <c r="Z1815" i="1" s="1"/>
  <c r="AA1815" i="1" s="1"/>
  <c r="AC1815" i="1" s="1"/>
  <c r="R1816" i="1"/>
  <c r="Q1817" i="1"/>
  <c r="R1817" i="1" l="1"/>
  <c r="Q1818" i="1"/>
  <c r="Y1816" i="1"/>
  <c r="Z1816" i="1" s="1"/>
  <c r="AA1816" i="1" s="1"/>
  <c r="AC1816" i="1" s="1"/>
  <c r="AG1816" i="1" s="1"/>
  <c r="B1816" i="1" s="1"/>
  <c r="Q1819" i="1" l="1"/>
  <c r="R1818" i="1"/>
  <c r="Y1817" i="1"/>
  <c r="Z1817" i="1" s="1"/>
  <c r="AA1817" i="1" s="1"/>
  <c r="AC1817" i="1" s="1"/>
  <c r="AG1817" i="1" s="1"/>
  <c r="B1817" i="1" s="1"/>
  <c r="Y1818" i="1" l="1"/>
  <c r="Z1818" i="1" s="1"/>
  <c r="AA1818" i="1" s="1"/>
  <c r="AC1818" i="1" s="1"/>
  <c r="R1819" i="1"/>
  <c r="Q1820" i="1"/>
  <c r="Q1821" i="1" l="1"/>
  <c r="R1820" i="1"/>
  <c r="Y1819" i="1"/>
  <c r="Z1819" i="1" s="1"/>
  <c r="AA1819" i="1" s="1"/>
  <c r="AC1819" i="1" s="1"/>
  <c r="Y1820" i="1" l="1"/>
  <c r="Z1820" i="1" s="1"/>
  <c r="AA1820" i="1" s="1"/>
  <c r="AC1820" i="1" s="1"/>
  <c r="R1821" i="1"/>
  <c r="Q1822" i="1"/>
  <c r="Y1821" i="1" l="1"/>
  <c r="Z1821" i="1" s="1"/>
  <c r="AA1821" i="1" s="1"/>
  <c r="AC1821" i="1" s="1"/>
  <c r="Q1823" i="1"/>
  <c r="R1822" i="1"/>
  <c r="Y1822" i="1" l="1"/>
  <c r="Z1822" i="1" s="1"/>
  <c r="AA1822" i="1" s="1"/>
  <c r="AC1822" i="1" s="1"/>
  <c r="Q1824" i="1"/>
  <c r="R1823" i="1"/>
  <c r="Y1823" i="1" l="1"/>
  <c r="Z1823" i="1" s="1"/>
  <c r="AA1823" i="1" s="1"/>
  <c r="AC1823" i="1" s="1"/>
  <c r="AG1823" i="1" s="1"/>
  <c r="B1823" i="1" s="1"/>
  <c r="R1824" i="1"/>
  <c r="Q1825" i="1"/>
  <c r="Q1826" i="1" l="1"/>
  <c r="R1825" i="1"/>
  <c r="Y1824" i="1"/>
  <c r="Z1824" i="1" s="1"/>
  <c r="AA1824" i="1" s="1"/>
  <c r="AC1824" i="1" s="1"/>
  <c r="AG1824" i="1" s="1"/>
  <c r="B1824" i="1" s="1"/>
  <c r="Y1825" i="1" l="1"/>
  <c r="Z1825" i="1" s="1"/>
  <c r="AA1825" i="1" s="1"/>
  <c r="AC1825" i="1" s="1"/>
  <c r="Q1827" i="1"/>
  <c r="R1826" i="1"/>
  <c r="Y1826" i="1" l="1"/>
  <c r="Z1826" i="1" s="1"/>
  <c r="AA1826" i="1" s="1"/>
  <c r="AC1826" i="1" s="1"/>
  <c r="R1827" i="1"/>
  <c r="Q1828" i="1"/>
  <c r="Q1829" i="1" l="1"/>
  <c r="R1828" i="1"/>
  <c r="Y1827" i="1"/>
  <c r="Z1827" i="1" s="1"/>
  <c r="AA1827" i="1" s="1"/>
  <c r="AC1827" i="1" s="1"/>
  <c r="Y1828" i="1" l="1"/>
  <c r="Z1828" i="1" s="1"/>
  <c r="AA1828" i="1" s="1"/>
  <c r="AC1828" i="1" s="1"/>
  <c r="R1829" i="1"/>
  <c r="Q1830" i="1"/>
  <c r="Q1831" i="1" l="1"/>
  <c r="R1830" i="1"/>
  <c r="Y1829" i="1"/>
  <c r="Z1829" i="1" s="1"/>
  <c r="AA1829" i="1" s="1"/>
  <c r="AC1829" i="1" s="1"/>
  <c r="Y1830" i="1" l="1"/>
  <c r="Z1830" i="1" s="1"/>
  <c r="AA1830" i="1" s="1"/>
  <c r="AC1830" i="1" s="1"/>
  <c r="AG1830" i="1" s="1"/>
  <c r="B1830" i="1" s="1"/>
  <c r="Q1832" i="1"/>
  <c r="R1831" i="1"/>
  <c r="Y1831" i="1" l="1"/>
  <c r="Z1831" i="1" s="1"/>
  <c r="AA1831" i="1" s="1"/>
  <c r="AC1831" i="1" s="1"/>
  <c r="AG1831" i="1" s="1"/>
  <c r="B1831" i="1" s="1"/>
  <c r="Q1833" i="1"/>
  <c r="R1833" i="1" s="1"/>
  <c r="R1832" i="1"/>
  <c r="Y1832" i="1" l="1"/>
  <c r="Z1832" i="1" s="1"/>
  <c r="AA1832" i="1" s="1"/>
  <c r="AC1832" i="1" s="1"/>
  <c r="Y1833" i="1"/>
  <c r="Z1833" i="1" s="1"/>
  <c r="AA1833" i="1" s="1"/>
  <c r="AC1833" i="1" s="1"/>
  <c r="AD8" i="1" l="1"/>
  <c r="AF8" i="1" s="1"/>
  <c r="AG8" i="1" s="1"/>
  <c r="AD9" i="1"/>
  <c r="AF9" i="1" s="1"/>
  <c r="AG9" i="1" s="1"/>
  <c r="B9" i="1" s="1"/>
  <c r="AD30" i="1"/>
  <c r="AF30" i="1" s="1"/>
  <c r="AG30" i="1" s="1"/>
  <c r="B30" i="1" s="1"/>
  <c r="AD19" i="1"/>
  <c r="AF19" i="1" s="1"/>
  <c r="AG19" i="1" s="1"/>
  <c r="B19" i="1" s="1"/>
  <c r="AD14" i="1"/>
  <c r="AF14" i="1" s="1"/>
  <c r="AG14" i="1" s="1"/>
  <c r="B14" i="1" s="1"/>
  <c r="AD17" i="1"/>
  <c r="AF17" i="1" s="1"/>
  <c r="AD27" i="1"/>
  <c r="AF27" i="1" s="1"/>
  <c r="AG27" i="1" s="1"/>
  <c r="B27" i="1" s="1"/>
  <c r="AD28" i="1"/>
  <c r="AF28" i="1" s="1"/>
  <c r="AG28" i="1" s="1"/>
  <c r="B28" i="1" s="1"/>
  <c r="AD35" i="1"/>
  <c r="AF35" i="1" s="1"/>
  <c r="AG35" i="1" s="1"/>
  <c r="B35" i="1" s="1"/>
  <c r="AD22" i="1"/>
  <c r="AF22" i="1" s="1"/>
  <c r="AG22" i="1" s="1"/>
  <c r="B22" i="1" s="1"/>
  <c r="AD15" i="1"/>
  <c r="AF15" i="1" s="1"/>
  <c r="AG15" i="1" s="1"/>
  <c r="B15" i="1" s="1"/>
  <c r="AD32" i="1"/>
  <c r="AF32" i="1" s="1"/>
  <c r="AD18" i="1"/>
  <c r="AF18" i="1" s="1"/>
  <c r="AD23" i="1"/>
  <c r="AF23" i="1" s="1"/>
  <c r="AG23" i="1" s="1"/>
  <c r="B23" i="1" s="1"/>
  <c r="AD21" i="1"/>
  <c r="AF21" i="1" s="1"/>
  <c r="AG21" i="1" s="1"/>
  <c r="B21" i="1" s="1"/>
  <c r="AD37" i="1"/>
  <c r="AF37" i="1" s="1"/>
  <c r="AG37" i="1" s="1"/>
  <c r="B37" i="1" s="1"/>
  <c r="AD31" i="1"/>
  <c r="AF31" i="1" s="1"/>
  <c r="AD26" i="1"/>
  <c r="AF26" i="1" s="1"/>
  <c r="AG26" i="1" s="1"/>
  <c r="B26" i="1" s="1"/>
  <c r="AD34" i="1"/>
  <c r="AF34" i="1" s="1"/>
  <c r="AG34" i="1" s="1"/>
  <c r="B34" i="1" s="1"/>
  <c r="AD25" i="1"/>
  <c r="AF25" i="1" s="1"/>
  <c r="AD12" i="1"/>
  <c r="AF12" i="1" s="1"/>
  <c r="AG12" i="1" s="1"/>
  <c r="B12" i="1" s="1"/>
  <c r="AD20" i="1"/>
  <c r="AF20" i="1" s="1"/>
  <c r="AG20" i="1" s="1"/>
  <c r="B20" i="1" s="1"/>
  <c r="AD29" i="1"/>
  <c r="AF29" i="1" s="1"/>
  <c r="AG29" i="1" s="1"/>
  <c r="B29" i="1" s="1"/>
  <c r="AD24" i="1"/>
  <c r="AF24" i="1" s="1"/>
  <c r="AD13" i="1"/>
  <c r="AF13" i="1" s="1"/>
  <c r="AG13" i="1" s="1"/>
  <c r="B13" i="1" s="1"/>
  <c r="AD38" i="1"/>
  <c r="AF38" i="1" s="1"/>
  <c r="AD33" i="1"/>
  <c r="AF33" i="1" s="1"/>
  <c r="AG33" i="1" s="1"/>
  <c r="B33" i="1" s="1"/>
  <c r="AD11" i="1"/>
  <c r="AF11" i="1" s="1"/>
  <c r="AD36" i="1"/>
  <c r="AF36" i="1" s="1"/>
  <c r="AG36" i="1" s="1"/>
  <c r="B36" i="1" s="1"/>
  <c r="AD10" i="1"/>
  <c r="AF10" i="1" s="1"/>
  <c r="AD16" i="1"/>
  <c r="AF16" i="1" s="1"/>
  <c r="AG16" i="1" s="1"/>
  <c r="B16" i="1" s="1"/>
  <c r="AD43" i="1"/>
  <c r="AF43" i="1" s="1"/>
  <c r="AG43" i="1" s="1"/>
  <c r="B43" i="1" s="1"/>
  <c r="AD40" i="1"/>
  <c r="AF40" i="1" s="1"/>
  <c r="AG40" i="1" s="1"/>
  <c r="B40" i="1" s="1"/>
  <c r="AD55" i="1"/>
  <c r="AF55" i="1" s="1"/>
  <c r="AG55" i="1" s="1"/>
  <c r="B55" i="1" s="1"/>
  <c r="AD54" i="1"/>
  <c r="AF54" i="1" s="1"/>
  <c r="AG54" i="1" s="1"/>
  <c r="B54" i="1" s="1"/>
  <c r="AD50" i="1"/>
  <c r="AF50" i="1" s="1"/>
  <c r="AG50" i="1" s="1"/>
  <c r="B50" i="1" s="1"/>
  <c r="AD49" i="1"/>
  <c r="AF49" i="1" s="1"/>
  <c r="AG49" i="1" s="1"/>
  <c r="B49" i="1" s="1"/>
  <c r="AD61" i="1"/>
  <c r="AF61" i="1" s="1"/>
  <c r="AG61" i="1" s="1"/>
  <c r="B61" i="1" s="1"/>
  <c r="AD66" i="1"/>
  <c r="AF66" i="1" s="1"/>
  <c r="AD65" i="1"/>
  <c r="AF65" i="1" s="1"/>
  <c r="AG65" i="1" s="1"/>
  <c r="B65" i="1" s="1"/>
  <c r="AD62" i="1"/>
  <c r="AF62" i="1" s="1"/>
  <c r="AG62" i="1" s="1"/>
  <c r="B62" i="1" s="1"/>
  <c r="AD64" i="1"/>
  <c r="AF64" i="1" s="1"/>
  <c r="AG64" i="1" s="1"/>
  <c r="B64" i="1" s="1"/>
  <c r="AD48" i="1"/>
  <c r="AF48" i="1" s="1"/>
  <c r="AG48" i="1" s="1"/>
  <c r="B48" i="1" s="1"/>
  <c r="AD57" i="1"/>
  <c r="AF57" i="1" s="1"/>
  <c r="AG57" i="1" s="1"/>
  <c r="B57" i="1" s="1"/>
  <c r="AD56" i="1"/>
  <c r="AF56" i="1" s="1"/>
  <c r="AG56" i="1" s="1"/>
  <c r="B56" i="1" s="1"/>
  <c r="AD60" i="1"/>
  <c r="AF60" i="1" s="1"/>
  <c r="AD39" i="1"/>
  <c r="AF39" i="1" s="1"/>
  <c r="AD47" i="1"/>
  <c r="AF47" i="1" s="1"/>
  <c r="AG47" i="1" s="1"/>
  <c r="B47" i="1" s="1"/>
  <c r="AD52" i="1"/>
  <c r="AF52" i="1" s="1"/>
  <c r="AD59" i="1"/>
  <c r="AF59" i="1" s="1"/>
  <c r="AD45" i="1"/>
  <c r="AF45" i="1" s="1"/>
  <c r="AD53" i="1"/>
  <c r="AF53" i="1" s="1"/>
  <c r="AD51" i="1"/>
  <c r="AF51" i="1" s="1"/>
  <c r="AG51" i="1" s="1"/>
  <c r="B51" i="1" s="1"/>
  <c r="AD58" i="1"/>
  <c r="AF58" i="1" s="1"/>
  <c r="AG58" i="1" s="1"/>
  <c r="B58" i="1" s="1"/>
  <c r="AD63" i="1"/>
  <c r="AF63" i="1" s="1"/>
  <c r="AG63" i="1" s="1"/>
  <c r="B63" i="1" s="1"/>
  <c r="AD41" i="1"/>
  <c r="AF41" i="1" s="1"/>
  <c r="AG41" i="1" s="1"/>
  <c r="B41" i="1" s="1"/>
  <c r="AD42" i="1"/>
  <c r="AF42" i="1" s="1"/>
  <c r="AG42" i="1" s="1"/>
  <c r="B42" i="1" s="1"/>
  <c r="AD44" i="1"/>
  <c r="AF44" i="1" s="1"/>
  <c r="AG44" i="1" s="1"/>
  <c r="B44" i="1" s="1"/>
  <c r="AD46" i="1"/>
  <c r="AF46" i="1" s="1"/>
  <c r="AD81" i="1"/>
  <c r="AF81" i="1" s="1"/>
  <c r="AD95" i="1"/>
  <c r="AF95" i="1" s="1"/>
  <c r="AD90" i="1"/>
  <c r="AF90" i="1" s="1"/>
  <c r="AG90" i="1" s="1"/>
  <c r="B90" i="1" s="1"/>
  <c r="AD94" i="1"/>
  <c r="AF94" i="1" s="1"/>
  <c r="AD79" i="1"/>
  <c r="AF79" i="1" s="1"/>
  <c r="AG79" i="1" s="1"/>
  <c r="B79" i="1" s="1"/>
  <c r="AD71" i="1"/>
  <c r="AF71" i="1" s="1"/>
  <c r="AG71" i="1" s="1"/>
  <c r="B71" i="1" s="1"/>
  <c r="AD85" i="1"/>
  <c r="AF85" i="1" s="1"/>
  <c r="AG85" i="1" s="1"/>
  <c r="B85" i="1" s="1"/>
  <c r="AD74" i="1"/>
  <c r="AF74" i="1" s="1"/>
  <c r="AD93" i="1"/>
  <c r="AF93" i="1" s="1"/>
  <c r="AG93" i="1" s="1"/>
  <c r="B93" i="1" s="1"/>
  <c r="AD82" i="1"/>
  <c r="AF82" i="1" s="1"/>
  <c r="AG82" i="1" s="1"/>
  <c r="B82" i="1" s="1"/>
  <c r="AD67" i="1"/>
  <c r="AF67" i="1" s="1"/>
  <c r="AD83" i="1"/>
  <c r="AF83" i="1" s="1"/>
  <c r="AG83" i="1" s="1"/>
  <c r="B83" i="1" s="1"/>
  <c r="AD89" i="1"/>
  <c r="AF89" i="1" s="1"/>
  <c r="AG89" i="1" s="1"/>
  <c r="B89" i="1" s="1"/>
  <c r="AD87" i="1"/>
  <c r="AF87" i="1" s="1"/>
  <c r="AD91" i="1"/>
  <c r="AF91" i="1" s="1"/>
  <c r="AG91" i="1" s="1"/>
  <c r="B91" i="1" s="1"/>
  <c r="AD76" i="1"/>
  <c r="AF76" i="1" s="1"/>
  <c r="AG76" i="1" s="1"/>
  <c r="B76" i="1" s="1"/>
  <c r="AD77" i="1"/>
  <c r="AF77" i="1" s="1"/>
  <c r="AG77" i="1" s="1"/>
  <c r="B77" i="1" s="1"/>
  <c r="AD69" i="1"/>
  <c r="AF69" i="1" s="1"/>
  <c r="AG69" i="1" s="1"/>
  <c r="B69" i="1" s="1"/>
  <c r="AD84" i="1"/>
  <c r="AF84" i="1" s="1"/>
  <c r="AG84" i="1" s="1"/>
  <c r="B84" i="1" s="1"/>
  <c r="AD72" i="1"/>
  <c r="AF72" i="1" s="1"/>
  <c r="AG72" i="1" s="1"/>
  <c r="B72" i="1" s="1"/>
  <c r="AD73" i="1"/>
  <c r="AF73" i="1" s="1"/>
  <c r="AD80" i="1"/>
  <c r="AF80" i="1" s="1"/>
  <c r="AD96" i="1"/>
  <c r="AF96" i="1" s="1"/>
  <c r="AG96" i="1" s="1"/>
  <c r="B96" i="1" s="1"/>
  <c r="AD88" i="1"/>
  <c r="AF88" i="1" s="1"/>
  <c r="AD86" i="1"/>
  <c r="AF86" i="1" s="1"/>
  <c r="AG86" i="1" s="1"/>
  <c r="B86" i="1" s="1"/>
  <c r="AD78" i="1"/>
  <c r="AF78" i="1" s="1"/>
  <c r="AG78" i="1" s="1"/>
  <c r="B78" i="1" s="1"/>
  <c r="AD75" i="1"/>
  <c r="AF75" i="1" s="1"/>
  <c r="AG75" i="1" s="1"/>
  <c r="B75" i="1" s="1"/>
  <c r="AD92" i="1"/>
  <c r="AF92" i="1" s="1"/>
  <c r="AG92" i="1" s="1"/>
  <c r="B92" i="1" s="1"/>
  <c r="AD68" i="1"/>
  <c r="AF68" i="1" s="1"/>
  <c r="AG68" i="1" s="1"/>
  <c r="B68" i="1" s="1"/>
  <c r="AD97" i="1"/>
  <c r="AF97" i="1" s="1"/>
  <c r="AG97" i="1" s="1"/>
  <c r="B97" i="1" s="1"/>
  <c r="AD70" i="1"/>
  <c r="AF70" i="1" s="1"/>
  <c r="AG70" i="1" s="1"/>
  <c r="B70" i="1" s="1"/>
  <c r="AD102" i="1"/>
  <c r="AF102" i="1" s="1"/>
  <c r="AD110" i="1"/>
  <c r="AF110" i="1" s="1"/>
  <c r="AG110" i="1" s="1"/>
  <c r="B110" i="1" s="1"/>
  <c r="AD101" i="1"/>
  <c r="AF101" i="1" s="1"/>
  <c r="AD105" i="1"/>
  <c r="AF105" i="1" s="1"/>
  <c r="AG105" i="1" s="1"/>
  <c r="B105" i="1" s="1"/>
  <c r="AD108" i="1"/>
  <c r="AF108" i="1" s="1"/>
  <c r="AD125" i="1"/>
  <c r="AF125" i="1" s="1"/>
  <c r="AG125" i="1" s="1"/>
  <c r="B125" i="1" s="1"/>
  <c r="AD121" i="1"/>
  <c r="AF121" i="1" s="1"/>
  <c r="AG121" i="1" s="1"/>
  <c r="B121" i="1" s="1"/>
  <c r="AD115" i="1"/>
  <c r="AF115" i="1" s="1"/>
  <c r="AD98" i="1"/>
  <c r="AF98" i="1" s="1"/>
  <c r="AG98" i="1" s="1"/>
  <c r="B98" i="1" s="1"/>
  <c r="AD120" i="1"/>
  <c r="AF120" i="1" s="1"/>
  <c r="AG120" i="1" s="1"/>
  <c r="B120" i="1" s="1"/>
  <c r="AD127" i="1"/>
  <c r="AF127" i="1" s="1"/>
  <c r="AG127" i="1" s="1"/>
  <c r="B127" i="1" s="1"/>
  <c r="AD99" i="1"/>
  <c r="AF99" i="1" s="1"/>
  <c r="AG99" i="1" s="1"/>
  <c r="B99" i="1" s="1"/>
  <c r="AD118" i="1"/>
  <c r="AF118" i="1" s="1"/>
  <c r="AG118" i="1" s="1"/>
  <c r="B118" i="1" s="1"/>
  <c r="AD122" i="1"/>
  <c r="AF122" i="1" s="1"/>
  <c r="AD123" i="1"/>
  <c r="AF123" i="1" s="1"/>
  <c r="AD117" i="1"/>
  <c r="AF117" i="1" s="1"/>
  <c r="AG117" i="1" s="1"/>
  <c r="B117" i="1" s="1"/>
  <c r="AD103" i="1"/>
  <c r="AF103" i="1" s="1"/>
  <c r="AG103" i="1" s="1"/>
  <c r="B103" i="1" s="1"/>
  <c r="AD104" i="1"/>
  <c r="AF104" i="1" s="1"/>
  <c r="AG104" i="1" s="1"/>
  <c r="B104" i="1" s="1"/>
  <c r="AD126" i="1"/>
  <c r="AF126" i="1" s="1"/>
  <c r="AG126" i="1" s="1"/>
  <c r="B126" i="1" s="1"/>
  <c r="AD100" i="1"/>
  <c r="AF100" i="1" s="1"/>
  <c r="AG100" i="1" s="1"/>
  <c r="B100" i="1" s="1"/>
  <c r="AD114" i="1"/>
  <c r="AF114" i="1" s="1"/>
  <c r="AG114" i="1" s="1"/>
  <c r="B114" i="1" s="1"/>
  <c r="AD106" i="1"/>
  <c r="AF106" i="1" s="1"/>
  <c r="AG106" i="1" s="1"/>
  <c r="B106" i="1" s="1"/>
  <c r="AD109" i="1"/>
  <c r="AF109" i="1" s="1"/>
  <c r="AD111" i="1"/>
  <c r="AF111" i="1" s="1"/>
  <c r="AG111" i="1" s="1"/>
  <c r="B111" i="1" s="1"/>
  <c r="AD112" i="1"/>
  <c r="AF112" i="1" s="1"/>
  <c r="AG112" i="1" s="1"/>
  <c r="B112" i="1" s="1"/>
  <c r="AD113" i="1"/>
  <c r="AF113" i="1" s="1"/>
  <c r="AG113" i="1" s="1"/>
  <c r="B113" i="1" s="1"/>
  <c r="AD119" i="1"/>
  <c r="AF119" i="1" s="1"/>
  <c r="AG119" i="1" s="1"/>
  <c r="B119" i="1" s="1"/>
  <c r="AD107" i="1"/>
  <c r="AF107" i="1" s="1"/>
  <c r="AG107" i="1" s="1"/>
  <c r="B107" i="1" s="1"/>
  <c r="AD124" i="1"/>
  <c r="AF124" i="1" s="1"/>
  <c r="AG124" i="1" s="1"/>
  <c r="B124" i="1" s="1"/>
  <c r="AD116" i="1"/>
  <c r="AF116" i="1" s="1"/>
  <c r="AD141" i="1"/>
  <c r="AF141" i="1" s="1"/>
  <c r="AG141" i="1" s="1"/>
  <c r="B141" i="1" s="1"/>
  <c r="AD149" i="1"/>
  <c r="AF149" i="1" s="1"/>
  <c r="AG149" i="1" s="1"/>
  <c r="B149" i="1" s="1"/>
  <c r="AD134" i="1"/>
  <c r="AF134" i="1" s="1"/>
  <c r="AG134" i="1" s="1"/>
  <c r="B134" i="1" s="1"/>
  <c r="AD140" i="1"/>
  <c r="AF140" i="1" s="1"/>
  <c r="AG140" i="1" s="1"/>
  <c r="B140" i="1" s="1"/>
  <c r="AD146" i="1"/>
  <c r="AF146" i="1" s="1"/>
  <c r="AG146" i="1" s="1"/>
  <c r="B146" i="1" s="1"/>
  <c r="AD158" i="1"/>
  <c r="AF158" i="1" s="1"/>
  <c r="AD153" i="1"/>
  <c r="AF153" i="1" s="1"/>
  <c r="AG153" i="1" s="1"/>
  <c r="B153" i="1" s="1"/>
  <c r="AD145" i="1"/>
  <c r="AF145" i="1" s="1"/>
  <c r="AG145" i="1" s="1"/>
  <c r="B145" i="1" s="1"/>
  <c r="AD135" i="1"/>
  <c r="AF135" i="1" s="1"/>
  <c r="AG135" i="1" s="1"/>
  <c r="B135" i="1" s="1"/>
  <c r="AD138" i="1"/>
  <c r="AF138" i="1" s="1"/>
  <c r="AG138" i="1" s="1"/>
  <c r="B138" i="1" s="1"/>
  <c r="AD154" i="1"/>
  <c r="AF154" i="1" s="1"/>
  <c r="AG154" i="1" s="1"/>
  <c r="B154" i="1" s="1"/>
  <c r="AD131" i="1"/>
  <c r="AF131" i="1" s="1"/>
  <c r="AG131" i="1" s="1"/>
  <c r="B131" i="1" s="1"/>
  <c r="AD155" i="1"/>
  <c r="AF155" i="1" s="1"/>
  <c r="AG155" i="1" s="1"/>
  <c r="B155" i="1" s="1"/>
  <c r="AD139" i="1"/>
  <c r="AF139" i="1" s="1"/>
  <c r="AG139" i="1" s="1"/>
  <c r="B139" i="1" s="1"/>
  <c r="AD150" i="1"/>
  <c r="AF150" i="1" s="1"/>
  <c r="AD147" i="1"/>
  <c r="AF147" i="1" s="1"/>
  <c r="AG147" i="1" s="1"/>
  <c r="B147" i="1" s="1"/>
  <c r="AD142" i="1"/>
  <c r="AF142" i="1" s="1"/>
  <c r="AG142" i="1" s="1"/>
  <c r="B142" i="1" s="1"/>
  <c r="AD137" i="1"/>
  <c r="AF137" i="1" s="1"/>
  <c r="AD133" i="1"/>
  <c r="AF133" i="1" s="1"/>
  <c r="AG133" i="1" s="1"/>
  <c r="B133" i="1" s="1"/>
  <c r="AD129" i="1"/>
  <c r="AF129" i="1" s="1"/>
  <c r="AD152" i="1"/>
  <c r="AF152" i="1" s="1"/>
  <c r="AG152" i="1" s="1"/>
  <c r="B152" i="1" s="1"/>
  <c r="AD143" i="1"/>
  <c r="AF143" i="1" s="1"/>
  <c r="AD151" i="1"/>
  <c r="AF151" i="1" s="1"/>
  <c r="AD144" i="1"/>
  <c r="AF144" i="1" s="1"/>
  <c r="AD130" i="1"/>
  <c r="AF130" i="1" s="1"/>
  <c r="AD136" i="1"/>
  <c r="AF136" i="1" s="1"/>
  <c r="AD156" i="1"/>
  <c r="AF156" i="1" s="1"/>
  <c r="AG156" i="1" s="1"/>
  <c r="B156" i="1" s="1"/>
  <c r="AD132" i="1"/>
  <c r="AF132" i="1" s="1"/>
  <c r="AG132" i="1" s="1"/>
  <c r="B132" i="1" s="1"/>
  <c r="AD157" i="1"/>
  <c r="AF157" i="1" s="1"/>
  <c r="AD148" i="1"/>
  <c r="AF148" i="1" s="1"/>
  <c r="AG148" i="1" s="1"/>
  <c r="B148" i="1" s="1"/>
  <c r="AD128" i="1"/>
  <c r="AF128" i="1" s="1"/>
  <c r="AG128" i="1" s="1"/>
  <c r="B128" i="1" s="1"/>
  <c r="AD159" i="1"/>
  <c r="AF159" i="1" s="1"/>
  <c r="AG159" i="1" s="1"/>
  <c r="B159" i="1" s="1"/>
  <c r="AD168" i="1"/>
  <c r="AF168" i="1" s="1"/>
  <c r="AG168" i="1" s="1"/>
  <c r="B168" i="1" s="1"/>
  <c r="AD166" i="1"/>
  <c r="AF166" i="1" s="1"/>
  <c r="AG166" i="1" s="1"/>
  <c r="B166" i="1" s="1"/>
  <c r="AD161" i="1"/>
  <c r="AF161" i="1" s="1"/>
  <c r="AG161" i="1" s="1"/>
  <c r="B161" i="1" s="1"/>
  <c r="AD178" i="1"/>
  <c r="AF178" i="1" s="1"/>
  <c r="AD173" i="1"/>
  <c r="AF173" i="1" s="1"/>
  <c r="AG173" i="1" s="1"/>
  <c r="B173" i="1" s="1"/>
  <c r="AD167" i="1"/>
  <c r="AF167" i="1" s="1"/>
  <c r="AG167" i="1" s="1"/>
  <c r="B167" i="1" s="1"/>
  <c r="AD185" i="1"/>
  <c r="AF185" i="1" s="1"/>
  <c r="AD172" i="1"/>
  <c r="AF172" i="1" s="1"/>
  <c r="AD181" i="1"/>
  <c r="AF181" i="1" s="1"/>
  <c r="AG181" i="1" s="1"/>
  <c r="B181" i="1" s="1"/>
  <c r="AD186" i="1"/>
  <c r="AF186" i="1" s="1"/>
  <c r="AD182" i="1"/>
  <c r="AF182" i="1" s="1"/>
  <c r="AG182" i="1" s="1"/>
  <c r="B182" i="1" s="1"/>
  <c r="AD187" i="1"/>
  <c r="AF187" i="1" s="1"/>
  <c r="AG187" i="1" s="1"/>
  <c r="B187" i="1" s="1"/>
  <c r="AD164" i="1"/>
  <c r="AF164" i="1" s="1"/>
  <c r="AD163" i="1"/>
  <c r="AF163" i="1" s="1"/>
  <c r="AG163" i="1" s="1"/>
  <c r="B163" i="1" s="1"/>
  <c r="AD160" i="1"/>
  <c r="AF160" i="1" s="1"/>
  <c r="AG160" i="1" s="1"/>
  <c r="B160" i="1" s="1"/>
  <c r="AD188" i="1"/>
  <c r="AF188" i="1" s="1"/>
  <c r="AG188" i="1" s="1"/>
  <c r="B188" i="1" s="1"/>
  <c r="AD165" i="1"/>
  <c r="AF165" i="1" s="1"/>
  <c r="AD162" i="1"/>
  <c r="AF162" i="1" s="1"/>
  <c r="AG162" i="1" s="1"/>
  <c r="B162" i="1" s="1"/>
  <c r="AD170" i="1"/>
  <c r="AF170" i="1" s="1"/>
  <c r="AG170" i="1" s="1"/>
  <c r="B170" i="1" s="1"/>
  <c r="AD175" i="1"/>
  <c r="AF175" i="1" s="1"/>
  <c r="AG175" i="1" s="1"/>
  <c r="B175" i="1" s="1"/>
  <c r="AD177" i="1"/>
  <c r="AF177" i="1" s="1"/>
  <c r="AG177" i="1" s="1"/>
  <c r="B177" i="1" s="1"/>
  <c r="AD179" i="1"/>
  <c r="AF179" i="1" s="1"/>
  <c r="AD180" i="1"/>
  <c r="AF180" i="1" s="1"/>
  <c r="AG180" i="1" s="1"/>
  <c r="B180" i="1" s="1"/>
  <c r="AD176" i="1"/>
  <c r="AF176" i="1" s="1"/>
  <c r="AG176" i="1" s="1"/>
  <c r="B176" i="1" s="1"/>
  <c r="AD183" i="1"/>
  <c r="AF183" i="1" s="1"/>
  <c r="AG183" i="1" s="1"/>
  <c r="B183" i="1" s="1"/>
  <c r="AD174" i="1"/>
  <c r="AF174" i="1" s="1"/>
  <c r="AG174" i="1" s="1"/>
  <c r="B174" i="1" s="1"/>
  <c r="AD169" i="1"/>
  <c r="AF169" i="1" s="1"/>
  <c r="AG169" i="1" s="1"/>
  <c r="B169" i="1" s="1"/>
  <c r="AD171" i="1"/>
  <c r="AF171" i="1" s="1"/>
  <c r="AD184" i="1"/>
  <c r="AF184" i="1" s="1"/>
  <c r="AG184" i="1" s="1"/>
  <c r="B184" i="1" s="1"/>
  <c r="AD199" i="1"/>
  <c r="AF199" i="1" s="1"/>
  <c r="AD215" i="1"/>
  <c r="AF215" i="1" s="1"/>
  <c r="AG215" i="1" s="1"/>
  <c r="B215" i="1" s="1"/>
  <c r="AD211" i="1"/>
  <c r="AF211" i="1" s="1"/>
  <c r="AG211" i="1" s="1"/>
  <c r="B211" i="1" s="1"/>
  <c r="AD218" i="1"/>
  <c r="AF218" i="1" s="1"/>
  <c r="AG218" i="1" s="1"/>
  <c r="B218" i="1" s="1"/>
  <c r="AD202" i="1"/>
  <c r="AF202" i="1" s="1"/>
  <c r="AG202" i="1" s="1"/>
  <c r="B202" i="1" s="1"/>
  <c r="AD210" i="1"/>
  <c r="AF210" i="1" s="1"/>
  <c r="AG210" i="1" s="1"/>
  <c r="B210" i="1" s="1"/>
  <c r="AD193" i="1"/>
  <c r="AF193" i="1" s="1"/>
  <c r="AD205" i="1"/>
  <c r="AF205" i="1" s="1"/>
  <c r="AG205" i="1" s="1"/>
  <c r="B205" i="1" s="1"/>
  <c r="AD213" i="1"/>
  <c r="AF213" i="1" s="1"/>
  <c r="AD189" i="1"/>
  <c r="AF189" i="1" s="1"/>
  <c r="AG189" i="1" s="1"/>
  <c r="B189" i="1" s="1"/>
  <c r="AD219" i="1"/>
  <c r="AF219" i="1" s="1"/>
  <c r="AG219" i="1" s="1"/>
  <c r="B219" i="1" s="1"/>
  <c r="AD214" i="1"/>
  <c r="AF214" i="1" s="1"/>
  <c r="AD191" i="1"/>
  <c r="AF191" i="1" s="1"/>
  <c r="AG191" i="1" s="1"/>
  <c r="B191" i="1" s="1"/>
  <c r="AD209" i="1"/>
  <c r="AF209" i="1" s="1"/>
  <c r="AG209" i="1" s="1"/>
  <c r="B209" i="1" s="1"/>
  <c r="AD207" i="1"/>
  <c r="AF207" i="1" s="1"/>
  <c r="AD217" i="1"/>
  <c r="AF217" i="1" s="1"/>
  <c r="AG217" i="1" s="1"/>
  <c r="B217" i="1" s="1"/>
  <c r="AD208" i="1"/>
  <c r="AF208" i="1" s="1"/>
  <c r="AG208" i="1" s="1"/>
  <c r="B208" i="1" s="1"/>
  <c r="AD194" i="1"/>
  <c r="AF194" i="1" s="1"/>
  <c r="AG194" i="1" s="1"/>
  <c r="B194" i="1" s="1"/>
  <c r="AD204" i="1"/>
  <c r="AF204" i="1" s="1"/>
  <c r="AG204" i="1" s="1"/>
  <c r="B204" i="1" s="1"/>
  <c r="AD197" i="1"/>
  <c r="AF197" i="1" s="1"/>
  <c r="AG197" i="1" s="1"/>
  <c r="B197" i="1" s="1"/>
  <c r="AD195" i="1"/>
  <c r="AF195" i="1" s="1"/>
  <c r="AG195" i="1" s="1"/>
  <c r="B195" i="1" s="1"/>
  <c r="AD198" i="1"/>
  <c r="AF198" i="1" s="1"/>
  <c r="AG198" i="1" s="1"/>
  <c r="B198" i="1" s="1"/>
  <c r="AD192" i="1"/>
  <c r="AF192" i="1" s="1"/>
  <c r="AD201" i="1"/>
  <c r="AF201" i="1" s="1"/>
  <c r="AG201" i="1" s="1"/>
  <c r="B201" i="1" s="1"/>
  <c r="AD206" i="1"/>
  <c r="AF206" i="1" s="1"/>
  <c r="AD190" i="1"/>
  <c r="AF190" i="1" s="1"/>
  <c r="AG190" i="1" s="1"/>
  <c r="B190" i="1" s="1"/>
  <c r="AD216" i="1"/>
  <c r="AF216" i="1" s="1"/>
  <c r="AG216" i="1" s="1"/>
  <c r="B216" i="1" s="1"/>
  <c r="AD203" i="1"/>
  <c r="AF203" i="1" s="1"/>
  <c r="AG203" i="1" s="1"/>
  <c r="B203" i="1" s="1"/>
  <c r="AD212" i="1"/>
  <c r="AF212" i="1" s="1"/>
  <c r="AG212" i="1" s="1"/>
  <c r="B212" i="1" s="1"/>
  <c r="AD200" i="1"/>
  <c r="AF200" i="1" s="1"/>
  <c r="AD196" i="1"/>
  <c r="AF196" i="1" s="1"/>
  <c r="AG196" i="1" s="1"/>
  <c r="B196" i="1" s="1"/>
  <c r="AD241" i="1"/>
  <c r="AF241" i="1" s="1"/>
  <c r="AD234" i="1"/>
  <c r="AF234" i="1" s="1"/>
  <c r="AD243" i="1"/>
  <c r="AF243" i="1" s="1"/>
  <c r="AG243" i="1" s="1"/>
  <c r="B243" i="1" s="1"/>
  <c r="AD233" i="1"/>
  <c r="AF233" i="1" s="1"/>
  <c r="AG233" i="1" s="1"/>
  <c r="B233" i="1" s="1"/>
  <c r="AD227" i="1"/>
  <c r="AF227" i="1" s="1"/>
  <c r="AD221" i="1"/>
  <c r="AF221" i="1" s="1"/>
  <c r="AD229" i="1"/>
  <c r="AF229" i="1" s="1"/>
  <c r="AG229" i="1" s="1"/>
  <c r="B229" i="1" s="1"/>
  <c r="AD237" i="1"/>
  <c r="AF237" i="1" s="1"/>
  <c r="AG237" i="1" s="1"/>
  <c r="B237" i="1" s="1"/>
  <c r="AD247" i="1"/>
  <c r="AF247" i="1" s="1"/>
  <c r="AG247" i="1" s="1"/>
  <c r="B247" i="1" s="1"/>
  <c r="AD235" i="1"/>
  <c r="AF235" i="1" s="1"/>
  <c r="AD238" i="1"/>
  <c r="AF238" i="1" s="1"/>
  <c r="AG238" i="1" s="1"/>
  <c r="B238" i="1" s="1"/>
  <c r="AD224" i="1"/>
  <c r="AF224" i="1" s="1"/>
  <c r="AG224" i="1" s="1"/>
  <c r="B224" i="1" s="1"/>
  <c r="AD240" i="1"/>
  <c r="AF240" i="1" s="1"/>
  <c r="AG240" i="1" s="1"/>
  <c r="B240" i="1" s="1"/>
  <c r="AD226" i="1"/>
  <c r="AF226" i="1" s="1"/>
  <c r="AG226" i="1" s="1"/>
  <c r="B226" i="1" s="1"/>
  <c r="AD230" i="1"/>
  <c r="AF230" i="1" s="1"/>
  <c r="AG230" i="1" s="1"/>
  <c r="B230" i="1" s="1"/>
  <c r="AD225" i="1"/>
  <c r="AF225" i="1" s="1"/>
  <c r="AG225" i="1" s="1"/>
  <c r="B225" i="1" s="1"/>
  <c r="AD246" i="1"/>
  <c r="AF246" i="1" s="1"/>
  <c r="AG246" i="1" s="1"/>
  <c r="B246" i="1" s="1"/>
  <c r="AD228" i="1"/>
  <c r="AF228" i="1" s="1"/>
  <c r="AD220" i="1"/>
  <c r="AF220" i="1" s="1"/>
  <c r="AD231" i="1"/>
  <c r="AF231" i="1" s="1"/>
  <c r="AG231" i="1" s="1"/>
  <c r="B231" i="1" s="1"/>
  <c r="AD239" i="1"/>
  <c r="AF239" i="1" s="1"/>
  <c r="AG239" i="1" s="1"/>
  <c r="B239" i="1" s="1"/>
  <c r="AD248" i="1"/>
  <c r="AF248" i="1" s="1"/>
  <c r="AD222" i="1"/>
  <c r="AF222" i="1" s="1"/>
  <c r="AG222" i="1" s="1"/>
  <c r="B222" i="1" s="1"/>
  <c r="AD232" i="1"/>
  <c r="AF232" i="1" s="1"/>
  <c r="AG232" i="1" s="1"/>
  <c r="B232" i="1" s="1"/>
  <c r="AD236" i="1"/>
  <c r="AF236" i="1" s="1"/>
  <c r="AG236" i="1" s="1"/>
  <c r="B236" i="1" s="1"/>
  <c r="AD223" i="1"/>
  <c r="AF223" i="1" s="1"/>
  <c r="AG223" i="1" s="1"/>
  <c r="B223" i="1" s="1"/>
  <c r="AD244" i="1"/>
  <c r="AF244" i="1" s="1"/>
  <c r="AG244" i="1" s="1"/>
  <c r="B244" i="1" s="1"/>
  <c r="AD245" i="1"/>
  <c r="AF245" i="1" s="1"/>
  <c r="AG245" i="1" s="1"/>
  <c r="B245" i="1" s="1"/>
  <c r="AD250" i="1"/>
  <c r="AF250" i="1" s="1"/>
  <c r="AG250" i="1" s="1"/>
  <c r="B250" i="1" s="1"/>
  <c r="AD249" i="1"/>
  <c r="AF249" i="1" s="1"/>
  <c r="AD242" i="1"/>
  <c r="AF242" i="1" s="1"/>
  <c r="AD251" i="1"/>
  <c r="AF251" i="1" s="1"/>
  <c r="AG251" i="1" s="1"/>
  <c r="B251" i="1" s="1"/>
  <c r="AD254" i="1"/>
  <c r="AF254" i="1" s="1"/>
  <c r="AG254" i="1" s="1"/>
  <c r="B254" i="1" s="1"/>
  <c r="AD257" i="1"/>
  <c r="AF257" i="1" s="1"/>
  <c r="AG257" i="1" s="1"/>
  <c r="B257" i="1" s="1"/>
  <c r="AD255" i="1"/>
  <c r="AF255" i="1" s="1"/>
  <c r="AD253" i="1"/>
  <c r="AF253" i="1" s="1"/>
  <c r="AG253" i="1" s="1"/>
  <c r="B253" i="1" s="1"/>
  <c r="AD280" i="1"/>
  <c r="AF280" i="1" s="1"/>
  <c r="AG280" i="1" s="1"/>
  <c r="B280" i="1" s="1"/>
  <c r="AD258" i="1"/>
  <c r="AF258" i="1" s="1"/>
  <c r="AG258" i="1" s="1"/>
  <c r="B258" i="1" s="1"/>
  <c r="AD265" i="1"/>
  <c r="AF265" i="1" s="1"/>
  <c r="AG265" i="1" s="1"/>
  <c r="B265" i="1" s="1"/>
  <c r="AD262" i="1"/>
  <c r="AF262" i="1" s="1"/>
  <c r="AD266" i="1"/>
  <c r="AF266" i="1" s="1"/>
  <c r="AG266" i="1" s="1"/>
  <c r="B266" i="1" s="1"/>
  <c r="AD271" i="1"/>
  <c r="AF271" i="1" s="1"/>
  <c r="AG271" i="1" s="1"/>
  <c r="B271" i="1" s="1"/>
  <c r="AD252" i="1"/>
  <c r="AF252" i="1" s="1"/>
  <c r="AG252" i="1" s="1"/>
  <c r="B252" i="1" s="1"/>
  <c r="AD272" i="1"/>
  <c r="AF272" i="1" s="1"/>
  <c r="AG272" i="1" s="1"/>
  <c r="B272" i="1" s="1"/>
  <c r="AD259" i="1"/>
  <c r="AF259" i="1" s="1"/>
  <c r="AG259" i="1" s="1"/>
  <c r="B259" i="1" s="1"/>
  <c r="AD261" i="1"/>
  <c r="AF261" i="1" s="1"/>
  <c r="AG261" i="1" s="1"/>
  <c r="B261" i="1" s="1"/>
  <c r="AD269" i="1"/>
  <c r="AF269" i="1" s="1"/>
  <c r="AD270" i="1"/>
  <c r="AF270" i="1" s="1"/>
  <c r="AD267" i="1"/>
  <c r="AF267" i="1" s="1"/>
  <c r="AG267" i="1" s="1"/>
  <c r="B267" i="1" s="1"/>
  <c r="AD276" i="1"/>
  <c r="AF276" i="1" s="1"/>
  <c r="AD260" i="1"/>
  <c r="AF260" i="1" s="1"/>
  <c r="AG260" i="1" s="1"/>
  <c r="B260" i="1" s="1"/>
  <c r="AD273" i="1"/>
  <c r="AF273" i="1" s="1"/>
  <c r="AG273" i="1" s="1"/>
  <c r="B273" i="1" s="1"/>
  <c r="AD275" i="1"/>
  <c r="AF275" i="1" s="1"/>
  <c r="AG275" i="1" s="1"/>
  <c r="B275" i="1" s="1"/>
  <c r="AD279" i="1"/>
  <c r="AF279" i="1" s="1"/>
  <c r="AG279" i="1" s="1"/>
  <c r="B279" i="1" s="1"/>
  <c r="AD256" i="1"/>
  <c r="AF256" i="1" s="1"/>
  <c r="AD274" i="1"/>
  <c r="AF274" i="1" s="1"/>
  <c r="AG274" i="1" s="1"/>
  <c r="B274" i="1" s="1"/>
  <c r="AD264" i="1"/>
  <c r="AF264" i="1" s="1"/>
  <c r="AG264" i="1" s="1"/>
  <c r="B264" i="1" s="1"/>
  <c r="AD263" i="1"/>
  <c r="AF263" i="1" s="1"/>
  <c r="AD278" i="1"/>
  <c r="AF278" i="1" s="1"/>
  <c r="AG278" i="1" s="1"/>
  <c r="B278" i="1" s="1"/>
  <c r="AD277" i="1"/>
  <c r="AF277" i="1" s="1"/>
  <c r="AD268" i="1"/>
  <c r="AF268" i="1" s="1"/>
  <c r="AG268" i="1" s="1"/>
  <c r="B268" i="1" s="1"/>
  <c r="AD311" i="1"/>
  <c r="AF311" i="1" s="1"/>
  <c r="AD299" i="1"/>
  <c r="AF299" i="1" s="1"/>
  <c r="AG299" i="1" s="1"/>
  <c r="B299" i="1" s="1"/>
  <c r="AD307" i="1"/>
  <c r="AF307" i="1" s="1"/>
  <c r="AG307" i="1" s="1"/>
  <c r="B307" i="1" s="1"/>
  <c r="AD290" i="1"/>
  <c r="AF290" i="1" s="1"/>
  <c r="AD291" i="1"/>
  <c r="AF291" i="1" s="1"/>
  <c r="AD294" i="1"/>
  <c r="AF294" i="1" s="1"/>
  <c r="AG294" i="1" s="1"/>
  <c r="B294" i="1" s="1"/>
  <c r="AD301" i="1"/>
  <c r="AF301" i="1" s="1"/>
  <c r="AG301" i="1" s="1"/>
  <c r="B301" i="1" s="1"/>
  <c r="AD281" i="1"/>
  <c r="AF281" i="1" s="1"/>
  <c r="AG281" i="1" s="1"/>
  <c r="B281" i="1" s="1"/>
  <c r="AD309" i="1"/>
  <c r="AF309" i="1" s="1"/>
  <c r="AG309" i="1" s="1"/>
  <c r="B309" i="1" s="1"/>
  <c r="AD302" i="1"/>
  <c r="AF302" i="1" s="1"/>
  <c r="AG302" i="1" s="1"/>
  <c r="B302" i="1" s="1"/>
  <c r="AD303" i="1"/>
  <c r="AF303" i="1" s="1"/>
  <c r="AG303" i="1" s="1"/>
  <c r="B303" i="1" s="1"/>
  <c r="AD298" i="1"/>
  <c r="AF298" i="1" s="1"/>
  <c r="AD305" i="1"/>
  <c r="AF305" i="1" s="1"/>
  <c r="AD310" i="1"/>
  <c r="AF310" i="1" s="1"/>
  <c r="AG310" i="1" s="1"/>
  <c r="B310" i="1" s="1"/>
  <c r="AD297" i="1"/>
  <c r="AF297" i="1" s="1"/>
  <c r="AD306" i="1"/>
  <c r="AF306" i="1" s="1"/>
  <c r="AG306" i="1" s="1"/>
  <c r="B306" i="1" s="1"/>
  <c r="AD300" i="1"/>
  <c r="AF300" i="1" s="1"/>
  <c r="AG300" i="1" s="1"/>
  <c r="B300" i="1" s="1"/>
  <c r="AD283" i="1"/>
  <c r="AF283" i="1" s="1"/>
  <c r="AD293" i="1"/>
  <c r="AF293" i="1" s="1"/>
  <c r="AG293" i="1" s="1"/>
  <c r="B293" i="1" s="1"/>
  <c r="AD282" i="1"/>
  <c r="AF282" i="1" s="1"/>
  <c r="AG282" i="1" s="1"/>
  <c r="B282" i="1" s="1"/>
  <c r="AD295" i="1"/>
  <c r="AF295" i="1" s="1"/>
  <c r="AG295" i="1" s="1"/>
  <c r="B295" i="1" s="1"/>
  <c r="AD284" i="1"/>
  <c r="AF284" i="1" s="1"/>
  <c r="AD288" i="1"/>
  <c r="AF288" i="1" s="1"/>
  <c r="AG288" i="1" s="1"/>
  <c r="B288" i="1" s="1"/>
  <c r="AD289" i="1"/>
  <c r="AF289" i="1" s="1"/>
  <c r="AG289" i="1" s="1"/>
  <c r="B289" i="1" s="1"/>
  <c r="AD286" i="1"/>
  <c r="AF286" i="1" s="1"/>
  <c r="AG286" i="1" s="1"/>
  <c r="B286" i="1" s="1"/>
  <c r="AD292" i="1"/>
  <c r="AF292" i="1" s="1"/>
  <c r="AG292" i="1" s="1"/>
  <c r="B292" i="1" s="1"/>
  <c r="AD304" i="1"/>
  <c r="AF304" i="1" s="1"/>
  <c r="AD296" i="1"/>
  <c r="AF296" i="1" s="1"/>
  <c r="AG296" i="1" s="1"/>
  <c r="B296" i="1" s="1"/>
  <c r="AD308" i="1"/>
  <c r="AF308" i="1" s="1"/>
  <c r="AG308" i="1" s="1"/>
  <c r="B308" i="1" s="1"/>
  <c r="AD287" i="1"/>
  <c r="AF287" i="1" s="1"/>
  <c r="AG287" i="1" s="1"/>
  <c r="B287" i="1" s="1"/>
  <c r="AD285" i="1"/>
  <c r="AF285" i="1" s="1"/>
  <c r="AG285" i="1" s="1"/>
  <c r="B285" i="1" s="1"/>
  <c r="AD339" i="1"/>
  <c r="AF339" i="1" s="1"/>
  <c r="AD322" i="1"/>
  <c r="AF322" i="1" s="1"/>
  <c r="AG322" i="1" s="1"/>
  <c r="B322" i="1" s="1"/>
  <c r="AD314" i="1"/>
  <c r="AF314" i="1" s="1"/>
  <c r="AG314" i="1" s="1"/>
  <c r="B314" i="1" s="1"/>
  <c r="AD326" i="1"/>
  <c r="AF326" i="1" s="1"/>
  <c r="AD338" i="1"/>
  <c r="AF338" i="1" s="1"/>
  <c r="AG338" i="1" s="1"/>
  <c r="B338" i="1" s="1"/>
  <c r="AD330" i="1"/>
  <c r="AF330" i="1" s="1"/>
  <c r="AG330" i="1" s="1"/>
  <c r="B330" i="1" s="1"/>
  <c r="AD335" i="1"/>
  <c r="AF335" i="1" s="1"/>
  <c r="AG335" i="1" s="1"/>
  <c r="B335" i="1" s="1"/>
  <c r="AD324" i="1"/>
  <c r="AF324" i="1" s="1"/>
  <c r="AG324" i="1" s="1"/>
  <c r="B324" i="1" s="1"/>
  <c r="AD337" i="1"/>
  <c r="AF337" i="1" s="1"/>
  <c r="AG337" i="1" s="1"/>
  <c r="B337" i="1" s="1"/>
  <c r="AD325" i="1"/>
  <c r="AF325" i="1" s="1"/>
  <c r="AD320" i="1"/>
  <c r="AF320" i="1" s="1"/>
  <c r="AG320" i="1" s="1"/>
  <c r="B320" i="1" s="1"/>
  <c r="AD329" i="1"/>
  <c r="AF329" i="1" s="1"/>
  <c r="AG329" i="1" s="1"/>
  <c r="B329" i="1" s="1"/>
  <c r="AD333" i="1"/>
  <c r="AF333" i="1" s="1"/>
  <c r="AD328" i="1"/>
  <c r="AF328" i="1" s="1"/>
  <c r="AG328" i="1" s="1"/>
  <c r="B328" i="1" s="1"/>
  <c r="AD316" i="1"/>
  <c r="AF316" i="1" s="1"/>
  <c r="AG316" i="1" s="1"/>
  <c r="B316" i="1" s="1"/>
  <c r="AD331" i="1"/>
  <c r="AF331" i="1" s="1"/>
  <c r="AG331" i="1" s="1"/>
  <c r="B331" i="1" s="1"/>
  <c r="AD317" i="1"/>
  <c r="AF317" i="1" s="1"/>
  <c r="AG317" i="1" s="1"/>
  <c r="B317" i="1" s="1"/>
  <c r="AD341" i="1"/>
  <c r="AF341" i="1" s="1"/>
  <c r="AG341" i="1" s="1"/>
  <c r="B341" i="1" s="1"/>
  <c r="AD319" i="1"/>
  <c r="AF319" i="1" s="1"/>
  <c r="AD315" i="1"/>
  <c r="AF315" i="1" s="1"/>
  <c r="AG315" i="1" s="1"/>
  <c r="B315" i="1" s="1"/>
  <c r="AD321" i="1"/>
  <c r="AF321" i="1" s="1"/>
  <c r="AG321" i="1" s="1"/>
  <c r="B321" i="1" s="1"/>
  <c r="AD323" i="1"/>
  <c r="AF323" i="1" s="1"/>
  <c r="AG323" i="1" s="1"/>
  <c r="B323" i="1" s="1"/>
  <c r="AD312" i="1"/>
  <c r="AF312" i="1" s="1"/>
  <c r="AD318" i="1"/>
  <c r="AF318" i="1" s="1"/>
  <c r="AD332" i="1"/>
  <c r="AF332" i="1" s="1"/>
  <c r="AD340" i="1"/>
  <c r="AF340" i="1" s="1"/>
  <c r="AD334" i="1"/>
  <c r="AF334" i="1" s="1"/>
  <c r="AG334" i="1" s="1"/>
  <c r="B334" i="1" s="1"/>
  <c r="AD336" i="1"/>
  <c r="AF336" i="1" s="1"/>
  <c r="AG336" i="1" s="1"/>
  <c r="B336" i="1" s="1"/>
  <c r="AD327" i="1"/>
  <c r="AF327" i="1" s="1"/>
  <c r="AG327" i="1" s="1"/>
  <c r="B327" i="1" s="1"/>
  <c r="AD313" i="1"/>
  <c r="AF313" i="1" s="1"/>
  <c r="AG313" i="1" s="1"/>
  <c r="B313" i="1" s="1"/>
  <c r="AD357" i="1"/>
  <c r="AF357" i="1" s="1"/>
  <c r="AG357" i="1" s="1"/>
  <c r="B357" i="1" s="1"/>
  <c r="AD366" i="1"/>
  <c r="AF366" i="1" s="1"/>
  <c r="AG366" i="1" s="1"/>
  <c r="B366" i="1" s="1"/>
  <c r="AD343" i="1"/>
  <c r="AF343" i="1" s="1"/>
  <c r="AG343" i="1" s="1"/>
  <c r="B343" i="1" s="1"/>
  <c r="AD359" i="1"/>
  <c r="AF359" i="1" s="1"/>
  <c r="AG359" i="1" s="1"/>
  <c r="B359" i="1" s="1"/>
  <c r="AD345" i="1"/>
  <c r="AF345" i="1" s="1"/>
  <c r="AG345" i="1" s="1"/>
  <c r="B345" i="1" s="1"/>
  <c r="AD370" i="1"/>
  <c r="AF370" i="1" s="1"/>
  <c r="AG370" i="1" s="1"/>
  <c r="B370" i="1" s="1"/>
  <c r="AD354" i="1"/>
  <c r="AF354" i="1" s="1"/>
  <c r="AD371" i="1"/>
  <c r="AF371" i="1" s="1"/>
  <c r="AG371" i="1" s="1"/>
  <c r="B371" i="1" s="1"/>
  <c r="AD348" i="1"/>
  <c r="AF348" i="1" s="1"/>
  <c r="AG348" i="1" s="1"/>
  <c r="B348" i="1" s="1"/>
  <c r="AD344" i="1"/>
  <c r="AF344" i="1" s="1"/>
  <c r="AG344" i="1" s="1"/>
  <c r="B344" i="1" s="1"/>
  <c r="AD365" i="1"/>
  <c r="AF365" i="1" s="1"/>
  <c r="AG365" i="1" s="1"/>
  <c r="B365" i="1" s="1"/>
  <c r="AD349" i="1"/>
  <c r="AF349" i="1" s="1"/>
  <c r="AG349" i="1" s="1"/>
  <c r="B349" i="1" s="1"/>
  <c r="AD369" i="1"/>
  <c r="AF369" i="1" s="1"/>
  <c r="AG369" i="1" s="1"/>
  <c r="B369" i="1" s="1"/>
  <c r="AD342" i="1"/>
  <c r="AF342" i="1" s="1"/>
  <c r="AG342" i="1" s="1"/>
  <c r="B342" i="1" s="1"/>
  <c r="AD363" i="1"/>
  <c r="AF363" i="1" s="1"/>
  <c r="AG363" i="1" s="1"/>
  <c r="B363" i="1" s="1"/>
  <c r="AD360" i="1"/>
  <c r="AF360" i="1" s="1"/>
  <c r="AD346" i="1"/>
  <c r="AF346" i="1" s="1"/>
  <c r="AD350" i="1"/>
  <c r="AF350" i="1" s="1"/>
  <c r="AG350" i="1" s="1"/>
  <c r="B350" i="1" s="1"/>
  <c r="AD361" i="1"/>
  <c r="AF361" i="1" s="1"/>
  <c r="AD364" i="1"/>
  <c r="AF364" i="1" s="1"/>
  <c r="AG364" i="1" s="1"/>
  <c r="B364" i="1" s="1"/>
  <c r="AD372" i="1"/>
  <c r="AF372" i="1" s="1"/>
  <c r="AG372" i="1" s="1"/>
  <c r="B372" i="1" s="1"/>
  <c r="AD355" i="1"/>
  <c r="AF355" i="1" s="1"/>
  <c r="AG355" i="1" s="1"/>
  <c r="B355" i="1" s="1"/>
  <c r="AD352" i="1"/>
  <c r="AF352" i="1" s="1"/>
  <c r="AG352" i="1" s="1"/>
  <c r="B352" i="1" s="1"/>
  <c r="AD351" i="1"/>
  <c r="AF351" i="1" s="1"/>
  <c r="AG351" i="1" s="1"/>
  <c r="B351" i="1" s="1"/>
  <c r="AD356" i="1"/>
  <c r="AF356" i="1" s="1"/>
  <c r="AG356" i="1" s="1"/>
  <c r="B356" i="1" s="1"/>
  <c r="AD358" i="1"/>
  <c r="AF358" i="1" s="1"/>
  <c r="AG358" i="1" s="1"/>
  <c r="B358" i="1" s="1"/>
  <c r="AD347" i="1"/>
  <c r="AF347" i="1" s="1"/>
  <c r="AD353" i="1"/>
  <c r="AF353" i="1" s="1"/>
  <c r="AD362" i="1"/>
  <c r="AF362" i="1" s="1"/>
  <c r="AG362" i="1" s="1"/>
  <c r="B362" i="1" s="1"/>
  <c r="AD368" i="1"/>
  <c r="AF368" i="1" s="1"/>
  <c r="AD367" i="1"/>
  <c r="AF367" i="1" s="1"/>
  <c r="AD374" i="1"/>
  <c r="AF374" i="1" s="1"/>
  <c r="AD399" i="1"/>
  <c r="AF399" i="1" s="1"/>
  <c r="AG399" i="1" s="1"/>
  <c r="B399" i="1" s="1"/>
  <c r="AD377" i="1"/>
  <c r="AF377" i="1" s="1"/>
  <c r="AG377" i="1" s="1"/>
  <c r="B377" i="1" s="1"/>
  <c r="AD398" i="1"/>
  <c r="AF398" i="1" s="1"/>
  <c r="AG398" i="1" s="1"/>
  <c r="B398" i="1" s="1"/>
  <c r="AD384" i="1"/>
  <c r="AF384" i="1" s="1"/>
  <c r="AG384" i="1" s="1"/>
  <c r="B384" i="1" s="1"/>
  <c r="AD393" i="1"/>
  <c r="AF393" i="1" s="1"/>
  <c r="AG393" i="1" s="1"/>
  <c r="B393" i="1" s="1"/>
  <c r="AD376" i="1"/>
  <c r="AF376" i="1" s="1"/>
  <c r="AG376" i="1" s="1"/>
  <c r="B376" i="1" s="1"/>
  <c r="AD400" i="1"/>
  <c r="AF400" i="1" s="1"/>
  <c r="AG400" i="1" s="1"/>
  <c r="B400" i="1" s="1"/>
  <c r="AD401" i="1"/>
  <c r="AF401" i="1" s="1"/>
  <c r="AG401" i="1" s="1"/>
  <c r="B401" i="1" s="1"/>
  <c r="AD389" i="1"/>
  <c r="AF389" i="1" s="1"/>
  <c r="AD378" i="1"/>
  <c r="AF378" i="1" s="1"/>
  <c r="AG378" i="1" s="1"/>
  <c r="B378" i="1" s="1"/>
  <c r="AD390" i="1"/>
  <c r="AF390" i="1" s="1"/>
  <c r="AG390" i="1" s="1"/>
  <c r="B390" i="1" s="1"/>
  <c r="AD391" i="1"/>
  <c r="AF391" i="1" s="1"/>
  <c r="AG391" i="1" s="1"/>
  <c r="B391" i="1" s="1"/>
  <c r="AD403" i="1"/>
  <c r="AF403" i="1" s="1"/>
  <c r="AD379" i="1"/>
  <c r="AF379" i="1" s="1"/>
  <c r="AG379" i="1" s="1"/>
  <c r="B379" i="1" s="1"/>
  <c r="AD396" i="1"/>
  <c r="AF396" i="1" s="1"/>
  <c r="AD388" i="1"/>
  <c r="AF388" i="1" s="1"/>
  <c r="AD394" i="1"/>
  <c r="AF394" i="1" s="1"/>
  <c r="AG394" i="1" s="1"/>
  <c r="B394" i="1" s="1"/>
  <c r="AD397" i="1"/>
  <c r="AF397" i="1" s="1"/>
  <c r="AG397" i="1" s="1"/>
  <c r="B397" i="1" s="1"/>
  <c r="AD392" i="1"/>
  <c r="AF392" i="1" s="1"/>
  <c r="AG392" i="1" s="1"/>
  <c r="B392" i="1" s="1"/>
  <c r="AD383" i="1"/>
  <c r="AF383" i="1" s="1"/>
  <c r="AG383" i="1" s="1"/>
  <c r="B383" i="1" s="1"/>
  <c r="AD386" i="1"/>
  <c r="AF386" i="1" s="1"/>
  <c r="AG386" i="1" s="1"/>
  <c r="B386" i="1" s="1"/>
  <c r="AD375" i="1"/>
  <c r="AF375" i="1" s="1"/>
  <c r="AD385" i="1"/>
  <c r="AF385" i="1" s="1"/>
  <c r="AG385" i="1" s="1"/>
  <c r="B385" i="1" s="1"/>
  <c r="AD395" i="1"/>
  <c r="AF395" i="1" s="1"/>
  <c r="AD380" i="1"/>
  <c r="AF380" i="1" s="1"/>
  <c r="AG380" i="1" s="1"/>
  <c r="B380" i="1" s="1"/>
  <c r="AD373" i="1"/>
  <c r="AF373" i="1" s="1"/>
  <c r="AG373" i="1" s="1"/>
  <c r="B373" i="1" s="1"/>
  <c r="AD382" i="1"/>
  <c r="AF382" i="1" s="1"/>
  <c r="AD387" i="1"/>
  <c r="AF387" i="1" s="1"/>
  <c r="AG387" i="1" s="1"/>
  <c r="B387" i="1" s="1"/>
  <c r="AD381" i="1"/>
  <c r="AF381" i="1" s="1"/>
  <c r="AD402" i="1"/>
  <c r="AF402" i="1" s="1"/>
  <c r="AD412" i="1"/>
  <c r="AF412" i="1" s="1"/>
  <c r="AG412" i="1" s="1"/>
  <c r="B412" i="1" s="1"/>
  <c r="AD411" i="1"/>
  <c r="AF411" i="1" s="1"/>
  <c r="AG411" i="1" s="1"/>
  <c r="B411" i="1" s="1"/>
  <c r="AD428" i="1"/>
  <c r="AF428" i="1" s="1"/>
  <c r="AG428" i="1" s="1"/>
  <c r="B428" i="1" s="1"/>
  <c r="AD426" i="1"/>
  <c r="AF426" i="1" s="1"/>
  <c r="AG426" i="1" s="1"/>
  <c r="B426" i="1" s="1"/>
  <c r="AD423" i="1"/>
  <c r="AF423" i="1" s="1"/>
  <c r="AD409" i="1"/>
  <c r="AF409" i="1" s="1"/>
  <c r="AD414" i="1"/>
  <c r="AF414" i="1" s="1"/>
  <c r="AG414" i="1" s="1"/>
  <c r="B414" i="1" s="1"/>
  <c r="AD410" i="1"/>
  <c r="AF410" i="1" s="1"/>
  <c r="AD420" i="1"/>
  <c r="AF420" i="1" s="1"/>
  <c r="AG420" i="1" s="1"/>
  <c r="B420" i="1" s="1"/>
  <c r="AD418" i="1"/>
  <c r="AF418" i="1" s="1"/>
  <c r="AG418" i="1" s="1"/>
  <c r="B418" i="1" s="1"/>
  <c r="AD406" i="1"/>
  <c r="AF406" i="1" s="1"/>
  <c r="AG406" i="1" s="1"/>
  <c r="B406" i="1" s="1"/>
  <c r="AD404" i="1"/>
  <c r="AF404" i="1" s="1"/>
  <c r="AG404" i="1" s="1"/>
  <c r="B404" i="1" s="1"/>
  <c r="AD416" i="1"/>
  <c r="AF416" i="1" s="1"/>
  <c r="AD430" i="1"/>
  <c r="AF430" i="1" s="1"/>
  <c r="AD421" i="1"/>
  <c r="AF421" i="1" s="1"/>
  <c r="AG421" i="1" s="1"/>
  <c r="B421" i="1" s="1"/>
  <c r="AD422" i="1"/>
  <c r="AF422" i="1" s="1"/>
  <c r="AG422" i="1" s="1"/>
  <c r="B422" i="1" s="1"/>
  <c r="AD413" i="1"/>
  <c r="AF413" i="1" s="1"/>
  <c r="AG413" i="1" s="1"/>
  <c r="B413" i="1" s="1"/>
  <c r="AD429" i="1"/>
  <c r="AF429" i="1" s="1"/>
  <c r="AG429" i="1" s="1"/>
  <c r="B429" i="1" s="1"/>
  <c r="AD431" i="1"/>
  <c r="AF431" i="1" s="1"/>
  <c r="AD408" i="1"/>
  <c r="AF408" i="1" s="1"/>
  <c r="AG408" i="1" s="1"/>
  <c r="B408" i="1" s="1"/>
  <c r="AD415" i="1"/>
  <c r="AF415" i="1" s="1"/>
  <c r="AG415" i="1" s="1"/>
  <c r="B415" i="1" s="1"/>
  <c r="AD419" i="1"/>
  <c r="AF419" i="1" s="1"/>
  <c r="AG419" i="1" s="1"/>
  <c r="B419" i="1" s="1"/>
  <c r="AD427" i="1"/>
  <c r="AF427" i="1" s="1"/>
  <c r="AG427" i="1" s="1"/>
  <c r="B427" i="1" s="1"/>
  <c r="AD417" i="1"/>
  <c r="AF417" i="1" s="1"/>
  <c r="AD424" i="1"/>
  <c r="AF424" i="1" s="1"/>
  <c r="AD425" i="1"/>
  <c r="AF425" i="1" s="1"/>
  <c r="AG425" i="1" s="1"/>
  <c r="B425" i="1" s="1"/>
  <c r="AD407" i="1"/>
  <c r="AF407" i="1" s="1"/>
  <c r="AG407" i="1" s="1"/>
  <c r="B407" i="1" s="1"/>
  <c r="AD405" i="1"/>
  <c r="AF405" i="1" s="1"/>
  <c r="AG405" i="1" s="1"/>
  <c r="B405" i="1" s="1"/>
  <c r="AD432" i="1"/>
  <c r="AF432" i="1" s="1"/>
  <c r="AG432" i="1" s="1"/>
  <c r="B432" i="1" s="1"/>
  <c r="AD462" i="1"/>
  <c r="AF462" i="1" s="1"/>
  <c r="AG462" i="1" s="1"/>
  <c r="B462" i="1" s="1"/>
  <c r="AD455" i="1"/>
  <c r="AF455" i="1" s="1"/>
  <c r="AG455" i="1" s="1"/>
  <c r="B455" i="1" s="1"/>
  <c r="AD434" i="1"/>
  <c r="AF434" i="1" s="1"/>
  <c r="AG434" i="1" s="1"/>
  <c r="B434" i="1" s="1"/>
  <c r="AD450" i="1"/>
  <c r="AF450" i="1" s="1"/>
  <c r="AG450" i="1" s="1"/>
  <c r="B450" i="1" s="1"/>
  <c r="AD453" i="1"/>
  <c r="AF453" i="1" s="1"/>
  <c r="AG453" i="1" s="1"/>
  <c r="B453" i="1" s="1"/>
  <c r="AD433" i="1"/>
  <c r="AF433" i="1" s="1"/>
  <c r="AG433" i="1" s="1"/>
  <c r="B433" i="1" s="1"/>
  <c r="AD436" i="1"/>
  <c r="AF436" i="1" s="1"/>
  <c r="AG436" i="1" s="1"/>
  <c r="B436" i="1" s="1"/>
  <c r="AD458" i="1"/>
  <c r="AF458" i="1" s="1"/>
  <c r="AD444" i="1"/>
  <c r="AF444" i="1" s="1"/>
  <c r="AD442" i="1"/>
  <c r="AF442" i="1" s="1"/>
  <c r="AG442" i="1" s="1"/>
  <c r="B442" i="1" s="1"/>
  <c r="AD438" i="1"/>
  <c r="AF438" i="1" s="1"/>
  <c r="AD449" i="1"/>
  <c r="AF449" i="1" s="1"/>
  <c r="AG449" i="1" s="1"/>
  <c r="B449" i="1" s="1"/>
  <c r="AD459" i="1"/>
  <c r="AF459" i="1" s="1"/>
  <c r="AD448" i="1"/>
  <c r="AF448" i="1" s="1"/>
  <c r="AG448" i="1" s="1"/>
  <c r="B448" i="1" s="1"/>
  <c r="AD452" i="1"/>
  <c r="AF452" i="1" s="1"/>
  <c r="AD440" i="1"/>
  <c r="AF440" i="1" s="1"/>
  <c r="AG440" i="1" s="1"/>
  <c r="B440" i="1" s="1"/>
  <c r="AD435" i="1"/>
  <c r="AF435" i="1" s="1"/>
  <c r="AG435" i="1" s="1"/>
  <c r="B435" i="1" s="1"/>
  <c r="AD445" i="1"/>
  <c r="AF445" i="1" s="1"/>
  <c r="AD446" i="1"/>
  <c r="AF446" i="1" s="1"/>
  <c r="AG446" i="1" s="1"/>
  <c r="B446" i="1" s="1"/>
  <c r="AD441" i="1"/>
  <c r="AF441" i="1" s="1"/>
  <c r="AG441" i="1" s="1"/>
  <c r="B441" i="1" s="1"/>
  <c r="AD451" i="1"/>
  <c r="AF451" i="1" s="1"/>
  <c r="AD443" i="1"/>
  <c r="AF443" i="1" s="1"/>
  <c r="AG443" i="1" s="1"/>
  <c r="B443" i="1" s="1"/>
  <c r="AD460" i="1"/>
  <c r="AF460" i="1" s="1"/>
  <c r="AG460" i="1" s="1"/>
  <c r="B460" i="1" s="1"/>
  <c r="AD439" i="1"/>
  <c r="AF439" i="1" s="1"/>
  <c r="AG439" i="1" s="1"/>
  <c r="B439" i="1" s="1"/>
  <c r="AD457" i="1"/>
  <c r="AF457" i="1" s="1"/>
  <c r="AG457" i="1" s="1"/>
  <c r="B457" i="1" s="1"/>
  <c r="AD463" i="1"/>
  <c r="AF463" i="1" s="1"/>
  <c r="AG463" i="1" s="1"/>
  <c r="B463" i="1" s="1"/>
  <c r="AD454" i="1"/>
  <c r="AF454" i="1" s="1"/>
  <c r="AG454" i="1" s="1"/>
  <c r="B454" i="1" s="1"/>
  <c r="AD461" i="1"/>
  <c r="AF461" i="1" s="1"/>
  <c r="AG461" i="1" s="1"/>
  <c r="B461" i="1" s="1"/>
  <c r="AD456" i="1"/>
  <c r="AF456" i="1" s="1"/>
  <c r="AG456" i="1" s="1"/>
  <c r="B456" i="1" s="1"/>
  <c r="AD437" i="1"/>
  <c r="AF437" i="1" s="1"/>
  <c r="AD447" i="1"/>
  <c r="AF447" i="1" s="1"/>
  <c r="AG447" i="1" s="1"/>
  <c r="B447" i="1" s="1"/>
  <c r="AD469" i="1"/>
  <c r="AF469" i="1" s="1"/>
  <c r="AG469" i="1" s="1"/>
  <c r="B469" i="1" s="1"/>
  <c r="AD488" i="1"/>
  <c r="AF488" i="1" s="1"/>
  <c r="AG488" i="1" s="1"/>
  <c r="B488" i="1" s="1"/>
  <c r="AD480" i="1"/>
  <c r="AF480" i="1" s="1"/>
  <c r="AD491" i="1"/>
  <c r="AF491" i="1" s="1"/>
  <c r="AG491" i="1" s="1"/>
  <c r="B491" i="1" s="1"/>
  <c r="AD478" i="1"/>
  <c r="AF478" i="1" s="1"/>
  <c r="AG478" i="1" s="1"/>
  <c r="B478" i="1" s="1"/>
  <c r="AD483" i="1"/>
  <c r="AF483" i="1" s="1"/>
  <c r="AG483" i="1" s="1"/>
  <c r="B483" i="1" s="1"/>
  <c r="AD472" i="1"/>
  <c r="AF472" i="1" s="1"/>
  <c r="AD476" i="1"/>
  <c r="AF476" i="1" s="1"/>
  <c r="AG476" i="1" s="1"/>
  <c r="B476" i="1" s="1"/>
  <c r="AD475" i="1"/>
  <c r="AF475" i="1" s="1"/>
  <c r="AG475" i="1" s="1"/>
  <c r="B475" i="1" s="1"/>
  <c r="AD471" i="1"/>
  <c r="AF471" i="1" s="1"/>
  <c r="AG471" i="1" s="1"/>
  <c r="B471" i="1" s="1"/>
  <c r="AD482" i="1"/>
  <c r="AF482" i="1" s="1"/>
  <c r="AG482" i="1" s="1"/>
  <c r="B482" i="1" s="1"/>
  <c r="AD493" i="1"/>
  <c r="AF493" i="1" s="1"/>
  <c r="AD484" i="1"/>
  <c r="AF484" i="1" s="1"/>
  <c r="AG484" i="1" s="1"/>
  <c r="B484" i="1" s="1"/>
  <c r="AD477" i="1"/>
  <c r="AF477" i="1" s="1"/>
  <c r="AG477" i="1" s="1"/>
  <c r="B477" i="1" s="1"/>
  <c r="AD464" i="1"/>
  <c r="AF464" i="1" s="1"/>
  <c r="AG464" i="1" s="1"/>
  <c r="B464" i="1" s="1"/>
  <c r="AD485" i="1"/>
  <c r="AF485" i="1" s="1"/>
  <c r="AG485" i="1" s="1"/>
  <c r="B485" i="1" s="1"/>
  <c r="AD479" i="1"/>
  <c r="AF479" i="1" s="1"/>
  <c r="AD481" i="1"/>
  <c r="AF481" i="1" s="1"/>
  <c r="AG481" i="1" s="1"/>
  <c r="B481" i="1" s="1"/>
  <c r="AD470" i="1"/>
  <c r="AF470" i="1" s="1"/>
  <c r="AG470" i="1" s="1"/>
  <c r="B470" i="1" s="1"/>
  <c r="AD490" i="1"/>
  <c r="AF490" i="1" s="1"/>
  <c r="AG490" i="1" s="1"/>
  <c r="B490" i="1" s="1"/>
  <c r="AD466" i="1"/>
  <c r="AF466" i="1" s="1"/>
  <c r="AD468" i="1"/>
  <c r="AF468" i="1" s="1"/>
  <c r="AG468" i="1" s="1"/>
  <c r="B468" i="1" s="1"/>
  <c r="AD489" i="1"/>
  <c r="AF489" i="1" s="1"/>
  <c r="AG489" i="1" s="1"/>
  <c r="B489" i="1" s="1"/>
  <c r="AD492" i="1"/>
  <c r="AF492" i="1" s="1"/>
  <c r="AG492" i="1" s="1"/>
  <c r="B492" i="1" s="1"/>
  <c r="AD487" i="1"/>
  <c r="AF487" i="1" s="1"/>
  <c r="AD486" i="1"/>
  <c r="AF486" i="1" s="1"/>
  <c r="AD467" i="1"/>
  <c r="AF467" i="1" s="1"/>
  <c r="AG467" i="1" s="1"/>
  <c r="B467" i="1" s="1"/>
  <c r="AD473" i="1"/>
  <c r="AF473" i="1" s="1"/>
  <c r="AD465" i="1"/>
  <c r="AF465" i="1" s="1"/>
  <c r="AD474" i="1"/>
  <c r="AF474" i="1" s="1"/>
  <c r="AG474" i="1" s="1"/>
  <c r="B474" i="1" s="1"/>
  <c r="AD502" i="1"/>
  <c r="AF502" i="1" s="1"/>
  <c r="AG502" i="1" s="1"/>
  <c r="B502" i="1" s="1"/>
  <c r="AD508" i="1"/>
  <c r="AF508" i="1" s="1"/>
  <c r="AD504" i="1"/>
  <c r="AF504" i="1" s="1"/>
  <c r="AG504" i="1" s="1"/>
  <c r="B504" i="1" s="1"/>
  <c r="AD512" i="1"/>
  <c r="AF512" i="1" s="1"/>
  <c r="AG512" i="1" s="1"/>
  <c r="B512" i="1" s="1"/>
  <c r="AD496" i="1"/>
  <c r="AF496" i="1" s="1"/>
  <c r="AG496" i="1" s="1"/>
  <c r="B496" i="1" s="1"/>
  <c r="AD499" i="1"/>
  <c r="AF499" i="1" s="1"/>
  <c r="AG499" i="1" s="1"/>
  <c r="B499" i="1" s="1"/>
  <c r="AD497" i="1"/>
  <c r="AF497" i="1" s="1"/>
  <c r="AG497" i="1" s="1"/>
  <c r="B497" i="1" s="1"/>
  <c r="AD503" i="1"/>
  <c r="AF503" i="1" s="1"/>
  <c r="AG503" i="1" s="1"/>
  <c r="B503" i="1" s="1"/>
  <c r="AD510" i="1"/>
  <c r="AF510" i="1" s="1"/>
  <c r="AG510" i="1" s="1"/>
  <c r="B510" i="1" s="1"/>
  <c r="AD515" i="1"/>
  <c r="AF515" i="1" s="1"/>
  <c r="AD518" i="1"/>
  <c r="AF518" i="1" s="1"/>
  <c r="AG518" i="1" s="1"/>
  <c r="B518" i="1" s="1"/>
  <c r="AD495" i="1"/>
  <c r="AF495" i="1" s="1"/>
  <c r="AG495" i="1" s="1"/>
  <c r="B495" i="1" s="1"/>
  <c r="AD498" i="1"/>
  <c r="AF498" i="1" s="1"/>
  <c r="AG498" i="1" s="1"/>
  <c r="B498" i="1" s="1"/>
  <c r="AD507" i="1"/>
  <c r="AF507" i="1" s="1"/>
  <c r="AD506" i="1"/>
  <c r="AF506" i="1" s="1"/>
  <c r="AG506" i="1" s="1"/>
  <c r="B506" i="1" s="1"/>
  <c r="AD513" i="1"/>
  <c r="AF513" i="1" s="1"/>
  <c r="AG513" i="1" s="1"/>
  <c r="B513" i="1" s="1"/>
  <c r="AD514" i="1"/>
  <c r="AF514" i="1" s="1"/>
  <c r="AD501" i="1"/>
  <c r="AF501" i="1" s="1"/>
  <c r="AD521" i="1"/>
  <c r="AF521" i="1" s="1"/>
  <c r="AD500" i="1"/>
  <c r="AF500" i="1" s="1"/>
  <c r="AD520" i="1"/>
  <c r="AF520" i="1" s="1"/>
  <c r="AG520" i="1" s="1"/>
  <c r="B520" i="1" s="1"/>
  <c r="AD517" i="1"/>
  <c r="AF517" i="1" s="1"/>
  <c r="AG517" i="1" s="1"/>
  <c r="B517" i="1" s="1"/>
  <c r="AD522" i="1"/>
  <c r="AF522" i="1" s="1"/>
  <c r="AD523" i="1"/>
  <c r="AF523" i="1" s="1"/>
  <c r="AG523" i="1" s="1"/>
  <c r="B523" i="1" s="1"/>
  <c r="AD505" i="1"/>
  <c r="AF505" i="1" s="1"/>
  <c r="AG505" i="1" s="1"/>
  <c r="B505" i="1" s="1"/>
  <c r="AD494" i="1"/>
  <c r="AF494" i="1" s="1"/>
  <c r="AD509" i="1"/>
  <c r="AF509" i="1" s="1"/>
  <c r="AG509" i="1" s="1"/>
  <c r="B509" i="1" s="1"/>
  <c r="AD511" i="1"/>
  <c r="AF511" i="1" s="1"/>
  <c r="AG511" i="1" s="1"/>
  <c r="B511" i="1" s="1"/>
  <c r="AD524" i="1"/>
  <c r="AF524" i="1" s="1"/>
  <c r="AG524" i="1" s="1"/>
  <c r="B524" i="1" s="1"/>
  <c r="AD519" i="1"/>
  <c r="AF519" i="1" s="1"/>
  <c r="AG519" i="1" s="1"/>
  <c r="B519" i="1" s="1"/>
  <c r="AD516" i="1"/>
  <c r="AF516" i="1" s="1"/>
  <c r="AG516" i="1" s="1"/>
  <c r="B516" i="1" s="1"/>
  <c r="AD541" i="1"/>
  <c r="AF541" i="1" s="1"/>
  <c r="AG541" i="1" s="1"/>
  <c r="B541" i="1" s="1"/>
  <c r="AD528" i="1"/>
  <c r="AF528" i="1" s="1"/>
  <c r="AD538" i="1"/>
  <c r="AF538" i="1" s="1"/>
  <c r="AG538" i="1" s="1"/>
  <c r="B538" i="1" s="1"/>
  <c r="AD539" i="1"/>
  <c r="AF539" i="1" s="1"/>
  <c r="AG539" i="1" s="1"/>
  <c r="B539" i="1" s="1"/>
  <c r="AD554" i="1"/>
  <c r="AF554" i="1" s="1"/>
  <c r="AG554" i="1" s="1"/>
  <c r="B554" i="1" s="1"/>
  <c r="AD526" i="1"/>
  <c r="AF526" i="1" s="1"/>
  <c r="AG526" i="1" s="1"/>
  <c r="B526" i="1" s="1"/>
  <c r="AD546" i="1"/>
  <c r="AF546" i="1" s="1"/>
  <c r="AG546" i="1" s="1"/>
  <c r="B546" i="1" s="1"/>
  <c r="AD553" i="1"/>
  <c r="AF553" i="1" s="1"/>
  <c r="AG553" i="1" s="1"/>
  <c r="B553" i="1" s="1"/>
  <c r="AD534" i="1"/>
  <c r="AF534" i="1" s="1"/>
  <c r="AG534" i="1" s="1"/>
  <c r="B534" i="1" s="1"/>
  <c r="AD540" i="1"/>
  <c r="AF540" i="1" s="1"/>
  <c r="AG540" i="1" s="1"/>
  <c r="B540" i="1" s="1"/>
  <c r="AD525" i="1"/>
  <c r="AF525" i="1" s="1"/>
  <c r="AG525" i="1" s="1"/>
  <c r="B525" i="1" s="1"/>
  <c r="AD542" i="1"/>
  <c r="AF542" i="1" s="1"/>
  <c r="AD537" i="1"/>
  <c r="AF537" i="1" s="1"/>
  <c r="AG537" i="1" s="1"/>
  <c r="B537" i="1" s="1"/>
  <c r="AD552" i="1"/>
  <c r="AF552" i="1" s="1"/>
  <c r="AG552" i="1" s="1"/>
  <c r="B552" i="1" s="1"/>
  <c r="AD544" i="1"/>
  <c r="AF544" i="1" s="1"/>
  <c r="AG544" i="1" s="1"/>
  <c r="B544" i="1" s="1"/>
  <c r="AD549" i="1"/>
  <c r="AF549" i="1" s="1"/>
  <c r="AD530" i="1"/>
  <c r="AF530" i="1" s="1"/>
  <c r="AG530" i="1" s="1"/>
  <c r="B530" i="1" s="1"/>
  <c r="AD547" i="1"/>
  <c r="AF547" i="1" s="1"/>
  <c r="AG547" i="1" s="1"/>
  <c r="B547" i="1" s="1"/>
  <c r="AD527" i="1"/>
  <c r="AF527" i="1" s="1"/>
  <c r="AG527" i="1" s="1"/>
  <c r="B527" i="1" s="1"/>
  <c r="AD551" i="1"/>
  <c r="AF551" i="1" s="1"/>
  <c r="AG551" i="1" s="1"/>
  <c r="B551" i="1" s="1"/>
  <c r="AD532" i="1"/>
  <c r="AF532" i="1" s="1"/>
  <c r="AG532" i="1" s="1"/>
  <c r="B532" i="1" s="1"/>
  <c r="AD529" i="1"/>
  <c r="AF529" i="1" s="1"/>
  <c r="AD536" i="1"/>
  <c r="AF536" i="1" s="1"/>
  <c r="AD533" i="1"/>
  <c r="AF533" i="1" s="1"/>
  <c r="AG533" i="1" s="1"/>
  <c r="B533" i="1" s="1"/>
  <c r="AD531" i="1"/>
  <c r="AF531" i="1" s="1"/>
  <c r="AG531" i="1" s="1"/>
  <c r="B531" i="1" s="1"/>
  <c r="AD548" i="1"/>
  <c r="AF548" i="1" s="1"/>
  <c r="AG548" i="1" s="1"/>
  <c r="B548" i="1" s="1"/>
  <c r="AD545" i="1"/>
  <c r="AF545" i="1" s="1"/>
  <c r="AG545" i="1" s="1"/>
  <c r="B545" i="1" s="1"/>
  <c r="AD550" i="1"/>
  <c r="AF550" i="1" s="1"/>
  <c r="AD535" i="1"/>
  <c r="AF535" i="1" s="1"/>
  <c r="AD543" i="1"/>
  <c r="AF543" i="1" s="1"/>
  <c r="AD575" i="1"/>
  <c r="AF575" i="1" s="1"/>
  <c r="AG575" i="1" s="1"/>
  <c r="B575" i="1" s="1"/>
  <c r="AD565" i="1"/>
  <c r="AF565" i="1" s="1"/>
  <c r="AG565" i="1" s="1"/>
  <c r="B565" i="1" s="1"/>
  <c r="AD555" i="1"/>
  <c r="AF555" i="1" s="1"/>
  <c r="AG555" i="1" s="1"/>
  <c r="B555" i="1" s="1"/>
  <c r="AD585" i="1"/>
  <c r="AF585" i="1" s="1"/>
  <c r="AD570" i="1"/>
  <c r="AF570" i="1" s="1"/>
  <c r="AD557" i="1"/>
  <c r="AF557" i="1" s="1"/>
  <c r="AD561" i="1"/>
  <c r="AF561" i="1" s="1"/>
  <c r="AG561" i="1" s="1"/>
  <c r="B561" i="1" s="1"/>
  <c r="AD559" i="1"/>
  <c r="AF559" i="1" s="1"/>
  <c r="AG559" i="1" s="1"/>
  <c r="B559" i="1" s="1"/>
  <c r="AD578" i="1"/>
  <c r="AF578" i="1" s="1"/>
  <c r="AD558" i="1"/>
  <c r="AF558" i="1" s="1"/>
  <c r="AG558" i="1" s="1"/>
  <c r="B558" i="1" s="1"/>
  <c r="AD563" i="1"/>
  <c r="AF563" i="1" s="1"/>
  <c r="AD582" i="1"/>
  <c r="AF582" i="1" s="1"/>
  <c r="AG582" i="1" s="1"/>
  <c r="B582" i="1" s="1"/>
  <c r="AD562" i="1"/>
  <c r="AF562" i="1" s="1"/>
  <c r="AG562" i="1" s="1"/>
  <c r="B562" i="1" s="1"/>
  <c r="AD581" i="1"/>
  <c r="AF581" i="1" s="1"/>
  <c r="AG581" i="1" s="1"/>
  <c r="B581" i="1" s="1"/>
  <c r="AD576" i="1"/>
  <c r="AF576" i="1" s="1"/>
  <c r="AG576" i="1" s="1"/>
  <c r="B576" i="1" s="1"/>
  <c r="AD580" i="1"/>
  <c r="AF580" i="1" s="1"/>
  <c r="AG580" i="1" s="1"/>
  <c r="B580" i="1" s="1"/>
  <c r="AD567" i="1"/>
  <c r="AF567" i="1" s="1"/>
  <c r="AG567" i="1" s="1"/>
  <c r="B567" i="1" s="1"/>
  <c r="AD560" i="1"/>
  <c r="AF560" i="1" s="1"/>
  <c r="AG560" i="1" s="1"/>
  <c r="B560" i="1" s="1"/>
  <c r="AD583" i="1"/>
  <c r="AF583" i="1" s="1"/>
  <c r="AG583" i="1" s="1"/>
  <c r="B583" i="1" s="1"/>
  <c r="AD571" i="1"/>
  <c r="AF571" i="1" s="1"/>
  <c r="AD568" i="1"/>
  <c r="AF568" i="1" s="1"/>
  <c r="AG568" i="1" s="1"/>
  <c r="B568" i="1" s="1"/>
  <c r="AD574" i="1"/>
  <c r="AF574" i="1" s="1"/>
  <c r="AG574" i="1" s="1"/>
  <c r="B574" i="1" s="1"/>
  <c r="AD579" i="1"/>
  <c r="AF579" i="1" s="1"/>
  <c r="AG579" i="1" s="1"/>
  <c r="B579" i="1" s="1"/>
  <c r="AD584" i="1"/>
  <c r="AF584" i="1" s="1"/>
  <c r="AD556" i="1"/>
  <c r="AF556" i="1" s="1"/>
  <c r="AD566" i="1"/>
  <c r="AF566" i="1" s="1"/>
  <c r="AG566" i="1" s="1"/>
  <c r="B566" i="1" s="1"/>
  <c r="AD572" i="1"/>
  <c r="AF572" i="1" s="1"/>
  <c r="AG572" i="1" s="1"/>
  <c r="B572" i="1" s="1"/>
  <c r="AD569" i="1"/>
  <c r="AF569" i="1" s="1"/>
  <c r="AG569" i="1" s="1"/>
  <c r="B569" i="1" s="1"/>
  <c r="AD573" i="1"/>
  <c r="AF573" i="1" s="1"/>
  <c r="AG573" i="1" s="1"/>
  <c r="B573" i="1" s="1"/>
  <c r="AD564" i="1"/>
  <c r="AF564" i="1" s="1"/>
  <c r="AD577" i="1"/>
  <c r="AF577" i="1" s="1"/>
  <c r="AD593" i="1"/>
  <c r="AF593" i="1" s="1"/>
  <c r="AG593" i="1" s="1"/>
  <c r="B593" i="1" s="1"/>
  <c r="AD594" i="1"/>
  <c r="AF594" i="1" s="1"/>
  <c r="AG594" i="1" s="1"/>
  <c r="B594" i="1" s="1"/>
  <c r="AD590" i="1"/>
  <c r="AF590" i="1" s="1"/>
  <c r="AG590" i="1" s="1"/>
  <c r="B590" i="1" s="1"/>
  <c r="AD601" i="1"/>
  <c r="AF601" i="1" s="1"/>
  <c r="AG601" i="1" s="1"/>
  <c r="B601" i="1" s="1"/>
  <c r="AD597" i="1"/>
  <c r="AF597" i="1" s="1"/>
  <c r="AG597" i="1" s="1"/>
  <c r="B597" i="1" s="1"/>
  <c r="AD596" i="1"/>
  <c r="AF596" i="1" s="1"/>
  <c r="AG596" i="1" s="1"/>
  <c r="B596" i="1" s="1"/>
  <c r="AD591" i="1"/>
  <c r="AF591" i="1" s="1"/>
  <c r="AD615" i="1"/>
  <c r="AF615" i="1" s="1"/>
  <c r="AG615" i="1" s="1"/>
  <c r="B615" i="1" s="1"/>
  <c r="AD592" i="1"/>
  <c r="AF592" i="1" s="1"/>
  <c r="AD598" i="1"/>
  <c r="AF598" i="1" s="1"/>
  <c r="AD599" i="1"/>
  <c r="AF599" i="1" s="1"/>
  <c r="AD608" i="1"/>
  <c r="AF608" i="1" s="1"/>
  <c r="AG608" i="1" s="1"/>
  <c r="B608" i="1" s="1"/>
  <c r="AD612" i="1"/>
  <c r="AF612" i="1" s="1"/>
  <c r="AD586" i="1"/>
  <c r="AF586" i="1" s="1"/>
  <c r="AG586" i="1" s="1"/>
  <c r="B586" i="1" s="1"/>
  <c r="AD604" i="1"/>
  <c r="AF604" i="1" s="1"/>
  <c r="AG604" i="1" s="1"/>
  <c r="B604" i="1" s="1"/>
  <c r="AD595" i="1"/>
  <c r="AF595" i="1" s="1"/>
  <c r="AG595" i="1" s="1"/>
  <c r="B595" i="1" s="1"/>
  <c r="AD603" i="1"/>
  <c r="AF603" i="1" s="1"/>
  <c r="AG603" i="1" s="1"/>
  <c r="B603" i="1" s="1"/>
  <c r="AD613" i="1"/>
  <c r="AF613" i="1" s="1"/>
  <c r="AD588" i="1"/>
  <c r="AF588" i="1" s="1"/>
  <c r="AG588" i="1" s="1"/>
  <c r="B588" i="1" s="1"/>
  <c r="AD587" i="1"/>
  <c r="AF587" i="1" s="1"/>
  <c r="AG587" i="1" s="1"/>
  <c r="B587" i="1" s="1"/>
  <c r="AD605" i="1"/>
  <c r="AF605" i="1" s="1"/>
  <c r="AD610" i="1"/>
  <c r="AF610" i="1" s="1"/>
  <c r="AG610" i="1" s="1"/>
  <c r="B610" i="1" s="1"/>
  <c r="AD606" i="1"/>
  <c r="AF606" i="1" s="1"/>
  <c r="AD600" i="1"/>
  <c r="AF600" i="1" s="1"/>
  <c r="AG600" i="1" s="1"/>
  <c r="B600" i="1" s="1"/>
  <c r="AD609" i="1"/>
  <c r="AF609" i="1" s="1"/>
  <c r="AG609" i="1" s="1"/>
  <c r="B609" i="1" s="1"/>
  <c r="AD611" i="1"/>
  <c r="AF611" i="1" s="1"/>
  <c r="AG611" i="1" s="1"/>
  <c r="B611" i="1" s="1"/>
  <c r="AD589" i="1"/>
  <c r="AF589" i="1" s="1"/>
  <c r="AG589" i="1" s="1"/>
  <c r="B589" i="1" s="1"/>
  <c r="AD602" i="1"/>
  <c r="AF602" i="1" s="1"/>
  <c r="AG602" i="1" s="1"/>
  <c r="B602" i="1" s="1"/>
  <c r="AD614" i="1"/>
  <c r="AF614" i="1" s="1"/>
  <c r="AG614" i="1" s="1"/>
  <c r="B614" i="1" s="1"/>
  <c r="AD616" i="1"/>
  <c r="AF616" i="1" s="1"/>
  <c r="AG616" i="1" s="1"/>
  <c r="B616" i="1" s="1"/>
  <c r="AD607" i="1"/>
  <c r="AF607" i="1" s="1"/>
  <c r="AG607" i="1" s="1"/>
  <c r="B607" i="1" s="1"/>
  <c r="AD623" i="1"/>
  <c r="AF623" i="1" s="1"/>
  <c r="AG623" i="1" s="1"/>
  <c r="B623" i="1" s="1"/>
  <c r="AD639" i="1"/>
  <c r="AF639" i="1" s="1"/>
  <c r="AG639" i="1" s="1"/>
  <c r="B639" i="1" s="1"/>
  <c r="AD641" i="1"/>
  <c r="AF641" i="1" s="1"/>
  <c r="AD634" i="1"/>
  <c r="AF634" i="1" s="1"/>
  <c r="AD631" i="1"/>
  <c r="AF631" i="1" s="1"/>
  <c r="AG631" i="1" s="1"/>
  <c r="B631" i="1" s="1"/>
  <c r="AD617" i="1"/>
  <c r="AF617" i="1" s="1"/>
  <c r="AG617" i="1" s="1"/>
  <c r="B617" i="1" s="1"/>
  <c r="AD642" i="1"/>
  <c r="AF642" i="1" s="1"/>
  <c r="AG642" i="1" s="1"/>
  <c r="B642" i="1" s="1"/>
  <c r="AD635" i="1"/>
  <c r="AF635" i="1" s="1"/>
  <c r="AG635" i="1" s="1"/>
  <c r="B635" i="1" s="1"/>
  <c r="AD637" i="1"/>
  <c r="AF637" i="1" s="1"/>
  <c r="AG637" i="1" s="1"/>
  <c r="B637" i="1" s="1"/>
  <c r="AD619" i="1"/>
  <c r="AF619" i="1" s="1"/>
  <c r="AD630" i="1"/>
  <c r="AF630" i="1" s="1"/>
  <c r="AG630" i="1" s="1"/>
  <c r="B630" i="1" s="1"/>
  <c r="AD643" i="1"/>
  <c r="AF643" i="1" s="1"/>
  <c r="AG643" i="1" s="1"/>
  <c r="B643" i="1" s="1"/>
  <c r="AD621" i="1"/>
  <c r="AF621" i="1" s="1"/>
  <c r="AG621" i="1" s="1"/>
  <c r="B621" i="1" s="1"/>
  <c r="AD628" i="1"/>
  <c r="AF628" i="1" s="1"/>
  <c r="AG628" i="1" s="1"/>
  <c r="B628" i="1" s="1"/>
  <c r="AD626" i="1"/>
  <c r="AF626" i="1" s="1"/>
  <c r="AD620" i="1"/>
  <c r="AF620" i="1" s="1"/>
  <c r="AD624" i="1"/>
  <c r="AF624" i="1" s="1"/>
  <c r="AG624" i="1" s="1"/>
  <c r="B624" i="1" s="1"/>
  <c r="AD638" i="1"/>
  <c r="AF638" i="1" s="1"/>
  <c r="AG638" i="1" s="1"/>
  <c r="B638" i="1" s="1"/>
  <c r="AD627" i="1"/>
  <c r="AF627" i="1" s="1"/>
  <c r="AD640" i="1"/>
  <c r="AF640" i="1" s="1"/>
  <c r="AD618" i="1"/>
  <c r="AF618" i="1" s="1"/>
  <c r="AG618" i="1" s="1"/>
  <c r="B618" i="1" s="1"/>
  <c r="AD644" i="1"/>
  <c r="AF644" i="1" s="1"/>
  <c r="AG644" i="1" s="1"/>
  <c r="B644" i="1" s="1"/>
  <c r="AD622" i="1"/>
  <c r="AF622" i="1" s="1"/>
  <c r="AG622" i="1" s="1"/>
  <c r="B622" i="1" s="1"/>
  <c r="AD625" i="1"/>
  <c r="AF625" i="1" s="1"/>
  <c r="AG625" i="1" s="1"/>
  <c r="B625" i="1" s="1"/>
  <c r="AD646" i="1"/>
  <c r="AF646" i="1" s="1"/>
  <c r="AG646" i="1" s="1"/>
  <c r="B646" i="1" s="1"/>
  <c r="AD636" i="1"/>
  <c r="AF636" i="1" s="1"/>
  <c r="AG636" i="1" s="1"/>
  <c r="B636" i="1" s="1"/>
  <c r="AD632" i="1"/>
  <c r="AF632" i="1" s="1"/>
  <c r="AG632" i="1" s="1"/>
  <c r="B632" i="1" s="1"/>
  <c r="AD629" i="1"/>
  <c r="AF629" i="1" s="1"/>
  <c r="AG629" i="1" s="1"/>
  <c r="B629" i="1" s="1"/>
  <c r="AD633" i="1"/>
  <c r="AF633" i="1" s="1"/>
  <c r="AD645" i="1"/>
  <c r="AF645" i="1" s="1"/>
  <c r="AG645" i="1" s="1"/>
  <c r="B645" i="1" s="1"/>
  <c r="AD673" i="1"/>
  <c r="AF673" i="1" s="1"/>
  <c r="AG673" i="1" s="1"/>
  <c r="B673" i="1" s="1"/>
  <c r="AD668" i="1"/>
  <c r="AF668" i="1" s="1"/>
  <c r="AD669" i="1"/>
  <c r="AF669" i="1" s="1"/>
  <c r="AD658" i="1"/>
  <c r="AF658" i="1" s="1"/>
  <c r="AG658" i="1" s="1"/>
  <c r="B658" i="1" s="1"/>
  <c r="AD649" i="1"/>
  <c r="AF649" i="1" s="1"/>
  <c r="AG649" i="1" s="1"/>
  <c r="B649" i="1" s="1"/>
  <c r="AD667" i="1"/>
  <c r="AF667" i="1" s="1"/>
  <c r="AG667" i="1" s="1"/>
  <c r="B667" i="1" s="1"/>
  <c r="AD671" i="1"/>
  <c r="AF671" i="1" s="1"/>
  <c r="AG671" i="1" s="1"/>
  <c r="B671" i="1" s="1"/>
  <c r="AD665" i="1"/>
  <c r="AF665" i="1" s="1"/>
  <c r="AG665" i="1" s="1"/>
  <c r="B665" i="1" s="1"/>
  <c r="AD654" i="1"/>
  <c r="AF654" i="1" s="1"/>
  <c r="AD657" i="1"/>
  <c r="AF657" i="1" s="1"/>
  <c r="AG657" i="1" s="1"/>
  <c r="B657" i="1" s="1"/>
  <c r="AD651" i="1"/>
  <c r="AF651" i="1" s="1"/>
  <c r="AG651" i="1" s="1"/>
  <c r="B651" i="1" s="1"/>
  <c r="AD674" i="1"/>
  <c r="AF674" i="1" s="1"/>
  <c r="AG674" i="1" s="1"/>
  <c r="B674" i="1" s="1"/>
  <c r="AD663" i="1"/>
  <c r="AF663" i="1" s="1"/>
  <c r="AG663" i="1" s="1"/>
  <c r="B663" i="1" s="1"/>
  <c r="AD662" i="1"/>
  <c r="AF662" i="1" s="1"/>
  <c r="AD659" i="1"/>
  <c r="AF659" i="1" s="1"/>
  <c r="AG659" i="1" s="1"/>
  <c r="B659" i="1" s="1"/>
  <c r="AD677" i="1"/>
  <c r="AF677" i="1" s="1"/>
  <c r="AG677" i="1" s="1"/>
  <c r="B677" i="1" s="1"/>
  <c r="AD670" i="1"/>
  <c r="AF670" i="1" s="1"/>
  <c r="AG670" i="1" s="1"/>
  <c r="B670" i="1" s="1"/>
  <c r="AD666" i="1"/>
  <c r="AF666" i="1" s="1"/>
  <c r="AG666" i="1" s="1"/>
  <c r="B666" i="1" s="1"/>
  <c r="AD647" i="1"/>
  <c r="AF647" i="1" s="1"/>
  <c r="AD648" i="1"/>
  <c r="AF648" i="1" s="1"/>
  <c r="AD650" i="1"/>
  <c r="AF650" i="1" s="1"/>
  <c r="AG650" i="1" s="1"/>
  <c r="B650" i="1" s="1"/>
  <c r="AD660" i="1"/>
  <c r="AF660" i="1" s="1"/>
  <c r="AG660" i="1" s="1"/>
  <c r="B660" i="1" s="1"/>
  <c r="AD676" i="1"/>
  <c r="AF676" i="1" s="1"/>
  <c r="AD653" i="1"/>
  <c r="AF653" i="1" s="1"/>
  <c r="AG653" i="1" s="1"/>
  <c r="B653" i="1" s="1"/>
  <c r="AD655" i="1"/>
  <c r="AF655" i="1" s="1"/>
  <c r="AD652" i="1"/>
  <c r="AF652" i="1" s="1"/>
  <c r="AG652" i="1" s="1"/>
  <c r="B652" i="1" s="1"/>
  <c r="AD664" i="1"/>
  <c r="AF664" i="1" s="1"/>
  <c r="AG664" i="1" s="1"/>
  <c r="B664" i="1" s="1"/>
  <c r="AD656" i="1"/>
  <c r="AF656" i="1" s="1"/>
  <c r="AG656" i="1" s="1"/>
  <c r="B656" i="1" s="1"/>
  <c r="AD661" i="1"/>
  <c r="AF661" i="1" s="1"/>
  <c r="AD672" i="1"/>
  <c r="AF672" i="1" s="1"/>
  <c r="AG672" i="1" s="1"/>
  <c r="B672" i="1" s="1"/>
  <c r="AD675" i="1"/>
  <c r="AF675" i="1" s="1"/>
  <c r="AD691" i="1"/>
  <c r="AF691" i="1" s="1"/>
  <c r="AG691" i="1" s="1"/>
  <c r="B691" i="1" s="1"/>
  <c r="AD680" i="1"/>
  <c r="AF680" i="1" s="1"/>
  <c r="AG680" i="1" s="1"/>
  <c r="B680" i="1" s="1"/>
  <c r="AD693" i="1"/>
  <c r="AF693" i="1" s="1"/>
  <c r="AG693" i="1" s="1"/>
  <c r="B693" i="1" s="1"/>
  <c r="AD696" i="1"/>
  <c r="AF696" i="1" s="1"/>
  <c r="AD684" i="1"/>
  <c r="AF684" i="1" s="1"/>
  <c r="AG684" i="1" s="1"/>
  <c r="B684" i="1" s="1"/>
  <c r="AD701" i="1"/>
  <c r="AF701" i="1" s="1"/>
  <c r="AG701" i="1" s="1"/>
  <c r="B701" i="1" s="1"/>
  <c r="AD692" i="1"/>
  <c r="AF692" i="1" s="1"/>
  <c r="AG692" i="1" s="1"/>
  <c r="B692" i="1" s="1"/>
  <c r="AD688" i="1"/>
  <c r="AF688" i="1" s="1"/>
  <c r="AG688" i="1" s="1"/>
  <c r="B688" i="1" s="1"/>
  <c r="AD694" i="1"/>
  <c r="AF694" i="1" s="1"/>
  <c r="AG694" i="1" s="1"/>
  <c r="B694" i="1" s="1"/>
  <c r="AD707" i="1"/>
  <c r="AF707" i="1" s="1"/>
  <c r="AG707" i="1" s="1"/>
  <c r="B707" i="1" s="1"/>
  <c r="AD702" i="1"/>
  <c r="AF702" i="1" s="1"/>
  <c r="AG702" i="1" s="1"/>
  <c r="B702" i="1" s="1"/>
  <c r="AD704" i="1"/>
  <c r="AF704" i="1" s="1"/>
  <c r="AD682" i="1"/>
  <c r="AF682" i="1" s="1"/>
  <c r="AD703" i="1"/>
  <c r="AF703" i="1" s="1"/>
  <c r="AD700" i="1"/>
  <c r="AF700" i="1" s="1"/>
  <c r="AG700" i="1" s="1"/>
  <c r="B700" i="1" s="1"/>
  <c r="AD697" i="1"/>
  <c r="AF697" i="1" s="1"/>
  <c r="AD683" i="1"/>
  <c r="AF683" i="1" s="1"/>
  <c r="AD689" i="1"/>
  <c r="AF689" i="1" s="1"/>
  <c r="AD681" i="1"/>
  <c r="AF681" i="1" s="1"/>
  <c r="AG681" i="1" s="1"/>
  <c r="B681" i="1" s="1"/>
  <c r="AD706" i="1"/>
  <c r="AF706" i="1" s="1"/>
  <c r="AG706" i="1" s="1"/>
  <c r="B706" i="1" s="1"/>
  <c r="AD685" i="1"/>
  <c r="AF685" i="1" s="1"/>
  <c r="AG685" i="1" s="1"/>
  <c r="B685" i="1" s="1"/>
  <c r="AD705" i="1"/>
  <c r="AF705" i="1" s="1"/>
  <c r="AG705" i="1" s="1"/>
  <c r="B705" i="1" s="1"/>
  <c r="AD686" i="1"/>
  <c r="AF686" i="1" s="1"/>
  <c r="AG686" i="1" s="1"/>
  <c r="B686" i="1" s="1"/>
  <c r="AD699" i="1"/>
  <c r="AF699" i="1" s="1"/>
  <c r="AG699" i="1" s="1"/>
  <c r="B699" i="1" s="1"/>
  <c r="AD690" i="1"/>
  <c r="AF690" i="1" s="1"/>
  <c r="AD695" i="1"/>
  <c r="AF695" i="1" s="1"/>
  <c r="AG695" i="1" s="1"/>
  <c r="B695" i="1" s="1"/>
  <c r="AD679" i="1"/>
  <c r="AF679" i="1" s="1"/>
  <c r="AG679" i="1" s="1"/>
  <c r="B679" i="1" s="1"/>
  <c r="AD678" i="1"/>
  <c r="AF678" i="1" s="1"/>
  <c r="AG678" i="1" s="1"/>
  <c r="B678" i="1" s="1"/>
  <c r="AD687" i="1"/>
  <c r="AF687" i="1" s="1"/>
  <c r="AG687" i="1" s="1"/>
  <c r="B687" i="1" s="1"/>
  <c r="AD698" i="1"/>
  <c r="AF698" i="1" s="1"/>
  <c r="AG698" i="1" s="1"/>
  <c r="B698" i="1" s="1"/>
  <c r="AD727" i="1"/>
  <c r="AF727" i="1" s="1"/>
  <c r="AG727" i="1" s="1"/>
  <c r="B727" i="1" s="1"/>
  <c r="AD722" i="1"/>
  <c r="AF722" i="1" s="1"/>
  <c r="AG722" i="1" s="1"/>
  <c r="B722" i="1" s="1"/>
  <c r="AD729" i="1"/>
  <c r="AF729" i="1" s="1"/>
  <c r="AG729" i="1" s="1"/>
  <c r="B729" i="1" s="1"/>
  <c r="AD738" i="1"/>
  <c r="AF738" i="1" s="1"/>
  <c r="AD734" i="1"/>
  <c r="AF734" i="1" s="1"/>
  <c r="AG734" i="1" s="1"/>
  <c r="B734" i="1" s="1"/>
  <c r="AD720" i="1"/>
  <c r="AF720" i="1" s="1"/>
  <c r="AG720" i="1" s="1"/>
  <c r="B720" i="1" s="1"/>
  <c r="AD714" i="1"/>
  <c r="AF714" i="1" s="1"/>
  <c r="AG714" i="1" s="1"/>
  <c r="B714" i="1" s="1"/>
  <c r="AD712" i="1"/>
  <c r="AF712" i="1" s="1"/>
  <c r="AG712" i="1" s="1"/>
  <c r="B712" i="1" s="1"/>
  <c r="AD718" i="1"/>
  <c r="AF718" i="1" s="1"/>
  <c r="AD733" i="1"/>
  <c r="AF733" i="1" s="1"/>
  <c r="AG733" i="1" s="1"/>
  <c r="B733" i="1" s="1"/>
  <c r="AD715" i="1"/>
  <c r="AF715" i="1" s="1"/>
  <c r="AG715" i="1" s="1"/>
  <c r="B715" i="1" s="1"/>
  <c r="AD736" i="1"/>
  <c r="AF736" i="1" s="1"/>
  <c r="AG736" i="1" s="1"/>
  <c r="B736" i="1" s="1"/>
  <c r="AD725" i="1"/>
  <c r="AF725" i="1" s="1"/>
  <c r="AD732" i="1"/>
  <c r="AF732" i="1" s="1"/>
  <c r="AD735" i="1"/>
  <c r="AF735" i="1" s="1"/>
  <c r="AG735" i="1" s="1"/>
  <c r="B735" i="1" s="1"/>
  <c r="AD721" i="1"/>
  <c r="AF721" i="1" s="1"/>
  <c r="AG721" i="1" s="1"/>
  <c r="B721" i="1" s="1"/>
  <c r="AD710" i="1"/>
  <c r="AF710" i="1" s="1"/>
  <c r="AD716" i="1"/>
  <c r="AF716" i="1" s="1"/>
  <c r="AG716" i="1" s="1"/>
  <c r="B716" i="1" s="1"/>
  <c r="AD737" i="1"/>
  <c r="AF737" i="1" s="1"/>
  <c r="AG737" i="1" s="1"/>
  <c r="B737" i="1" s="1"/>
  <c r="AD719" i="1"/>
  <c r="AF719" i="1" s="1"/>
  <c r="AG719" i="1" s="1"/>
  <c r="B719" i="1" s="1"/>
  <c r="AD723" i="1"/>
  <c r="AF723" i="1" s="1"/>
  <c r="AG723" i="1" s="1"/>
  <c r="B723" i="1" s="1"/>
  <c r="AD717" i="1"/>
  <c r="AF717" i="1" s="1"/>
  <c r="AD731" i="1"/>
  <c r="AF731" i="1" s="1"/>
  <c r="AD709" i="1"/>
  <c r="AF709" i="1" s="1"/>
  <c r="AG709" i="1" s="1"/>
  <c r="B709" i="1" s="1"/>
  <c r="AD726" i="1"/>
  <c r="AF726" i="1" s="1"/>
  <c r="AG726" i="1" s="1"/>
  <c r="B726" i="1" s="1"/>
  <c r="AD724" i="1"/>
  <c r="AF724" i="1" s="1"/>
  <c r="AD730" i="1"/>
  <c r="AF730" i="1" s="1"/>
  <c r="AG730" i="1" s="1"/>
  <c r="B730" i="1" s="1"/>
  <c r="AD711" i="1"/>
  <c r="AF711" i="1" s="1"/>
  <c r="AD713" i="1"/>
  <c r="AF713" i="1" s="1"/>
  <c r="AG713" i="1" s="1"/>
  <c r="B713" i="1" s="1"/>
  <c r="AD728" i="1"/>
  <c r="AF728" i="1" s="1"/>
  <c r="AG728" i="1" s="1"/>
  <c r="B728" i="1" s="1"/>
  <c r="AD708" i="1"/>
  <c r="AF708" i="1" s="1"/>
  <c r="AG708" i="1" s="1"/>
  <c r="B708" i="1" s="1"/>
  <c r="AD766" i="1"/>
  <c r="AF766" i="1" s="1"/>
  <c r="AD741" i="1"/>
  <c r="AF741" i="1" s="1"/>
  <c r="AG741" i="1" s="1"/>
  <c r="B741" i="1" s="1"/>
  <c r="AD762" i="1"/>
  <c r="AF762" i="1" s="1"/>
  <c r="AG762" i="1" s="1"/>
  <c r="B762" i="1" s="1"/>
  <c r="AD767" i="1"/>
  <c r="AF767" i="1" s="1"/>
  <c r="AD765" i="1"/>
  <c r="AF765" i="1" s="1"/>
  <c r="AG765" i="1" s="1"/>
  <c r="B765" i="1" s="1"/>
  <c r="AD756" i="1"/>
  <c r="AF756" i="1" s="1"/>
  <c r="AG756" i="1" s="1"/>
  <c r="B756" i="1" s="1"/>
  <c r="AD750" i="1"/>
  <c r="AF750" i="1" s="1"/>
  <c r="AG750" i="1" s="1"/>
  <c r="B750" i="1" s="1"/>
  <c r="AD757" i="1"/>
  <c r="AF757" i="1" s="1"/>
  <c r="AG757" i="1" s="1"/>
  <c r="B757" i="1" s="1"/>
  <c r="AD745" i="1"/>
  <c r="AF745" i="1" s="1"/>
  <c r="AD744" i="1"/>
  <c r="AF744" i="1" s="1"/>
  <c r="AG744" i="1" s="1"/>
  <c r="B744" i="1" s="1"/>
  <c r="AD753" i="1"/>
  <c r="AF753" i="1" s="1"/>
  <c r="AD761" i="1"/>
  <c r="AF761" i="1" s="1"/>
  <c r="AG761" i="1" s="1"/>
  <c r="B761" i="1" s="1"/>
  <c r="AD751" i="1"/>
  <c r="AF751" i="1" s="1"/>
  <c r="AG751" i="1" s="1"/>
  <c r="B751" i="1" s="1"/>
  <c r="AD754" i="1"/>
  <c r="AF754" i="1" s="1"/>
  <c r="AG754" i="1" s="1"/>
  <c r="B754" i="1" s="1"/>
  <c r="AD759" i="1"/>
  <c r="AF759" i="1" s="1"/>
  <c r="AD763" i="1"/>
  <c r="AF763" i="1" s="1"/>
  <c r="AG763" i="1" s="1"/>
  <c r="B763" i="1" s="1"/>
  <c r="AD764" i="1"/>
  <c r="AF764" i="1" s="1"/>
  <c r="AG764" i="1" s="1"/>
  <c r="B764" i="1" s="1"/>
  <c r="AD769" i="1"/>
  <c r="AF769" i="1" s="1"/>
  <c r="AG769" i="1" s="1"/>
  <c r="B769" i="1" s="1"/>
  <c r="AD743" i="1"/>
  <c r="AF743" i="1" s="1"/>
  <c r="AG743" i="1" s="1"/>
  <c r="B743" i="1" s="1"/>
  <c r="AD768" i="1"/>
  <c r="AF768" i="1" s="1"/>
  <c r="AG768" i="1" s="1"/>
  <c r="B768" i="1" s="1"/>
  <c r="AD752" i="1"/>
  <c r="AF752" i="1" s="1"/>
  <c r="AD749" i="1"/>
  <c r="AF749" i="1" s="1"/>
  <c r="AG749" i="1" s="1"/>
  <c r="B749" i="1" s="1"/>
  <c r="AD760" i="1"/>
  <c r="AF760" i="1" s="1"/>
  <c r="AD758" i="1"/>
  <c r="AF758" i="1" s="1"/>
  <c r="AG758" i="1" s="1"/>
  <c r="B758" i="1" s="1"/>
  <c r="AD740" i="1"/>
  <c r="AF740" i="1" s="1"/>
  <c r="AG740" i="1" s="1"/>
  <c r="B740" i="1" s="1"/>
  <c r="AD739" i="1"/>
  <c r="AF739" i="1" s="1"/>
  <c r="AD742" i="1"/>
  <c r="AF742" i="1" s="1"/>
  <c r="AG742" i="1" s="1"/>
  <c r="B742" i="1" s="1"/>
  <c r="AD746" i="1"/>
  <c r="AF746" i="1" s="1"/>
  <c r="AD755" i="1"/>
  <c r="AF755" i="1" s="1"/>
  <c r="AG755" i="1" s="1"/>
  <c r="B755" i="1" s="1"/>
  <c r="AD748" i="1"/>
  <c r="AF748" i="1" s="1"/>
  <c r="AG748" i="1" s="1"/>
  <c r="B748" i="1" s="1"/>
  <c r="AD747" i="1"/>
  <c r="AF747" i="1" s="1"/>
  <c r="AG747" i="1" s="1"/>
  <c r="B747" i="1" s="1"/>
  <c r="AD771" i="1"/>
  <c r="AF771" i="1" s="1"/>
  <c r="AG771" i="1" s="1"/>
  <c r="B771" i="1" s="1"/>
  <c r="AD780" i="1"/>
  <c r="AF780" i="1" s="1"/>
  <c r="AD790" i="1"/>
  <c r="AF790" i="1" s="1"/>
  <c r="AG790" i="1" s="1"/>
  <c r="B790" i="1" s="1"/>
  <c r="AD782" i="1"/>
  <c r="AF782" i="1" s="1"/>
  <c r="AG782" i="1" s="1"/>
  <c r="B782" i="1" s="1"/>
  <c r="AD786" i="1"/>
  <c r="AF786" i="1" s="1"/>
  <c r="AG786" i="1" s="1"/>
  <c r="B786" i="1" s="1"/>
  <c r="AD773" i="1"/>
  <c r="AF773" i="1" s="1"/>
  <c r="AD777" i="1"/>
  <c r="AF777" i="1" s="1"/>
  <c r="AG777" i="1" s="1"/>
  <c r="B777" i="1" s="1"/>
  <c r="AD797" i="1"/>
  <c r="AF797" i="1" s="1"/>
  <c r="AG797" i="1" s="1"/>
  <c r="B797" i="1" s="1"/>
  <c r="AD785" i="1"/>
  <c r="AF785" i="1" s="1"/>
  <c r="AG785" i="1" s="1"/>
  <c r="B785" i="1" s="1"/>
  <c r="AD783" i="1"/>
  <c r="AF783" i="1" s="1"/>
  <c r="AG783" i="1" s="1"/>
  <c r="B783" i="1" s="1"/>
  <c r="AD781" i="1"/>
  <c r="AF781" i="1" s="1"/>
  <c r="AD791" i="1"/>
  <c r="AF791" i="1" s="1"/>
  <c r="AG791" i="1" s="1"/>
  <c r="B791" i="1" s="1"/>
  <c r="AD784" i="1"/>
  <c r="AF784" i="1" s="1"/>
  <c r="AG784" i="1" s="1"/>
  <c r="B784" i="1" s="1"/>
  <c r="AD778" i="1"/>
  <c r="AF778" i="1" s="1"/>
  <c r="AG778" i="1" s="1"/>
  <c r="B778" i="1" s="1"/>
  <c r="AD772" i="1"/>
  <c r="AF772" i="1" s="1"/>
  <c r="AG772" i="1" s="1"/>
  <c r="B772" i="1" s="1"/>
  <c r="AD789" i="1"/>
  <c r="AF789" i="1" s="1"/>
  <c r="AG789" i="1" s="1"/>
  <c r="B789" i="1" s="1"/>
  <c r="AD794" i="1"/>
  <c r="AF794" i="1" s="1"/>
  <c r="AD775" i="1"/>
  <c r="AF775" i="1" s="1"/>
  <c r="AG775" i="1" s="1"/>
  <c r="B775" i="1" s="1"/>
  <c r="AD770" i="1"/>
  <c r="AF770" i="1" s="1"/>
  <c r="AG770" i="1" s="1"/>
  <c r="B770" i="1" s="1"/>
  <c r="AD787" i="1"/>
  <c r="AF787" i="1" s="1"/>
  <c r="AD793" i="1"/>
  <c r="AF793" i="1" s="1"/>
  <c r="AG793" i="1" s="1"/>
  <c r="B793" i="1" s="1"/>
  <c r="AD788" i="1"/>
  <c r="AF788" i="1" s="1"/>
  <c r="AD792" i="1"/>
  <c r="AF792" i="1" s="1"/>
  <c r="AG792" i="1" s="1"/>
  <c r="B792" i="1" s="1"/>
  <c r="AD776" i="1"/>
  <c r="AF776" i="1" s="1"/>
  <c r="AG776" i="1" s="1"/>
  <c r="B776" i="1" s="1"/>
  <c r="AD774" i="1"/>
  <c r="AF774" i="1" s="1"/>
  <c r="AD779" i="1"/>
  <c r="AF779" i="1" s="1"/>
  <c r="AG779" i="1" s="1"/>
  <c r="B779" i="1" s="1"/>
  <c r="AD796" i="1"/>
  <c r="AF796" i="1" s="1"/>
  <c r="AG796" i="1" s="1"/>
  <c r="B796" i="1" s="1"/>
  <c r="AD795" i="1"/>
  <c r="AF795" i="1" s="1"/>
  <c r="AD825" i="1"/>
  <c r="AF825" i="1" s="1"/>
  <c r="AG825" i="1" s="1"/>
  <c r="B825" i="1" s="1"/>
  <c r="AD824" i="1"/>
  <c r="AF824" i="1" s="1"/>
  <c r="AG824" i="1" s="1"/>
  <c r="B824" i="1" s="1"/>
  <c r="AD816" i="1"/>
  <c r="AF816" i="1" s="1"/>
  <c r="AD823" i="1"/>
  <c r="AF823" i="1" s="1"/>
  <c r="AD798" i="1"/>
  <c r="AF798" i="1" s="1"/>
  <c r="AG798" i="1" s="1"/>
  <c r="B798" i="1" s="1"/>
  <c r="AD818" i="1"/>
  <c r="AF818" i="1" s="1"/>
  <c r="AG818" i="1" s="1"/>
  <c r="B818" i="1" s="1"/>
  <c r="AD814" i="1"/>
  <c r="AF814" i="1" s="1"/>
  <c r="AG814" i="1" s="1"/>
  <c r="B814" i="1" s="1"/>
  <c r="AD805" i="1"/>
  <c r="AF805" i="1" s="1"/>
  <c r="AG805" i="1" s="1"/>
  <c r="B805" i="1" s="1"/>
  <c r="AD800" i="1"/>
  <c r="AF800" i="1" s="1"/>
  <c r="AG800" i="1" s="1"/>
  <c r="B800" i="1" s="1"/>
  <c r="AD808" i="1"/>
  <c r="AF808" i="1" s="1"/>
  <c r="AD807" i="1"/>
  <c r="AF807" i="1" s="1"/>
  <c r="AG807" i="1" s="1"/>
  <c r="B807" i="1" s="1"/>
  <c r="AD811" i="1"/>
  <c r="AF811" i="1" s="1"/>
  <c r="AG811" i="1" s="1"/>
  <c r="B811" i="1" s="1"/>
  <c r="AD822" i="1"/>
  <c r="AF822" i="1" s="1"/>
  <c r="AD826" i="1"/>
  <c r="AF826" i="1" s="1"/>
  <c r="AG826" i="1" s="1"/>
  <c r="B826" i="1" s="1"/>
  <c r="AD817" i="1"/>
  <c r="AF817" i="1" s="1"/>
  <c r="AG817" i="1" s="1"/>
  <c r="B817" i="1" s="1"/>
  <c r="AD813" i="1"/>
  <c r="AF813" i="1" s="1"/>
  <c r="AG813" i="1" s="1"/>
  <c r="B813" i="1" s="1"/>
  <c r="AD828" i="1"/>
  <c r="AF828" i="1" s="1"/>
  <c r="AG828" i="1" s="1"/>
  <c r="B828" i="1" s="1"/>
  <c r="AD802" i="1"/>
  <c r="AF802" i="1" s="1"/>
  <c r="AD806" i="1"/>
  <c r="AF806" i="1" s="1"/>
  <c r="AG806" i="1" s="1"/>
  <c r="B806" i="1" s="1"/>
  <c r="AD820" i="1"/>
  <c r="AF820" i="1" s="1"/>
  <c r="AG820" i="1" s="1"/>
  <c r="B820" i="1" s="1"/>
  <c r="AD810" i="1"/>
  <c r="AF810" i="1" s="1"/>
  <c r="AG810" i="1" s="1"/>
  <c r="B810" i="1" s="1"/>
  <c r="AD821" i="1"/>
  <c r="AF821" i="1" s="1"/>
  <c r="AG821" i="1" s="1"/>
  <c r="B821" i="1" s="1"/>
  <c r="AD801" i="1"/>
  <c r="AF801" i="1" s="1"/>
  <c r="AD809" i="1"/>
  <c r="AF809" i="1" s="1"/>
  <c r="AD799" i="1"/>
  <c r="AF799" i="1" s="1"/>
  <c r="AG799" i="1" s="1"/>
  <c r="B799" i="1" s="1"/>
  <c r="AD803" i="1"/>
  <c r="AF803" i="1" s="1"/>
  <c r="AG803" i="1" s="1"/>
  <c r="B803" i="1" s="1"/>
  <c r="AD827" i="1"/>
  <c r="AF827" i="1" s="1"/>
  <c r="AG827" i="1" s="1"/>
  <c r="B827" i="1" s="1"/>
  <c r="AD812" i="1"/>
  <c r="AF812" i="1" s="1"/>
  <c r="AG812" i="1" s="1"/>
  <c r="B812" i="1" s="1"/>
  <c r="AD804" i="1"/>
  <c r="AF804" i="1" s="1"/>
  <c r="AG804" i="1" s="1"/>
  <c r="B804" i="1" s="1"/>
  <c r="AD815" i="1"/>
  <c r="AF815" i="1" s="1"/>
  <c r="AD819" i="1"/>
  <c r="AF819" i="1" s="1"/>
  <c r="AG819" i="1" s="1"/>
  <c r="B819" i="1" s="1"/>
  <c r="AD831" i="1"/>
  <c r="AF831" i="1" s="1"/>
  <c r="AG831" i="1" s="1"/>
  <c r="B831" i="1" s="1"/>
  <c r="AD835" i="1"/>
  <c r="AF835" i="1" s="1"/>
  <c r="AG835" i="1" s="1"/>
  <c r="B835" i="1" s="1"/>
  <c r="AD839" i="1"/>
  <c r="AF839" i="1" s="1"/>
  <c r="AG839" i="1" s="1"/>
  <c r="B839" i="1" s="1"/>
  <c r="AD845" i="1"/>
  <c r="AF845" i="1" s="1"/>
  <c r="AG845" i="1" s="1"/>
  <c r="B845" i="1" s="1"/>
  <c r="AD844" i="1"/>
  <c r="AF844" i="1" s="1"/>
  <c r="AD858" i="1"/>
  <c r="AF858" i="1" s="1"/>
  <c r="AD829" i="1"/>
  <c r="AF829" i="1" s="1"/>
  <c r="AD847" i="1"/>
  <c r="AF847" i="1" s="1"/>
  <c r="AG847" i="1" s="1"/>
  <c r="B847" i="1" s="1"/>
  <c r="AD841" i="1"/>
  <c r="AF841" i="1" s="1"/>
  <c r="AG841" i="1" s="1"/>
  <c r="B841" i="1" s="1"/>
  <c r="AD833" i="1"/>
  <c r="AF833" i="1" s="1"/>
  <c r="AG833" i="1" s="1"/>
  <c r="B833" i="1" s="1"/>
  <c r="AD843" i="1"/>
  <c r="AF843" i="1" s="1"/>
  <c r="AD851" i="1"/>
  <c r="AF851" i="1" s="1"/>
  <c r="AD846" i="1"/>
  <c r="AF846" i="1" s="1"/>
  <c r="AG846" i="1" s="1"/>
  <c r="B846" i="1" s="1"/>
  <c r="AD832" i="1"/>
  <c r="AF832" i="1" s="1"/>
  <c r="AG832" i="1" s="1"/>
  <c r="B832" i="1" s="1"/>
  <c r="AD855" i="1"/>
  <c r="AF855" i="1" s="1"/>
  <c r="AG855" i="1" s="1"/>
  <c r="B855" i="1" s="1"/>
  <c r="AD852" i="1"/>
  <c r="AF852" i="1" s="1"/>
  <c r="AG852" i="1" s="1"/>
  <c r="B852" i="1" s="1"/>
  <c r="AD830" i="1"/>
  <c r="AF830" i="1" s="1"/>
  <c r="AD840" i="1"/>
  <c r="AF840" i="1" s="1"/>
  <c r="AG840" i="1" s="1"/>
  <c r="B840" i="1" s="1"/>
  <c r="AD848" i="1"/>
  <c r="AF848" i="1" s="1"/>
  <c r="AG848" i="1" s="1"/>
  <c r="B848" i="1" s="1"/>
  <c r="AD856" i="1"/>
  <c r="AF856" i="1" s="1"/>
  <c r="AG856" i="1" s="1"/>
  <c r="B856" i="1" s="1"/>
  <c r="AD857" i="1"/>
  <c r="AF857" i="1" s="1"/>
  <c r="AD849" i="1"/>
  <c r="AF849" i="1" s="1"/>
  <c r="AG849" i="1" s="1"/>
  <c r="B849" i="1" s="1"/>
  <c r="AD850" i="1"/>
  <c r="AF850" i="1" s="1"/>
  <c r="AD854" i="1"/>
  <c r="AF854" i="1" s="1"/>
  <c r="AG854" i="1" s="1"/>
  <c r="B854" i="1" s="1"/>
  <c r="AD853" i="1"/>
  <c r="AF853" i="1" s="1"/>
  <c r="AG853" i="1" s="1"/>
  <c r="B853" i="1" s="1"/>
  <c r="AD837" i="1"/>
  <c r="AF837" i="1" s="1"/>
  <c r="AD838" i="1"/>
  <c r="AF838" i="1" s="1"/>
  <c r="AG838" i="1" s="1"/>
  <c r="B838" i="1" s="1"/>
  <c r="AD836" i="1"/>
  <c r="AF836" i="1" s="1"/>
  <c r="AD834" i="1"/>
  <c r="AF834" i="1" s="1"/>
  <c r="AG834" i="1" s="1"/>
  <c r="B834" i="1" s="1"/>
  <c r="AD842" i="1"/>
  <c r="AF842" i="1" s="1"/>
  <c r="AG842" i="1" s="1"/>
  <c r="B842" i="1" s="1"/>
  <c r="AD870" i="1"/>
  <c r="AF870" i="1" s="1"/>
  <c r="AG870" i="1" s="1"/>
  <c r="B870" i="1" s="1"/>
  <c r="AD878" i="1"/>
  <c r="AF878" i="1" s="1"/>
  <c r="AD874" i="1"/>
  <c r="AF874" i="1" s="1"/>
  <c r="AG874" i="1" s="1"/>
  <c r="B874" i="1" s="1"/>
  <c r="AD872" i="1"/>
  <c r="AF872" i="1" s="1"/>
  <c r="AD861" i="1"/>
  <c r="AF861" i="1" s="1"/>
  <c r="AG861" i="1" s="1"/>
  <c r="B861" i="1" s="1"/>
  <c r="AD885" i="1"/>
  <c r="AF885" i="1" s="1"/>
  <c r="AD880" i="1"/>
  <c r="AF880" i="1" s="1"/>
  <c r="AG880" i="1" s="1"/>
  <c r="B880" i="1" s="1"/>
  <c r="AD867" i="1"/>
  <c r="AF867" i="1" s="1"/>
  <c r="AG867" i="1" s="1"/>
  <c r="B867" i="1" s="1"/>
  <c r="AD889" i="1"/>
  <c r="AF889" i="1" s="1"/>
  <c r="AG889" i="1" s="1"/>
  <c r="B889" i="1" s="1"/>
  <c r="AD862" i="1"/>
  <c r="AF862" i="1" s="1"/>
  <c r="AG862" i="1" s="1"/>
  <c r="B862" i="1" s="1"/>
  <c r="AD859" i="1"/>
  <c r="AF859" i="1" s="1"/>
  <c r="AG859" i="1" s="1"/>
  <c r="B859" i="1" s="1"/>
  <c r="AD879" i="1"/>
  <c r="AF879" i="1" s="1"/>
  <c r="AD866" i="1"/>
  <c r="AF866" i="1" s="1"/>
  <c r="AG866" i="1" s="1"/>
  <c r="B866" i="1" s="1"/>
  <c r="AD869" i="1"/>
  <c r="AF869" i="1" s="1"/>
  <c r="AG869" i="1" s="1"/>
  <c r="B869" i="1" s="1"/>
  <c r="AD871" i="1"/>
  <c r="AF871" i="1" s="1"/>
  <c r="AD873" i="1"/>
  <c r="AF873" i="1" s="1"/>
  <c r="AG873" i="1" s="1"/>
  <c r="B873" i="1" s="1"/>
  <c r="AD865" i="1"/>
  <c r="AF865" i="1" s="1"/>
  <c r="AD868" i="1"/>
  <c r="AF868" i="1" s="1"/>
  <c r="AG868" i="1" s="1"/>
  <c r="B868" i="1" s="1"/>
  <c r="AD881" i="1"/>
  <c r="AF881" i="1" s="1"/>
  <c r="AG881" i="1" s="1"/>
  <c r="B881" i="1" s="1"/>
  <c r="AD887" i="1"/>
  <c r="AF887" i="1" s="1"/>
  <c r="AG887" i="1" s="1"/>
  <c r="B887" i="1" s="1"/>
  <c r="AD864" i="1"/>
  <c r="AF864" i="1" s="1"/>
  <c r="AD860" i="1"/>
  <c r="AF860" i="1" s="1"/>
  <c r="AG860" i="1" s="1"/>
  <c r="B860" i="1" s="1"/>
  <c r="AD882" i="1"/>
  <c r="AF882" i="1" s="1"/>
  <c r="AG882" i="1" s="1"/>
  <c r="B882" i="1" s="1"/>
  <c r="AD863" i="1"/>
  <c r="AF863" i="1" s="1"/>
  <c r="AG863" i="1" s="1"/>
  <c r="B863" i="1" s="1"/>
  <c r="AD877" i="1"/>
  <c r="AF877" i="1" s="1"/>
  <c r="AG877" i="1" s="1"/>
  <c r="B877" i="1" s="1"/>
  <c r="AD875" i="1"/>
  <c r="AF875" i="1" s="1"/>
  <c r="AG875" i="1" s="1"/>
  <c r="B875" i="1" s="1"/>
  <c r="AD888" i="1"/>
  <c r="AF888" i="1" s="1"/>
  <c r="AG888" i="1" s="1"/>
  <c r="B888" i="1" s="1"/>
  <c r="AD883" i="1"/>
  <c r="AF883" i="1" s="1"/>
  <c r="AG883" i="1" s="1"/>
  <c r="B883" i="1" s="1"/>
  <c r="AD876" i="1"/>
  <c r="AF876" i="1" s="1"/>
  <c r="AG876" i="1" s="1"/>
  <c r="B876" i="1" s="1"/>
  <c r="AD884" i="1"/>
  <c r="AF884" i="1" s="1"/>
  <c r="AG884" i="1" s="1"/>
  <c r="B884" i="1" s="1"/>
  <c r="AD886" i="1"/>
  <c r="AF886" i="1" s="1"/>
  <c r="AD898" i="1"/>
  <c r="AF898" i="1" s="1"/>
  <c r="AG898" i="1" s="1"/>
  <c r="B898" i="1" s="1"/>
  <c r="AD907" i="1"/>
  <c r="AF907" i="1" s="1"/>
  <c r="AD910" i="1"/>
  <c r="AF910" i="1" s="1"/>
  <c r="AG910" i="1" s="1"/>
  <c r="B910" i="1" s="1"/>
  <c r="AD893" i="1"/>
  <c r="AF893" i="1" s="1"/>
  <c r="AD914" i="1"/>
  <c r="AF914" i="1" s="1"/>
  <c r="AD912" i="1"/>
  <c r="AF912" i="1" s="1"/>
  <c r="AG912" i="1" s="1"/>
  <c r="B912" i="1" s="1"/>
  <c r="AD892" i="1"/>
  <c r="AF892" i="1" s="1"/>
  <c r="AD899" i="1"/>
  <c r="AF899" i="1" s="1"/>
  <c r="AD896" i="1"/>
  <c r="AF896" i="1" s="1"/>
  <c r="AG896" i="1" s="1"/>
  <c r="B896" i="1" s="1"/>
  <c r="AD901" i="1"/>
  <c r="AF901" i="1" s="1"/>
  <c r="AG901" i="1" s="1"/>
  <c r="B901" i="1" s="1"/>
  <c r="AD906" i="1"/>
  <c r="AF906" i="1" s="1"/>
  <c r="AD918" i="1"/>
  <c r="AF918" i="1" s="1"/>
  <c r="AG918" i="1" s="1"/>
  <c r="B918" i="1" s="1"/>
  <c r="AD891" i="1"/>
  <c r="AF891" i="1" s="1"/>
  <c r="AG891" i="1" s="1"/>
  <c r="B891" i="1" s="1"/>
  <c r="AD890" i="1"/>
  <c r="AF890" i="1" s="1"/>
  <c r="AG890" i="1" s="1"/>
  <c r="B890" i="1" s="1"/>
  <c r="AD902" i="1"/>
  <c r="AF902" i="1" s="1"/>
  <c r="AG902" i="1" s="1"/>
  <c r="B902" i="1" s="1"/>
  <c r="AD919" i="1"/>
  <c r="AF919" i="1" s="1"/>
  <c r="AG919" i="1" s="1"/>
  <c r="B919" i="1" s="1"/>
  <c r="AD894" i="1"/>
  <c r="AF894" i="1" s="1"/>
  <c r="AG894" i="1" s="1"/>
  <c r="B894" i="1" s="1"/>
  <c r="AD904" i="1"/>
  <c r="AF904" i="1" s="1"/>
  <c r="AG904" i="1" s="1"/>
  <c r="B904" i="1" s="1"/>
  <c r="AD913" i="1"/>
  <c r="AF913" i="1" s="1"/>
  <c r="AD916" i="1"/>
  <c r="AF916" i="1" s="1"/>
  <c r="AG916" i="1" s="1"/>
  <c r="B916" i="1" s="1"/>
  <c r="AD903" i="1"/>
  <c r="AF903" i="1" s="1"/>
  <c r="AG903" i="1" s="1"/>
  <c r="B903" i="1" s="1"/>
  <c r="AD915" i="1"/>
  <c r="AF915" i="1" s="1"/>
  <c r="AG915" i="1" s="1"/>
  <c r="B915" i="1" s="1"/>
  <c r="AD905" i="1"/>
  <c r="AF905" i="1" s="1"/>
  <c r="AG905" i="1" s="1"/>
  <c r="B905" i="1" s="1"/>
  <c r="AD917" i="1"/>
  <c r="AF917" i="1" s="1"/>
  <c r="AG917" i="1" s="1"/>
  <c r="B917" i="1" s="1"/>
  <c r="AD909" i="1"/>
  <c r="AF909" i="1" s="1"/>
  <c r="AG909" i="1" s="1"/>
  <c r="B909" i="1" s="1"/>
  <c r="AD908" i="1"/>
  <c r="AF908" i="1" s="1"/>
  <c r="AG908" i="1" s="1"/>
  <c r="B908" i="1" s="1"/>
  <c r="AD897" i="1"/>
  <c r="AF897" i="1" s="1"/>
  <c r="AG897" i="1" s="1"/>
  <c r="B897" i="1" s="1"/>
  <c r="AD911" i="1"/>
  <c r="AF911" i="1" s="1"/>
  <c r="AG911" i="1" s="1"/>
  <c r="B911" i="1" s="1"/>
  <c r="AD900" i="1"/>
  <c r="AF900" i="1" s="1"/>
  <c r="AD895" i="1"/>
  <c r="AF895" i="1" s="1"/>
  <c r="AG895" i="1" s="1"/>
  <c r="B895" i="1" s="1"/>
  <c r="AD934" i="1"/>
  <c r="AF934" i="1" s="1"/>
  <c r="AD938" i="1"/>
  <c r="AF938" i="1" s="1"/>
  <c r="AG938" i="1" s="1"/>
  <c r="B938" i="1" s="1"/>
  <c r="AD948" i="1"/>
  <c r="AF948" i="1" s="1"/>
  <c r="AD929" i="1"/>
  <c r="AF929" i="1" s="1"/>
  <c r="AG929" i="1" s="1"/>
  <c r="B929" i="1" s="1"/>
  <c r="AD947" i="1"/>
  <c r="AF947" i="1" s="1"/>
  <c r="AG947" i="1" s="1"/>
  <c r="B947" i="1" s="1"/>
  <c r="AD942" i="1"/>
  <c r="AF942" i="1" s="1"/>
  <c r="AD944" i="1"/>
  <c r="AF944" i="1" s="1"/>
  <c r="AG944" i="1" s="1"/>
  <c r="B944" i="1" s="1"/>
  <c r="AD920" i="1"/>
  <c r="AF920" i="1" s="1"/>
  <c r="AD922" i="1"/>
  <c r="AF922" i="1" s="1"/>
  <c r="AG922" i="1" s="1"/>
  <c r="B922" i="1" s="1"/>
  <c r="AD926" i="1"/>
  <c r="AF926" i="1" s="1"/>
  <c r="AG926" i="1" s="1"/>
  <c r="B926" i="1" s="1"/>
  <c r="AD946" i="1"/>
  <c r="AF946" i="1" s="1"/>
  <c r="AG946" i="1" s="1"/>
  <c r="B946" i="1" s="1"/>
  <c r="AD933" i="1"/>
  <c r="AF933" i="1" s="1"/>
  <c r="AG933" i="1" s="1"/>
  <c r="B933" i="1" s="1"/>
  <c r="AD936" i="1"/>
  <c r="AF936" i="1" s="1"/>
  <c r="AG936" i="1" s="1"/>
  <c r="B936" i="1" s="1"/>
  <c r="AD941" i="1"/>
  <c r="AF941" i="1" s="1"/>
  <c r="AD921" i="1"/>
  <c r="AF921" i="1" s="1"/>
  <c r="AD927" i="1"/>
  <c r="AF927" i="1" s="1"/>
  <c r="AD930" i="1"/>
  <c r="AF930" i="1" s="1"/>
  <c r="AG930" i="1" s="1"/>
  <c r="B930" i="1" s="1"/>
  <c r="AD949" i="1"/>
  <c r="AF949" i="1" s="1"/>
  <c r="AD935" i="1"/>
  <c r="AF935" i="1" s="1"/>
  <c r="AD939" i="1"/>
  <c r="AF939" i="1" s="1"/>
  <c r="AG939" i="1" s="1"/>
  <c r="B939" i="1" s="1"/>
  <c r="AD945" i="1"/>
  <c r="AF945" i="1" s="1"/>
  <c r="AG945" i="1" s="1"/>
  <c r="B945" i="1" s="1"/>
  <c r="AD943" i="1"/>
  <c r="AF943" i="1" s="1"/>
  <c r="AG943" i="1" s="1"/>
  <c r="B943" i="1" s="1"/>
  <c r="AD931" i="1"/>
  <c r="AF931" i="1" s="1"/>
  <c r="AG931" i="1" s="1"/>
  <c r="B931" i="1" s="1"/>
  <c r="AD937" i="1"/>
  <c r="AF937" i="1" s="1"/>
  <c r="AG937" i="1" s="1"/>
  <c r="B937" i="1" s="1"/>
  <c r="AD940" i="1"/>
  <c r="AF940" i="1" s="1"/>
  <c r="AG940" i="1" s="1"/>
  <c r="B940" i="1" s="1"/>
  <c r="AD928" i="1"/>
  <c r="AF928" i="1" s="1"/>
  <c r="AD924" i="1"/>
  <c r="AF924" i="1" s="1"/>
  <c r="AG924" i="1" s="1"/>
  <c r="B924" i="1" s="1"/>
  <c r="AD950" i="1"/>
  <c r="AF950" i="1" s="1"/>
  <c r="AG950" i="1" s="1"/>
  <c r="B950" i="1" s="1"/>
  <c r="AD932" i="1"/>
  <c r="AF932" i="1" s="1"/>
  <c r="AG932" i="1" s="1"/>
  <c r="B932" i="1" s="1"/>
  <c r="AD925" i="1"/>
  <c r="AF925" i="1" s="1"/>
  <c r="AG925" i="1" s="1"/>
  <c r="B925" i="1" s="1"/>
  <c r="AD923" i="1"/>
  <c r="AF923" i="1" s="1"/>
  <c r="AG923" i="1" s="1"/>
  <c r="B923" i="1" s="1"/>
  <c r="AD962" i="1"/>
  <c r="AF962" i="1" s="1"/>
  <c r="AD957" i="1"/>
  <c r="AF957" i="1" s="1"/>
  <c r="AG957" i="1" s="1"/>
  <c r="B957" i="1" s="1"/>
  <c r="AD952" i="1"/>
  <c r="AF952" i="1" s="1"/>
  <c r="AG952" i="1" s="1"/>
  <c r="B952" i="1" s="1"/>
  <c r="AD978" i="1"/>
  <c r="AF978" i="1" s="1"/>
  <c r="AG978" i="1" s="1"/>
  <c r="B978" i="1" s="1"/>
  <c r="AD975" i="1"/>
  <c r="AF975" i="1" s="1"/>
  <c r="AG975" i="1" s="1"/>
  <c r="B975" i="1" s="1"/>
  <c r="AD968" i="1"/>
  <c r="AF968" i="1" s="1"/>
  <c r="AG968" i="1" s="1"/>
  <c r="B968" i="1" s="1"/>
  <c r="AD951" i="1"/>
  <c r="AF951" i="1" s="1"/>
  <c r="AG951" i="1" s="1"/>
  <c r="B951" i="1" s="1"/>
  <c r="AD981" i="1"/>
  <c r="AF981" i="1" s="1"/>
  <c r="AG981" i="1" s="1"/>
  <c r="B981" i="1" s="1"/>
  <c r="AD980" i="1"/>
  <c r="AF980" i="1" s="1"/>
  <c r="AG980" i="1" s="1"/>
  <c r="B980" i="1" s="1"/>
  <c r="AD958" i="1"/>
  <c r="AF958" i="1" s="1"/>
  <c r="AG958" i="1" s="1"/>
  <c r="B958" i="1" s="1"/>
  <c r="AD967" i="1"/>
  <c r="AF967" i="1" s="1"/>
  <c r="AG967" i="1" s="1"/>
  <c r="B967" i="1" s="1"/>
  <c r="AD955" i="1"/>
  <c r="AF955" i="1" s="1"/>
  <c r="AD976" i="1"/>
  <c r="AF976" i="1" s="1"/>
  <c r="AD973" i="1"/>
  <c r="AF973" i="1" s="1"/>
  <c r="AG973" i="1" s="1"/>
  <c r="B973" i="1" s="1"/>
  <c r="AD954" i="1"/>
  <c r="AF954" i="1" s="1"/>
  <c r="AG954" i="1" s="1"/>
  <c r="B954" i="1" s="1"/>
  <c r="AD974" i="1"/>
  <c r="AF974" i="1" s="1"/>
  <c r="AG974" i="1" s="1"/>
  <c r="B974" i="1" s="1"/>
  <c r="AD971" i="1"/>
  <c r="AF971" i="1" s="1"/>
  <c r="AG971" i="1" s="1"/>
  <c r="B971" i="1" s="1"/>
  <c r="AD966" i="1"/>
  <c r="AF966" i="1" s="1"/>
  <c r="AG966" i="1" s="1"/>
  <c r="B966" i="1" s="1"/>
  <c r="AD953" i="1"/>
  <c r="AF953" i="1" s="1"/>
  <c r="AG953" i="1" s="1"/>
  <c r="B953" i="1" s="1"/>
  <c r="AD972" i="1"/>
  <c r="AF972" i="1" s="1"/>
  <c r="AG972" i="1" s="1"/>
  <c r="B972" i="1" s="1"/>
  <c r="AD965" i="1"/>
  <c r="AF965" i="1" s="1"/>
  <c r="AG965" i="1" s="1"/>
  <c r="B965" i="1" s="1"/>
  <c r="AD963" i="1"/>
  <c r="AF963" i="1" s="1"/>
  <c r="AD979" i="1"/>
  <c r="AF979" i="1" s="1"/>
  <c r="AG979" i="1" s="1"/>
  <c r="B979" i="1" s="1"/>
  <c r="AD960" i="1"/>
  <c r="AF960" i="1" s="1"/>
  <c r="AG960" i="1" s="1"/>
  <c r="B960" i="1" s="1"/>
  <c r="AD956" i="1"/>
  <c r="AF956" i="1" s="1"/>
  <c r="AD969" i="1"/>
  <c r="AF969" i="1" s="1"/>
  <c r="AD959" i="1"/>
  <c r="AF959" i="1" s="1"/>
  <c r="AG959" i="1" s="1"/>
  <c r="B959" i="1" s="1"/>
  <c r="AD961" i="1"/>
  <c r="AF961" i="1" s="1"/>
  <c r="AG961" i="1" s="1"/>
  <c r="B961" i="1" s="1"/>
  <c r="AD970" i="1"/>
  <c r="AF970" i="1" s="1"/>
  <c r="AD964" i="1"/>
  <c r="AF964" i="1" s="1"/>
  <c r="AG964" i="1" s="1"/>
  <c r="B964" i="1" s="1"/>
  <c r="AD977" i="1"/>
  <c r="AF977" i="1" s="1"/>
  <c r="AD994" i="1"/>
  <c r="AF994" i="1" s="1"/>
  <c r="AG994" i="1" s="1"/>
  <c r="B994" i="1" s="1"/>
  <c r="AD1010" i="1"/>
  <c r="AF1010" i="1" s="1"/>
  <c r="AG1010" i="1" s="1"/>
  <c r="B1010" i="1" s="1"/>
  <c r="AD982" i="1"/>
  <c r="AF982" i="1" s="1"/>
  <c r="AG982" i="1" s="1"/>
  <c r="B982" i="1" s="1"/>
  <c r="AD1008" i="1"/>
  <c r="AF1008" i="1" s="1"/>
  <c r="AG1008" i="1" s="1"/>
  <c r="B1008" i="1" s="1"/>
  <c r="AD983" i="1"/>
  <c r="AF983" i="1" s="1"/>
  <c r="AD984" i="1"/>
  <c r="AF984" i="1" s="1"/>
  <c r="AD1009" i="1"/>
  <c r="AF1009" i="1" s="1"/>
  <c r="AG1009" i="1" s="1"/>
  <c r="B1009" i="1" s="1"/>
  <c r="AD993" i="1"/>
  <c r="AF993" i="1" s="1"/>
  <c r="AG993" i="1" s="1"/>
  <c r="B993" i="1" s="1"/>
  <c r="AD1003" i="1"/>
  <c r="AF1003" i="1" s="1"/>
  <c r="AG1003" i="1" s="1"/>
  <c r="B1003" i="1" s="1"/>
  <c r="AD996" i="1"/>
  <c r="AF996" i="1" s="1"/>
  <c r="AG996" i="1" s="1"/>
  <c r="B996" i="1" s="1"/>
  <c r="AD1011" i="1"/>
  <c r="AF1011" i="1" s="1"/>
  <c r="AD1005" i="1"/>
  <c r="AF1005" i="1" s="1"/>
  <c r="AD985" i="1"/>
  <c r="AF985" i="1" s="1"/>
  <c r="AG985" i="1" s="1"/>
  <c r="B985" i="1" s="1"/>
  <c r="AD1004" i="1"/>
  <c r="AF1004" i="1" s="1"/>
  <c r="AD992" i="1"/>
  <c r="AF992" i="1" s="1"/>
  <c r="AG992" i="1" s="1"/>
  <c r="B992" i="1" s="1"/>
  <c r="AD989" i="1"/>
  <c r="AF989" i="1" s="1"/>
  <c r="AG989" i="1" s="1"/>
  <c r="B989" i="1" s="1"/>
  <c r="AD987" i="1"/>
  <c r="AF987" i="1" s="1"/>
  <c r="AG987" i="1" s="1"/>
  <c r="B987" i="1" s="1"/>
  <c r="AD1001" i="1"/>
  <c r="AF1001" i="1" s="1"/>
  <c r="AG1001" i="1" s="1"/>
  <c r="B1001" i="1" s="1"/>
  <c r="AD999" i="1"/>
  <c r="AF999" i="1" s="1"/>
  <c r="AG999" i="1" s="1"/>
  <c r="B999" i="1" s="1"/>
  <c r="AD995" i="1"/>
  <c r="AF995" i="1" s="1"/>
  <c r="AG995" i="1" s="1"/>
  <c r="B995" i="1" s="1"/>
  <c r="AD990" i="1"/>
  <c r="AF990" i="1" s="1"/>
  <c r="AD1002" i="1"/>
  <c r="AF1002" i="1" s="1"/>
  <c r="AG1002" i="1" s="1"/>
  <c r="B1002" i="1" s="1"/>
  <c r="AD1007" i="1"/>
  <c r="AF1007" i="1" s="1"/>
  <c r="AG1007" i="1" s="1"/>
  <c r="B1007" i="1" s="1"/>
  <c r="AD1006" i="1"/>
  <c r="AF1006" i="1" s="1"/>
  <c r="AG1006" i="1" s="1"/>
  <c r="B1006" i="1" s="1"/>
  <c r="AD986" i="1"/>
  <c r="AF986" i="1" s="1"/>
  <c r="AG986" i="1" s="1"/>
  <c r="B986" i="1" s="1"/>
  <c r="AD988" i="1"/>
  <c r="AF988" i="1" s="1"/>
  <c r="AG988" i="1" s="1"/>
  <c r="B988" i="1" s="1"/>
  <c r="AD991" i="1"/>
  <c r="AF991" i="1" s="1"/>
  <c r="AD997" i="1"/>
  <c r="AF997" i="1" s="1"/>
  <c r="AD998" i="1"/>
  <c r="AF998" i="1" s="1"/>
  <c r="AD1000" i="1"/>
  <c r="AF1000" i="1" s="1"/>
  <c r="AG1000" i="1" s="1"/>
  <c r="B1000" i="1" s="1"/>
  <c r="AD1038" i="1"/>
  <c r="AF1038" i="1" s="1"/>
  <c r="AG1038" i="1" s="1"/>
  <c r="B1038" i="1" s="1"/>
  <c r="AD1034" i="1"/>
  <c r="AF1034" i="1" s="1"/>
  <c r="AG1034" i="1" s="1"/>
  <c r="B1034" i="1" s="1"/>
  <c r="AD1030" i="1"/>
  <c r="AF1030" i="1" s="1"/>
  <c r="AG1030" i="1" s="1"/>
  <c r="B1030" i="1" s="1"/>
  <c r="AD1022" i="1"/>
  <c r="AF1022" i="1" s="1"/>
  <c r="AG1022" i="1" s="1"/>
  <c r="B1022" i="1" s="1"/>
  <c r="AD1040" i="1"/>
  <c r="AF1040" i="1" s="1"/>
  <c r="AD1026" i="1"/>
  <c r="AF1026" i="1" s="1"/>
  <c r="AD1039" i="1"/>
  <c r="AF1039" i="1" s="1"/>
  <c r="AD1031" i="1"/>
  <c r="AF1031" i="1" s="1"/>
  <c r="AG1031" i="1" s="1"/>
  <c r="B1031" i="1" s="1"/>
  <c r="AD1024" i="1"/>
  <c r="AF1024" i="1" s="1"/>
  <c r="AG1024" i="1" s="1"/>
  <c r="B1024" i="1" s="1"/>
  <c r="AD1019" i="1"/>
  <c r="AF1019" i="1" s="1"/>
  <c r="AD1025" i="1"/>
  <c r="AF1025" i="1" s="1"/>
  <c r="AD1041" i="1"/>
  <c r="AF1041" i="1" s="1"/>
  <c r="AG1041" i="1" s="1"/>
  <c r="B1041" i="1" s="1"/>
  <c r="AD1036" i="1"/>
  <c r="AF1036" i="1" s="1"/>
  <c r="AG1036" i="1" s="1"/>
  <c r="B1036" i="1" s="1"/>
  <c r="AD1029" i="1"/>
  <c r="AF1029" i="1" s="1"/>
  <c r="AG1029" i="1" s="1"/>
  <c r="B1029" i="1" s="1"/>
  <c r="AD1015" i="1"/>
  <c r="AF1015" i="1" s="1"/>
  <c r="AG1015" i="1" s="1"/>
  <c r="B1015" i="1" s="1"/>
  <c r="AD1013" i="1"/>
  <c r="AF1013" i="1" s="1"/>
  <c r="AG1013" i="1" s="1"/>
  <c r="B1013" i="1" s="1"/>
  <c r="AD1023" i="1"/>
  <c r="AF1023" i="1" s="1"/>
  <c r="AG1023" i="1" s="1"/>
  <c r="B1023" i="1" s="1"/>
  <c r="AD1021" i="1"/>
  <c r="AF1021" i="1" s="1"/>
  <c r="AG1021" i="1" s="1"/>
  <c r="B1021" i="1" s="1"/>
  <c r="AD1020" i="1"/>
  <c r="AF1020" i="1" s="1"/>
  <c r="AG1020" i="1" s="1"/>
  <c r="B1020" i="1" s="1"/>
  <c r="AD1017" i="1"/>
  <c r="AF1017" i="1" s="1"/>
  <c r="AG1017" i="1" s="1"/>
  <c r="B1017" i="1" s="1"/>
  <c r="AD1033" i="1"/>
  <c r="AF1033" i="1" s="1"/>
  <c r="AD1042" i="1"/>
  <c r="AF1042" i="1" s="1"/>
  <c r="AG1042" i="1" s="1"/>
  <c r="B1042" i="1" s="1"/>
  <c r="AD1037" i="1"/>
  <c r="AF1037" i="1" s="1"/>
  <c r="AG1037" i="1" s="1"/>
  <c r="B1037" i="1" s="1"/>
  <c r="AD1032" i="1"/>
  <c r="AF1032" i="1" s="1"/>
  <c r="AD1018" i="1"/>
  <c r="AF1018" i="1" s="1"/>
  <c r="AD1035" i="1"/>
  <c r="AF1035" i="1" s="1"/>
  <c r="AG1035" i="1" s="1"/>
  <c r="B1035" i="1" s="1"/>
  <c r="AD1016" i="1"/>
  <c r="AF1016" i="1" s="1"/>
  <c r="AG1016" i="1" s="1"/>
  <c r="B1016" i="1" s="1"/>
  <c r="AD1027" i="1"/>
  <c r="AF1027" i="1" s="1"/>
  <c r="AG1027" i="1" s="1"/>
  <c r="B1027" i="1" s="1"/>
  <c r="AD1012" i="1"/>
  <c r="AF1012" i="1" s="1"/>
  <c r="AD1014" i="1"/>
  <c r="AF1014" i="1" s="1"/>
  <c r="AG1014" i="1" s="1"/>
  <c r="B1014" i="1" s="1"/>
  <c r="AD1028" i="1"/>
  <c r="AF1028" i="1" s="1"/>
  <c r="AG1028" i="1" s="1"/>
  <c r="B1028" i="1" s="1"/>
  <c r="AD1052" i="1"/>
  <c r="AF1052" i="1" s="1"/>
  <c r="AG1052" i="1" s="1"/>
  <c r="B1052" i="1" s="1"/>
  <c r="AD1066" i="1"/>
  <c r="AF1066" i="1" s="1"/>
  <c r="AG1066" i="1" s="1"/>
  <c r="B1066" i="1" s="1"/>
  <c r="AD1061" i="1"/>
  <c r="AF1061" i="1" s="1"/>
  <c r="AD1064" i="1"/>
  <c r="AF1064" i="1" s="1"/>
  <c r="AG1064" i="1" s="1"/>
  <c r="B1064" i="1" s="1"/>
  <c r="AD1054" i="1"/>
  <c r="AF1054" i="1" s="1"/>
  <c r="AD1059" i="1"/>
  <c r="AF1059" i="1" s="1"/>
  <c r="AG1059" i="1" s="1"/>
  <c r="B1059" i="1" s="1"/>
  <c r="AD1047" i="1"/>
  <c r="AF1047" i="1" s="1"/>
  <c r="AD1049" i="1"/>
  <c r="AF1049" i="1" s="1"/>
  <c r="AG1049" i="1" s="1"/>
  <c r="B1049" i="1" s="1"/>
  <c r="AD1067" i="1"/>
  <c r="AF1067" i="1" s="1"/>
  <c r="AD1050" i="1"/>
  <c r="AF1050" i="1" s="1"/>
  <c r="AG1050" i="1" s="1"/>
  <c r="B1050" i="1" s="1"/>
  <c r="AD1071" i="1"/>
  <c r="AF1071" i="1" s="1"/>
  <c r="AG1071" i="1" s="1"/>
  <c r="B1071" i="1" s="1"/>
  <c r="AD1063" i="1"/>
  <c r="AF1063" i="1" s="1"/>
  <c r="AG1063" i="1" s="1"/>
  <c r="B1063" i="1" s="1"/>
  <c r="AD1065" i="1"/>
  <c r="AF1065" i="1" s="1"/>
  <c r="AG1065" i="1" s="1"/>
  <c r="B1065" i="1" s="1"/>
  <c r="AD1069" i="1"/>
  <c r="AF1069" i="1" s="1"/>
  <c r="AG1069" i="1" s="1"/>
  <c r="B1069" i="1" s="1"/>
  <c r="AD1072" i="1"/>
  <c r="AF1072" i="1" s="1"/>
  <c r="AG1072" i="1" s="1"/>
  <c r="B1072" i="1" s="1"/>
  <c r="AD1046" i="1"/>
  <c r="AF1046" i="1" s="1"/>
  <c r="AD1068" i="1"/>
  <c r="AF1068" i="1" s="1"/>
  <c r="AD1048" i="1"/>
  <c r="AF1048" i="1" s="1"/>
  <c r="AG1048" i="1" s="1"/>
  <c r="B1048" i="1" s="1"/>
  <c r="AD1057" i="1"/>
  <c r="AF1057" i="1" s="1"/>
  <c r="AG1057" i="1" s="1"/>
  <c r="B1057" i="1" s="1"/>
  <c r="AD1045" i="1"/>
  <c r="AF1045" i="1" s="1"/>
  <c r="AG1045" i="1" s="1"/>
  <c r="B1045" i="1" s="1"/>
  <c r="AD1058" i="1"/>
  <c r="AF1058" i="1" s="1"/>
  <c r="AG1058" i="1" s="1"/>
  <c r="B1058" i="1" s="1"/>
  <c r="AD1051" i="1"/>
  <c r="AF1051" i="1" s="1"/>
  <c r="AG1051" i="1" s="1"/>
  <c r="B1051" i="1" s="1"/>
  <c r="AD1053" i="1"/>
  <c r="AF1053" i="1" s="1"/>
  <c r="AD1043" i="1"/>
  <c r="AF1043" i="1" s="1"/>
  <c r="AG1043" i="1" s="1"/>
  <c r="B1043" i="1" s="1"/>
  <c r="AD1055" i="1"/>
  <c r="AF1055" i="1" s="1"/>
  <c r="AG1055" i="1" s="1"/>
  <c r="B1055" i="1" s="1"/>
  <c r="AD1060" i="1"/>
  <c r="AF1060" i="1" s="1"/>
  <c r="AD1056" i="1"/>
  <c r="AF1056" i="1" s="1"/>
  <c r="AG1056" i="1" s="1"/>
  <c r="B1056" i="1" s="1"/>
  <c r="AD1070" i="1"/>
  <c r="AF1070" i="1" s="1"/>
  <c r="AG1070" i="1" s="1"/>
  <c r="B1070" i="1" s="1"/>
  <c r="AD1062" i="1"/>
  <c r="AF1062" i="1" s="1"/>
  <c r="AG1062" i="1" s="1"/>
  <c r="B1062" i="1" s="1"/>
  <c r="AD1044" i="1"/>
  <c r="AF1044" i="1" s="1"/>
  <c r="AG1044" i="1" s="1"/>
  <c r="B1044" i="1" s="1"/>
  <c r="AD1096" i="1"/>
  <c r="AF1096" i="1" s="1"/>
  <c r="AD1097" i="1"/>
  <c r="AF1097" i="1" s="1"/>
  <c r="AG1097" i="1" s="1"/>
  <c r="B1097" i="1" s="1"/>
  <c r="AD1091" i="1"/>
  <c r="AF1091" i="1" s="1"/>
  <c r="AG1091" i="1" s="1"/>
  <c r="B1091" i="1" s="1"/>
  <c r="AD1086" i="1"/>
  <c r="AF1086" i="1" s="1"/>
  <c r="AG1086" i="1" s="1"/>
  <c r="B1086" i="1" s="1"/>
  <c r="AD1095" i="1"/>
  <c r="AF1095" i="1" s="1"/>
  <c r="AD1074" i="1"/>
  <c r="AF1074" i="1" s="1"/>
  <c r="AD1088" i="1"/>
  <c r="AF1088" i="1" s="1"/>
  <c r="AD1075" i="1"/>
  <c r="AF1075" i="1" s="1"/>
  <c r="AD1082" i="1"/>
  <c r="AF1082" i="1" s="1"/>
  <c r="AD1090" i="1"/>
  <c r="AF1090" i="1" s="1"/>
  <c r="AG1090" i="1" s="1"/>
  <c r="B1090" i="1" s="1"/>
  <c r="AD1093" i="1"/>
  <c r="AF1093" i="1" s="1"/>
  <c r="AG1093" i="1" s="1"/>
  <c r="B1093" i="1" s="1"/>
  <c r="AD1102" i="1"/>
  <c r="AF1102" i="1" s="1"/>
  <c r="AD1094" i="1"/>
  <c r="AF1094" i="1" s="1"/>
  <c r="AG1094" i="1" s="1"/>
  <c r="B1094" i="1" s="1"/>
  <c r="AD1101" i="1"/>
  <c r="AF1101" i="1" s="1"/>
  <c r="AG1101" i="1" s="1"/>
  <c r="B1101" i="1" s="1"/>
  <c r="AD1083" i="1"/>
  <c r="AF1083" i="1" s="1"/>
  <c r="AG1083" i="1" s="1"/>
  <c r="B1083" i="1" s="1"/>
  <c r="AD1103" i="1"/>
  <c r="AF1103" i="1" s="1"/>
  <c r="AD1073" i="1"/>
  <c r="AF1073" i="1" s="1"/>
  <c r="AG1073" i="1" s="1"/>
  <c r="B1073" i="1" s="1"/>
  <c r="AD1098" i="1"/>
  <c r="AF1098" i="1" s="1"/>
  <c r="AG1098" i="1" s="1"/>
  <c r="B1098" i="1" s="1"/>
  <c r="AD1080" i="1"/>
  <c r="AF1080" i="1" s="1"/>
  <c r="AG1080" i="1" s="1"/>
  <c r="B1080" i="1" s="1"/>
  <c r="AD1100" i="1"/>
  <c r="AF1100" i="1" s="1"/>
  <c r="AG1100" i="1" s="1"/>
  <c r="B1100" i="1" s="1"/>
  <c r="AD1078" i="1"/>
  <c r="AF1078" i="1" s="1"/>
  <c r="AG1078" i="1" s="1"/>
  <c r="B1078" i="1" s="1"/>
  <c r="AD1077" i="1"/>
  <c r="AF1077" i="1" s="1"/>
  <c r="AG1077" i="1" s="1"/>
  <c r="B1077" i="1" s="1"/>
  <c r="AD1087" i="1"/>
  <c r="AF1087" i="1" s="1"/>
  <c r="AG1087" i="1" s="1"/>
  <c r="B1087" i="1" s="1"/>
  <c r="AD1084" i="1"/>
  <c r="AF1084" i="1" s="1"/>
  <c r="AG1084" i="1" s="1"/>
  <c r="B1084" i="1" s="1"/>
  <c r="AD1079" i="1"/>
  <c r="AF1079" i="1" s="1"/>
  <c r="AG1079" i="1" s="1"/>
  <c r="B1079" i="1" s="1"/>
  <c r="AD1089" i="1"/>
  <c r="AF1089" i="1" s="1"/>
  <c r="AD1085" i="1"/>
  <c r="AF1085" i="1" s="1"/>
  <c r="AG1085" i="1" s="1"/>
  <c r="B1085" i="1" s="1"/>
  <c r="AD1099" i="1"/>
  <c r="AF1099" i="1" s="1"/>
  <c r="AG1099" i="1" s="1"/>
  <c r="B1099" i="1" s="1"/>
  <c r="AD1092" i="1"/>
  <c r="AF1092" i="1" s="1"/>
  <c r="AG1092" i="1" s="1"/>
  <c r="B1092" i="1" s="1"/>
  <c r="AD1081" i="1"/>
  <c r="AF1081" i="1" s="1"/>
  <c r="AD1076" i="1"/>
  <c r="AF1076" i="1" s="1"/>
  <c r="AG1076" i="1" s="1"/>
  <c r="B1076" i="1" s="1"/>
  <c r="AD1129" i="1"/>
  <c r="AF1129" i="1" s="1"/>
  <c r="AG1129" i="1" s="1"/>
  <c r="B1129" i="1" s="1"/>
  <c r="AD1130" i="1"/>
  <c r="AF1130" i="1" s="1"/>
  <c r="AD1122" i="1"/>
  <c r="AF1122" i="1" s="1"/>
  <c r="AG1122" i="1" s="1"/>
  <c r="B1122" i="1" s="1"/>
  <c r="AD1126" i="1"/>
  <c r="AF1126" i="1" s="1"/>
  <c r="AG1126" i="1" s="1"/>
  <c r="B1126" i="1" s="1"/>
  <c r="AD1112" i="1"/>
  <c r="AF1112" i="1" s="1"/>
  <c r="AG1112" i="1" s="1"/>
  <c r="B1112" i="1" s="1"/>
  <c r="AD1118" i="1"/>
  <c r="AF1118" i="1" s="1"/>
  <c r="AG1118" i="1" s="1"/>
  <c r="B1118" i="1" s="1"/>
  <c r="AD1133" i="1"/>
  <c r="AF1133" i="1" s="1"/>
  <c r="AG1133" i="1" s="1"/>
  <c r="B1133" i="1" s="1"/>
  <c r="AD1116" i="1"/>
  <c r="AF1116" i="1" s="1"/>
  <c r="AD1110" i="1"/>
  <c r="AF1110" i="1" s="1"/>
  <c r="AD1109" i="1"/>
  <c r="AF1109" i="1" s="1"/>
  <c r="AD1128" i="1"/>
  <c r="AF1128" i="1" s="1"/>
  <c r="AG1128" i="1" s="1"/>
  <c r="B1128" i="1" s="1"/>
  <c r="AD1124" i="1"/>
  <c r="AF1124" i="1" s="1"/>
  <c r="AD1111" i="1"/>
  <c r="AF1111" i="1" s="1"/>
  <c r="AG1111" i="1" s="1"/>
  <c r="B1111" i="1" s="1"/>
  <c r="AD1134" i="1"/>
  <c r="AF1134" i="1" s="1"/>
  <c r="AG1134" i="1" s="1"/>
  <c r="B1134" i="1" s="1"/>
  <c r="AD1104" i="1"/>
  <c r="AF1104" i="1" s="1"/>
  <c r="AG1104" i="1" s="1"/>
  <c r="B1104" i="1" s="1"/>
  <c r="AD1127" i="1"/>
  <c r="AF1127" i="1" s="1"/>
  <c r="AG1127" i="1" s="1"/>
  <c r="B1127" i="1" s="1"/>
  <c r="AD1106" i="1"/>
  <c r="AF1106" i="1" s="1"/>
  <c r="AG1106" i="1" s="1"/>
  <c r="B1106" i="1" s="1"/>
  <c r="AD1117" i="1"/>
  <c r="AF1117" i="1" s="1"/>
  <c r="AD1114" i="1"/>
  <c r="AF1114" i="1" s="1"/>
  <c r="AG1114" i="1" s="1"/>
  <c r="B1114" i="1" s="1"/>
  <c r="AD1105" i="1"/>
  <c r="AF1105" i="1" s="1"/>
  <c r="AG1105" i="1" s="1"/>
  <c r="B1105" i="1" s="1"/>
  <c r="AD1125" i="1"/>
  <c r="AF1125" i="1" s="1"/>
  <c r="AG1125" i="1" s="1"/>
  <c r="B1125" i="1" s="1"/>
  <c r="AD1123" i="1"/>
  <c r="AF1123" i="1" s="1"/>
  <c r="AD1131" i="1"/>
  <c r="AF1131" i="1" s="1"/>
  <c r="AD1108" i="1"/>
  <c r="AF1108" i="1" s="1"/>
  <c r="AG1108" i="1" s="1"/>
  <c r="B1108" i="1" s="1"/>
  <c r="AD1121" i="1"/>
  <c r="AF1121" i="1" s="1"/>
  <c r="AG1121" i="1" s="1"/>
  <c r="B1121" i="1" s="1"/>
  <c r="AD1115" i="1"/>
  <c r="AF1115" i="1" s="1"/>
  <c r="AG1115" i="1" s="1"/>
  <c r="B1115" i="1" s="1"/>
  <c r="AD1132" i="1"/>
  <c r="AF1132" i="1" s="1"/>
  <c r="AG1132" i="1" s="1"/>
  <c r="B1132" i="1" s="1"/>
  <c r="AD1119" i="1"/>
  <c r="AF1119" i="1" s="1"/>
  <c r="AG1119" i="1" s="1"/>
  <c r="B1119" i="1" s="1"/>
  <c r="AD1120" i="1"/>
  <c r="AF1120" i="1" s="1"/>
  <c r="AG1120" i="1" s="1"/>
  <c r="B1120" i="1" s="1"/>
  <c r="AD1107" i="1"/>
  <c r="AF1107" i="1" s="1"/>
  <c r="AG1107" i="1" s="1"/>
  <c r="B1107" i="1" s="1"/>
  <c r="AD1113" i="1"/>
  <c r="AF1113" i="1" s="1"/>
  <c r="AG1113" i="1" s="1"/>
  <c r="B1113" i="1" s="1"/>
  <c r="AD1136" i="1"/>
  <c r="AF1136" i="1" s="1"/>
  <c r="AG1136" i="1" s="1"/>
  <c r="B1136" i="1" s="1"/>
  <c r="AD1141" i="1"/>
  <c r="AF1141" i="1" s="1"/>
  <c r="AG1141" i="1" s="1"/>
  <c r="B1141" i="1" s="1"/>
  <c r="AD1143" i="1"/>
  <c r="AF1143" i="1" s="1"/>
  <c r="AG1143" i="1" s="1"/>
  <c r="B1143" i="1" s="1"/>
  <c r="AD1159" i="1"/>
  <c r="AF1159" i="1" s="1"/>
  <c r="AD1145" i="1"/>
  <c r="AF1145" i="1" s="1"/>
  <c r="AD1162" i="1"/>
  <c r="AF1162" i="1" s="1"/>
  <c r="AG1162" i="1" s="1"/>
  <c r="B1162" i="1" s="1"/>
  <c r="AD1135" i="1"/>
  <c r="AF1135" i="1" s="1"/>
  <c r="AG1135" i="1" s="1"/>
  <c r="B1135" i="1" s="1"/>
  <c r="AD1158" i="1"/>
  <c r="AF1158" i="1" s="1"/>
  <c r="AD1157" i="1"/>
  <c r="AF1157" i="1" s="1"/>
  <c r="AG1157" i="1" s="1"/>
  <c r="B1157" i="1" s="1"/>
  <c r="AD1153" i="1"/>
  <c r="AF1153" i="1" s="1"/>
  <c r="AG1153" i="1" s="1"/>
  <c r="B1153" i="1" s="1"/>
  <c r="AD1154" i="1"/>
  <c r="AF1154" i="1" s="1"/>
  <c r="AG1154" i="1" s="1"/>
  <c r="B1154" i="1" s="1"/>
  <c r="AD1149" i="1"/>
  <c r="AF1149" i="1" s="1"/>
  <c r="AG1149" i="1" s="1"/>
  <c r="B1149" i="1" s="1"/>
  <c r="AD1138" i="1"/>
  <c r="AF1138" i="1" s="1"/>
  <c r="AD1144" i="1"/>
  <c r="AF1144" i="1" s="1"/>
  <c r="AD1152" i="1"/>
  <c r="AF1152" i="1" s="1"/>
  <c r="AD1137" i="1"/>
  <c r="AF1137" i="1" s="1"/>
  <c r="AD1155" i="1"/>
  <c r="AF1155" i="1" s="1"/>
  <c r="AG1155" i="1" s="1"/>
  <c r="B1155" i="1" s="1"/>
  <c r="AD1156" i="1"/>
  <c r="AF1156" i="1" s="1"/>
  <c r="AG1156" i="1" s="1"/>
  <c r="B1156" i="1" s="1"/>
  <c r="AD1139" i="1"/>
  <c r="AF1139" i="1" s="1"/>
  <c r="AG1139" i="1" s="1"/>
  <c r="B1139" i="1" s="1"/>
  <c r="AD1150" i="1"/>
  <c r="AF1150" i="1" s="1"/>
  <c r="AG1150" i="1" s="1"/>
  <c r="B1150" i="1" s="1"/>
  <c r="AD1142" i="1"/>
  <c r="AF1142" i="1" s="1"/>
  <c r="AG1142" i="1" s="1"/>
  <c r="B1142" i="1" s="1"/>
  <c r="AD1161" i="1"/>
  <c r="AF1161" i="1" s="1"/>
  <c r="AG1161" i="1" s="1"/>
  <c r="B1161" i="1" s="1"/>
  <c r="AD1148" i="1"/>
  <c r="AF1148" i="1" s="1"/>
  <c r="AG1148" i="1" s="1"/>
  <c r="B1148" i="1" s="1"/>
  <c r="AD1147" i="1"/>
  <c r="AF1147" i="1" s="1"/>
  <c r="AG1147" i="1" s="1"/>
  <c r="B1147" i="1" s="1"/>
  <c r="AD1151" i="1"/>
  <c r="AF1151" i="1" s="1"/>
  <c r="AD1146" i="1"/>
  <c r="AF1146" i="1" s="1"/>
  <c r="AG1146" i="1" s="1"/>
  <c r="B1146" i="1" s="1"/>
  <c r="AD1160" i="1"/>
  <c r="AF1160" i="1" s="1"/>
  <c r="AG1160" i="1" s="1"/>
  <c r="B1160" i="1" s="1"/>
  <c r="AD1140" i="1"/>
  <c r="AF1140" i="1" s="1"/>
  <c r="AG1140" i="1" s="1"/>
  <c r="B1140" i="1" s="1"/>
  <c r="AD1184" i="1"/>
  <c r="AF1184" i="1" s="1"/>
  <c r="AG1184" i="1" s="1"/>
  <c r="B1184" i="1" s="1"/>
  <c r="AD1169" i="1"/>
  <c r="AF1169" i="1" s="1"/>
  <c r="AG1169" i="1" s="1"/>
  <c r="B1169" i="1" s="1"/>
  <c r="AD1166" i="1"/>
  <c r="AF1166" i="1" s="1"/>
  <c r="AD1174" i="1"/>
  <c r="AF1174" i="1" s="1"/>
  <c r="AG1174" i="1" s="1"/>
  <c r="B1174" i="1" s="1"/>
  <c r="AD1191" i="1"/>
  <c r="AF1191" i="1" s="1"/>
  <c r="AG1191" i="1" s="1"/>
  <c r="B1191" i="1" s="1"/>
  <c r="AD1165" i="1"/>
  <c r="AF1165" i="1" s="1"/>
  <c r="AD1182" i="1"/>
  <c r="AF1182" i="1" s="1"/>
  <c r="AG1182" i="1" s="1"/>
  <c r="B1182" i="1" s="1"/>
  <c r="AD1192" i="1"/>
  <c r="AF1192" i="1" s="1"/>
  <c r="AG1192" i="1" s="1"/>
  <c r="B1192" i="1" s="1"/>
  <c r="AD1183" i="1"/>
  <c r="AF1183" i="1" s="1"/>
  <c r="AG1183" i="1" s="1"/>
  <c r="B1183" i="1" s="1"/>
  <c r="AD1190" i="1"/>
  <c r="AF1190" i="1" s="1"/>
  <c r="AG1190" i="1" s="1"/>
  <c r="B1190" i="1" s="1"/>
  <c r="AD1185" i="1"/>
  <c r="AF1185" i="1" s="1"/>
  <c r="AG1185" i="1" s="1"/>
  <c r="B1185" i="1" s="1"/>
  <c r="AD1187" i="1"/>
  <c r="AF1187" i="1" s="1"/>
  <c r="AD1175" i="1"/>
  <c r="AF1175" i="1" s="1"/>
  <c r="AG1175" i="1" s="1"/>
  <c r="B1175" i="1" s="1"/>
  <c r="AD1186" i="1"/>
  <c r="AF1186" i="1" s="1"/>
  <c r="AD1176" i="1"/>
  <c r="AF1176" i="1" s="1"/>
  <c r="AG1176" i="1" s="1"/>
  <c r="B1176" i="1" s="1"/>
  <c r="AD1179" i="1"/>
  <c r="AF1179" i="1" s="1"/>
  <c r="AD1170" i="1"/>
  <c r="AF1170" i="1" s="1"/>
  <c r="AG1170" i="1" s="1"/>
  <c r="B1170" i="1" s="1"/>
  <c r="AD1172" i="1"/>
  <c r="AF1172" i="1" s="1"/>
  <c r="AD1168" i="1"/>
  <c r="AF1168" i="1" s="1"/>
  <c r="AG1168" i="1" s="1"/>
  <c r="B1168" i="1" s="1"/>
  <c r="AD1188" i="1"/>
  <c r="AF1188" i="1" s="1"/>
  <c r="AG1188" i="1" s="1"/>
  <c r="B1188" i="1" s="1"/>
  <c r="AD1163" i="1"/>
  <c r="AF1163" i="1" s="1"/>
  <c r="AG1163" i="1" s="1"/>
  <c r="B1163" i="1" s="1"/>
  <c r="AD1181" i="1"/>
  <c r="AF1181" i="1" s="1"/>
  <c r="AG1181" i="1" s="1"/>
  <c r="B1181" i="1" s="1"/>
  <c r="AD1189" i="1"/>
  <c r="AF1189" i="1" s="1"/>
  <c r="AG1189" i="1" s="1"/>
  <c r="B1189" i="1" s="1"/>
  <c r="AD1178" i="1"/>
  <c r="AF1178" i="1" s="1"/>
  <c r="AG1178" i="1" s="1"/>
  <c r="B1178" i="1" s="1"/>
  <c r="AD1171" i="1"/>
  <c r="AF1171" i="1" s="1"/>
  <c r="AG1171" i="1" s="1"/>
  <c r="B1171" i="1" s="1"/>
  <c r="AD1167" i="1"/>
  <c r="AF1167" i="1" s="1"/>
  <c r="AG1167" i="1" s="1"/>
  <c r="B1167" i="1" s="1"/>
  <c r="AD1173" i="1"/>
  <c r="AF1173" i="1" s="1"/>
  <c r="AD1193" i="1"/>
  <c r="AF1193" i="1" s="1"/>
  <c r="AD1180" i="1"/>
  <c r="AF1180" i="1" s="1"/>
  <c r="AD1164" i="1"/>
  <c r="AF1164" i="1" s="1"/>
  <c r="AG1164" i="1" s="1"/>
  <c r="B1164" i="1" s="1"/>
  <c r="AD1177" i="1"/>
  <c r="AF1177" i="1" s="1"/>
  <c r="AG1177" i="1" s="1"/>
  <c r="B1177" i="1" s="1"/>
  <c r="AD1218" i="1"/>
  <c r="AF1218" i="1" s="1"/>
  <c r="AG1218" i="1" s="1"/>
  <c r="B1218" i="1" s="1"/>
  <c r="AD1219" i="1"/>
  <c r="AF1219" i="1" s="1"/>
  <c r="AG1219" i="1" s="1"/>
  <c r="B1219" i="1" s="1"/>
  <c r="AD1210" i="1"/>
  <c r="AF1210" i="1" s="1"/>
  <c r="AG1210" i="1" s="1"/>
  <c r="B1210" i="1" s="1"/>
  <c r="AD1214" i="1"/>
  <c r="AF1214" i="1" s="1"/>
  <c r="AD1206" i="1"/>
  <c r="AF1206" i="1" s="1"/>
  <c r="AG1206" i="1" s="1"/>
  <c r="B1206" i="1" s="1"/>
  <c r="AD1222" i="1"/>
  <c r="AF1222" i="1" s="1"/>
  <c r="AD1196" i="1"/>
  <c r="AF1196" i="1" s="1"/>
  <c r="AG1196" i="1" s="1"/>
  <c r="B1196" i="1" s="1"/>
  <c r="AD1216" i="1"/>
  <c r="AF1216" i="1" s="1"/>
  <c r="AG1216" i="1" s="1"/>
  <c r="B1216" i="1" s="1"/>
  <c r="AD1201" i="1"/>
  <c r="AF1201" i="1" s="1"/>
  <c r="AD1211" i="1"/>
  <c r="AF1211" i="1" s="1"/>
  <c r="AG1211" i="1" s="1"/>
  <c r="B1211" i="1" s="1"/>
  <c r="AD1198" i="1"/>
  <c r="AF1198" i="1" s="1"/>
  <c r="AG1198" i="1" s="1"/>
  <c r="B1198" i="1" s="1"/>
  <c r="AD1213" i="1"/>
  <c r="AF1213" i="1" s="1"/>
  <c r="AG1213" i="1" s="1"/>
  <c r="B1213" i="1" s="1"/>
  <c r="AD1197" i="1"/>
  <c r="AF1197" i="1" s="1"/>
  <c r="AG1197" i="1" s="1"/>
  <c r="B1197" i="1" s="1"/>
  <c r="AD1195" i="1"/>
  <c r="AF1195" i="1" s="1"/>
  <c r="AG1195" i="1" s="1"/>
  <c r="B1195" i="1" s="1"/>
  <c r="AD1215" i="1"/>
  <c r="AF1215" i="1" s="1"/>
  <c r="AD1199" i="1"/>
  <c r="AF1199" i="1" s="1"/>
  <c r="AG1199" i="1" s="1"/>
  <c r="B1199" i="1" s="1"/>
  <c r="AD1205" i="1"/>
  <c r="AF1205" i="1" s="1"/>
  <c r="AG1205" i="1" s="1"/>
  <c r="B1205" i="1" s="1"/>
  <c r="AD1223" i="1"/>
  <c r="AF1223" i="1" s="1"/>
  <c r="AG1223" i="1" s="1"/>
  <c r="B1223" i="1" s="1"/>
  <c r="AD1221" i="1"/>
  <c r="AF1221" i="1" s="1"/>
  <c r="AD1212" i="1"/>
  <c r="AF1212" i="1" s="1"/>
  <c r="AG1212" i="1" s="1"/>
  <c r="B1212" i="1" s="1"/>
  <c r="AD1200" i="1"/>
  <c r="AF1200" i="1" s="1"/>
  <c r="AD1220" i="1"/>
  <c r="AF1220" i="1" s="1"/>
  <c r="AG1220" i="1" s="1"/>
  <c r="B1220" i="1" s="1"/>
  <c r="AD1202" i="1"/>
  <c r="AF1202" i="1" s="1"/>
  <c r="AG1202" i="1" s="1"/>
  <c r="B1202" i="1" s="1"/>
  <c r="AD1217" i="1"/>
  <c r="AF1217" i="1" s="1"/>
  <c r="AG1217" i="1" s="1"/>
  <c r="B1217" i="1" s="1"/>
  <c r="AD1194" i="1"/>
  <c r="AF1194" i="1" s="1"/>
  <c r="AD1208" i="1"/>
  <c r="AF1208" i="1" s="1"/>
  <c r="AD1209" i="1"/>
  <c r="AF1209" i="1" s="1"/>
  <c r="AG1209" i="1" s="1"/>
  <c r="B1209" i="1" s="1"/>
  <c r="AD1207" i="1"/>
  <c r="AF1207" i="1" s="1"/>
  <c r="AD1204" i="1"/>
  <c r="AF1204" i="1" s="1"/>
  <c r="AG1204" i="1" s="1"/>
  <c r="B1204" i="1" s="1"/>
  <c r="AD1203" i="1"/>
  <c r="AF1203" i="1" s="1"/>
  <c r="AG1203" i="1" s="1"/>
  <c r="B1203" i="1" s="1"/>
  <c r="AD1252" i="1"/>
  <c r="AF1252" i="1" s="1"/>
  <c r="AG1252" i="1" s="1"/>
  <c r="B1252" i="1" s="1"/>
  <c r="AD1236" i="1"/>
  <c r="AF1236" i="1" s="1"/>
  <c r="AD1251" i="1"/>
  <c r="AF1251" i="1" s="1"/>
  <c r="AG1251" i="1" s="1"/>
  <c r="B1251" i="1" s="1"/>
  <c r="AD1247" i="1"/>
  <c r="AF1247" i="1" s="1"/>
  <c r="AG1247" i="1" s="1"/>
  <c r="B1247" i="1" s="1"/>
  <c r="AD1229" i="1"/>
  <c r="AF1229" i="1" s="1"/>
  <c r="AD1242" i="1"/>
  <c r="AF1242" i="1" s="1"/>
  <c r="AD1232" i="1"/>
  <c r="AF1232" i="1" s="1"/>
  <c r="AG1232" i="1" s="1"/>
  <c r="B1232" i="1" s="1"/>
  <c r="AD1246" i="1"/>
  <c r="AF1246" i="1" s="1"/>
  <c r="AG1246" i="1" s="1"/>
  <c r="B1246" i="1" s="1"/>
  <c r="AD1254" i="1"/>
  <c r="AF1254" i="1" s="1"/>
  <c r="AG1254" i="1" s="1"/>
  <c r="B1254" i="1" s="1"/>
  <c r="AD1250" i="1"/>
  <c r="AF1250" i="1" s="1"/>
  <c r="AD1238" i="1"/>
  <c r="AF1238" i="1" s="1"/>
  <c r="AG1238" i="1" s="1"/>
  <c r="B1238" i="1" s="1"/>
  <c r="AD1239" i="1"/>
  <c r="AF1239" i="1" s="1"/>
  <c r="AG1239" i="1" s="1"/>
  <c r="B1239" i="1" s="1"/>
  <c r="AD1224" i="1"/>
  <c r="AF1224" i="1" s="1"/>
  <c r="AG1224" i="1" s="1"/>
  <c r="B1224" i="1" s="1"/>
  <c r="AD1226" i="1"/>
  <c r="AF1226" i="1" s="1"/>
  <c r="AG1226" i="1" s="1"/>
  <c r="B1226" i="1" s="1"/>
  <c r="AD1253" i="1"/>
  <c r="AF1253" i="1" s="1"/>
  <c r="AG1253" i="1" s="1"/>
  <c r="B1253" i="1" s="1"/>
  <c r="AD1233" i="1"/>
  <c r="AF1233" i="1" s="1"/>
  <c r="AG1233" i="1" s="1"/>
  <c r="B1233" i="1" s="1"/>
  <c r="AD1231" i="1"/>
  <c r="AF1231" i="1" s="1"/>
  <c r="AG1231" i="1" s="1"/>
  <c r="B1231" i="1" s="1"/>
  <c r="AD1230" i="1"/>
  <c r="AF1230" i="1" s="1"/>
  <c r="AG1230" i="1" s="1"/>
  <c r="B1230" i="1" s="1"/>
  <c r="AD1234" i="1"/>
  <c r="AF1234" i="1" s="1"/>
  <c r="AG1234" i="1" s="1"/>
  <c r="B1234" i="1" s="1"/>
  <c r="AD1243" i="1"/>
  <c r="AF1243" i="1" s="1"/>
  <c r="AD1235" i="1"/>
  <c r="AF1235" i="1" s="1"/>
  <c r="AD1237" i="1"/>
  <c r="AF1237" i="1" s="1"/>
  <c r="AG1237" i="1" s="1"/>
  <c r="B1237" i="1" s="1"/>
  <c r="AD1245" i="1"/>
  <c r="AF1245" i="1" s="1"/>
  <c r="AG1245" i="1" s="1"/>
  <c r="B1245" i="1" s="1"/>
  <c r="AD1225" i="1"/>
  <c r="AF1225" i="1" s="1"/>
  <c r="AG1225" i="1" s="1"/>
  <c r="B1225" i="1" s="1"/>
  <c r="AD1227" i="1"/>
  <c r="AF1227" i="1" s="1"/>
  <c r="AG1227" i="1" s="1"/>
  <c r="B1227" i="1" s="1"/>
  <c r="AD1249" i="1"/>
  <c r="AF1249" i="1" s="1"/>
  <c r="AD1241" i="1"/>
  <c r="AF1241" i="1" s="1"/>
  <c r="AG1241" i="1" s="1"/>
  <c r="B1241" i="1" s="1"/>
  <c r="AD1244" i="1"/>
  <c r="AF1244" i="1" s="1"/>
  <c r="AG1244" i="1" s="1"/>
  <c r="B1244" i="1" s="1"/>
  <c r="AD1228" i="1"/>
  <c r="AF1228" i="1" s="1"/>
  <c r="AD1248" i="1"/>
  <c r="AF1248" i="1" s="1"/>
  <c r="AG1248" i="1" s="1"/>
  <c r="B1248" i="1" s="1"/>
  <c r="AD1240" i="1"/>
  <c r="AF1240" i="1" s="1"/>
  <c r="AG1240" i="1" s="1"/>
  <c r="B1240" i="1" s="1"/>
  <c r="AD1272" i="1"/>
  <c r="AF1272" i="1" s="1"/>
  <c r="AG1272" i="1" s="1"/>
  <c r="B1272" i="1" s="1"/>
  <c r="AD1278" i="1"/>
  <c r="AF1278" i="1" s="1"/>
  <c r="AD1258" i="1"/>
  <c r="AF1258" i="1" s="1"/>
  <c r="AG1258" i="1" s="1"/>
  <c r="B1258" i="1" s="1"/>
  <c r="AD1260" i="1"/>
  <c r="AF1260" i="1" s="1"/>
  <c r="AG1260" i="1" s="1"/>
  <c r="B1260" i="1" s="1"/>
  <c r="AD1270" i="1"/>
  <c r="AF1270" i="1" s="1"/>
  <c r="AD1279" i="1"/>
  <c r="AF1279" i="1" s="1"/>
  <c r="AG1279" i="1" s="1"/>
  <c r="B1279" i="1" s="1"/>
  <c r="AD1267" i="1"/>
  <c r="AF1267" i="1" s="1"/>
  <c r="AG1267" i="1" s="1"/>
  <c r="B1267" i="1" s="1"/>
  <c r="AD1280" i="1"/>
  <c r="AF1280" i="1" s="1"/>
  <c r="AG1280" i="1" s="1"/>
  <c r="B1280" i="1" s="1"/>
  <c r="AD1276" i="1"/>
  <c r="AF1276" i="1" s="1"/>
  <c r="AG1276" i="1" s="1"/>
  <c r="B1276" i="1" s="1"/>
  <c r="AD1271" i="1"/>
  <c r="AF1271" i="1" s="1"/>
  <c r="AD1265" i="1"/>
  <c r="AF1265" i="1" s="1"/>
  <c r="AG1265" i="1" s="1"/>
  <c r="B1265" i="1" s="1"/>
  <c r="AD1283" i="1"/>
  <c r="AF1283" i="1" s="1"/>
  <c r="AG1283" i="1" s="1"/>
  <c r="B1283" i="1" s="1"/>
  <c r="AD1255" i="1"/>
  <c r="AF1255" i="1" s="1"/>
  <c r="AG1255" i="1" s="1"/>
  <c r="B1255" i="1" s="1"/>
  <c r="AD1261" i="1"/>
  <c r="AF1261" i="1" s="1"/>
  <c r="AG1261" i="1" s="1"/>
  <c r="B1261" i="1" s="1"/>
  <c r="AD1268" i="1"/>
  <c r="AF1268" i="1" s="1"/>
  <c r="AG1268" i="1" s="1"/>
  <c r="B1268" i="1" s="1"/>
  <c r="AD1263" i="1"/>
  <c r="AF1263" i="1" s="1"/>
  <c r="AD1282" i="1"/>
  <c r="AF1282" i="1" s="1"/>
  <c r="AG1282" i="1" s="1"/>
  <c r="B1282" i="1" s="1"/>
  <c r="AD1281" i="1"/>
  <c r="AF1281" i="1" s="1"/>
  <c r="AG1281" i="1" s="1"/>
  <c r="B1281" i="1" s="1"/>
  <c r="AD1273" i="1"/>
  <c r="AF1273" i="1" s="1"/>
  <c r="AG1273" i="1" s="1"/>
  <c r="B1273" i="1" s="1"/>
  <c r="AD1256" i="1"/>
  <c r="AF1256" i="1" s="1"/>
  <c r="AD1277" i="1"/>
  <c r="AF1277" i="1" s="1"/>
  <c r="AD1264" i="1"/>
  <c r="AF1264" i="1" s="1"/>
  <c r="AD1259" i="1"/>
  <c r="AF1259" i="1" s="1"/>
  <c r="AG1259" i="1" s="1"/>
  <c r="B1259" i="1" s="1"/>
  <c r="AD1274" i="1"/>
  <c r="AF1274" i="1" s="1"/>
  <c r="AG1274" i="1" s="1"/>
  <c r="B1274" i="1" s="1"/>
  <c r="AD1269" i="1"/>
  <c r="AF1269" i="1" s="1"/>
  <c r="AG1269" i="1" s="1"/>
  <c r="B1269" i="1" s="1"/>
  <c r="AD1266" i="1"/>
  <c r="AF1266" i="1" s="1"/>
  <c r="AG1266" i="1" s="1"/>
  <c r="B1266" i="1" s="1"/>
  <c r="AD1275" i="1"/>
  <c r="AF1275" i="1" s="1"/>
  <c r="AG1275" i="1" s="1"/>
  <c r="B1275" i="1" s="1"/>
  <c r="AD1257" i="1"/>
  <c r="AF1257" i="1" s="1"/>
  <c r="AD1262" i="1"/>
  <c r="AF1262" i="1" s="1"/>
  <c r="AG1262" i="1" s="1"/>
  <c r="B1262" i="1" s="1"/>
  <c r="AD1284" i="1"/>
  <c r="AF1284" i="1" s="1"/>
  <c r="AD1289" i="1"/>
  <c r="AF1289" i="1" s="1"/>
  <c r="AG1289" i="1" s="1"/>
  <c r="B1289" i="1" s="1"/>
  <c r="AD1311" i="1"/>
  <c r="AF1311" i="1" s="1"/>
  <c r="AG1311" i="1" s="1"/>
  <c r="B1311" i="1" s="1"/>
  <c r="AD1304" i="1"/>
  <c r="AF1304" i="1" s="1"/>
  <c r="AG1304" i="1" s="1"/>
  <c r="B1304" i="1" s="1"/>
  <c r="AD1303" i="1"/>
  <c r="AF1303" i="1" s="1"/>
  <c r="AG1303" i="1" s="1"/>
  <c r="B1303" i="1" s="1"/>
  <c r="AD1306" i="1"/>
  <c r="AF1306" i="1" s="1"/>
  <c r="AD1312" i="1"/>
  <c r="AF1312" i="1" s="1"/>
  <c r="AD1287" i="1"/>
  <c r="AF1287" i="1" s="1"/>
  <c r="AG1287" i="1" s="1"/>
  <c r="B1287" i="1" s="1"/>
  <c r="AD1302" i="1"/>
  <c r="AF1302" i="1" s="1"/>
  <c r="AG1302" i="1" s="1"/>
  <c r="B1302" i="1" s="1"/>
  <c r="AD1296" i="1"/>
  <c r="AF1296" i="1" s="1"/>
  <c r="AG1296" i="1" s="1"/>
  <c r="B1296" i="1" s="1"/>
  <c r="AD1301" i="1"/>
  <c r="AF1301" i="1" s="1"/>
  <c r="AG1301" i="1" s="1"/>
  <c r="B1301" i="1" s="1"/>
  <c r="AD1295" i="1"/>
  <c r="AF1295" i="1" s="1"/>
  <c r="AG1295" i="1" s="1"/>
  <c r="B1295" i="1" s="1"/>
  <c r="AD1293" i="1"/>
  <c r="AF1293" i="1" s="1"/>
  <c r="AG1293" i="1" s="1"/>
  <c r="B1293" i="1" s="1"/>
  <c r="AD1300" i="1"/>
  <c r="AF1300" i="1" s="1"/>
  <c r="AG1300" i="1" s="1"/>
  <c r="B1300" i="1" s="1"/>
  <c r="AD1305" i="1"/>
  <c r="AF1305" i="1" s="1"/>
  <c r="AD1294" i="1"/>
  <c r="AF1294" i="1" s="1"/>
  <c r="AG1294" i="1" s="1"/>
  <c r="B1294" i="1" s="1"/>
  <c r="AD1290" i="1"/>
  <c r="AF1290" i="1" s="1"/>
  <c r="AG1290" i="1" s="1"/>
  <c r="B1290" i="1" s="1"/>
  <c r="AD1298" i="1"/>
  <c r="AF1298" i="1" s="1"/>
  <c r="AD1313" i="1"/>
  <c r="AF1313" i="1" s="1"/>
  <c r="AD1310" i="1"/>
  <c r="AF1310" i="1" s="1"/>
  <c r="AG1310" i="1" s="1"/>
  <c r="B1310" i="1" s="1"/>
  <c r="AD1315" i="1"/>
  <c r="AF1315" i="1" s="1"/>
  <c r="AG1315" i="1" s="1"/>
  <c r="B1315" i="1" s="1"/>
  <c r="AD1297" i="1"/>
  <c r="AF1297" i="1" s="1"/>
  <c r="AG1297" i="1" s="1"/>
  <c r="B1297" i="1" s="1"/>
  <c r="AD1292" i="1"/>
  <c r="AF1292" i="1" s="1"/>
  <c r="AD1307" i="1"/>
  <c r="AF1307" i="1" s="1"/>
  <c r="AG1307" i="1" s="1"/>
  <c r="B1307" i="1" s="1"/>
  <c r="AD1309" i="1"/>
  <c r="AF1309" i="1" s="1"/>
  <c r="AG1309" i="1" s="1"/>
  <c r="B1309" i="1" s="1"/>
  <c r="AD1314" i="1"/>
  <c r="AF1314" i="1" s="1"/>
  <c r="AG1314" i="1" s="1"/>
  <c r="B1314" i="1" s="1"/>
  <c r="AD1286" i="1"/>
  <c r="AF1286" i="1" s="1"/>
  <c r="AG1286" i="1" s="1"/>
  <c r="B1286" i="1" s="1"/>
  <c r="AD1299" i="1"/>
  <c r="AF1299" i="1" s="1"/>
  <c r="AD1291" i="1"/>
  <c r="AF1291" i="1" s="1"/>
  <c r="AD1288" i="1"/>
  <c r="AF1288" i="1" s="1"/>
  <c r="AG1288" i="1" s="1"/>
  <c r="B1288" i="1" s="1"/>
  <c r="AD1285" i="1"/>
  <c r="AF1285" i="1" s="1"/>
  <c r="AD1308" i="1"/>
  <c r="AF1308" i="1" s="1"/>
  <c r="AG1308" i="1" s="1"/>
  <c r="B1308" i="1" s="1"/>
  <c r="AD1342" i="1"/>
  <c r="AF1342" i="1" s="1"/>
  <c r="AG1342" i="1" s="1"/>
  <c r="B1342" i="1" s="1"/>
  <c r="AD1340" i="1"/>
  <c r="AF1340" i="1" s="1"/>
  <c r="AD1317" i="1"/>
  <c r="AF1317" i="1" s="1"/>
  <c r="AG1317" i="1" s="1"/>
  <c r="B1317" i="1" s="1"/>
  <c r="AD1318" i="1"/>
  <c r="AF1318" i="1" s="1"/>
  <c r="AG1318" i="1" s="1"/>
  <c r="B1318" i="1" s="1"/>
  <c r="AD1324" i="1"/>
  <c r="AF1324" i="1" s="1"/>
  <c r="AG1324" i="1" s="1"/>
  <c r="B1324" i="1" s="1"/>
  <c r="AD1335" i="1"/>
  <c r="AF1335" i="1" s="1"/>
  <c r="AG1335" i="1" s="1"/>
  <c r="B1335" i="1" s="1"/>
  <c r="AD1337" i="1"/>
  <c r="AF1337" i="1" s="1"/>
  <c r="AG1337" i="1" s="1"/>
  <c r="B1337" i="1" s="1"/>
  <c r="AD1316" i="1"/>
  <c r="AF1316" i="1" s="1"/>
  <c r="AG1316" i="1" s="1"/>
  <c r="B1316" i="1" s="1"/>
  <c r="AD1345" i="1"/>
  <c r="AF1345" i="1" s="1"/>
  <c r="AG1345" i="1" s="1"/>
  <c r="B1345" i="1" s="1"/>
  <c r="AD1346" i="1"/>
  <c r="AF1346" i="1" s="1"/>
  <c r="AG1346" i="1" s="1"/>
  <c r="B1346" i="1" s="1"/>
  <c r="AD1344" i="1"/>
  <c r="AF1344" i="1" s="1"/>
  <c r="AG1344" i="1" s="1"/>
  <c r="B1344" i="1" s="1"/>
  <c r="AD1341" i="1"/>
  <c r="AF1341" i="1" s="1"/>
  <c r="AD1327" i="1"/>
  <c r="AF1327" i="1" s="1"/>
  <c r="AD1331" i="1"/>
  <c r="AF1331" i="1" s="1"/>
  <c r="AG1331" i="1" s="1"/>
  <c r="B1331" i="1" s="1"/>
  <c r="AD1338" i="1"/>
  <c r="AF1338" i="1" s="1"/>
  <c r="AG1338" i="1" s="1"/>
  <c r="B1338" i="1" s="1"/>
  <c r="AD1332" i="1"/>
  <c r="AF1332" i="1" s="1"/>
  <c r="AG1332" i="1" s="1"/>
  <c r="B1332" i="1" s="1"/>
  <c r="AD1326" i="1"/>
  <c r="AF1326" i="1" s="1"/>
  <c r="AD1322" i="1"/>
  <c r="AF1322" i="1" s="1"/>
  <c r="AG1322" i="1" s="1"/>
  <c r="B1322" i="1" s="1"/>
  <c r="AD1343" i="1"/>
  <c r="AF1343" i="1" s="1"/>
  <c r="AG1343" i="1" s="1"/>
  <c r="B1343" i="1" s="1"/>
  <c r="AD1321" i="1"/>
  <c r="AF1321" i="1" s="1"/>
  <c r="AG1321" i="1" s="1"/>
  <c r="B1321" i="1" s="1"/>
  <c r="AD1319" i="1"/>
  <c r="AF1319" i="1" s="1"/>
  <c r="AD1329" i="1"/>
  <c r="AF1329" i="1" s="1"/>
  <c r="AG1329" i="1" s="1"/>
  <c r="B1329" i="1" s="1"/>
  <c r="AD1336" i="1"/>
  <c r="AF1336" i="1" s="1"/>
  <c r="AG1336" i="1" s="1"/>
  <c r="B1336" i="1" s="1"/>
  <c r="AD1320" i="1"/>
  <c r="AF1320" i="1" s="1"/>
  <c r="AD1323" i="1"/>
  <c r="AF1323" i="1" s="1"/>
  <c r="AG1323" i="1" s="1"/>
  <c r="B1323" i="1" s="1"/>
  <c r="AD1330" i="1"/>
  <c r="AF1330" i="1" s="1"/>
  <c r="AG1330" i="1" s="1"/>
  <c r="B1330" i="1" s="1"/>
  <c r="AD1339" i="1"/>
  <c r="AF1339" i="1" s="1"/>
  <c r="AG1339" i="1" s="1"/>
  <c r="B1339" i="1" s="1"/>
  <c r="AD1325" i="1"/>
  <c r="AF1325" i="1" s="1"/>
  <c r="AG1325" i="1" s="1"/>
  <c r="B1325" i="1" s="1"/>
  <c r="AD1334" i="1"/>
  <c r="AF1334" i="1" s="1"/>
  <c r="AD1333" i="1"/>
  <c r="AF1333" i="1" s="1"/>
  <c r="AD1328" i="1"/>
  <c r="AF1328" i="1" s="1"/>
  <c r="AG1328" i="1" s="1"/>
  <c r="B1328" i="1" s="1"/>
  <c r="AD1351" i="1"/>
  <c r="AF1351" i="1" s="1"/>
  <c r="AG1351" i="1" s="1"/>
  <c r="B1351" i="1" s="1"/>
  <c r="AD1353" i="1"/>
  <c r="AF1353" i="1" s="1"/>
  <c r="AG1353" i="1" s="1"/>
  <c r="B1353" i="1" s="1"/>
  <c r="AD1365" i="1"/>
  <c r="AF1365" i="1" s="1"/>
  <c r="AG1365" i="1" s="1"/>
  <c r="B1365" i="1" s="1"/>
  <c r="AD1358" i="1"/>
  <c r="AF1358" i="1" s="1"/>
  <c r="AG1358" i="1" s="1"/>
  <c r="B1358" i="1" s="1"/>
  <c r="AD1368" i="1"/>
  <c r="AF1368" i="1" s="1"/>
  <c r="AD1360" i="1"/>
  <c r="AF1360" i="1" s="1"/>
  <c r="AG1360" i="1" s="1"/>
  <c r="B1360" i="1" s="1"/>
  <c r="AD1359" i="1"/>
  <c r="AF1359" i="1" s="1"/>
  <c r="AG1359" i="1" s="1"/>
  <c r="B1359" i="1" s="1"/>
  <c r="AD1376" i="1"/>
  <c r="AF1376" i="1" s="1"/>
  <c r="AD1361" i="1"/>
  <c r="AF1361" i="1" s="1"/>
  <c r="AD1375" i="1"/>
  <c r="AF1375" i="1" s="1"/>
  <c r="AD1350" i="1"/>
  <c r="AF1350" i="1" s="1"/>
  <c r="AG1350" i="1" s="1"/>
  <c r="B1350" i="1" s="1"/>
  <c r="AD1349" i="1"/>
  <c r="AF1349" i="1" s="1"/>
  <c r="AG1349" i="1" s="1"/>
  <c r="B1349" i="1" s="1"/>
  <c r="AD1354" i="1"/>
  <c r="AF1354" i="1" s="1"/>
  <c r="AD1363" i="1"/>
  <c r="AF1363" i="1" s="1"/>
  <c r="AG1363" i="1" s="1"/>
  <c r="B1363" i="1" s="1"/>
  <c r="AD1374" i="1"/>
  <c r="AF1374" i="1" s="1"/>
  <c r="AG1374" i="1" s="1"/>
  <c r="B1374" i="1" s="1"/>
  <c r="AD1357" i="1"/>
  <c r="AF1357" i="1" s="1"/>
  <c r="AG1357" i="1" s="1"/>
  <c r="B1357" i="1" s="1"/>
  <c r="AD1372" i="1"/>
  <c r="AF1372" i="1" s="1"/>
  <c r="AG1372" i="1" s="1"/>
  <c r="B1372" i="1" s="1"/>
  <c r="AD1355" i="1"/>
  <c r="AF1355" i="1" s="1"/>
  <c r="AD1362" i="1"/>
  <c r="AF1362" i="1" s="1"/>
  <c r="AD1347" i="1"/>
  <c r="AF1347" i="1" s="1"/>
  <c r="AD1370" i="1"/>
  <c r="AF1370" i="1" s="1"/>
  <c r="AG1370" i="1" s="1"/>
  <c r="B1370" i="1" s="1"/>
  <c r="AD1366" i="1"/>
  <c r="AF1366" i="1" s="1"/>
  <c r="AG1366" i="1" s="1"/>
  <c r="B1366" i="1" s="1"/>
  <c r="AD1369" i="1"/>
  <c r="AF1369" i="1" s="1"/>
  <c r="AD1371" i="1"/>
  <c r="AF1371" i="1" s="1"/>
  <c r="AG1371" i="1" s="1"/>
  <c r="B1371" i="1" s="1"/>
  <c r="AD1367" i="1"/>
  <c r="AF1367" i="1" s="1"/>
  <c r="AG1367" i="1" s="1"/>
  <c r="B1367" i="1" s="1"/>
  <c r="AD1348" i="1"/>
  <c r="AF1348" i="1" s="1"/>
  <c r="AD1364" i="1"/>
  <c r="AF1364" i="1" s="1"/>
  <c r="AG1364" i="1" s="1"/>
  <c r="B1364" i="1" s="1"/>
  <c r="AD1352" i="1"/>
  <c r="AF1352" i="1" s="1"/>
  <c r="AG1352" i="1" s="1"/>
  <c r="B1352" i="1" s="1"/>
  <c r="AD1356" i="1"/>
  <c r="AF1356" i="1" s="1"/>
  <c r="AG1356" i="1" s="1"/>
  <c r="B1356" i="1" s="1"/>
  <c r="AD1373" i="1"/>
  <c r="AF1373" i="1" s="1"/>
  <c r="AG1373" i="1" s="1"/>
  <c r="B1373" i="1" s="1"/>
  <c r="AD1401" i="1"/>
  <c r="AF1401" i="1" s="1"/>
  <c r="AG1401" i="1" s="1"/>
  <c r="B1401" i="1" s="1"/>
  <c r="AD1393" i="1"/>
  <c r="AF1393" i="1" s="1"/>
  <c r="AG1393" i="1" s="1"/>
  <c r="B1393" i="1" s="1"/>
  <c r="AD1388" i="1"/>
  <c r="AF1388" i="1" s="1"/>
  <c r="AG1388" i="1" s="1"/>
  <c r="B1388" i="1" s="1"/>
  <c r="AD1383" i="1"/>
  <c r="AF1383" i="1" s="1"/>
  <c r="AD1385" i="1"/>
  <c r="AF1385" i="1" s="1"/>
  <c r="AG1385" i="1" s="1"/>
  <c r="B1385" i="1" s="1"/>
  <c r="AD1382" i="1"/>
  <c r="AF1382" i="1" s="1"/>
  <c r="AD1380" i="1"/>
  <c r="AF1380" i="1" s="1"/>
  <c r="AG1380" i="1" s="1"/>
  <c r="B1380" i="1" s="1"/>
  <c r="AD1397" i="1"/>
  <c r="AF1397" i="1" s="1"/>
  <c r="AD1377" i="1"/>
  <c r="AF1377" i="1" s="1"/>
  <c r="AG1377" i="1" s="1"/>
  <c r="B1377" i="1" s="1"/>
  <c r="AD1381" i="1"/>
  <c r="AF1381" i="1" s="1"/>
  <c r="AG1381" i="1" s="1"/>
  <c r="B1381" i="1" s="1"/>
  <c r="AD1396" i="1"/>
  <c r="AF1396" i="1" s="1"/>
  <c r="AD1404" i="1"/>
  <c r="AF1404" i="1" s="1"/>
  <c r="AD1399" i="1"/>
  <c r="AF1399" i="1" s="1"/>
  <c r="AG1399" i="1" s="1"/>
  <c r="B1399" i="1" s="1"/>
  <c r="AD1403" i="1"/>
  <c r="AF1403" i="1" s="1"/>
  <c r="AD1392" i="1"/>
  <c r="AF1392" i="1" s="1"/>
  <c r="AG1392" i="1" s="1"/>
  <c r="B1392" i="1" s="1"/>
  <c r="AD1405" i="1"/>
  <c r="AF1405" i="1" s="1"/>
  <c r="AG1405" i="1" s="1"/>
  <c r="B1405" i="1" s="1"/>
  <c r="AD1391" i="1"/>
  <c r="AF1391" i="1" s="1"/>
  <c r="AG1391" i="1" s="1"/>
  <c r="B1391" i="1" s="1"/>
  <c r="AD1407" i="1"/>
  <c r="AF1407" i="1" s="1"/>
  <c r="AG1407" i="1" s="1"/>
  <c r="B1407" i="1" s="1"/>
  <c r="AD1402" i="1"/>
  <c r="AF1402" i="1" s="1"/>
  <c r="AG1402" i="1" s="1"/>
  <c r="B1402" i="1" s="1"/>
  <c r="AD1394" i="1"/>
  <c r="AF1394" i="1" s="1"/>
  <c r="AG1394" i="1" s="1"/>
  <c r="B1394" i="1" s="1"/>
  <c r="AD1386" i="1"/>
  <c r="AF1386" i="1" s="1"/>
  <c r="AG1386" i="1" s="1"/>
  <c r="B1386" i="1" s="1"/>
  <c r="AD1400" i="1"/>
  <c r="AF1400" i="1" s="1"/>
  <c r="AG1400" i="1" s="1"/>
  <c r="B1400" i="1" s="1"/>
  <c r="AD1384" i="1"/>
  <c r="AF1384" i="1" s="1"/>
  <c r="AG1384" i="1" s="1"/>
  <c r="B1384" i="1" s="1"/>
  <c r="AD1390" i="1"/>
  <c r="AF1390" i="1" s="1"/>
  <c r="AD1389" i="1"/>
  <c r="AF1389" i="1" s="1"/>
  <c r="AD1398" i="1"/>
  <c r="AF1398" i="1" s="1"/>
  <c r="AG1398" i="1" s="1"/>
  <c r="B1398" i="1" s="1"/>
  <c r="AD1395" i="1"/>
  <c r="AF1395" i="1" s="1"/>
  <c r="AG1395" i="1" s="1"/>
  <c r="B1395" i="1" s="1"/>
  <c r="AD1387" i="1"/>
  <c r="AF1387" i="1" s="1"/>
  <c r="AG1387" i="1" s="1"/>
  <c r="B1387" i="1" s="1"/>
  <c r="AD1379" i="1"/>
  <c r="AF1379" i="1" s="1"/>
  <c r="AG1379" i="1" s="1"/>
  <c r="B1379" i="1" s="1"/>
  <c r="AD1378" i="1"/>
  <c r="AF1378" i="1" s="1"/>
  <c r="AG1378" i="1" s="1"/>
  <c r="B1378" i="1" s="1"/>
  <c r="AD1406" i="1"/>
  <c r="AF1406" i="1" s="1"/>
  <c r="AG1406" i="1" s="1"/>
  <c r="B1406" i="1" s="1"/>
  <c r="AD1425" i="1"/>
  <c r="AF1425" i="1" s="1"/>
  <c r="AD1421" i="1"/>
  <c r="AF1421" i="1" s="1"/>
  <c r="AG1421" i="1" s="1"/>
  <c r="B1421" i="1" s="1"/>
  <c r="AD1426" i="1"/>
  <c r="AF1426" i="1" s="1"/>
  <c r="AG1426" i="1" s="1"/>
  <c r="B1426" i="1" s="1"/>
  <c r="AD1414" i="1"/>
  <c r="AF1414" i="1" s="1"/>
  <c r="AG1414" i="1" s="1"/>
  <c r="B1414" i="1" s="1"/>
  <c r="AD1433" i="1"/>
  <c r="AF1433" i="1" s="1"/>
  <c r="AG1433" i="1" s="1"/>
  <c r="B1433" i="1" s="1"/>
  <c r="AD1423" i="1"/>
  <c r="AF1423" i="1" s="1"/>
  <c r="AG1423" i="1" s="1"/>
  <c r="B1423" i="1" s="1"/>
  <c r="AD1417" i="1"/>
  <c r="AF1417" i="1" s="1"/>
  <c r="AD1413" i="1"/>
  <c r="AF1413" i="1" s="1"/>
  <c r="AG1413" i="1" s="1"/>
  <c r="B1413" i="1" s="1"/>
  <c r="AD1431" i="1"/>
  <c r="AF1431" i="1" s="1"/>
  <c r="AD1437" i="1"/>
  <c r="AF1437" i="1" s="1"/>
  <c r="AG1437" i="1" s="1"/>
  <c r="B1437" i="1" s="1"/>
  <c r="AD1416" i="1"/>
  <c r="AF1416" i="1" s="1"/>
  <c r="AG1416" i="1" s="1"/>
  <c r="B1416" i="1" s="1"/>
  <c r="AD1412" i="1"/>
  <c r="AF1412" i="1" s="1"/>
  <c r="AG1412" i="1" s="1"/>
  <c r="B1412" i="1" s="1"/>
  <c r="AD1430" i="1"/>
  <c r="AF1430" i="1" s="1"/>
  <c r="AG1430" i="1" s="1"/>
  <c r="B1430" i="1" s="1"/>
  <c r="AD1428" i="1"/>
  <c r="AF1428" i="1" s="1"/>
  <c r="AG1428" i="1" s="1"/>
  <c r="B1428" i="1" s="1"/>
  <c r="AD1420" i="1"/>
  <c r="AF1420" i="1" s="1"/>
  <c r="AG1420" i="1" s="1"/>
  <c r="B1420" i="1" s="1"/>
  <c r="AD1418" i="1"/>
  <c r="AF1418" i="1" s="1"/>
  <c r="AD1434" i="1"/>
  <c r="AF1434" i="1" s="1"/>
  <c r="AG1434" i="1" s="1"/>
  <c r="B1434" i="1" s="1"/>
  <c r="AD1436" i="1"/>
  <c r="AF1436" i="1" s="1"/>
  <c r="AG1436" i="1" s="1"/>
  <c r="B1436" i="1" s="1"/>
  <c r="AD1410" i="1"/>
  <c r="AF1410" i="1" s="1"/>
  <c r="AD1415" i="1"/>
  <c r="AF1415" i="1" s="1"/>
  <c r="AG1415" i="1" s="1"/>
  <c r="B1415" i="1" s="1"/>
  <c r="AD1424" i="1"/>
  <c r="AF1424" i="1" s="1"/>
  <c r="AD1408" i="1"/>
  <c r="AF1408" i="1" s="1"/>
  <c r="AG1408" i="1" s="1"/>
  <c r="B1408" i="1" s="1"/>
  <c r="AD1409" i="1"/>
  <c r="AF1409" i="1" s="1"/>
  <c r="AG1409" i="1" s="1"/>
  <c r="B1409" i="1" s="1"/>
  <c r="AD1422" i="1"/>
  <c r="AF1422" i="1" s="1"/>
  <c r="AG1422" i="1" s="1"/>
  <c r="B1422" i="1" s="1"/>
  <c r="AD1411" i="1"/>
  <c r="AF1411" i="1" s="1"/>
  <c r="AD1432" i="1"/>
  <c r="AF1432" i="1" s="1"/>
  <c r="AD1435" i="1"/>
  <c r="AF1435" i="1" s="1"/>
  <c r="AG1435" i="1" s="1"/>
  <c r="B1435" i="1" s="1"/>
  <c r="AD1427" i="1"/>
  <c r="AF1427" i="1" s="1"/>
  <c r="AG1427" i="1" s="1"/>
  <c r="B1427" i="1" s="1"/>
  <c r="AD1429" i="1"/>
  <c r="AF1429" i="1" s="1"/>
  <c r="AG1429" i="1" s="1"/>
  <c r="B1429" i="1" s="1"/>
  <c r="AD1419" i="1"/>
  <c r="AF1419" i="1" s="1"/>
  <c r="AG1419" i="1" s="1"/>
  <c r="B1419" i="1" s="1"/>
  <c r="AD1466" i="1"/>
  <c r="AF1466" i="1" s="1"/>
  <c r="AD1447" i="1"/>
  <c r="AF1447" i="1" s="1"/>
  <c r="AG1447" i="1" s="1"/>
  <c r="B1447" i="1" s="1"/>
  <c r="AD1461" i="1"/>
  <c r="AF1461" i="1" s="1"/>
  <c r="AG1461" i="1" s="1"/>
  <c r="B1461" i="1" s="1"/>
  <c r="AD1449" i="1"/>
  <c r="AF1449" i="1" s="1"/>
  <c r="AG1449" i="1" s="1"/>
  <c r="B1449" i="1" s="1"/>
  <c r="AD1454" i="1"/>
  <c r="AF1454" i="1" s="1"/>
  <c r="AG1454" i="1" s="1"/>
  <c r="B1454" i="1" s="1"/>
  <c r="AD1448" i="1"/>
  <c r="AF1448" i="1" s="1"/>
  <c r="AG1448" i="1" s="1"/>
  <c r="B1448" i="1" s="1"/>
  <c r="AD1464" i="1"/>
  <c r="AF1464" i="1" s="1"/>
  <c r="AG1464" i="1" s="1"/>
  <c r="B1464" i="1" s="1"/>
  <c r="AD1467" i="1"/>
  <c r="AF1467" i="1" s="1"/>
  <c r="AD1442" i="1"/>
  <c r="AF1442" i="1" s="1"/>
  <c r="AG1442" i="1" s="1"/>
  <c r="B1442" i="1" s="1"/>
  <c r="AD1458" i="1"/>
  <c r="AF1458" i="1" s="1"/>
  <c r="AG1458" i="1" s="1"/>
  <c r="B1458" i="1" s="1"/>
  <c r="AD1445" i="1"/>
  <c r="AF1445" i="1" s="1"/>
  <c r="AD1440" i="1"/>
  <c r="AF1440" i="1" s="1"/>
  <c r="AG1440" i="1" s="1"/>
  <c r="B1440" i="1" s="1"/>
  <c r="AD1456" i="1"/>
  <c r="AF1456" i="1" s="1"/>
  <c r="AG1456" i="1" s="1"/>
  <c r="B1456" i="1" s="1"/>
  <c r="AD1460" i="1"/>
  <c r="AF1460" i="1" s="1"/>
  <c r="AD1453" i="1"/>
  <c r="AF1453" i="1" s="1"/>
  <c r="AD1452" i="1"/>
  <c r="AF1452" i="1" s="1"/>
  <c r="AD1438" i="1"/>
  <c r="AF1438" i="1" s="1"/>
  <c r="AD1457" i="1"/>
  <c r="AF1457" i="1" s="1"/>
  <c r="AG1457" i="1" s="1"/>
  <c r="B1457" i="1" s="1"/>
  <c r="AD1450" i="1"/>
  <c r="AF1450" i="1" s="1"/>
  <c r="AG1450" i="1" s="1"/>
  <c r="B1450" i="1" s="1"/>
  <c r="AD1441" i="1"/>
  <c r="AF1441" i="1" s="1"/>
  <c r="AG1441" i="1" s="1"/>
  <c r="B1441" i="1" s="1"/>
  <c r="AD1462" i="1"/>
  <c r="AF1462" i="1" s="1"/>
  <c r="AG1462" i="1" s="1"/>
  <c r="B1462" i="1" s="1"/>
  <c r="AD1451" i="1"/>
  <c r="AF1451" i="1" s="1"/>
  <c r="AG1451" i="1" s="1"/>
  <c r="B1451" i="1" s="1"/>
  <c r="AD1463" i="1"/>
  <c r="AF1463" i="1" s="1"/>
  <c r="AG1463" i="1" s="1"/>
  <c r="B1463" i="1" s="1"/>
  <c r="AD1446" i="1"/>
  <c r="AF1446" i="1" s="1"/>
  <c r="AD1444" i="1"/>
  <c r="AF1444" i="1" s="1"/>
  <c r="AG1444" i="1" s="1"/>
  <c r="B1444" i="1" s="1"/>
  <c r="AD1439" i="1"/>
  <c r="AF1439" i="1" s="1"/>
  <c r="AD1468" i="1"/>
  <c r="AF1468" i="1" s="1"/>
  <c r="AG1468" i="1" s="1"/>
  <c r="B1468" i="1" s="1"/>
  <c r="AD1459" i="1"/>
  <c r="AF1459" i="1" s="1"/>
  <c r="AD1443" i="1"/>
  <c r="AF1443" i="1" s="1"/>
  <c r="AG1443" i="1" s="1"/>
  <c r="B1443" i="1" s="1"/>
  <c r="AD1455" i="1"/>
  <c r="AF1455" i="1" s="1"/>
  <c r="AG1455" i="1" s="1"/>
  <c r="B1455" i="1" s="1"/>
  <c r="AD1465" i="1"/>
  <c r="AF1465" i="1" s="1"/>
  <c r="AG1465" i="1" s="1"/>
  <c r="B1465" i="1" s="1"/>
  <c r="AD1490" i="1"/>
  <c r="AF1490" i="1" s="1"/>
  <c r="AG1490" i="1" s="1"/>
  <c r="B1490" i="1" s="1"/>
  <c r="AD1492" i="1"/>
  <c r="AF1492" i="1" s="1"/>
  <c r="AG1492" i="1" s="1"/>
  <c r="B1492" i="1" s="1"/>
  <c r="AD1498" i="1"/>
  <c r="AF1498" i="1" s="1"/>
  <c r="AG1498" i="1" s="1"/>
  <c r="B1498" i="1" s="1"/>
  <c r="AD1479" i="1"/>
  <c r="AF1479" i="1" s="1"/>
  <c r="AG1479" i="1" s="1"/>
  <c r="B1479" i="1" s="1"/>
  <c r="AD1496" i="1"/>
  <c r="AF1496" i="1" s="1"/>
  <c r="AG1496" i="1" s="1"/>
  <c r="B1496" i="1" s="1"/>
  <c r="AD1471" i="1"/>
  <c r="AF1471" i="1" s="1"/>
  <c r="AG1471" i="1" s="1"/>
  <c r="B1471" i="1" s="1"/>
  <c r="AD1481" i="1"/>
  <c r="AF1481" i="1" s="1"/>
  <c r="AD1484" i="1"/>
  <c r="AF1484" i="1" s="1"/>
  <c r="AG1484" i="1" s="1"/>
  <c r="B1484" i="1" s="1"/>
  <c r="AD1470" i="1"/>
  <c r="AF1470" i="1" s="1"/>
  <c r="AG1470" i="1" s="1"/>
  <c r="B1470" i="1" s="1"/>
  <c r="AD1489" i="1"/>
  <c r="AF1489" i="1" s="1"/>
  <c r="AG1489" i="1" s="1"/>
  <c r="B1489" i="1" s="1"/>
  <c r="AD1476" i="1"/>
  <c r="AF1476" i="1" s="1"/>
  <c r="AG1476" i="1" s="1"/>
  <c r="B1476" i="1" s="1"/>
  <c r="AD1485" i="1"/>
  <c r="AF1485" i="1" s="1"/>
  <c r="AG1485" i="1" s="1"/>
  <c r="B1485" i="1" s="1"/>
  <c r="AD1473" i="1"/>
  <c r="AF1473" i="1" s="1"/>
  <c r="AD1477" i="1"/>
  <c r="AF1477" i="1" s="1"/>
  <c r="AG1477" i="1" s="1"/>
  <c r="B1477" i="1" s="1"/>
  <c r="AD1475" i="1"/>
  <c r="AF1475" i="1" s="1"/>
  <c r="AG1475" i="1" s="1"/>
  <c r="B1475" i="1" s="1"/>
  <c r="AD1486" i="1"/>
  <c r="AF1486" i="1" s="1"/>
  <c r="AG1486" i="1" s="1"/>
  <c r="B1486" i="1" s="1"/>
  <c r="AD1469" i="1"/>
  <c r="AF1469" i="1" s="1"/>
  <c r="AG1469" i="1" s="1"/>
  <c r="B1469" i="1" s="1"/>
  <c r="AD1495" i="1"/>
  <c r="AF1495" i="1" s="1"/>
  <c r="AD1482" i="1"/>
  <c r="AF1482" i="1" s="1"/>
  <c r="AG1482" i="1" s="1"/>
  <c r="B1482" i="1" s="1"/>
  <c r="AD1499" i="1"/>
  <c r="AF1499" i="1" s="1"/>
  <c r="AG1499" i="1" s="1"/>
  <c r="B1499" i="1" s="1"/>
  <c r="AD1472" i="1"/>
  <c r="AF1472" i="1" s="1"/>
  <c r="AG1472" i="1" s="1"/>
  <c r="B1472" i="1" s="1"/>
  <c r="AD1480" i="1"/>
  <c r="AF1480" i="1" s="1"/>
  <c r="AD1478" i="1"/>
  <c r="AF1478" i="1" s="1"/>
  <c r="AG1478" i="1" s="1"/>
  <c r="B1478" i="1" s="1"/>
  <c r="AD1474" i="1"/>
  <c r="AF1474" i="1" s="1"/>
  <c r="AD1493" i="1"/>
  <c r="AF1493" i="1" s="1"/>
  <c r="AG1493" i="1" s="1"/>
  <c r="B1493" i="1" s="1"/>
  <c r="AD1487" i="1"/>
  <c r="AF1487" i="1" s="1"/>
  <c r="AD1488" i="1"/>
  <c r="AF1488" i="1" s="1"/>
  <c r="AD1497" i="1"/>
  <c r="AF1497" i="1" s="1"/>
  <c r="AG1497" i="1" s="1"/>
  <c r="B1497" i="1" s="1"/>
  <c r="AD1494" i="1"/>
  <c r="AF1494" i="1" s="1"/>
  <c r="AD1491" i="1"/>
  <c r="AF1491" i="1" s="1"/>
  <c r="AG1491" i="1" s="1"/>
  <c r="B1491" i="1" s="1"/>
  <c r="AD1483" i="1"/>
  <c r="AF1483" i="1" s="1"/>
  <c r="AG1483" i="1" s="1"/>
  <c r="B1483" i="1" s="1"/>
  <c r="AD1503" i="1"/>
  <c r="AF1503" i="1" s="1"/>
  <c r="AG1503" i="1" s="1"/>
  <c r="B1503" i="1" s="1"/>
  <c r="AD1520" i="1"/>
  <c r="AF1520" i="1" s="1"/>
  <c r="AG1520" i="1" s="1"/>
  <c r="B1520" i="1" s="1"/>
  <c r="AD1519" i="1"/>
  <c r="AF1519" i="1" s="1"/>
  <c r="AG1519" i="1" s="1"/>
  <c r="B1519" i="1" s="1"/>
  <c r="AD1506" i="1"/>
  <c r="AF1506" i="1" s="1"/>
  <c r="AG1506" i="1" s="1"/>
  <c r="B1506" i="1" s="1"/>
  <c r="AD1511" i="1"/>
  <c r="AF1511" i="1" s="1"/>
  <c r="AG1511" i="1" s="1"/>
  <c r="B1511" i="1" s="1"/>
  <c r="AD1505" i="1"/>
  <c r="AF1505" i="1" s="1"/>
  <c r="AG1505" i="1" s="1"/>
  <c r="B1505" i="1" s="1"/>
  <c r="AD1516" i="1"/>
  <c r="AF1516" i="1" s="1"/>
  <c r="AD1507" i="1"/>
  <c r="AF1507" i="1" s="1"/>
  <c r="AG1507" i="1" s="1"/>
  <c r="B1507" i="1" s="1"/>
  <c r="AD1502" i="1"/>
  <c r="AF1502" i="1" s="1"/>
  <c r="AD1500" i="1"/>
  <c r="AF1500" i="1" s="1"/>
  <c r="AG1500" i="1" s="1"/>
  <c r="B1500" i="1" s="1"/>
  <c r="AD1522" i="1"/>
  <c r="AF1522" i="1" s="1"/>
  <c r="AD1510" i="1"/>
  <c r="AF1510" i="1" s="1"/>
  <c r="AG1510" i="1" s="1"/>
  <c r="B1510" i="1" s="1"/>
  <c r="AD1524" i="1"/>
  <c r="AF1524" i="1" s="1"/>
  <c r="AG1524" i="1" s="1"/>
  <c r="B1524" i="1" s="1"/>
  <c r="AD1501" i="1"/>
  <c r="AF1501" i="1" s="1"/>
  <c r="AD1517" i="1"/>
  <c r="AF1517" i="1" s="1"/>
  <c r="AG1517" i="1" s="1"/>
  <c r="B1517" i="1" s="1"/>
  <c r="AD1514" i="1"/>
  <c r="AF1514" i="1" s="1"/>
  <c r="AG1514" i="1" s="1"/>
  <c r="B1514" i="1" s="1"/>
  <c r="AD1508" i="1"/>
  <c r="AF1508" i="1" s="1"/>
  <c r="AD1513" i="1"/>
  <c r="AF1513" i="1" s="1"/>
  <c r="AG1513" i="1" s="1"/>
  <c r="B1513" i="1" s="1"/>
  <c r="AD1526" i="1"/>
  <c r="AF1526" i="1" s="1"/>
  <c r="AG1526" i="1" s="1"/>
  <c r="B1526" i="1" s="1"/>
  <c r="AD1512" i="1"/>
  <c r="AF1512" i="1" s="1"/>
  <c r="AG1512" i="1" s="1"/>
  <c r="B1512" i="1" s="1"/>
  <c r="AD1504" i="1"/>
  <c r="AF1504" i="1" s="1"/>
  <c r="AG1504" i="1" s="1"/>
  <c r="B1504" i="1" s="1"/>
  <c r="AD1518" i="1"/>
  <c r="AF1518" i="1" s="1"/>
  <c r="AG1518" i="1" s="1"/>
  <c r="B1518" i="1" s="1"/>
  <c r="AD1521" i="1"/>
  <c r="AF1521" i="1" s="1"/>
  <c r="AG1521" i="1" s="1"/>
  <c r="B1521" i="1" s="1"/>
  <c r="AD1527" i="1"/>
  <c r="AF1527" i="1" s="1"/>
  <c r="AG1527" i="1" s="1"/>
  <c r="B1527" i="1" s="1"/>
  <c r="AD1509" i="1"/>
  <c r="AF1509" i="1" s="1"/>
  <c r="AD1523" i="1"/>
  <c r="AF1523" i="1" s="1"/>
  <c r="AD1525" i="1"/>
  <c r="AF1525" i="1" s="1"/>
  <c r="AG1525" i="1" s="1"/>
  <c r="B1525" i="1" s="1"/>
  <c r="AD1515" i="1"/>
  <c r="AF1515" i="1" s="1"/>
  <c r="AD1543" i="1"/>
  <c r="AF1543" i="1" s="1"/>
  <c r="AD1557" i="1"/>
  <c r="AF1557" i="1" s="1"/>
  <c r="AD1538" i="1"/>
  <c r="AF1538" i="1" s="1"/>
  <c r="AG1538" i="1" s="1"/>
  <c r="B1538" i="1" s="1"/>
  <c r="AD1529" i="1"/>
  <c r="AF1529" i="1" s="1"/>
  <c r="AD1530" i="1"/>
  <c r="AF1530" i="1" s="1"/>
  <c r="AD1553" i="1"/>
  <c r="AF1553" i="1" s="1"/>
  <c r="AG1553" i="1" s="1"/>
  <c r="B1553" i="1" s="1"/>
  <c r="AD1549" i="1"/>
  <c r="AF1549" i="1" s="1"/>
  <c r="AG1549" i="1" s="1"/>
  <c r="B1549" i="1" s="1"/>
  <c r="AD1541" i="1"/>
  <c r="AF1541" i="1" s="1"/>
  <c r="AG1541" i="1" s="1"/>
  <c r="B1541" i="1" s="1"/>
  <c r="AD1536" i="1"/>
  <c r="AF1536" i="1" s="1"/>
  <c r="AD1534" i="1"/>
  <c r="AF1534" i="1" s="1"/>
  <c r="AG1534" i="1" s="1"/>
  <c r="B1534" i="1" s="1"/>
  <c r="AD1550" i="1"/>
  <c r="AF1550" i="1" s="1"/>
  <c r="AD1540" i="1"/>
  <c r="AF1540" i="1" s="1"/>
  <c r="AG1540" i="1" s="1"/>
  <c r="B1540" i="1" s="1"/>
  <c r="AD1552" i="1"/>
  <c r="AF1552" i="1" s="1"/>
  <c r="AG1552" i="1" s="1"/>
  <c r="B1552" i="1" s="1"/>
  <c r="AD1551" i="1"/>
  <c r="AF1551" i="1" s="1"/>
  <c r="AD1558" i="1"/>
  <c r="AF1558" i="1" s="1"/>
  <c r="AD1547" i="1"/>
  <c r="AF1547" i="1" s="1"/>
  <c r="AG1547" i="1" s="1"/>
  <c r="B1547" i="1" s="1"/>
  <c r="AD1532" i="1"/>
  <c r="AF1532" i="1" s="1"/>
  <c r="AG1532" i="1" s="1"/>
  <c r="B1532" i="1" s="1"/>
  <c r="AD1555" i="1"/>
  <c r="AF1555" i="1" s="1"/>
  <c r="AG1555" i="1" s="1"/>
  <c r="B1555" i="1" s="1"/>
  <c r="AD1542" i="1"/>
  <c r="AF1542" i="1" s="1"/>
  <c r="AG1542" i="1" s="1"/>
  <c r="B1542" i="1" s="1"/>
  <c r="AD1539" i="1"/>
  <c r="AF1539" i="1" s="1"/>
  <c r="AG1539" i="1" s="1"/>
  <c r="B1539" i="1" s="1"/>
  <c r="AD1535" i="1"/>
  <c r="AF1535" i="1" s="1"/>
  <c r="AG1535" i="1" s="1"/>
  <c r="B1535" i="1" s="1"/>
  <c r="AD1548" i="1"/>
  <c r="AF1548" i="1" s="1"/>
  <c r="AG1548" i="1" s="1"/>
  <c r="B1548" i="1" s="1"/>
  <c r="AD1545" i="1"/>
  <c r="AF1545" i="1" s="1"/>
  <c r="AG1545" i="1" s="1"/>
  <c r="B1545" i="1" s="1"/>
  <c r="AD1528" i="1"/>
  <c r="AF1528" i="1" s="1"/>
  <c r="AG1528" i="1" s="1"/>
  <c r="B1528" i="1" s="1"/>
  <c r="AD1544" i="1"/>
  <c r="AF1544" i="1" s="1"/>
  <c r="AD1554" i="1"/>
  <c r="AF1554" i="1" s="1"/>
  <c r="AG1554" i="1" s="1"/>
  <c r="B1554" i="1" s="1"/>
  <c r="AD1537" i="1"/>
  <c r="AF1537" i="1" s="1"/>
  <c r="AD1556" i="1"/>
  <c r="AF1556" i="1" s="1"/>
  <c r="AG1556" i="1" s="1"/>
  <c r="B1556" i="1" s="1"/>
  <c r="AD1546" i="1"/>
  <c r="AF1546" i="1" s="1"/>
  <c r="AG1546" i="1" s="1"/>
  <c r="B1546" i="1" s="1"/>
  <c r="AD1533" i="1"/>
  <c r="AF1533" i="1" s="1"/>
  <c r="AG1533" i="1" s="1"/>
  <c r="B1533" i="1" s="1"/>
  <c r="AD1531" i="1"/>
  <c r="AF1531" i="1" s="1"/>
  <c r="AG1531" i="1" s="1"/>
  <c r="B1531" i="1" s="1"/>
  <c r="AD1564" i="1"/>
  <c r="AF1564" i="1" s="1"/>
  <c r="AD1588" i="1"/>
  <c r="AF1588" i="1" s="1"/>
  <c r="AG1588" i="1" s="1"/>
  <c r="B1588" i="1" s="1"/>
  <c r="AD1577" i="1"/>
  <c r="AF1577" i="1" s="1"/>
  <c r="AG1577" i="1" s="1"/>
  <c r="B1577" i="1" s="1"/>
  <c r="AD1566" i="1"/>
  <c r="AF1566" i="1" s="1"/>
  <c r="AG1566" i="1" s="1"/>
  <c r="B1566" i="1" s="1"/>
  <c r="AD1583" i="1"/>
  <c r="AF1583" i="1" s="1"/>
  <c r="AG1583" i="1" s="1"/>
  <c r="B1583" i="1" s="1"/>
  <c r="AD1567" i="1"/>
  <c r="AF1567" i="1" s="1"/>
  <c r="AG1567" i="1" s="1"/>
  <c r="B1567" i="1" s="1"/>
  <c r="AD1585" i="1"/>
  <c r="AF1585" i="1" s="1"/>
  <c r="AD1576" i="1"/>
  <c r="AF1576" i="1" s="1"/>
  <c r="AG1576" i="1" s="1"/>
  <c r="B1576" i="1" s="1"/>
  <c r="AD1571" i="1"/>
  <c r="AF1571" i="1" s="1"/>
  <c r="AD1575" i="1"/>
  <c r="AF1575" i="1" s="1"/>
  <c r="AG1575" i="1" s="1"/>
  <c r="B1575" i="1" s="1"/>
  <c r="AD1573" i="1"/>
  <c r="AF1573" i="1" s="1"/>
  <c r="AG1573" i="1" s="1"/>
  <c r="B1573" i="1" s="1"/>
  <c r="AD1570" i="1"/>
  <c r="AF1570" i="1" s="1"/>
  <c r="AG1570" i="1" s="1"/>
  <c r="B1570" i="1" s="1"/>
  <c r="AD1569" i="1"/>
  <c r="AF1569" i="1" s="1"/>
  <c r="AG1569" i="1" s="1"/>
  <c r="B1569" i="1" s="1"/>
  <c r="AD1568" i="1"/>
  <c r="AF1568" i="1" s="1"/>
  <c r="AG1568" i="1" s="1"/>
  <c r="B1568" i="1" s="1"/>
  <c r="AD1586" i="1"/>
  <c r="AF1586" i="1" s="1"/>
  <c r="AD1572" i="1"/>
  <c r="AF1572" i="1" s="1"/>
  <c r="AD1565" i="1"/>
  <c r="AF1565" i="1" s="1"/>
  <c r="AD1560" i="1"/>
  <c r="AF1560" i="1" s="1"/>
  <c r="AG1560" i="1" s="1"/>
  <c r="B1560" i="1" s="1"/>
  <c r="AD1584" i="1"/>
  <c r="AF1584" i="1" s="1"/>
  <c r="AG1584" i="1" s="1"/>
  <c r="B1584" i="1" s="1"/>
  <c r="AD1579" i="1"/>
  <c r="AF1579" i="1" s="1"/>
  <c r="AD1574" i="1"/>
  <c r="AF1574" i="1" s="1"/>
  <c r="AG1574" i="1" s="1"/>
  <c r="B1574" i="1" s="1"/>
  <c r="AD1578" i="1"/>
  <c r="AF1578" i="1" s="1"/>
  <c r="AD1559" i="1"/>
  <c r="AF1559" i="1" s="1"/>
  <c r="AG1559" i="1" s="1"/>
  <c r="B1559" i="1" s="1"/>
  <c r="AD1563" i="1"/>
  <c r="AF1563" i="1" s="1"/>
  <c r="AG1563" i="1" s="1"/>
  <c r="B1563" i="1" s="1"/>
  <c r="AD1562" i="1"/>
  <c r="AF1562" i="1" s="1"/>
  <c r="AG1562" i="1" s="1"/>
  <c r="B1562" i="1" s="1"/>
  <c r="AD1582" i="1"/>
  <c r="AF1582" i="1" s="1"/>
  <c r="AG1582" i="1" s="1"/>
  <c r="B1582" i="1" s="1"/>
  <c r="AD1561" i="1"/>
  <c r="AF1561" i="1" s="1"/>
  <c r="AG1561" i="1" s="1"/>
  <c r="B1561" i="1" s="1"/>
  <c r="AD1587" i="1"/>
  <c r="AF1587" i="1" s="1"/>
  <c r="AG1587" i="1" s="1"/>
  <c r="B1587" i="1" s="1"/>
  <c r="AD1581" i="1"/>
  <c r="AF1581" i="1" s="1"/>
  <c r="AG1581" i="1" s="1"/>
  <c r="B1581" i="1" s="1"/>
  <c r="AD1580" i="1"/>
  <c r="AF1580" i="1" s="1"/>
  <c r="AG1580" i="1" s="1"/>
  <c r="B1580" i="1" s="1"/>
  <c r="AD1607" i="1"/>
  <c r="AF1607" i="1" s="1"/>
  <c r="AD1593" i="1"/>
  <c r="AF1593" i="1" s="1"/>
  <c r="AD1615" i="1"/>
  <c r="AF1615" i="1" s="1"/>
  <c r="AG1615" i="1" s="1"/>
  <c r="B1615" i="1" s="1"/>
  <c r="AD1590" i="1"/>
  <c r="AF1590" i="1" s="1"/>
  <c r="AG1590" i="1" s="1"/>
  <c r="B1590" i="1" s="1"/>
  <c r="AD1613" i="1"/>
  <c r="AF1613" i="1" s="1"/>
  <c r="AD1606" i="1"/>
  <c r="AF1606" i="1" s="1"/>
  <c r="AD1609" i="1"/>
  <c r="AF1609" i="1" s="1"/>
  <c r="AG1609" i="1" s="1"/>
  <c r="B1609" i="1" s="1"/>
  <c r="AD1597" i="1"/>
  <c r="AF1597" i="1" s="1"/>
  <c r="AG1597" i="1" s="1"/>
  <c r="B1597" i="1" s="1"/>
  <c r="AD1614" i="1"/>
  <c r="AF1614" i="1" s="1"/>
  <c r="AD1602" i="1"/>
  <c r="AF1602" i="1" s="1"/>
  <c r="AG1602" i="1" s="1"/>
  <c r="B1602" i="1" s="1"/>
  <c r="AD1596" i="1"/>
  <c r="AF1596" i="1" s="1"/>
  <c r="AG1596" i="1" s="1"/>
  <c r="B1596" i="1" s="1"/>
  <c r="AD1598" i="1"/>
  <c r="AF1598" i="1" s="1"/>
  <c r="AG1598" i="1" s="1"/>
  <c r="B1598" i="1" s="1"/>
  <c r="AD1616" i="1"/>
  <c r="AF1616" i="1" s="1"/>
  <c r="AG1616" i="1" s="1"/>
  <c r="B1616" i="1" s="1"/>
  <c r="AD1600" i="1"/>
  <c r="AF1600" i="1" s="1"/>
  <c r="AD1610" i="1"/>
  <c r="AF1610" i="1" s="1"/>
  <c r="AG1610" i="1" s="1"/>
  <c r="B1610" i="1" s="1"/>
  <c r="AD1601" i="1"/>
  <c r="AF1601" i="1" s="1"/>
  <c r="AG1601" i="1" s="1"/>
  <c r="B1601" i="1" s="1"/>
  <c r="AD1604" i="1"/>
  <c r="AF1604" i="1" s="1"/>
  <c r="AG1604" i="1" s="1"/>
  <c r="B1604" i="1" s="1"/>
  <c r="AD1592" i="1"/>
  <c r="AF1592" i="1" s="1"/>
  <c r="AD1595" i="1"/>
  <c r="AF1595" i="1" s="1"/>
  <c r="AG1595" i="1" s="1"/>
  <c r="B1595" i="1" s="1"/>
  <c r="AD1611" i="1"/>
  <c r="AF1611" i="1" s="1"/>
  <c r="AG1611" i="1" s="1"/>
  <c r="B1611" i="1" s="1"/>
  <c r="AD1608" i="1"/>
  <c r="AF1608" i="1" s="1"/>
  <c r="AG1608" i="1" s="1"/>
  <c r="B1608" i="1" s="1"/>
  <c r="AD1594" i="1"/>
  <c r="AF1594" i="1" s="1"/>
  <c r="AG1594" i="1" s="1"/>
  <c r="B1594" i="1" s="1"/>
  <c r="AD1618" i="1"/>
  <c r="AF1618" i="1" s="1"/>
  <c r="AG1618" i="1" s="1"/>
  <c r="B1618" i="1" s="1"/>
  <c r="AD1591" i="1"/>
  <c r="AF1591" i="1" s="1"/>
  <c r="AG1591" i="1" s="1"/>
  <c r="B1591" i="1" s="1"/>
  <c r="AD1617" i="1"/>
  <c r="AF1617" i="1" s="1"/>
  <c r="AG1617" i="1" s="1"/>
  <c r="B1617" i="1" s="1"/>
  <c r="AD1589" i="1"/>
  <c r="AF1589" i="1" s="1"/>
  <c r="AG1589" i="1" s="1"/>
  <c r="B1589" i="1" s="1"/>
  <c r="AD1599" i="1"/>
  <c r="AF1599" i="1" s="1"/>
  <c r="AD1612" i="1"/>
  <c r="AF1612" i="1" s="1"/>
  <c r="AG1612" i="1" s="1"/>
  <c r="B1612" i="1" s="1"/>
  <c r="AD1603" i="1"/>
  <c r="AF1603" i="1" s="1"/>
  <c r="AG1603" i="1" s="1"/>
  <c r="B1603" i="1" s="1"/>
  <c r="AD1619" i="1"/>
  <c r="AF1619" i="1" s="1"/>
  <c r="AG1619" i="1" s="1"/>
  <c r="B1619" i="1" s="1"/>
  <c r="AD1605" i="1"/>
  <c r="AF1605" i="1" s="1"/>
  <c r="AG1605" i="1" s="1"/>
  <c r="B1605" i="1" s="1"/>
  <c r="AD1646" i="1"/>
  <c r="AF1646" i="1" s="1"/>
  <c r="AG1646" i="1" s="1"/>
  <c r="B1646" i="1" s="1"/>
  <c r="AD1648" i="1"/>
  <c r="AF1648" i="1" s="1"/>
  <c r="AD1643" i="1"/>
  <c r="AF1643" i="1" s="1"/>
  <c r="AG1643" i="1" s="1"/>
  <c r="B1643" i="1" s="1"/>
  <c r="AD1636" i="1"/>
  <c r="AF1636" i="1" s="1"/>
  <c r="AG1636" i="1" s="1"/>
  <c r="B1636" i="1" s="1"/>
  <c r="AD1631" i="1"/>
  <c r="AF1631" i="1" s="1"/>
  <c r="AG1631" i="1" s="1"/>
  <c r="B1631" i="1" s="1"/>
  <c r="AD1630" i="1"/>
  <c r="AF1630" i="1" s="1"/>
  <c r="AG1630" i="1" s="1"/>
  <c r="B1630" i="1" s="1"/>
  <c r="AD1632" i="1"/>
  <c r="AF1632" i="1" s="1"/>
  <c r="AG1632" i="1" s="1"/>
  <c r="B1632" i="1" s="1"/>
  <c r="AD1624" i="1"/>
  <c r="AF1624" i="1" s="1"/>
  <c r="AG1624" i="1" s="1"/>
  <c r="B1624" i="1" s="1"/>
  <c r="AD1623" i="1"/>
  <c r="AF1623" i="1" s="1"/>
  <c r="AG1623" i="1" s="1"/>
  <c r="B1623" i="1" s="1"/>
  <c r="AD1645" i="1"/>
  <c r="AF1645" i="1" s="1"/>
  <c r="AG1645" i="1" s="1"/>
  <c r="B1645" i="1" s="1"/>
  <c r="AD1639" i="1"/>
  <c r="AF1639" i="1" s="1"/>
  <c r="AG1639" i="1" s="1"/>
  <c r="B1639" i="1" s="1"/>
  <c r="AD1635" i="1"/>
  <c r="AF1635" i="1" s="1"/>
  <c r="AD1621" i="1"/>
  <c r="AF1621" i="1" s="1"/>
  <c r="AD1629" i="1"/>
  <c r="AF1629" i="1" s="1"/>
  <c r="AG1629" i="1" s="1"/>
  <c r="B1629" i="1" s="1"/>
  <c r="AD1625" i="1"/>
  <c r="AF1625" i="1" s="1"/>
  <c r="AG1625" i="1" s="1"/>
  <c r="B1625" i="1" s="1"/>
  <c r="AD1622" i="1"/>
  <c r="AF1622" i="1" s="1"/>
  <c r="AG1622" i="1" s="1"/>
  <c r="B1622" i="1" s="1"/>
  <c r="AD1620" i="1"/>
  <c r="AF1620" i="1" s="1"/>
  <c r="AD1634" i="1"/>
  <c r="AF1634" i="1" s="1"/>
  <c r="AD1633" i="1"/>
  <c r="AF1633" i="1" s="1"/>
  <c r="AG1633" i="1" s="1"/>
  <c r="B1633" i="1" s="1"/>
  <c r="AD1640" i="1"/>
  <c r="AF1640" i="1" s="1"/>
  <c r="AG1640" i="1" s="1"/>
  <c r="B1640" i="1" s="1"/>
  <c r="AD1647" i="1"/>
  <c r="AF1647" i="1" s="1"/>
  <c r="AG1647" i="1" s="1"/>
  <c r="B1647" i="1" s="1"/>
  <c r="AD1641" i="1"/>
  <c r="AF1641" i="1" s="1"/>
  <c r="AD1644" i="1"/>
  <c r="AF1644" i="1" s="1"/>
  <c r="AG1644" i="1" s="1"/>
  <c r="B1644" i="1" s="1"/>
  <c r="AD1626" i="1"/>
  <c r="AF1626" i="1" s="1"/>
  <c r="AG1626" i="1" s="1"/>
  <c r="B1626" i="1" s="1"/>
  <c r="AD1627" i="1"/>
  <c r="AF1627" i="1" s="1"/>
  <c r="AD1638" i="1"/>
  <c r="AF1638" i="1" s="1"/>
  <c r="AG1638" i="1" s="1"/>
  <c r="B1638" i="1" s="1"/>
  <c r="AD1628" i="1"/>
  <c r="AF1628" i="1" s="1"/>
  <c r="AD1642" i="1"/>
  <c r="AF1642" i="1" s="1"/>
  <c r="AD1649" i="1"/>
  <c r="AF1649" i="1" s="1"/>
  <c r="AD1637" i="1"/>
  <c r="AF1637" i="1" s="1"/>
  <c r="AG1637" i="1" s="1"/>
  <c r="B1637" i="1" s="1"/>
  <c r="AD1679" i="1"/>
  <c r="AF1679" i="1" s="1"/>
  <c r="AG1679" i="1" s="1"/>
  <c r="B1679" i="1" s="1"/>
  <c r="AD1663" i="1"/>
  <c r="AF1663" i="1" s="1"/>
  <c r="AD1671" i="1"/>
  <c r="AF1671" i="1" s="1"/>
  <c r="AG1671" i="1" s="1"/>
  <c r="B1671" i="1" s="1"/>
  <c r="AD1673" i="1"/>
  <c r="AF1673" i="1" s="1"/>
  <c r="AG1673" i="1" s="1"/>
  <c r="B1673" i="1" s="1"/>
  <c r="AD1680" i="1"/>
  <c r="AF1680" i="1" s="1"/>
  <c r="AG1680" i="1" s="1"/>
  <c r="B1680" i="1" s="1"/>
  <c r="AD1672" i="1"/>
  <c r="AF1672" i="1" s="1"/>
  <c r="AG1672" i="1" s="1"/>
  <c r="B1672" i="1" s="1"/>
  <c r="AD1670" i="1"/>
  <c r="AF1670" i="1" s="1"/>
  <c r="AD1654" i="1"/>
  <c r="AF1654" i="1" s="1"/>
  <c r="AG1654" i="1" s="1"/>
  <c r="B1654" i="1" s="1"/>
  <c r="AD1661" i="1"/>
  <c r="AF1661" i="1" s="1"/>
  <c r="AG1661" i="1" s="1"/>
  <c r="B1661" i="1" s="1"/>
  <c r="AD1668" i="1"/>
  <c r="AF1668" i="1" s="1"/>
  <c r="AG1668" i="1" s="1"/>
  <c r="B1668" i="1" s="1"/>
  <c r="AD1657" i="1"/>
  <c r="AF1657" i="1" s="1"/>
  <c r="AG1657" i="1" s="1"/>
  <c r="B1657" i="1" s="1"/>
  <c r="AD1660" i="1"/>
  <c r="AF1660" i="1" s="1"/>
  <c r="AG1660" i="1" s="1"/>
  <c r="B1660" i="1" s="1"/>
  <c r="AD1662" i="1"/>
  <c r="AF1662" i="1" s="1"/>
  <c r="AD1652" i="1"/>
  <c r="AF1652" i="1" s="1"/>
  <c r="AG1652" i="1" s="1"/>
  <c r="B1652" i="1" s="1"/>
  <c r="AD1659" i="1"/>
  <c r="AF1659" i="1" s="1"/>
  <c r="AG1659" i="1" s="1"/>
  <c r="B1659" i="1" s="1"/>
  <c r="AD1655" i="1"/>
  <c r="AF1655" i="1" s="1"/>
  <c r="AD1653" i="1"/>
  <c r="AF1653" i="1" s="1"/>
  <c r="AG1653" i="1" s="1"/>
  <c r="B1653" i="1" s="1"/>
  <c r="AD1658" i="1"/>
  <c r="AF1658" i="1" s="1"/>
  <c r="AG1658" i="1" s="1"/>
  <c r="B1658" i="1" s="1"/>
  <c r="AD1666" i="1"/>
  <c r="AF1666" i="1" s="1"/>
  <c r="AG1666" i="1" s="1"/>
  <c r="B1666" i="1" s="1"/>
  <c r="AD1664" i="1"/>
  <c r="AF1664" i="1" s="1"/>
  <c r="AG1664" i="1" s="1"/>
  <c r="B1664" i="1" s="1"/>
  <c r="AD1667" i="1"/>
  <c r="AF1667" i="1" s="1"/>
  <c r="AG1667" i="1" s="1"/>
  <c r="B1667" i="1" s="1"/>
  <c r="AD1656" i="1"/>
  <c r="AF1656" i="1" s="1"/>
  <c r="AD1675" i="1"/>
  <c r="AF1675" i="1" s="1"/>
  <c r="AG1675" i="1" s="1"/>
  <c r="B1675" i="1" s="1"/>
  <c r="AD1665" i="1"/>
  <c r="AF1665" i="1" s="1"/>
  <c r="AG1665" i="1" s="1"/>
  <c r="B1665" i="1" s="1"/>
  <c r="AD1678" i="1"/>
  <c r="AF1678" i="1" s="1"/>
  <c r="AG1678" i="1" s="1"/>
  <c r="B1678" i="1" s="1"/>
  <c r="AD1676" i="1"/>
  <c r="AF1676" i="1" s="1"/>
  <c r="AD1650" i="1"/>
  <c r="AF1650" i="1" s="1"/>
  <c r="AG1650" i="1" s="1"/>
  <c r="B1650" i="1" s="1"/>
  <c r="AD1674" i="1"/>
  <c r="AF1674" i="1" s="1"/>
  <c r="AG1674" i="1" s="1"/>
  <c r="B1674" i="1" s="1"/>
  <c r="AD1669" i="1"/>
  <c r="AF1669" i="1" s="1"/>
  <c r="AD1677" i="1"/>
  <c r="AF1677" i="1" s="1"/>
  <c r="AD1651" i="1"/>
  <c r="AF1651" i="1" s="1"/>
  <c r="AG1651" i="1" s="1"/>
  <c r="B1651" i="1" s="1"/>
  <c r="AD1700" i="1"/>
  <c r="AF1700" i="1" s="1"/>
  <c r="AG1700" i="1" s="1"/>
  <c r="B1700" i="1" s="1"/>
  <c r="AD1705" i="1"/>
  <c r="AF1705" i="1" s="1"/>
  <c r="AD1686" i="1"/>
  <c r="AF1686" i="1" s="1"/>
  <c r="AG1686" i="1" s="1"/>
  <c r="B1686" i="1" s="1"/>
  <c r="AD1703" i="1"/>
  <c r="AF1703" i="1" s="1"/>
  <c r="AG1703" i="1" s="1"/>
  <c r="B1703" i="1" s="1"/>
  <c r="AD1681" i="1"/>
  <c r="AF1681" i="1" s="1"/>
  <c r="AG1681" i="1" s="1"/>
  <c r="B1681" i="1" s="1"/>
  <c r="AD1698" i="1"/>
  <c r="AF1698" i="1" s="1"/>
  <c r="AD1711" i="1"/>
  <c r="AF1711" i="1" s="1"/>
  <c r="AD1695" i="1"/>
  <c r="AF1695" i="1" s="1"/>
  <c r="AG1695" i="1" s="1"/>
  <c r="B1695" i="1" s="1"/>
  <c r="AD1709" i="1"/>
  <c r="AF1709" i="1" s="1"/>
  <c r="AG1709" i="1" s="1"/>
  <c r="B1709" i="1" s="1"/>
  <c r="AD1699" i="1"/>
  <c r="AF1699" i="1" s="1"/>
  <c r="AG1699" i="1" s="1"/>
  <c r="B1699" i="1" s="1"/>
  <c r="AD1693" i="1"/>
  <c r="AF1693" i="1" s="1"/>
  <c r="AG1693" i="1" s="1"/>
  <c r="B1693" i="1" s="1"/>
  <c r="AD1684" i="1"/>
  <c r="AF1684" i="1" s="1"/>
  <c r="AD1701" i="1"/>
  <c r="AF1701" i="1" s="1"/>
  <c r="AG1701" i="1" s="1"/>
  <c r="B1701" i="1" s="1"/>
  <c r="AD1689" i="1"/>
  <c r="AF1689" i="1" s="1"/>
  <c r="AG1689" i="1" s="1"/>
  <c r="B1689" i="1" s="1"/>
  <c r="AD1696" i="1"/>
  <c r="AF1696" i="1" s="1"/>
  <c r="AG1696" i="1" s="1"/>
  <c r="B1696" i="1" s="1"/>
  <c r="AD1683" i="1"/>
  <c r="AF1683" i="1" s="1"/>
  <c r="AD1687" i="1"/>
  <c r="AF1687" i="1" s="1"/>
  <c r="AG1687" i="1" s="1"/>
  <c r="B1687" i="1" s="1"/>
  <c r="AD1682" i="1"/>
  <c r="AF1682" i="1" s="1"/>
  <c r="AG1682" i="1" s="1"/>
  <c r="B1682" i="1" s="1"/>
  <c r="AD1710" i="1"/>
  <c r="AF1710" i="1" s="1"/>
  <c r="AG1710" i="1" s="1"/>
  <c r="B1710" i="1" s="1"/>
  <c r="AD1692" i="1"/>
  <c r="AF1692" i="1" s="1"/>
  <c r="AG1692" i="1" s="1"/>
  <c r="B1692" i="1" s="1"/>
  <c r="AD1704" i="1"/>
  <c r="AF1704" i="1" s="1"/>
  <c r="AD1697" i="1"/>
  <c r="AF1697" i="1" s="1"/>
  <c r="AD1691" i="1"/>
  <c r="AF1691" i="1" s="1"/>
  <c r="AD1708" i="1"/>
  <c r="AF1708" i="1" s="1"/>
  <c r="AG1708" i="1" s="1"/>
  <c r="B1708" i="1" s="1"/>
  <c r="AD1707" i="1"/>
  <c r="AF1707" i="1" s="1"/>
  <c r="AG1707" i="1" s="1"/>
  <c r="B1707" i="1" s="1"/>
  <c r="AD1688" i="1"/>
  <c r="AF1688" i="1" s="1"/>
  <c r="AG1688" i="1" s="1"/>
  <c r="B1688" i="1" s="1"/>
  <c r="AD1702" i="1"/>
  <c r="AF1702" i="1" s="1"/>
  <c r="AG1702" i="1" s="1"/>
  <c r="B1702" i="1" s="1"/>
  <c r="AD1685" i="1"/>
  <c r="AF1685" i="1" s="1"/>
  <c r="AG1685" i="1" s="1"/>
  <c r="B1685" i="1" s="1"/>
  <c r="AD1694" i="1"/>
  <c r="AF1694" i="1" s="1"/>
  <c r="AG1694" i="1" s="1"/>
  <c r="B1694" i="1" s="1"/>
  <c r="AD1706" i="1"/>
  <c r="AF1706" i="1" s="1"/>
  <c r="AG1706" i="1" s="1"/>
  <c r="B1706" i="1" s="1"/>
  <c r="AD1690" i="1"/>
  <c r="AF1690" i="1" s="1"/>
  <c r="AD1729" i="1"/>
  <c r="AF1729" i="1" s="1"/>
  <c r="AG1729" i="1" s="1"/>
  <c r="B1729" i="1" s="1"/>
  <c r="AD1721" i="1"/>
  <c r="AF1721" i="1" s="1"/>
  <c r="AG1721" i="1" s="1"/>
  <c r="B1721" i="1" s="1"/>
  <c r="AD1727" i="1"/>
  <c r="AF1727" i="1" s="1"/>
  <c r="AG1727" i="1" s="1"/>
  <c r="B1727" i="1" s="1"/>
  <c r="AD1720" i="1"/>
  <c r="AF1720" i="1" s="1"/>
  <c r="AG1720" i="1" s="1"/>
  <c r="B1720" i="1" s="1"/>
  <c r="AD1736" i="1"/>
  <c r="AF1736" i="1" s="1"/>
  <c r="AG1736" i="1" s="1"/>
  <c r="B1736" i="1" s="1"/>
  <c r="AD1735" i="1"/>
  <c r="AF1735" i="1" s="1"/>
  <c r="AG1735" i="1" s="1"/>
  <c r="B1735" i="1" s="1"/>
  <c r="AD1737" i="1"/>
  <c r="AF1737" i="1" s="1"/>
  <c r="AG1737" i="1" s="1"/>
  <c r="B1737" i="1" s="1"/>
  <c r="AD1733" i="1"/>
  <c r="AF1733" i="1" s="1"/>
  <c r="AD1725" i="1"/>
  <c r="AF1725" i="1" s="1"/>
  <c r="AD1728" i="1"/>
  <c r="AF1728" i="1" s="1"/>
  <c r="AG1728" i="1" s="1"/>
  <c r="B1728" i="1" s="1"/>
  <c r="AD1719" i="1"/>
  <c r="AF1719" i="1" s="1"/>
  <c r="AD1734" i="1"/>
  <c r="AF1734" i="1" s="1"/>
  <c r="AG1734" i="1" s="1"/>
  <c r="B1734" i="1" s="1"/>
  <c r="AD1713" i="1"/>
  <c r="AF1713" i="1" s="1"/>
  <c r="AG1713" i="1" s="1"/>
  <c r="B1713" i="1" s="1"/>
  <c r="AD1718" i="1"/>
  <c r="AF1718" i="1" s="1"/>
  <c r="AD1723" i="1"/>
  <c r="AF1723" i="1" s="1"/>
  <c r="AG1723" i="1" s="1"/>
  <c r="B1723" i="1" s="1"/>
  <c r="AD1724" i="1"/>
  <c r="AF1724" i="1" s="1"/>
  <c r="AG1724" i="1" s="1"/>
  <c r="B1724" i="1" s="1"/>
  <c r="AD1722" i="1"/>
  <c r="AF1722" i="1" s="1"/>
  <c r="AG1722" i="1" s="1"/>
  <c r="B1722" i="1" s="1"/>
  <c r="AD1716" i="1"/>
  <c r="AF1716" i="1" s="1"/>
  <c r="AG1716" i="1" s="1"/>
  <c r="B1716" i="1" s="1"/>
  <c r="AD1714" i="1"/>
  <c r="AF1714" i="1" s="1"/>
  <c r="AG1714" i="1" s="1"/>
  <c r="B1714" i="1" s="1"/>
  <c r="AD1741" i="1"/>
  <c r="AF1741" i="1" s="1"/>
  <c r="AG1741" i="1" s="1"/>
  <c r="B1741" i="1" s="1"/>
  <c r="AD1730" i="1"/>
  <c r="AF1730" i="1" s="1"/>
  <c r="AG1730" i="1" s="1"/>
  <c r="B1730" i="1" s="1"/>
  <c r="AD1731" i="1"/>
  <c r="AF1731" i="1" s="1"/>
  <c r="AG1731" i="1" s="1"/>
  <c r="B1731" i="1" s="1"/>
  <c r="AD1715" i="1"/>
  <c r="AF1715" i="1" s="1"/>
  <c r="AG1715" i="1" s="1"/>
  <c r="B1715" i="1" s="1"/>
  <c r="AD1726" i="1"/>
  <c r="AF1726" i="1" s="1"/>
  <c r="AD1732" i="1"/>
  <c r="AF1732" i="1" s="1"/>
  <c r="AD1717" i="1"/>
  <c r="AF1717" i="1" s="1"/>
  <c r="AG1717" i="1" s="1"/>
  <c r="B1717" i="1" s="1"/>
  <c r="AD1738" i="1"/>
  <c r="AF1738" i="1" s="1"/>
  <c r="AG1738" i="1" s="1"/>
  <c r="B1738" i="1" s="1"/>
  <c r="AD1712" i="1"/>
  <c r="AF1712" i="1" s="1"/>
  <c r="AD1740" i="1"/>
  <c r="AF1740" i="1" s="1"/>
  <c r="AD1739" i="1"/>
  <c r="AF1739" i="1" s="1"/>
  <c r="AD1752" i="1"/>
  <c r="AF1752" i="1" s="1"/>
  <c r="AG1752" i="1" s="1"/>
  <c r="B1752" i="1" s="1"/>
  <c r="AD1765" i="1"/>
  <c r="AF1765" i="1" s="1"/>
  <c r="AG1765" i="1" s="1"/>
  <c r="B1765" i="1" s="1"/>
  <c r="AD1759" i="1"/>
  <c r="AF1759" i="1" s="1"/>
  <c r="AG1759" i="1" s="1"/>
  <c r="B1759" i="1" s="1"/>
  <c r="AD1743" i="1"/>
  <c r="AF1743" i="1" s="1"/>
  <c r="AG1743" i="1" s="1"/>
  <c r="B1743" i="1" s="1"/>
  <c r="AD1762" i="1"/>
  <c r="AF1762" i="1" s="1"/>
  <c r="AG1762" i="1" s="1"/>
  <c r="B1762" i="1" s="1"/>
  <c r="AD1744" i="1"/>
  <c r="AF1744" i="1" s="1"/>
  <c r="AG1744" i="1" s="1"/>
  <c r="B1744" i="1" s="1"/>
  <c r="AD1742" i="1"/>
  <c r="AF1742" i="1" s="1"/>
  <c r="AG1742" i="1" s="1"/>
  <c r="B1742" i="1" s="1"/>
  <c r="AD1764" i="1"/>
  <c r="AF1764" i="1" s="1"/>
  <c r="AG1764" i="1" s="1"/>
  <c r="B1764" i="1" s="1"/>
  <c r="AD1745" i="1"/>
  <c r="AF1745" i="1" s="1"/>
  <c r="AG1745" i="1" s="1"/>
  <c r="B1745" i="1" s="1"/>
  <c r="AD1754" i="1"/>
  <c r="AF1754" i="1" s="1"/>
  <c r="AD1772" i="1"/>
  <c r="AF1772" i="1" s="1"/>
  <c r="AG1772" i="1" s="1"/>
  <c r="B1772" i="1" s="1"/>
  <c r="AD1753" i="1"/>
  <c r="AF1753" i="1" s="1"/>
  <c r="AD1756" i="1"/>
  <c r="AF1756" i="1" s="1"/>
  <c r="AG1756" i="1" s="1"/>
  <c r="B1756" i="1" s="1"/>
  <c r="AD1749" i="1"/>
  <c r="AF1749" i="1" s="1"/>
  <c r="AG1749" i="1" s="1"/>
  <c r="B1749" i="1" s="1"/>
  <c r="AD1758" i="1"/>
  <c r="AF1758" i="1" s="1"/>
  <c r="AG1758" i="1" s="1"/>
  <c r="B1758" i="1" s="1"/>
  <c r="AD1760" i="1"/>
  <c r="AF1760" i="1" s="1"/>
  <c r="AD1751" i="1"/>
  <c r="AF1751" i="1" s="1"/>
  <c r="AG1751" i="1" s="1"/>
  <c r="B1751" i="1" s="1"/>
  <c r="AD1761" i="1"/>
  <c r="AF1761" i="1" s="1"/>
  <c r="AD1746" i="1"/>
  <c r="AF1746" i="1" s="1"/>
  <c r="AD1748" i="1"/>
  <c r="AF1748" i="1" s="1"/>
  <c r="AG1748" i="1" s="1"/>
  <c r="B1748" i="1" s="1"/>
  <c r="AD1769" i="1"/>
  <c r="AF1769" i="1" s="1"/>
  <c r="AG1769" i="1" s="1"/>
  <c r="B1769" i="1" s="1"/>
  <c r="AD1767" i="1"/>
  <c r="AF1767" i="1" s="1"/>
  <c r="AD1768" i="1"/>
  <c r="AF1768" i="1" s="1"/>
  <c r="AD1770" i="1"/>
  <c r="AF1770" i="1" s="1"/>
  <c r="AG1770" i="1" s="1"/>
  <c r="B1770" i="1" s="1"/>
  <c r="AD1747" i="1"/>
  <c r="AF1747" i="1" s="1"/>
  <c r="AD1766" i="1"/>
  <c r="AF1766" i="1" s="1"/>
  <c r="AG1766" i="1" s="1"/>
  <c r="B1766" i="1" s="1"/>
  <c r="AD1757" i="1"/>
  <c r="AF1757" i="1" s="1"/>
  <c r="AG1757" i="1" s="1"/>
  <c r="B1757" i="1" s="1"/>
  <c r="AD1755" i="1"/>
  <c r="AF1755" i="1" s="1"/>
  <c r="AG1755" i="1" s="1"/>
  <c r="B1755" i="1" s="1"/>
  <c r="AD1750" i="1"/>
  <c r="AF1750" i="1" s="1"/>
  <c r="AG1750" i="1" s="1"/>
  <c r="B1750" i="1" s="1"/>
  <c r="AD1771" i="1"/>
  <c r="AF1771" i="1" s="1"/>
  <c r="AG1771" i="1" s="1"/>
  <c r="B1771" i="1" s="1"/>
  <c r="AD1763" i="1"/>
  <c r="AF1763" i="1" s="1"/>
  <c r="AG1763" i="1" s="1"/>
  <c r="B1763" i="1" s="1"/>
  <c r="AD1794" i="1"/>
  <c r="AF1794" i="1" s="1"/>
  <c r="AG1794" i="1" s="1"/>
  <c r="B1794" i="1" s="1"/>
  <c r="AD1802" i="1"/>
  <c r="AF1802" i="1" s="1"/>
  <c r="AD1777" i="1"/>
  <c r="AF1777" i="1" s="1"/>
  <c r="AG1777" i="1" s="1"/>
  <c r="B1777" i="1" s="1"/>
  <c r="AD1774" i="1"/>
  <c r="AF1774" i="1" s="1"/>
  <c r="AD1796" i="1"/>
  <c r="AF1796" i="1" s="1"/>
  <c r="AD1795" i="1"/>
  <c r="AF1795" i="1" s="1"/>
  <c r="AD1773" i="1"/>
  <c r="AF1773" i="1" s="1"/>
  <c r="AG1773" i="1" s="1"/>
  <c r="B1773" i="1" s="1"/>
  <c r="AD1790" i="1"/>
  <c r="AF1790" i="1" s="1"/>
  <c r="AG1790" i="1" s="1"/>
  <c r="B1790" i="1" s="1"/>
  <c r="AD1786" i="1"/>
  <c r="AF1786" i="1" s="1"/>
  <c r="AG1786" i="1" s="1"/>
  <c r="B1786" i="1" s="1"/>
  <c r="AD1788" i="1"/>
  <c r="AF1788" i="1" s="1"/>
  <c r="AD1776" i="1"/>
  <c r="AF1776" i="1" s="1"/>
  <c r="AG1776" i="1" s="1"/>
  <c r="B1776" i="1" s="1"/>
  <c r="AD1799" i="1"/>
  <c r="AF1799" i="1" s="1"/>
  <c r="AG1799" i="1" s="1"/>
  <c r="B1799" i="1" s="1"/>
  <c r="AD1780" i="1"/>
  <c r="AF1780" i="1" s="1"/>
  <c r="AG1780" i="1" s="1"/>
  <c r="B1780" i="1" s="1"/>
  <c r="AD1792" i="1"/>
  <c r="AF1792" i="1" s="1"/>
  <c r="AG1792" i="1" s="1"/>
  <c r="B1792" i="1" s="1"/>
  <c r="AD1797" i="1"/>
  <c r="AF1797" i="1" s="1"/>
  <c r="AG1797" i="1" s="1"/>
  <c r="B1797" i="1" s="1"/>
  <c r="AD1778" i="1"/>
  <c r="AF1778" i="1" s="1"/>
  <c r="AG1778" i="1" s="1"/>
  <c r="B1778" i="1" s="1"/>
  <c r="AD1782" i="1"/>
  <c r="AF1782" i="1" s="1"/>
  <c r="AD1785" i="1"/>
  <c r="AF1785" i="1" s="1"/>
  <c r="AG1785" i="1" s="1"/>
  <c r="B1785" i="1" s="1"/>
  <c r="AD1781" i="1"/>
  <c r="AF1781" i="1" s="1"/>
  <c r="AD1801" i="1"/>
  <c r="AF1801" i="1" s="1"/>
  <c r="AG1801" i="1" s="1"/>
  <c r="B1801" i="1" s="1"/>
  <c r="AD1775" i="1"/>
  <c r="AF1775" i="1" s="1"/>
  <c r="AD1793" i="1"/>
  <c r="AF1793" i="1" s="1"/>
  <c r="AG1793" i="1" s="1"/>
  <c r="B1793" i="1" s="1"/>
  <c r="AD1789" i="1"/>
  <c r="AF1789" i="1" s="1"/>
  <c r="AD1798" i="1"/>
  <c r="AF1798" i="1" s="1"/>
  <c r="AG1798" i="1" s="1"/>
  <c r="B1798" i="1" s="1"/>
  <c r="AD1800" i="1"/>
  <c r="AF1800" i="1" s="1"/>
  <c r="AG1800" i="1" s="1"/>
  <c r="B1800" i="1" s="1"/>
  <c r="AD1787" i="1"/>
  <c r="AF1787" i="1" s="1"/>
  <c r="AG1787" i="1" s="1"/>
  <c r="B1787" i="1" s="1"/>
  <c r="AD1779" i="1"/>
  <c r="AF1779" i="1" s="1"/>
  <c r="AG1779" i="1" s="1"/>
  <c r="B1779" i="1" s="1"/>
  <c r="AD1784" i="1"/>
  <c r="AF1784" i="1" s="1"/>
  <c r="AG1784" i="1" s="1"/>
  <c r="B1784" i="1" s="1"/>
  <c r="AD1791" i="1"/>
  <c r="AF1791" i="1" s="1"/>
  <c r="AG1791" i="1" s="1"/>
  <c r="B1791" i="1" s="1"/>
  <c r="AD1783" i="1"/>
  <c r="AF1783" i="1" s="1"/>
  <c r="AG1783" i="1" s="1"/>
  <c r="B1783" i="1" s="1"/>
  <c r="AD1820" i="1"/>
  <c r="AF1820" i="1" s="1"/>
  <c r="AG1820" i="1" s="1"/>
  <c r="B1820" i="1" s="1"/>
  <c r="AD1816" i="1"/>
  <c r="AF1816" i="1" s="1"/>
  <c r="AD1827" i="1"/>
  <c r="AF1827" i="1" s="1"/>
  <c r="AG1827" i="1" s="1"/>
  <c r="B1827" i="1" s="1"/>
  <c r="AD1817" i="1"/>
  <c r="AF1817" i="1" s="1"/>
  <c r="AD1833" i="1"/>
  <c r="AF1833" i="1" s="1"/>
  <c r="AG1833" i="1" s="1"/>
  <c r="B1833" i="1" s="1"/>
  <c r="AD1831" i="1"/>
  <c r="AF1831" i="1" s="1"/>
  <c r="AD1812" i="1"/>
  <c r="AF1812" i="1" s="1"/>
  <c r="AG1812" i="1" s="1"/>
  <c r="B1812" i="1" s="1"/>
  <c r="AD1821" i="1"/>
  <c r="AF1821" i="1" s="1"/>
  <c r="AG1821" i="1" s="1"/>
  <c r="B1821" i="1" s="1"/>
  <c r="AD1803" i="1"/>
  <c r="AF1803" i="1" s="1"/>
  <c r="AD1822" i="1"/>
  <c r="AF1822" i="1" s="1"/>
  <c r="AG1822" i="1" s="1"/>
  <c r="B1822" i="1" s="1"/>
  <c r="AD1826" i="1"/>
  <c r="AF1826" i="1" s="1"/>
  <c r="AG1826" i="1" s="1"/>
  <c r="B1826" i="1" s="1"/>
  <c r="AD1804" i="1"/>
  <c r="AF1804" i="1" s="1"/>
  <c r="AG1804" i="1" s="1"/>
  <c r="AD1823" i="1"/>
  <c r="AF1823" i="1" s="1"/>
  <c r="AD1808" i="1"/>
  <c r="AF1808" i="1" s="1"/>
  <c r="AG1808" i="1" s="1"/>
  <c r="B1808" i="1" s="1"/>
  <c r="AD1832" i="1"/>
  <c r="AF1832" i="1" s="1"/>
  <c r="AG1832" i="1" s="1"/>
  <c r="B1832" i="1" s="1"/>
  <c r="AD1828" i="1"/>
  <c r="AF1828" i="1" s="1"/>
  <c r="AG1828" i="1" s="1"/>
  <c r="B1828" i="1" s="1"/>
  <c r="AD1813" i="1"/>
  <c r="AF1813" i="1" s="1"/>
  <c r="AG1813" i="1" s="1"/>
  <c r="B1813" i="1" s="1"/>
  <c r="AD1825" i="1"/>
  <c r="AF1825" i="1" s="1"/>
  <c r="AG1825" i="1" s="1"/>
  <c r="B1825" i="1" s="1"/>
  <c r="AD1807" i="1"/>
  <c r="AF1807" i="1" s="1"/>
  <c r="AG1807" i="1" s="1"/>
  <c r="B1807" i="1" s="1"/>
  <c r="AD1809" i="1"/>
  <c r="AF1809" i="1" s="1"/>
  <c r="AD1810" i="1"/>
  <c r="AF1810" i="1" s="1"/>
  <c r="AD1806" i="1"/>
  <c r="AF1806" i="1" s="1"/>
  <c r="AG1806" i="1" s="1"/>
  <c r="B1806" i="1" s="1"/>
  <c r="AD1829" i="1"/>
  <c r="AF1829" i="1" s="1"/>
  <c r="AG1829" i="1" s="1"/>
  <c r="B1829" i="1" s="1"/>
  <c r="AD1814" i="1"/>
  <c r="AF1814" i="1" s="1"/>
  <c r="AG1814" i="1" s="1"/>
  <c r="B1814" i="1" s="1"/>
  <c r="AD1815" i="1"/>
  <c r="AF1815" i="1" s="1"/>
  <c r="AG1815" i="1" s="1"/>
  <c r="B1815" i="1" s="1"/>
  <c r="AD1830" i="1"/>
  <c r="AF1830" i="1" s="1"/>
  <c r="AD1805" i="1"/>
  <c r="AF1805" i="1" s="1"/>
  <c r="AG1805" i="1" s="1"/>
  <c r="B1805" i="1" s="1"/>
  <c r="AD1818" i="1"/>
  <c r="AF1818" i="1" s="1"/>
  <c r="AG1818" i="1" s="1"/>
  <c r="B1818" i="1" s="1"/>
  <c r="AD1811" i="1"/>
  <c r="AF1811" i="1" s="1"/>
  <c r="AG1811" i="1" s="1"/>
  <c r="B1811" i="1" s="1"/>
  <c r="AD1824" i="1"/>
  <c r="AF1824" i="1" s="1"/>
  <c r="AD1819" i="1"/>
  <c r="AF1819" i="1" s="1"/>
  <c r="AG1819" i="1" s="1"/>
  <c r="B1819" i="1" s="1"/>
  <c r="B8" i="1"/>
  <c r="B1804" i="1" l="1"/>
</calcChain>
</file>

<file path=xl/sharedStrings.xml><?xml version="1.0" encoding="utf-8"?>
<sst xmlns="http://schemas.openxmlformats.org/spreadsheetml/2006/main" count="249" uniqueCount="106">
  <si>
    <t>건조기</t>
  </si>
  <si>
    <t>건조기</t>
    <phoneticPr fontId="2" type="noConversion"/>
  </si>
  <si>
    <t>절단기/용접기</t>
    <phoneticPr fontId="2" type="noConversion"/>
  </si>
  <si>
    <t>비상발전기</t>
    <phoneticPr fontId="2" type="noConversion"/>
  </si>
  <si>
    <t>소화기</t>
    <phoneticPr fontId="2" type="noConversion"/>
  </si>
  <si>
    <t>승용 자동차</t>
    <phoneticPr fontId="2" type="noConversion"/>
  </si>
  <si>
    <t>화물자동차</t>
    <phoneticPr fontId="2" type="noConversion"/>
  </si>
  <si>
    <t>지게차</t>
    <phoneticPr fontId="2" type="noConversion"/>
  </si>
  <si>
    <t>중장비(페이로더)</t>
    <phoneticPr fontId="2" type="noConversion"/>
  </si>
  <si>
    <t>사업장단위전력사용시설</t>
    <phoneticPr fontId="2" type="noConversion"/>
  </si>
  <si>
    <t>시설대수</t>
    <phoneticPr fontId="2" type="noConversion"/>
  </si>
  <si>
    <t>연료명/원료명</t>
  </si>
  <si>
    <t>연료명/원료명</t>
    <phoneticPr fontId="2" type="noConversion"/>
  </si>
  <si>
    <t>근거자료명</t>
    <phoneticPr fontId="2" type="noConversion"/>
  </si>
  <si>
    <t>단위</t>
  </si>
  <si>
    <t>단위</t>
    <phoneticPr fontId="2" type="noConversion"/>
  </si>
  <si>
    <t>도시가스(LNG)</t>
  </si>
  <si>
    <t>도시가스(LNG)</t>
    <phoneticPr fontId="2" type="noConversion"/>
  </si>
  <si>
    <t>LPG</t>
    <phoneticPr fontId="2" type="noConversion"/>
  </si>
  <si>
    <t>CO2</t>
    <phoneticPr fontId="2" type="noConversion"/>
  </si>
  <si>
    <t>경유</t>
    <phoneticPr fontId="2" type="noConversion"/>
  </si>
  <si>
    <t>휘발유</t>
    <phoneticPr fontId="2" type="noConversion"/>
  </si>
  <si>
    <t>Nm3</t>
  </si>
  <si>
    <t>Nm3</t>
    <phoneticPr fontId="2" type="noConversion"/>
  </si>
  <si>
    <t>kg</t>
    <phoneticPr fontId="2" type="noConversion"/>
  </si>
  <si>
    <t>L</t>
    <phoneticPr fontId="2" type="noConversion"/>
  </si>
  <si>
    <t>kWh</t>
    <phoneticPr fontId="2" type="noConversion"/>
  </si>
  <si>
    <t>요소수</t>
    <phoneticPr fontId="2" type="noConversion"/>
  </si>
  <si>
    <t>전력</t>
    <phoneticPr fontId="2" type="noConversion"/>
  </si>
  <si>
    <t>시간</t>
  </si>
  <si>
    <t>시간</t>
    <phoneticPr fontId="2" type="noConversion"/>
  </si>
  <si>
    <t>랜덤값</t>
    <phoneticPr fontId="2" type="noConversion"/>
  </si>
  <si>
    <t>평일인가?</t>
    <phoneticPr fontId="2" type="noConversion"/>
  </si>
  <si>
    <t>평일아니면 사용량 감소</t>
    <phoneticPr fontId="2" type="noConversion"/>
  </si>
  <si>
    <t>데이터</t>
    <phoneticPr fontId="2" type="noConversion"/>
  </si>
  <si>
    <t>시작 날짜</t>
    <phoneticPr fontId="2" type="noConversion"/>
  </si>
  <si>
    <t>해당 월</t>
    <phoneticPr fontId="2" type="noConversion"/>
  </si>
  <si>
    <t>해당 년</t>
    <phoneticPr fontId="2" type="noConversion"/>
  </si>
  <si>
    <t>끝 날짜</t>
    <phoneticPr fontId="2" type="noConversion"/>
  </si>
  <si>
    <t>날짜 수</t>
    <phoneticPr fontId="2" type="noConversion"/>
  </si>
  <si>
    <t>데이터 * 월 / 일 + 랜덤값</t>
    <phoneticPr fontId="2" type="noConversion"/>
  </si>
  <si>
    <t>날짜</t>
    <phoneticPr fontId="2" type="noConversion"/>
  </si>
  <si>
    <t>합과 실제 데이터와의 차이</t>
    <phoneticPr fontId="2" type="noConversion"/>
  </si>
  <si>
    <t>차이 / 평일날짜수 * -1</t>
    <phoneticPr fontId="2" type="noConversion"/>
  </si>
  <si>
    <t>평일날짜수</t>
    <phoneticPr fontId="2" type="noConversion"/>
  </si>
  <si>
    <t>결과 데이터 (평일인 경우 앞 수치 더함)</t>
    <phoneticPr fontId="2" type="noConversion"/>
  </si>
  <si>
    <t>데이터 / 날짜수</t>
    <phoneticPr fontId="2" type="noConversion"/>
  </si>
  <si>
    <t>참조할 행 번호</t>
    <phoneticPr fontId="2" type="noConversion"/>
  </si>
  <si>
    <t>참조할 열 번호</t>
    <phoneticPr fontId="2" type="noConversion"/>
  </si>
  <si>
    <t>1월</t>
  </si>
  <si>
    <t>2월</t>
  </si>
  <si>
    <t>3월</t>
  </si>
  <si>
    <t>4월</t>
  </si>
  <si>
    <t xml:space="preserve">5월 </t>
  </si>
  <si>
    <t>6월</t>
  </si>
  <si>
    <t>7월</t>
  </si>
  <si>
    <t>8월</t>
  </si>
  <si>
    <t>9월</t>
  </si>
  <si>
    <t>10월</t>
  </si>
  <si>
    <t>11월</t>
  </si>
  <si>
    <t>12월</t>
  </si>
  <si>
    <t>배출원 정보</t>
  </si>
  <si>
    <t>배출시설</t>
  </si>
  <si>
    <t>인천도시가스 고지서</t>
    <phoneticPr fontId="2" type="noConversion"/>
  </si>
  <si>
    <t>가스공급처 거래내역서</t>
    <phoneticPr fontId="2" type="noConversion"/>
  </si>
  <si>
    <t>지정주유소 거래내역서</t>
    <phoneticPr fontId="2" type="noConversion"/>
  </si>
  <si>
    <t xml:space="preserve">ERP 전산 자료(주유 금액) </t>
    <phoneticPr fontId="2" type="noConversion"/>
  </si>
  <si>
    <t>원</t>
    <phoneticPr fontId="2" type="noConversion"/>
  </si>
  <si>
    <t>화물자동차
(그랜드 스타랙스)</t>
    <phoneticPr fontId="2" type="noConversion"/>
  </si>
  <si>
    <t>지정주유소 거래 내역서</t>
    <phoneticPr fontId="2" type="noConversion"/>
  </si>
  <si>
    <t>ERP 전산 자료(반드시 사용량으로 기재)</t>
    <phoneticPr fontId="2" type="noConversion"/>
  </si>
  <si>
    <t>-</t>
    <phoneticPr fontId="2" type="noConversion"/>
  </si>
  <si>
    <t>한전고지서 전력사용량</t>
    <phoneticPr fontId="2" type="noConversion"/>
  </si>
  <si>
    <t>건조기 데이터 생성</t>
    <phoneticPr fontId="2" type="noConversion"/>
  </si>
  <si>
    <t>절단기/용접기는 20키로씩 나누서ㅓ</t>
    <phoneticPr fontId="2" type="noConversion"/>
  </si>
  <si>
    <t>비상발전기 하루에</t>
    <phoneticPr fontId="2" type="noConversion"/>
  </si>
  <si>
    <t>소화기는 하루에</t>
    <phoneticPr fontId="2" type="noConversion"/>
  </si>
  <si>
    <t>화물자동차도 하루에</t>
    <phoneticPr fontId="2" type="noConversion"/>
  </si>
  <si>
    <t>월말은 월말일</t>
    <phoneticPr fontId="2" type="noConversion"/>
  </si>
  <si>
    <t>주말은 금요일</t>
    <phoneticPr fontId="2" type="noConversion"/>
  </si>
  <si>
    <t>지게차는 2주에 한번 15L정도씩</t>
    <phoneticPr fontId="2" type="noConversion"/>
  </si>
  <si>
    <t>중장비 주 1회 요소수 충전</t>
    <phoneticPr fontId="2" type="noConversion"/>
  </si>
  <si>
    <t>슬래그 파우더 생산량</t>
    <phoneticPr fontId="2" type="noConversion"/>
  </si>
  <si>
    <t>슬래그 파우더 원자재 사용량</t>
    <phoneticPr fontId="2" type="noConversion"/>
  </si>
  <si>
    <t>소계</t>
    <phoneticPr fontId="2" type="noConversion"/>
  </si>
  <si>
    <t>슬래그</t>
    <phoneticPr fontId="2" type="noConversion"/>
  </si>
  <si>
    <t>무수석고</t>
    <phoneticPr fontId="2" type="noConversion"/>
  </si>
  <si>
    <t>탈황석고-3</t>
    <phoneticPr fontId="2" type="noConversion"/>
  </si>
  <si>
    <t>탈황석고</t>
    <phoneticPr fontId="2" type="noConversion"/>
  </si>
  <si>
    <t>탈황석고-2</t>
    <phoneticPr fontId="2" type="noConversion"/>
  </si>
  <si>
    <t>입상소석회</t>
    <phoneticPr fontId="2" type="noConversion"/>
  </si>
  <si>
    <t>석고-탈황석고</t>
    <phoneticPr fontId="2" type="noConversion"/>
  </si>
  <si>
    <t>석고-건식탈황석</t>
    <phoneticPr fontId="2" type="noConversion"/>
  </si>
  <si>
    <t>수분</t>
    <phoneticPr fontId="2" type="noConversion"/>
  </si>
  <si>
    <t>수분 함유량</t>
    <phoneticPr fontId="2" type="noConversion"/>
  </si>
  <si>
    <t>수분 함유율</t>
    <phoneticPr fontId="2" type="noConversion"/>
  </si>
  <si>
    <t>ton</t>
    <phoneticPr fontId="2" type="noConversion"/>
  </si>
  <si>
    <t>%</t>
    <phoneticPr fontId="2" type="noConversion"/>
  </si>
  <si>
    <t>슬래그파우더</t>
    <phoneticPr fontId="2" type="noConversion"/>
  </si>
  <si>
    <t>슬래그시멘트추가하기</t>
    <phoneticPr fontId="2" type="noConversion"/>
  </si>
  <si>
    <t>건조기사용량은 슬래그 파우더 생산량에 비례</t>
    <phoneticPr fontId="2" type="noConversion"/>
  </si>
  <si>
    <t>2015~2017 전력 수정</t>
    <phoneticPr fontId="2" type="noConversion"/>
  </si>
  <si>
    <t>날씨 추가하기 (습도, 온도)</t>
    <phoneticPr fontId="2" type="noConversion"/>
  </si>
  <si>
    <t>슬래그시멘트</t>
    <phoneticPr fontId="2" type="noConversion"/>
  </si>
  <si>
    <t>슬래그 시멘트 생산량</t>
    <phoneticPr fontId="2" type="noConversion"/>
  </si>
  <si>
    <t>일부를 제외하고 평일인 경우에 높도록, 아닌 경우에 낮도록 랜덤성을 부여하고 월별 데이터 값에 맞추어 설정되어 있으나, 생산량에 비례하도록 수정할 필요가 있음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</si>
</sst>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0_ 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18" applyNumberFormat="0" applyAlignment="0" applyProtection="0">
      <alignment vertical="center"/>
    </xf>
    <xf numFmtId="0" fontId="15" fillId="13" borderId="19" applyNumberFormat="0" applyAlignment="0" applyProtection="0">
      <alignment vertical="center"/>
    </xf>
    <xf numFmtId="0" fontId="16" fillId="13" borderId="18" applyNumberFormat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14" borderId="21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15" borderId="22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0" fillId="3" borderId="0" xfId="0" applyFill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right" vertical="center"/>
    </xf>
    <xf numFmtId="14" fontId="0" fillId="3" borderId="0" xfId="0" applyNumberFormat="1" applyFill="1" applyAlignment="1">
      <alignment horizontal="right" vertical="center"/>
    </xf>
    <xf numFmtId="0" fontId="0" fillId="3" borderId="0" xfId="0" applyNumberFormat="1" applyFill="1" applyAlignment="1">
      <alignment horizontal="right" vertical="center"/>
    </xf>
    <xf numFmtId="0" fontId="0" fillId="3" borderId="0" xfId="0" applyNumberFormat="1" applyFill="1">
      <alignment vertical="center"/>
    </xf>
    <xf numFmtId="0" fontId="3" fillId="4" borderId="1" xfId="0" applyFont="1" applyFill="1" applyBorder="1" applyAlignment="1">
      <alignment horizontal="center" vertical="center"/>
    </xf>
    <xf numFmtId="41" fontId="4" fillId="0" borderId="2" xfId="1" applyFont="1" applyBorder="1" applyAlignment="1">
      <alignment horizontal="center" vertical="center"/>
    </xf>
    <xf numFmtId="41" fontId="4" fillId="5" borderId="2" xfId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shrinkToFit="1"/>
    </xf>
    <xf numFmtId="0" fontId="5" fillId="0" borderId="12" xfId="0" applyFont="1" applyBorder="1" applyAlignment="1">
      <alignment horizontal="center" vertical="center"/>
    </xf>
    <xf numFmtId="41" fontId="4" fillId="0" borderId="2" xfId="1" quotePrefix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 shrinkToFit="1"/>
    </xf>
    <xf numFmtId="0" fontId="4" fillId="0" borderId="12" xfId="0" applyFont="1" applyBorder="1" applyAlignment="1">
      <alignment horizontal="center" vertical="center"/>
    </xf>
    <xf numFmtId="41" fontId="3" fillId="6" borderId="2" xfId="1" applyFont="1" applyFill="1" applyBorder="1" applyAlignment="1">
      <alignment horizontal="center" vertical="center"/>
    </xf>
    <xf numFmtId="41" fontId="3" fillId="7" borderId="2" xfId="1" applyFont="1" applyFill="1" applyBorder="1" applyAlignment="1">
      <alignment horizontal="center" vertical="center"/>
    </xf>
    <xf numFmtId="41" fontId="3" fillId="2" borderId="2" xfId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8" borderId="0" xfId="0" applyNumberFormat="1" applyFill="1" applyBorder="1" applyAlignment="1">
      <alignment horizontal="center" vertical="center"/>
    </xf>
    <xf numFmtId="41" fontId="4" fillId="8" borderId="0" xfId="1" applyFont="1" applyFill="1" applyBorder="1" applyAlignment="1">
      <alignment horizontal="center" vertical="center"/>
    </xf>
    <xf numFmtId="41" fontId="3" fillId="8" borderId="0" xfId="1" applyFont="1" applyFill="1" applyBorder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176" fontId="0" fillId="6" borderId="0" xfId="0" applyNumberFormat="1" applyFill="1" applyAlignment="1">
      <alignment horizontal="right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right" vertical="center"/>
    </xf>
    <xf numFmtId="176" fontId="6" fillId="6" borderId="0" xfId="0" applyNumberFormat="1" applyFont="1" applyFill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3" xfId="0" applyFill="1" applyBorder="1" applyAlignment="1">
      <alignment horizontal="right" vertical="center"/>
    </xf>
    <xf numFmtId="0" fontId="0" fillId="6" borderId="0" xfId="0" applyFill="1" applyBorder="1" applyAlignment="1">
      <alignment horizontal="right" vertical="center"/>
    </xf>
    <xf numFmtId="14" fontId="0" fillId="4" borderId="0" xfId="0" applyNumberFormat="1" applyFill="1" applyAlignment="1">
      <alignment horizontal="center" vertical="center"/>
    </xf>
    <xf numFmtId="14" fontId="6" fillId="4" borderId="0" xfId="0" applyNumberFormat="1" applyFont="1" applyFill="1" applyAlignment="1">
      <alignment horizontal="center" vertical="center"/>
    </xf>
    <xf numFmtId="14" fontId="0" fillId="4" borderId="0" xfId="0" applyNumberFormat="1" applyFill="1" applyAlignment="1">
      <alignment horizontal="right" vertical="center"/>
    </xf>
    <xf numFmtId="176" fontId="0" fillId="4" borderId="0" xfId="0" applyNumberFormat="1" applyFill="1" applyAlignment="1">
      <alignment horizontal="center" vertical="center"/>
    </xf>
    <xf numFmtId="176" fontId="0" fillId="4" borderId="0" xfId="0" applyNumberFormat="1" applyFill="1" applyAlignment="1">
      <alignment horizontal="right" vertical="center"/>
    </xf>
    <xf numFmtId="176" fontId="6" fillId="4" borderId="0" xfId="0" applyNumberFormat="1" applyFont="1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4" borderId="14" xfId="0" applyFill="1" applyBorder="1" applyAlignment="1">
      <alignment horizontal="center" vertical="center"/>
    </xf>
    <xf numFmtId="0" fontId="0" fillId="4" borderId="14" xfId="0" applyFill="1" applyBorder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41" fontId="4" fillId="5" borderId="7" xfId="1" applyFont="1" applyFill="1" applyBorder="1" applyAlignment="1">
      <alignment horizontal="center" vertical="center"/>
    </xf>
    <xf numFmtId="41" fontId="4" fillId="5" borderId="9" xfId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1" fontId="4" fillId="5" borderId="1" xfId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 shrinkToFit="1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6" fillId="8" borderId="0" xfId="0" applyNumberFormat="1" applyFont="1" applyFill="1" applyAlignment="1">
      <alignment horizontal="center" vertical="center"/>
    </xf>
    <xf numFmtId="14" fontId="0" fillId="6" borderId="14" xfId="0" applyNumberForma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4" xfId="0" applyFill="1" applyBorder="1" applyAlignment="1">
      <alignment horizontal="right" vertical="center"/>
    </xf>
    <xf numFmtId="41" fontId="6" fillId="6" borderId="24" xfId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176" fontId="6" fillId="2" borderId="14" xfId="0" applyNumberFormat="1" applyFont="1" applyFill="1" applyBorder="1" applyAlignment="1">
      <alignment horizontal="center"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0CF6-7AC6-4266-857C-900E5EB7D5A8}">
  <dimension ref="A2:AG2082"/>
  <sheetViews>
    <sheetView topLeftCell="A1069" workbookViewId="0">
      <selection activeCell="J1112" sqref="J1112"/>
    </sheetView>
  </sheetViews>
  <sheetFormatPr defaultRowHeight="16.5"/>
  <cols>
    <col min="1" max="1" width="13.875" bestFit="1" customWidth="1"/>
    <col min="2" max="2" width="20.625" customWidth="1"/>
    <col min="3" max="3" width="13.875" bestFit="1" customWidth="1"/>
    <col min="4" max="4" width="5.25" bestFit="1" customWidth="1"/>
    <col min="5" max="5" width="11" bestFit="1" customWidth="1"/>
    <col min="6" max="6" width="7.125" bestFit="1" customWidth="1"/>
    <col min="7" max="7" width="11.625" bestFit="1" customWidth="1"/>
    <col min="8" max="8" width="4.875" bestFit="1" customWidth="1"/>
    <col min="9" max="9" width="11" bestFit="1" customWidth="1"/>
    <col min="10" max="10" width="7.125" bestFit="1" customWidth="1"/>
    <col min="11" max="11" width="16.5" bestFit="1" customWidth="1"/>
    <col min="12" max="12" width="7.125" bestFit="1" customWidth="1"/>
    <col min="13" max="13" width="23.5" bestFit="1" customWidth="1"/>
    <col min="16" max="17" width="14.375" style="4" bestFit="1" customWidth="1"/>
    <col min="18" max="18" width="7.5" style="4" bestFit="1" customWidth="1"/>
    <col min="19" max="19" width="11.125" style="4" bestFit="1" customWidth="1"/>
    <col min="20" max="21" width="7.75" style="4" bestFit="1" customWidth="1"/>
    <col min="22" max="22" width="10" style="4" bestFit="1" customWidth="1"/>
    <col min="23" max="23" width="11.125" style="4" bestFit="1" customWidth="1"/>
    <col min="24" max="24" width="7.75" style="4" bestFit="1" customWidth="1"/>
    <col min="25" max="25" width="15.25" style="4" bestFit="1" customWidth="1"/>
    <col min="26" max="26" width="13.625" style="4" bestFit="1" customWidth="1"/>
    <col min="27" max="27" width="24.5" style="4" bestFit="1" customWidth="1"/>
    <col min="28" max="28" width="9.875" style="4" bestFit="1" customWidth="1"/>
    <col min="29" max="29" width="22.75" style="4" bestFit="1" customWidth="1"/>
    <col min="30" max="30" width="25.5" style="4" bestFit="1" customWidth="1"/>
    <col min="31" max="31" width="11" style="4" bestFit="1" customWidth="1"/>
    <col min="32" max="32" width="21.5" style="4" bestFit="1" customWidth="1"/>
    <col min="33" max="33" width="37.25" style="4" bestFit="1" customWidth="1"/>
  </cols>
  <sheetData>
    <row r="2" spans="1:33">
      <c r="A2" s="1"/>
      <c r="B2" s="1" t="s">
        <v>1</v>
      </c>
      <c r="C2" s="58" t="s">
        <v>2</v>
      </c>
      <c r="D2" s="58"/>
      <c r="E2" s="1" t="s">
        <v>3</v>
      </c>
      <c r="F2" s="1" t="s">
        <v>4</v>
      </c>
      <c r="G2" s="58" t="s">
        <v>5</v>
      </c>
      <c r="H2" s="58"/>
      <c r="I2" s="1" t="s">
        <v>6</v>
      </c>
      <c r="J2" s="1" t="s">
        <v>7</v>
      </c>
      <c r="K2" s="58" t="s">
        <v>8</v>
      </c>
      <c r="L2" s="58"/>
      <c r="M2" s="1" t="s">
        <v>9</v>
      </c>
    </row>
    <row r="3" spans="1:33">
      <c r="A3" s="1" t="s">
        <v>10</v>
      </c>
      <c r="B3" s="1">
        <v>1</v>
      </c>
      <c r="C3" s="1">
        <v>6</v>
      </c>
      <c r="D3" s="1">
        <v>1</v>
      </c>
      <c r="E3" s="1">
        <v>10</v>
      </c>
      <c r="F3" s="1">
        <v>1</v>
      </c>
      <c r="G3" s="1">
        <v>3</v>
      </c>
      <c r="H3" s="1">
        <v>1</v>
      </c>
      <c r="I3" s="1">
        <v>1</v>
      </c>
      <c r="J3" s="1">
        <v>1</v>
      </c>
      <c r="K3" s="1"/>
      <c r="L3" s="1"/>
      <c r="M3" s="1"/>
    </row>
    <row r="4" spans="1:33">
      <c r="A4" s="1" t="s">
        <v>12</v>
      </c>
      <c r="B4" s="1" t="s">
        <v>17</v>
      </c>
      <c r="C4" s="1" t="s">
        <v>18</v>
      </c>
      <c r="D4" s="1" t="s">
        <v>19</v>
      </c>
      <c r="E4" s="1" t="s">
        <v>20</v>
      </c>
      <c r="F4" s="1" t="s">
        <v>19</v>
      </c>
      <c r="G4" s="1" t="s">
        <v>21</v>
      </c>
      <c r="H4" s="1" t="s">
        <v>18</v>
      </c>
      <c r="I4" s="1" t="s">
        <v>20</v>
      </c>
      <c r="J4" s="1" t="s">
        <v>20</v>
      </c>
      <c r="K4" s="1" t="s">
        <v>20</v>
      </c>
      <c r="L4" s="1" t="s">
        <v>27</v>
      </c>
      <c r="M4" s="1" t="s">
        <v>28</v>
      </c>
    </row>
    <row r="5" spans="1:33">
      <c r="A5" s="1" t="s">
        <v>15</v>
      </c>
      <c r="B5" s="1" t="s">
        <v>23</v>
      </c>
      <c r="C5" s="1" t="s">
        <v>24</v>
      </c>
      <c r="D5" s="1" t="s">
        <v>24</v>
      </c>
      <c r="E5" s="1" t="s">
        <v>25</v>
      </c>
      <c r="F5" s="1" t="s">
        <v>24</v>
      </c>
      <c r="G5" s="1" t="s">
        <v>25</v>
      </c>
      <c r="H5" s="1" t="s">
        <v>25</v>
      </c>
      <c r="I5" s="1" t="s">
        <v>25</v>
      </c>
      <c r="J5" s="1" t="s">
        <v>25</v>
      </c>
      <c r="K5" s="1" t="s">
        <v>25</v>
      </c>
      <c r="L5" s="1" t="s">
        <v>25</v>
      </c>
      <c r="M5" s="1" t="s">
        <v>26</v>
      </c>
    </row>
    <row r="6" spans="1:33">
      <c r="P6" s="57" t="s">
        <v>73</v>
      </c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</row>
    <row r="7" spans="1:33">
      <c r="A7" s="1" t="s">
        <v>30</v>
      </c>
      <c r="P7" s="4" t="s">
        <v>47</v>
      </c>
      <c r="Q7" s="4" t="s">
        <v>48</v>
      </c>
      <c r="R7" s="5" t="s">
        <v>34</v>
      </c>
      <c r="S7" s="4" t="s">
        <v>41</v>
      </c>
      <c r="T7" s="4" t="s">
        <v>37</v>
      </c>
      <c r="U7" s="6" t="s">
        <v>36</v>
      </c>
      <c r="V7" s="6" t="s">
        <v>35</v>
      </c>
      <c r="W7" s="4" t="s">
        <v>38</v>
      </c>
      <c r="X7" s="4" t="s">
        <v>39</v>
      </c>
      <c r="Y7" s="4" t="s">
        <v>46</v>
      </c>
      <c r="Z7" s="4" t="s">
        <v>31</v>
      </c>
      <c r="AA7" s="6" t="s">
        <v>40</v>
      </c>
      <c r="AB7" s="6" t="s">
        <v>32</v>
      </c>
      <c r="AC7" s="6" t="s">
        <v>33</v>
      </c>
      <c r="AD7" s="6" t="s">
        <v>42</v>
      </c>
      <c r="AE7" s="4" t="s">
        <v>44</v>
      </c>
      <c r="AF7" s="6" t="s">
        <v>43</v>
      </c>
      <c r="AG7" s="6" t="s">
        <v>45</v>
      </c>
    </row>
    <row r="8" spans="1:33">
      <c r="A8" s="3">
        <v>42005</v>
      </c>
      <c r="B8" s="2">
        <f t="shared" ref="B8:B71" ca="1" si="0">AG8</f>
        <v>25593.461327887147</v>
      </c>
      <c r="C8">
        <v>0</v>
      </c>
      <c r="D8">
        <v>0</v>
      </c>
      <c r="E8">
        <v>0</v>
      </c>
      <c r="F8">
        <v>0</v>
      </c>
      <c r="P8" s="4">
        <v>17</v>
      </c>
      <c r="Q8" s="4">
        <v>6</v>
      </c>
      <c r="R8" s="7">
        <f>INDEX(월별값!$A$1:$BM$17, '데이터 만들기'!P8, '데이터 만들기'!Q8)</f>
        <v>576120</v>
      </c>
      <c r="S8" s="5">
        <f>$A8</f>
        <v>42005</v>
      </c>
      <c r="T8" s="7">
        <f t="shared" ref="T8:T37" si="1">YEAR(S8)</f>
        <v>2015</v>
      </c>
      <c r="U8" s="7">
        <f t="shared" ref="U8:U37" si="2">MONTH(S8)</f>
        <v>1</v>
      </c>
      <c r="V8" s="7" t="str">
        <f t="shared" ref="V8:V37" si="3">CONCATENATE(T8, "-", U8, "-", "1")</f>
        <v>2015-1-1</v>
      </c>
      <c r="W8" s="8">
        <f t="shared" ref="W8:W37" si="4">EDATE(V8, 1)-1</f>
        <v>42035</v>
      </c>
      <c r="X8" s="9">
        <f t="shared" ref="X8:X37" si="5">W8-V8+1</f>
        <v>31</v>
      </c>
      <c r="Y8" s="4">
        <f t="shared" ref="Y8:Y37" si="6">R8/X8</f>
        <v>18584.516129032258</v>
      </c>
      <c r="Z8" s="4">
        <f t="shared" ref="Z8:Z37" ca="1" si="7">IF(RANDBETWEEN(0, 1),RAND()*Y8,RAND()*Y8*-1)/10</f>
        <v>-67.37478248718061</v>
      </c>
      <c r="AA8" s="4">
        <f t="shared" ref="AA8:AA37" ca="1" si="8">Y8+Z8</f>
        <v>18517.141346545079</v>
      </c>
      <c r="AB8" s="10">
        <f t="shared" ref="AB8:AB71" si="9">NETWORKDAYS(A8,A8)</f>
        <v>1</v>
      </c>
      <c r="AC8" s="4">
        <f t="shared" ref="AC8:AC37" ca="1" si="10">IF(AB8=0,AA8/20,AA8)</f>
        <v>18517.141346545079</v>
      </c>
      <c r="AD8" s="4">
        <f ca="1">SUMIFS(AC:AC,U:U,CONCATENATE("=",U8),T:T,CONCATENATE("=",T8))-R8</f>
        <v>-155679.03958952549</v>
      </c>
      <c r="AE8" s="4">
        <f t="shared" ref="AE8:AE37" si="11">NETWORKDAYS(V8,W8)</f>
        <v>22</v>
      </c>
      <c r="AF8" s="4">
        <f t="shared" ref="AF8:AF37" ca="1" si="12">AD8/AE8*-1</f>
        <v>7076.3199813420679</v>
      </c>
      <c r="AG8" s="4">
        <f t="shared" ref="AG8:AG37" ca="1" si="13">IF(AB8=1,AC8+AF8,AC8)</f>
        <v>25593.461327887147</v>
      </c>
    </row>
    <row r="9" spans="1:33">
      <c r="A9" s="3">
        <v>42006</v>
      </c>
      <c r="B9" s="2">
        <f t="shared" ca="1" si="0"/>
        <v>25776.674687364859</v>
      </c>
      <c r="C9">
        <v>0</v>
      </c>
      <c r="D9">
        <v>0</v>
      </c>
      <c r="E9">
        <v>0</v>
      </c>
      <c r="F9">
        <v>0</v>
      </c>
      <c r="P9" s="4">
        <f>P8</f>
        <v>17</v>
      </c>
      <c r="Q9" s="4">
        <f t="shared" ref="Q9:Q37" si="14">IF(U8=U9,Q8,Q8+1)</f>
        <v>6</v>
      </c>
      <c r="R9" s="7">
        <f>INDEX(월별값!$A$1:$BM$17, '데이터 만들기'!P9, '데이터 만들기'!Q9)</f>
        <v>576120</v>
      </c>
      <c r="S9" s="5">
        <f t="shared" ref="S9:S72" si="15">$A9</f>
        <v>42006</v>
      </c>
      <c r="T9" s="7">
        <f t="shared" si="1"/>
        <v>2015</v>
      </c>
      <c r="U9" s="7">
        <f t="shared" si="2"/>
        <v>1</v>
      </c>
      <c r="V9" s="7" t="str">
        <f t="shared" si="3"/>
        <v>2015-1-1</v>
      </c>
      <c r="W9" s="8">
        <f t="shared" si="4"/>
        <v>42035</v>
      </c>
      <c r="X9" s="9">
        <f t="shared" si="5"/>
        <v>31</v>
      </c>
      <c r="Y9" s="4">
        <f t="shared" si="6"/>
        <v>18584.516129032258</v>
      </c>
      <c r="Z9" s="4">
        <f t="shared" ca="1" si="7"/>
        <v>115.83857699053283</v>
      </c>
      <c r="AA9" s="4">
        <f t="shared" ca="1" si="8"/>
        <v>18700.35470602279</v>
      </c>
      <c r="AB9" s="10">
        <f t="shared" si="9"/>
        <v>1</v>
      </c>
      <c r="AC9" s="4">
        <f t="shared" ca="1" si="10"/>
        <v>18700.35470602279</v>
      </c>
      <c r="AD9" s="4">
        <f t="shared" ref="AD9:AD72" ca="1" si="16">SUMIFS(AC:AC,U:U,CONCATENATE("=",U9),T:T,CONCATENATE("=",T9))-R9</f>
        <v>-155679.03958952549</v>
      </c>
      <c r="AE9" s="4">
        <f t="shared" si="11"/>
        <v>22</v>
      </c>
      <c r="AF9" s="4">
        <f t="shared" ca="1" si="12"/>
        <v>7076.3199813420679</v>
      </c>
      <c r="AG9" s="4">
        <f t="shared" ca="1" si="13"/>
        <v>25776.674687364859</v>
      </c>
    </row>
    <row r="10" spans="1:33">
      <c r="A10" s="3">
        <v>42007</v>
      </c>
      <c r="B10" s="2">
        <f t="shared" ca="1" si="0"/>
        <v>964.65960400238168</v>
      </c>
      <c r="C10">
        <v>0</v>
      </c>
      <c r="D10">
        <v>0</v>
      </c>
      <c r="E10">
        <v>0</v>
      </c>
      <c r="F10">
        <v>0</v>
      </c>
      <c r="P10" s="4">
        <f t="shared" ref="P10:P73" si="17">P9</f>
        <v>17</v>
      </c>
      <c r="Q10" s="4">
        <f t="shared" si="14"/>
        <v>6</v>
      </c>
      <c r="R10" s="7">
        <f>INDEX(월별값!$A$1:$BM$17, '데이터 만들기'!P10, '데이터 만들기'!Q10)</f>
        <v>576120</v>
      </c>
      <c r="S10" s="5">
        <f t="shared" si="15"/>
        <v>42007</v>
      </c>
      <c r="T10" s="7">
        <f t="shared" si="1"/>
        <v>2015</v>
      </c>
      <c r="U10" s="7">
        <f t="shared" si="2"/>
        <v>1</v>
      </c>
      <c r="V10" s="7" t="str">
        <f t="shared" si="3"/>
        <v>2015-1-1</v>
      </c>
      <c r="W10" s="8">
        <f t="shared" si="4"/>
        <v>42035</v>
      </c>
      <c r="X10" s="9">
        <f t="shared" si="5"/>
        <v>31</v>
      </c>
      <c r="Y10" s="4">
        <f t="shared" si="6"/>
        <v>18584.516129032258</v>
      </c>
      <c r="Z10" s="4">
        <f t="shared" ca="1" si="7"/>
        <v>708.67595101537393</v>
      </c>
      <c r="AA10" s="4">
        <f t="shared" ca="1" si="8"/>
        <v>19293.192080047633</v>
      </c>
      <c r="AB10" s="10">
        <f t="shared" si="9"/>
        <v>0</v>
      </c>
      <c r="AC10" s="4">
        <f t="shared" ca="1" si="10"/>
        <v>964.65960400238168</v>
      </c>
      <c r="AD10" s="4">
        <f t="shared" ca="1" si="16"/>
        <v>-155679.03958952549</v>
      </c>
      <c r="AE10" s="4">
        <f t="shared" si="11"/>
        <v>22</v>
      </c>
      <c r="AF10" s="4">
        <f t="shared" ca="1" si="12"/>
        <v>7076.3199813420679</v>
      </c>
      <c r="AG10" s="4">
        <f t="shared" ca="1" si="13"/>
        <v>964.65960400238168</v>
      </c>
    </row>
    <row r="11" spans="1:33">
      <c r="A11" s="3">
        <v>42008</v>
      </c>
      <c r="B11" s="2">
        <f t="shared" ca="1" si="0"/>
        <v>980.30816262676706</v>
      </c>
      <c r="C11">
        <v>0</v>
      </c>
      <c r="D11">
        <v>0</v>
      </c>
      <c r="E11">
        <v>0</v>
      </c>
      <c r="F11">
        <v>0</v>
      </c>
      <c r="P11" s="4">
        <f t="shared" si="17"/>
        <v>17</v>
      </c>
      <c r="Q11" s="4">
        <f t="shared" si="14"/>
        <v>6</v>
      </c>
      <c r="R11" s="7">
        <f>INDEX(월별값!$A$1:$BM$17, '데이터 만들기'!P11, '데이터 만들기'!Q11)</f>
        <v>576120</v>
      </c>
      <c r="S11" s="5">
        <f t="shared" si="15"/>
        <v>42008</v>
      </c>
      <c r="T11" s="7">
        <f t="shared" si="1"/>
        <v>2015</v>
      </c>
      <c r="U11" s="7">
        <f t="shared" si="2"/>
        <v>1</v>
      </c>
      <c r="V11" s="7" t="str">
        <f t="shared" si="3"/>
        <v>2015-1-1</v>
      </c>
      <c r="W11" s="8">
        <f t="shared" si="4"/>
        <v>42035</v>
      </c>
      <c r="X11" s="9">
        <f t="shared" si="5"/>
        <v>31</v>
      </c>
      <c r="Y11" s="4">
        <f t="shared" si="6"/>
        <v>18584.516129032258</v>
      </c>
      <c r="Z11" s="4">
        <f t="shared" ca="1" si="7"/>
        <v>1021.6471235030837</v>
      </c>
      <c r="AA11" s="4">
        <f t="shared" ca="1" si="8"/>
        <v>19606.163252535342</v>
      </c>
      <c r="AB11" s="10">
        <f t="shared" si="9"/>
        <v>0</v>
      </c>
      <c r="AC11" s="4">
        <f t="shared" ca="1" si="10"/>
        <v>980.30816262676706</v>
      </c>
      <c r="AD11" s="4">
        <f t="shared" ca="1" si="16"/>
        <v>-155679.03958952549</v>
      </c>
      <c r="AE11" s="4">
        <f t="shared" si="11"/>
        <v>22</v>
      </c>
      <c r="AF11" s="4">
        <f t="shared" ca="1" si="12"/>
        <v>7076.3199813420679</v>
      </c>
      <c r="AG11" s="4">
        <f t="shared" ca="1" si="13"/>
        <v>980.30816262676706</v>
      </c>
    </row>
    <row r="12" spans="1:33">
      <c r="A12" s="3">
        <v>42009</v>
      </c>
      <c r="B12" s="2">
        <f t="shared" ca="1" si="0"/>
        <v>23861.255981990391</v>
      </c>
      <c r="C12">
        <v>0</v>
      </c>
      <c r="D12">
        <v>0</v>
      </c>
      <c r="E12">
        <v>0</v>
      </c>
      <c r="F12">
        <v>0</v>
      </c>
      <c r="P12" s="4">
        <f t="shared" si="17"/>
        <v>17</v>
      </c>
      <c r="Q12" s="4">
        <f t="shared" si="14"/>
        <v>6</v>
      </c>
      <c r="R12" s="7">
        <f>INDEX(월별값!$A$1:$BM$17, '데이터 만들기'!P12, '데이터 만들기'!Q12)</f>
        <v>576120</v>
      </c>
      <c r="S12" s="5">
        <f t="shared" si="15"/>
        <v>42009</v>
      </c>
      <c r="T12" s="7">
        <f t="shared" si="1"/>
        <v>2015</v>
      </c>
      <c r="U12" s="7">
        <f t="shared" si="2"/>
        <v>1</v>
      </c>
      <c r="V12" s="7" t="str">
        <f t="shared" si="3"/>
        <v>2015-1-1</v>
      </c>
      <c r="W12" s="8">
        <f t="shared" si="4"/>
        <v>42035</v>
      </c>
      <c r="X12" s="9">
        <f t="shared" si="5"/>
        <v>31</v>
      </c>
      <c r="Y12" s="4">
        <f t="shared" si="6"/>
        <v>18584.516129032258</v>
      </c>
      <c r="Z12" s="4">
        <f t="shared" ca="1" si="7"/>
        <v>-1799.5801283839369</v>
      </c>
      <c r="AA12" s="4">
        <f t="shared" ca="1" si="8"/>
        <v>16784.936000648322</v>
      </c>
      <c r="AB12" s="10">
        <f t="shared" si="9"/>
        <v>1</v>
      </c>
      <c r="AC12" s="4">
        <f t="shared" ca="1" si="10"/>
        <v>16784.936000648322</v>
      </c>
      <c r="AD12" s="4">
        <f t="shared" ca="1" si="16"/>
        <v>-155679.03958952549</v>
      </c>
      <c r="AE12" s="4">
        <f t="shared" si="11"/>
        <v>22</v>
      </c>
      <c r="AF12" s="4">
        <f t="shared" ca="1" si="12"/>
        <v>7076.3199813420679</v>
      </c>
      <c r="AG12" s="4">
        <f t="shared" ca="1" si="13"/>
        <v>23861.255981990391</v>
      </c>
    </row>
    <row r="13" spans="1:33">
      <c r="A13" s="3">
        <v>42010</v>
      </c>
      <c r="B13" s="2">
        <f t="shared" ca="1" si="0"/>
        <v>26410.621840511471</v>
      </c>
      <c r="C13">
        <v>0</v>
      </c>
      <c r="D13">
        <v>0</v>
      </c>
      <c r="E13">
        <v>0</v>
      </c>
      <c r="F13">
        <v>0</v>
      </c>
      <c r="P13" s="4">
        <f t="shared" si="17"/>
        <v>17</v>
      </c>
      <c r="Q13" s="4">
        <f t="shared" si="14"/>
        <v>6</v>
      </c>
      <c r="R13" s="7">
        <f>INDEX(월별값!$A$1:$BM$17, '데이터 만들기'!P13, '데이터 만들기'!Q13)</f>
        <v>576120</v>
      </c>
      <c r="S13" s="5">
        <f t="shared" si="15"/>
        <v>42010</v>
      </c>
      <c r="T13" s="7">
        <f t="shared" si="1"/>
        <v>2015</v>
      </c>
      <c r="U13" s="7">
        <f t="shared" si="2"/>
        <v>1</v>
      </c>
      <c r="V13" s="7" t="str">
        <f t="shared" si="3"/>
        <v>2015-1-1</v>
      </c>
      <c r="W13" s="8">
        <f t="shared" si="4"/>
        <v>42035</v>
      </c>
      <c r="X13" s="9">
        <f t="shared" si="5"/>
        <v>31</v>
      </c>
      <c r="Y13" s="4">
        <f t="shared" si="6"/>
        <v>18584.516129032258</v>
      </c>
      <c r="Z13" s="4">
        <f t="shared" ca="1" si="7"/>
        <v>749.78573013714379</v>
      </c>
      <c r="AA13" s="4">
        <f t="shared" ca="1" si="8"/>
        <v>19334.301859169402</v>
      </c>
      <c r="AB13" s="10">
        <f t="shared" si="9"/>
        <v>1</v>
      </c>
      <c r="AC13" s="4">
        <f t="shared" ca="1" si="10"/>
        <v>19334.301859169402</v>
      </c>
      <c r="AD13" s="4">
        <f t="shared" ca="1" si="16"/>
        <v>-155679.03958952549</v>
      </c>
      <c r="AE13" s="4">
        <f t="shared" si="11"/>
        <v>22</v>
      </c>
      <c r="AF13" s="4">
        <f t="shared" ca="1" si="12"/>
        <v>7076.3199813420679</v>
      </c>
      <c r="AG13" s="4">
        <f t="shared" ca="1" si="13"/>
        <v>26410.621840511471</v>
      </c>
    </row>
    <row r="14" spans="1:33">
      <c r="A14" s="3">
        <v>42011</v>
      </c>
      <c r="B14" s="2">
        <f t="shared" ca="1" si="0"/>
        <v>26498.372976568589</v>
      </c>
      <c r="C14">
        <v>0</v>
      </c>
      <c r="D14">
        <v>0</v>
      </c>
      <c r="E14">
        <v>0</v>
      </c>
      <c r="F14">
        <v>0</v>
      </c>
      <c r="P14" s="4">
        <f t="shared" si="17"/>
        <v>17</v>
      </c>
      <c r="Q14" s="4">
        <f t="shared" si="14"/>
        <v>6</v>
      </c>
      <c r="R14" s="7">
        <f>INDEX(월별값!$A$1:$BM$17, '데이터 만들기'!P14, '데이터 만들기'!Q14)</f>
        <v>576120</v>
      </c>
      <c r="S14" s="5">
        <f t="shared" si="15"/>
        <v>42011</v>
      </c>
      <c r="T14" s="7">
        <f t="shared" si="1"/>
        <v>2015</v>
      </c>
      <c r="U14" s="7">
        <f t="shared" si="2"/>
        <v>1</v>
      </c>
      <c r="V14" s="7" t="str">
        <f t="shared" si="3"/>
        <v>2015-1-1</v>
      </c>
      <c r="W14" s="8">
        <f t="shared" si="4"/>
        <v>42035</v>
      </c>
      <c r="X14" s="9">
        <f t="shared" si="5"/>
        <v>31</v>
      </c>
      <c r="Y14" s="4">
        <f t="shared" si="6"/>
        <v>18584.516129032258</v>
      </c>
      <c r="Z14" s="4">
        <f t="shared" ca="1" si="7"/>
        <v>837.53686619426185</v>
      </c>
      <c r="AA14" s="4">
        <f t="shared" ca="1" si="8"/>
        <v>19422.052995226521</v>
      </c>
      <c r="AB14" s="10">
        <f t="shared" si="9"/>
        <v>1</v>
      </c>
      <c r="AC14" s="4">
        <f t="shared" ca="1" si="10"/>
        <v>19422.052995226521</v>
      </c>
      <c r="AD14" s="4">
        <f t="shared" ca="1" si="16"/>
        <v>-155679.03958952549</v>
      </c>
      <c r="AE14" s="4">
        <f t="shared" si="11"/>
        <v>22</v>
      </c>
      <c r="AF14" s="4">
        <f t="shared" ca="1" si="12"/>
        <v>7076.3199813420679</v>
      </c>
      <c r="AG14" s="4">
        <f t="shared" ca="1" si="13"/>
        <v>26498.372976568589</v>
      </c>
    </row>
    <row r="15" spans="1:33">
      <c r="A15" s="3">
        <v>42012</v>
      </c>
      <c r="B15" s="2">
        <f t="shared" ca="1" si="0"/>
        <v>26113.998108934717</v>
      </c>
      <c r="C15">
        <v>0</v>
      </c>
      <c r="D15">
        <v>0</v>
      </c>
      <c r="E15">
        <v>0</v>
      </c>
      <c r="F15">
        <v>0</v>
      </c>
      <c r="P15" s="4">
        <f t="shared" si="17"/>
        <v>17</v>
      </c>
      <c r="Q15" s="4">
        <f t="shared" si="14"/>
        <v>6</v>
      </c>
      <c r="R15" s="7">
        <f>INDEX(월별값!$A$1:$BM$17, '데이터 만들기'!P15, '데이터 만들기'!Q15)</f>
        <v>576120</v>
      </c>
      <c r="S15" s="5">
        <f t="shared" si="15"/>
        <v>42012</v>
      </c>
      <c r="T15" s="7">
        <f t="shared" si="1"/>
        <v>2015</v>
      </c>
      <c r="U15" s="7">
        <f t="shared" si="2"/>
        <v>1</v>
      </c>
      <c r="V15" s="7" t="str">
        <f t="shared" si="3"/>
        <v>2015-1-1</v>
      </c>
      <c r="W15" s="8">
        <f t="shared" si="4"/>
        <v>42035</v>
      </c>
      <c r="X15" s="9">
        <f t="shared" si="5"/>
        <v>31</v>
      </c>
      <c r="Y15" s="4">
        <f t="shared" si="6"/>
        <v>18584.516129032258</v>
      </c>
      <c r="Z15" s="4">
        <f t="shared" ca="1" si="7"/>
        <v>453.16199856038912</v>
      </c>
      <c r="AA15" s="4">
        <f t="shared" ca="1" si="8"/>
        <v>19037.678127592648</v>
      </c>
      <c r="AB15" s="10">
        <f t="shared" si="9"/>
        <v>1</v>
      </c>
      <c r="AC15" s="4">
        <f t="shared" ca="1" si="10"/>
        <v>19037.678127592648</v>
      </c>
      <c r="AD15" s="4">
        <f t="shared" ca="1" si="16"/>
        <v>-155679.03958952549</v>
      </c>
      <c r="AE15" s="4">
        <f t="shared" si="11"/>
        <v>22</v>
      </c>
      <c r="AF15" s="4">
        <f t="shared" ca="1" si="12"/>
        <v>7076.3199813420679</v>
      </c>
      <c r="AG15" s="4">
        <f t="shared" ca="1" si="13"/>
        <v>26113.998108934717</v>
      </c>
    </row>
    <row r="16" spans="1:33">
      <c r="A16" s="3">
        <v>42013</v>
      </c>
      <c r="B16" s="2">
        <f t="shared" ca="1" si="0"/>
        <v>24832.910588856237</v>
      </c>
      <c r="C16">
        <v>0</v>
      </c>
      <c r="D16">
        <v>0</v>
      </c>
      <c r="E16">
        <v>0</v>
      </c>
      <c r="F16">
        <v>0</v>
      </c>
      <c r="P16" s="4">
        <f t="shared" si="17"/>
        <v>17</v>
      </c>
      <c r="Q16" s="4">
        <f t="shared" si="14"/>
        <v>6</v>
      </c>
      <c r="R16" s="7">
        <f>INDEX(월별값!$A$1:$BM$17, '데이터 만들기'!P16, '데이터 만들기'!Q16)</f>
        <v>576120</v>
      </c>
      <c r="S16" s="5">
        <f t="shared" si="15"/>
        <v>42013</v>
      </c>
      <c r="T16" s="7">
        <f t="shared" si="1"/>
        <v>2015</v>
      </c>
      <c r="U16" s="7">
        <f t="shared" si="2"/>
        <v>1</v>
      </c>
      <c r="V16" s="7" t="str">
        <f t="shared" si="3"/>
        <v>2015-1-1</v>
      </c>
      <c r="W16" s="8">
        <f t="shared" si="4"/>
        <v>42035</v>
      </c>
      <c r="X16" s="9">
        <f t="shared" si="5"/>
        <v>31</v>
      </c>
      <c r="Y16" s="4">
        <f t="shared" si="6"/>
        <v>18584.516129032258</v>
      </c>
      <c r="Z16" s="4">
        <f t="shared" ca="1" si="7"/>
        <v>-827.92552151808775</v>
      </c>
      <c r="AA16" s="4">
        <f t="shared" ca="1" si="8"/>
        <v>17756.590607514168</v>
      </c>
      <c r="AB16" s="10">
        <f t="shared" si="9"/>
        <v>1</v>
      </c>
      <c r="AC16" s="4">
        <f t="shared" ca="1" si="10"/>
        <v>17756.590607514168</v>
      </c>
      <c r="AD16" s="4">
        <f t="shared" ca="1" si="16"/>
        <v>-155679.03958952549</v>
      </c>
      <c r="AE16" s="4">
        <f t="shared" si="11"/>
        <v>22</v>
      </c>
      <c r="AF16" s="4">
        <f t="shared" ca="1" si="12"/>
        <v>7076.3199813420679</v>
      </c>
      <c r="AG16" s="4">
        <f t="shared" ca="1" si="13"/>
        <v>24832.910588856237</v>
      </c>
    </row>
    <row r="17" spans="1:33">
      <c r="A17" s="3">
        <v>42014</v>
      </c>
      <c r="B17" s="2">
        <f t="shared" ca="1" si="0"/>
        <v>904.87341395176122</v>
      </c>
      <c r="C17">
        <v>0</v>
      </c>
      <c r="D17">
        <v>0</v>
      </c>
      <c r="E17">
        <v>0</v>
      </c>
      <c r="F17">
        <v>0</v>
      </c>
      <c r="P17" s="4">
        <f t="shared" si="17"/>
        <v>17</v>
      </c>
      <c r="Q17" s="4">
        <f t="shared" si="14"/>
        <v>6</v>
      </c>
      <c r="R17" s="7">
        <f>INDEX(월별값!$A$1:$BM$17, '데이터 만들기'!P17, '데이터 만들기'!Q17)</f>
        <v>576120</v>
      </c>
      <c r="S17" s="5">
        <f t="shared" si="15"/>
        <v>42014</v>
      </c>
      <c r="T17" s="7">
        <f t="shared" si="1"/>
        <v>2015</v>
      </c>
      <c r="U17" s="7">
        <f t="shared" si="2"/>
        <v>1</v>
      </c>
      <c r="V17" s="7" t="str">
        <f t="shared" si="3"/>
        <v>2015-1-1</v>
      </c>
      <c r="W17" s="8">
        <f t="shared" si="4"/>
        <v>42035</v>
      </c>
      <c r="X17" s="9">
        <f t="shared" si="5"/>
        <v>31</v>
      </c>
      <c r="Y17" s="4">
        <f t="shared" si="6"/>
        <v>18584.516129032258</v>
      </c>
      <c r="Z17" s="4">
        <f t="shared" ca="1" si="7"/>
        <v>-487.04784999703554</v>
      </c>
      <c r="AA17" s="4">
        <f t="shared" ca="1" si="8"/>
        <v>18097.468279035224</v>
      </c>
      <c r="AB17" s="10">
        <f t="shared" si="9"/>
        <v>0</v>
      </c>
      <c r="AC17" s="4">
        <f t="shared" ca="1" si="10"/>
        <v>904.87341395176122</v>
      </c>
      <c r="AD17" s="4">
        <f t="shared" ca="1" si="16"/>
        <v>-155679.03958952549</v>
      </c>
      <c r="AE17" s="4">
        <f t="shared" si="11"/>
        <v>22</v>
      </c>
      <c r="AF17" s="4">
        <f t="shared" ca="1" si="12"/>
        <v>7076.3199813420679</v>
      </c>
      <c r="AG17" s="4">
        <f t="shared" ca="1" si="13"/>
        <v>904.87341395176122</v>
      </c>
    </row>
    <row r="18" spans="1:33">
      <c r="A18" s="3">
        <v>42015</v>
      </c>
      <c r="B18" s="2">
        <f t="shared" ca="1" si="0"/>
        <v>991.70912647455157</v>
      </c>
      <c r="C18">
        <v>0</v>
      </c>
      <c r="D18">
        <v>0</v>
      </c>
      <c r="E18">
        <v>0</v>
      </c>
      <c r="F18">
        <v>0</v>
      </c>
      <c r="P18" s="4">
        <f t="shared" si="17"/>
        <v>17</v>
      </c>
      <c r="Q18" s="4">
        <f t="shared" si="14"/>
        <v>6</v>
      </c>
      <c r="R18" s="7">
        <f>INDEX(월별값!$A$1:$BM$17, '데이터 만들기'!P18, '데이터 만들기'!Q18)</f>
        <v>576120</v>
      </c>
      <c r="S18" s="5">
        <f t="shared" si="15"/>
        <v>42015</v>
      </c>
      <c r="T18" s="7">
        <f t="shared" si="1"/>
        <v>2015</v>
      </c>
      <c r="U18" s="7">
        <f t="shared" si="2"/>
        <v>1</v>
      </c>
      <c r="V18" s="7" t="str">
        <f t="shared" si="3"/>
        <v>2015-1-1</v>
      </c>
      <c r="W18" s="8">
        <f t="shared" si="4"/>
        <v>42035</v>
      </c>
      <c r="X18" s="9">
        <f t="shared" si="5"/>
        <v>31</v>
      </c>
      <c r="Y18" s="4">
        <f t="shared" si="6"/>
        <v>18584.516129032258</v>
      </c>
      <c r="Z18" s="4">
        <f t="shared" ca="1" si="7"/>
        <v>1249.6664004587726</v>
      </c>
      <c r="AA18" s="4">
        <f t="shared" ca="1" si="8"/>
        <v>19834.18252949103</v>
      </c>
      <c r="AB18" s="10">
        <f t="shared" si="9"/>
        <v>0</v>
      </c>
      <c r="AC18" s="4">
        <f t="shared" ca="1" si="10"/>
        <v>991.70912647455157</v>
      </c>
      <c r="AD18" s="4">
        <f t="shared" ca="1" si="16"/>
        <v>-155679.03958952549</v>
      </c>
      <c r="AE18" s="4">
        <f t="shared" si="11"/>
        <v>22</v>
      </c>
      <c r="AF18" s="4">
        <f t="shared" ca="1" si="12"/>
        <v>7076.3199813420679</v>
      </c>
      <c r="AG18" s="4">
        <f t="shared" ca="1" si="13"/>
        <v>991.70912647455157</v>
      </c>
    </row>
    <row r="19" spans="1:33">
      <c r="A19" s="3">
        <v>42016</v>
      </c>
      <c r="B19" s="2">
        <f t="shared" ca="1" si="0"/>
        <v>26673.851292156713</v>
      </c>
      <c r="C19">
        <v>0</v>
      </c>
      <c r="D19">
        <v>0</v>
      </c>
      <c r="E19">
        <v>0</v>
      </c>
      <c r="F19">
        <v>0</v>
      </c>
      <c r="P19" s="4">
        <f t="shared" si="17"/>
        <v>17</v>
      </c>
      <c r="Q19" s="4">
        <f t="shared" si="14"/>
        <v>6</v>
      </c>
      <c r="R19" s="7">
        <f>INDEX(월별값!$A$1:$BM$17, '데이터 만들기'!P19, '데이터 만들기'!Q19)</f>
        <v>576120</v>
      </c>
      <c r="S19" s="5">
        <f t="shared" si="15"/>
        <v>42016</v>
      </c>
      <c r="T19" s="7">
        <f t="shared" si="1"/>
        <v>2015</v>
      </c>
      <c r="U19" s="7">
        <f t="shared" si="2"/>
        <v>1</v>
      </c>
      <c r="V19" s="7" t="str">
        <f t="shared" si="3"/>
        <v>2015-1-1</v>
      </c>
      <c r="W19" s="8">
        <f t="shared" si="4"/>
        <v>42035</v>
      </c>
      <c r="X19" s="9">
        <f t="shared" si="5"/>
        <v>31</v>
      </c>
      <c r="Y19" s="4">
        <f t="shared" si="6"/>
        <v>18584.516129032258</v>
      </c>
      <c r="Z19" s="4">
        <f t="shared" ca="1" si="7"/>
        <v>1013.0151817823847</v>
      </c>
      <c r="AA19" s="4">
        <f t="shared" ca="1" si="8"/>
        <v>19597.531310814644</v>
      </c>
      <c r="AB19" s="10">
        <f t="shared" si="9"/>
        <v>1</v>
      </c>
      <c r="AC19" s="4">
        <f t="shared" ca="1" si="10"/>
        <v>19597.531310814644</v>
      </c>
      <c r="AD19" s="4">
        <f t="shared" ca="1" si="16"/>
        <v>-155679.03958952549</v>
      </c>
      <c r="AE19" s="4">
        <f t="shared" si="11"/>
        <v>22</v>
      </c>
      <c r="AF19" s="4">
        <f t="shared" ca="1" si="12"/>
        <v>7076.3199813420679</v>
      </c>
      <c r="AG19" s="4">
        <f t="shared" ca="1" si="13"/>
        <v>26673.851292156713</v>
      </c>
    </row>
    <row r="20" spans="1:33">
      <c r="A20" s="3">
        <v>42017</v>
      </c>
      <c r="B20" s="2">
        <f t="shared" ca="1" si="0"/>
        <v>26552.478066052074</v>
      </c>
      <c r="C20">
        <v>0</v>
      </c>
      <c r="D20">
        <v>0</v>
      </c>
      <c r="E20">
        <v>0</v>
      </c>
      <c r="F20">
        <v>0</v>
      </c>
      <c r="P20" s="4">
        <f t="shared" si="17"/>
        <v>17</v>
      </c>
      <c r="Q20" s="4">
        <f t="shared" si="14"/>
        <v>6</v>
      </c>
      <c r="R20" s="7">
        <f>INDEX(월별값!$A$1:$BM$17, '데이터 만들기'!P20, '데이터 만들기'!Q20)</f>
        <v>576120</v>
      </c>
      <c r="S20" s="5">
        <f t="shared" si="15"/>
        <v>42017</v>
      </c>
      <c r="T20" s="7">
        <f t="shared" si="1"/>
        <v>2015</v>
      </c>
      <c r="U20" s="7">
        <f t="shared" si="2"/>
        <v>1</v>
      </c>
      <c r="V20" s="7" t="str">
        <f t="shared" si="3"/>
        <v>2015-1-1</v>
      </c>
      <c r="W20" s="8">
        <f t="shared" si="4"/>
        <v>42035</v>
      </c>
      <c r="X20" s="9">
        <f t="shared" si="5"/>
        <v>31</v>
      </c>
      <c r="Y20" s="4">
        <f t="shared" si="6"/>
        <v>18584.516129032258</v>
      </c>
      <c r="Z20" s="4">
        <f t="shared" ca="1" si="7"/>
        <v>891.64195567774891</v>
      </c>
      <c r="AA20" s="4">
        <f t="shared" ca="1" si="8"/>
        <v>19476.158084710005</v>
      </c>
      <c r="AB20" s="10">
        <f t="shared" si="9"/>
        <v>1</v>
      </c>
      <c r="AC20" s="4">
        <f t="shared" ca="1" si="10"/>
        <v>19476.158084710005</v>
      </c>
      <c r="AD20" s="4">
        <f t="shared" ca="1" si="16"/>
        <v>-155679.03958952549</v>
      </c>
      <c r="AE20" s="4">
        <f t="shared" si="11"/>
        <v>22</v>
      </c>
      <c r="AF20" s="4">
        <f t="shared" ca="1" si="12"/>
        <v>7076.3199813420679</v>
      </c>
      <c r="AG20" s="4">
        <f t="shared" ca="1" si="13"/>
        <v>26552.478066052074</v>
      </c>
    </row>
    <row r="21" spans="1:33">
      <c r="A21" s="3">
        <v>42018</v>
      </c>
      <c r="B21" s="2">
        <f t="shared" ca="1" si="0"/>
        <v>24156.895968061443</v>
      </c>
      <c r="C21">
        <v>0</v>
      </c>
      <c r="D21">
        <v>0</v>
      </c>
      <c r="E21">
        <v>0</v>
      </c>
      <c r="F21">
        <v>0</v>
      </c>
      <c r="P21" s="4">
        <f t="shared" si="17"/>
        <v>17</v>
      </c>
      <c r="Q21" s="4">
        <f t="shared" si="14"/>
        <v>6</v>
      </c>
      <c r="R21" s="7">
        <f>INDEX(월별값!$A$1:$BM$17, '데이터 만들기'!P21, '데이터 만들기'!Q21)</f>
        <v>576120</v>
      </c>
      <c r="S21" s="5">
        <f t="shared" si="15"/>
        <v>42018</v>
      </c>
      <c r="T21" s="7">
        <f t="shared" si="1"/>
        <v>2015</v>
      </c>
      <c r="U21" s="7">
        <f t="shared" si="2"/>
        <v>1</v>
      </c>
      <c r="V21" s="7" t="str">
        <f t="shared" si="3"/>
        <v>2015-1-1</v>
      </c>
      <c r="W21" s="8">
        <f t="shared" si="4"/>
        <v>42035</v>
      </c>
      <c r="X21" s="9">
        <f t="shared" si="5"/>
        <v>31</v>
      </c>
      <c r="Y21" s="4">
        <f t="shared" si="6"/>
        <v>18584.516129032258</v>
      </c>
      <c r="Z21" s="4">
        <f t="shared" ca="1" si="7"/>
        <v>-1503.9401423128852</v>
      </c>
      <c r="AA21" s="4">
        <f t="shared" ca="1" si="8"/>
        <v>17080.575986719374</v>
      </c>
      <c r="AB21" s="10">
        <f t="shared" si="9"/>
        <v>1</v>
      </c>
      <c r="AC21" s="4">
        <f t="shared" ca="1" si="10"/>
        <v>17080.575986719374</v>
      </c>
      <c r="AD21" s="4">
        <f t="shared" ca="1" si="16"/>
        <v>-155679.03958952549</v>
      </c>
      <c r="AE21" s="4">
        <f t="shared" si="11"/>
        <v>22</v>
      </c>
      <c r="AF21" s="4">
        <f t="shared" ca="1" si="12"/>
        <v>7076.3199813420679</v>
      </c>
      <c r="AG21" s="4">
        <f t="shared" ca="1" si="13"/>
        <v>24156.895968061443</v>
      </c>
    </row>
    <row r="22" spans="1:33">
      <c r="A22" s="3">
        <v>42019</v>
      </c>
      <c r="B22" s="2">
        <f t="shared" ca="1" si="0"/>
        <v>26443.791869367607</v>
      </c>
      <c r="C22">
        <v>0</v>
      </c>
      <c r="D22">
        <v>0</v>
      </c>
      <c r="E22">
        <v>0</v>
      </c>
      <c r="F22">
        <v>0</v>
      </c>
      <c r="P22" s="4">
        <f t="shared" si="17"/>
        <v>17</v>
      </c>
      <c r="Q22" s="4">
        <f t="shared" si="14"/>
        <v>6</v>
      </c>
      <c r="R22" s="7">
        <f>INDEX(월별값!$A$1:$BM$17, '데이터 만들기'!P22, '데이터 만들기'!Q22)</f>
        <v>576120</v>
      </c>
      <c r="S22" s="5">
        <f t="shared" si="15"/>
        <v>42019</v>
      </c>
      <c r="T22" s="7">
        <f t="shared" si="1"/>
        <v>2015</v>
      </c>
      <c r="U22" s="7">
        <f t="shared" si="2"/>
        <v>1</v>
      </c>
      <c r="V22" s="7" t="str">
        <f t="shared" si="3"/>
        <v>2015-1-1</v>
      </c>
      <c r="W22" s="8">
        <f t="shared" si="4"/>
        <v>42035</v>
      </c>
      <c r="X22" s="9">
        <f t="shared" si="5"/>
        <v>31</v>
      </c>
      <c r="Y22" s="4">
        <f t="shared" si="6"/>
        <v>18584.516129032258</v>
      </c>
      <c r="Z22" s="4">
        <f t="shared" ca="1" si="7"/>
        <v>782.95575899328276</v>
      </c>
      <c r="AA22" s="4">
        <f t="shared" ca="1" si="8"/>
        <v>19367.471888025539</v>
      </c>
      <c r="AB22" s="10">
        <f t="shared" si="9"/>
        <v>1</v>
      </c>
      <c r="AC22" s="4">
        <f t="shared" ca="1" si="10"/>
        <v>19367.471888025539</v>
      </c>
      <c r="AD22" s="4">
        <f t="shared" ca="1" si="16"/>
        <v>-155679.03958952549</v>
      </c>
      <c r="AE22" s="4">
        <f t="shared" si="11"/>
        <v>22</v>
      </c>
      <c r="AF22" s="4">
        <f t="shared" ca="1" si="12"/>
        <v>7076.3199813420679</v>
      </c>
      <c r="AG22" s="4">
        <f t="shared" ca="1" si="13"/>
        <v>26443.791869367607</v>
      </c>
    </row>
    <row r="23" spans="1:33">
      <c r="A23" s="3">
        <v>42020</v>
      </c>
      <c r="B23" s="2">
        <f t="shared" ca="1" si="0"/>
        <v>27133.540913231383</v>
      </c>
      <c r="C23">
        <v>0</v>
      </c>
      <c r="D23">
        <v>0</v>
      </c>
      <c r="E23">
        <v>0</v>
      </c>
      <c r="F23">
        <v>0</v>
      </c>
      <c r="P23" s="4">
        <f t="shared" si="17"/>
        <v>17</v>
      </c>
      <c r="Q23" s="4">
        <f t="shared" si="14"/>
        <v>6</v>
      </c>
      <c r="R23" s="7">
        <f>INDEX(월별값!$A$1:$BM$17, '데이터 만들기'!P23, '데이터 만들기'!Q23)</f>
        <v>576120</v>
      </c>
      <c r="S23" s="5">
        <f t="shared" si="15"/>
        <v>42020</v>
      </c>
      <c r="T23" s="7">
        <f t="shared" si="1"/>
        <v>2015</v>
      </c>
      <c r="U23" s="7">
        <f t="shared" si="2"/>
        <v>1</v>
      </c>
      <c r="V23" s="7" t="str">
        <f t="shared" si="3"/>
        <v>2015-1-1</v>
      </c>
      <c r="W23" s="8">
        <f t="shared" si="4"/>
        <v>42035</v>
      </c>
      <c r="X23" s="9">
        <f t="shared" si="5"/>
        <v>31</v>
      </c>
      <c r="Y23" s="4">
        <f t="shared" si="6"/>
        <v>18584.516129032258</v>
      </c>
      <c r="Z23" s="4">
        <f t="shared" ca="1" si="7"/>
        <v>1472.704802857058</v>
      </c>
      <c r="AA23" s="4">
        <f t="shared" ca="1" si="8"/>
        <v>20057.220931889315</v>
      </c>
      <c r="AB23" s="10">
        <f t="shared" si="9"/>
        <v>1</v>
      </c>
      <c r="AC23" s="4">
        <f t="shared" ca="1" si="10"/>
        <v>20057.220931889315</v>
      </c>
      <c r="AD23" s="4">
        <f t="shared" ca="1" si="16"/>
        <v>-155679.03958952549</v>
      </c>
      <c r="AE23" s="4">
        <f t="shared" si="11"/>
        <v>22</v>
      </c>
      <c r="AF23" s="4">
        <f t="shared" ca="1" si="12"/>
        <v>7076.3199813420679</v>
      </c>
      <c r="AG23" s="4">
        <f t="shared" ca="1" si="13"/>
        <v>27133.540913231383</v>
      </c>
    </row>
    <row r="24" spans="1:33">
      <c r="A24" s="3">
        <v>42021</v>
      </c>
      <c r="B24" s="2">
        <f t="shared" ca="1" si="0"/>
        <v>993.21649280919178</v>
      </c>
      <c r="C24">
        <v>0</v>
      </c>
      <c r="D24">
        <v>0</v>
      </c>
      <c r="E24">
        <v>0</v>
      </c>
      <c r="F24">
        <v>0</v>
      </c>
      <c r="P24" s="4">
        <f t="shared" si="17"/>
        <v>17</v>
      </c>
      <c r="Q24" s="4">
        <f t="shared" si="14"/>
        <v>6</v>
      </c>
      <c r="R24" s="7">
        <f>INDEX(월별값!$A$1:$BM$17, '데이터 만들기'!P24, '데이터 만들기'!Q24)</f>
        <v>576120</v>
      </c>
      <c r="S24" s="5">
        <f t="shared" si="15"/>
        <v>42021</v>
      </c>
      <c r="T24" s="7">
        <f t="shared" si="1"/>
        <v>2015</v>
      </c>
      <c r="U24" s="7">
        <f t="shared" si="2"/>
        <v>1</v>
      </c>
      <c r="V24" s="7" t="str">
        <f t="shared" si="3"/>
        <v>2015-1-1</v>
      </c>
      <c r="W24" s="8">
        <f t="shared" si="4"/>
        <v>42035</v>
      </c>
      <c r="X24" s="9">
        <f t="shared" si="5"/>
        <v>31</v>
      </c>
      <c r="Y24" s="4">
        <f t="shared" si="6"/>
        <v>18584.516129032258</v>
      </c>
      <c r="Z24" s="4">
        <f t="shared" ca="1" si="7"/>
        <v>1279.8137271515759</v>
      </c>
      <c r="AA24" s="4">
        <f t="shared" ca="1" si="8"/>
        <v>19864.329856183835</v>
      </c>
      <c r="AB24" s="10">
        <f t="shared" si="9"/>
        <v>0</v>
      </c>
      <c r="AC24" s="4">
        <f t="shared" ca="1" si="10"/>
        <v>993.21649280919178</v>
      </c>
      <c r="AD24" s="4">
        <f t="shared" ca="1" si="16"/>
        <v>-155679.03958952549</v>
      </c>
      <c r="AE24" s="4">
        <f t="shared" si="11"/>
        <v>22</v>
      </c>
      <c r="AF24" s="4">
        <f t="shared" ca="1" si="12"/>
        <v>7076.3199813420679</v>
      </c>
      <c r="AG24" s="4">
        <f t="shared" ca="1" si="13"/>
        <v>993.21649280919178</v>
      </c>
    </row>
    <row r="25" spans="1:33">
      <c r="A25" s="3">
        <v>42022</v>
      </c>
      <c r="B25" s="2">
        <f t="shared" ca="1" si="0"/>
        <v>1001.0936306017672</v>
      </c>
      <c r="C25">
        <v>0</v>
      </c>
      <c r="D25">
        <v>0</v>
      </c>
      <c r="E25">
        <v>0</v>
      </c>
      <c r="F25">
        <v>0</v>
      </c>
      <c r="P25" s="4">
        <f t="shared" si="17"/>
        <v>17</v>
      </c>
      <c r="Q25" s="4">
        <f t="shared" si="14"/>
        <v>6</v>
      </c>
      <c r="R25" s="7">
        <f>INDEX(월별값!$A$1:$BM$17, '데이터 만들기'!P25, '데이터 만들기'!Q25)</f>
        <v>576120</v>
      </c>
      <c r="S25" s="5">
        <f t="shared" si="15"/>
        <v>42022</v>
      </c>
      <c r="T25" s="7">
        <f t="shared" si="1"/>
        <v>2015</v>
      </c>
      <c r="U25" s="7">
        <f t="shared" si="2"/>
        <v>1</v>
      </c>
      <c r="V25" s="7" t="str">
        <f t="shared" si="3"/>
        <v>2015-1-1</v>
      </c>
      <c r="W25" s="8">
        <f t="shared" si="4"/>
        <v>42035</v>
      </c>
      <c r="X25" s="9">
        <f t="shared" si="5"/>
        <v>31</v>
      </c>
      <c r="Y25" s="4">
        <f t="shared" si="6"/>
        <v>18584.516129032258</v>
      </c>
      <c r="Z25" s="4">
        <f t="shared" ca="1" si="7"/>
        <v>1437.3564830030896</v>
      </c>
      <c r="AA25" s="4">
        <f t="shared" ca="1" si="8"/>
        <v>20021.872612035346</v>
      </c>
      <c r="AB25" s="10">
        <f t="shared" si="9"/>
        <v>0</v>
      </c>
      <c r="AC25" s="4">
        <f t="shared" ca="1" si="10"/>
        <v>1001.0936306017672</v>
      </c>
      <c r="AD25" s="4">
        <f t="shared" ca="1" si="16"/>
        <v>-155679.03958952549</v>
      </c>
      <c r="AE25" s="4">
        <f t="shared" si="11"/>
        <v>22</v>
      </c>
      <c r="AF25" s="4">
        <f t="shared" ca="1" si="12"/>
        <v>7076.3199813420679</v>
      </c>
      <c r="AG25" s="4">
        <f t="shared" ca="1" si="13"/>
        <v>1001.0936306017672</v>
      </c>
    </row>
    <row r="26" spans="1:33">
      <c r="A26" s="3">
        <v>42023</v>
      </c>
      <c r="B26" s="2">
        <f t="shared" ca="1" si="0"/>
        <v>27141.080725716856</v>
      </c>
      <c r="C26">
        <v>0</v>
      </c>
      <c r="D26">
        <v>0</v>
      </c>
      <c r="E26">
        <v>0</v>
      </c>
      <c r="F26">
        <v>0</v>
      </c>
      <c r="P26" s="4">
        <f t="shared" si="17"/>
        <v>17</v>
      </c>
      <c r="Q26" s="4">
        <f t="shared" si="14"/>
        <v>6</v>
      </c>
      <c r="R26" s="7">
        <f>INDEX(월별값!$A$1:$BM$17, '데이터 만들기'!P26, '데이터 만들기'!Q26)</f>
        <v>576120</v>
      </c>
      <c r="S26" s="5">
        <f t="shared" si="15"/>
        <v>42023</v>
      </c>
      <c r="T26" s="7">
        <f t="shared" si="1"/>
        <v>2015</v>
      </c>
      <c r="U26" s="7">
        <f t="shared" si="2"/>
        <v>1</v>
      </c>
      <c r="V26" s="7" t="str">
        <f t="shared" si="3"/>
        <v>2015-1-1</v>
      </c>
      <c r="W26" s="8">
        <f t="shared" si="4"/>
        <v>42035</v>
      </c>
      <c r="X26" s="9">
        <f t="shared" si="5"/>
        <v>31</v>
      </c>
      <c r="Y26" s="4">
        <f t="shared" si="6"/>
        <v>18584.516129032258</v>
      </c>
      <c r="Z26" s="4">
        <f t="shared" ca="1" si="7"/>
        <v>1480.2446153425283</v>
      </c>
      <c r="AA26" s="4">
        <f t="shared" ca="1" si="8"/>
        <v>20064.760744374787</v>
      </c>
      <c r="AB26" s="10">
        <f t="shared" si="9"/>
        <v>1</v>
      </c>
      <c r="AC26" s="4">
        <f t="shared" ca="1" si="10"/>
        <v>20064.760744374787</v>
      </c>
      <c r="AD26" s="4">
        <f t="shared" ca="1" si="16"/>
        <v>-155679.03958952549</v>
      </c>
      <c r="AE26" s="4">
        <f t="shared" si="11"/>
        <v>22</v>
      </c>
      <c r="AF26" s="4">
        <f t="shared" ca="1" si="12"/>
        <v>7076.3199813420679</v>
      </c>
      <c r="AG26" s="4">
        <f t="shared" ca="1" si="13"/>
        <v>27141.080725716856</v>
      </c>
    </row>
    <row r="27" spans="1:33">
      <c r="A27" s="3">
        <v>42024</v>
      </c>
      <c r="B27" s="2">
        <f t="shared" ca="1" si="0"/>
        <v>25832.638357252494</v>
      </c>
      <c r="C27">
        <v>0</v>
      </c>
      <c r="D27">
        <v>0</v>
      </c>
      <c r="E27">
        <v>0</v>
      </c>
      <c r="F27">
        <v>0</v>
      </c>
      <c r="P27" s="4">
        <f t="shared" si="17"/>
        <v>17</v>
      </c>
      <c r="Q27" s="4">
        <f t="shared" si="14"/>
        <v>6</v>
      </c>
      <c r="R27" s="7">
        <f>INDEX(월별값!$A$1:$BM$17, '데이터 만들기'!P27, '데이터 만들기'!Q27)</f>
        <v>576120</v>
      </c>
      <c r="S27" s="5">
        <f t="shared" si="15"/>
        <v>42024</v>
      </c>
      <c r="T27" s="7">
        <f t="shared" si="1"/>
        <v>2015</v>
      </c>
      <c r="U27" s="7">
        <f t="shared" si="2"/>
        <v>1</v>
      </c>
      <c r="V27" s="7" t="str">
        <f t="shared" si="3"/>
        <v>2015-1-1</v>
      </c>
      <c r="W27" s="8">
        <f t="shared" si="4"/>
        <v>42035</v>
      </c>
      <c r="X27" s="9">
        <f t="shared" si="5"/>
        <v>31</v>
      </c>
      <c r="Y27" s="4">
        <f t="shared" si="6"/>
        <v>18584.516129032258</v>
      </c>
      <c r="Z27" s="4">
        <f t="shared" ca="1" si="7"/>
        <v>171.80224687816886</v>
      </c>
      <c r="AA27" s="4">
        <f t="shared" ca="1" si="8"/>
        <v>18756.318375910425</v>
      </c>
      <c r="AB27" s="10">
        <f t="shared" si="9"/>
        <v>1</v>
      </c>
      <c r="AC27" s="4">
        <f t="shared" ca="1" si="10"/>
        <v>18756.318375910425</v>
      </c>
      <c r="AD27" s="4">
        <f t="shared" ca="1" si="16"/>
        <v>-155679.03958952549</v>
      </c>
      <c r="AE27" s="4">
        <f t="shared" si="11"/>
        <v>22</v>
      </c>
      <c r="AF27" s="4">
        <f t="shared" ca="1" si="12"/>
        <v>7076.3199813420679</v>
      </c>
      <c r="AG27" s="4">
        <f t="shared" ca="1" si="13"/>
        <v>25832.638357252494</v>
      </c>
    </row>
    <row r="28" spans="1:33">
      <c r="A28" s="3">
        <v>42025</v>
      </c>
      <c r="B28" s="2">
        <f t="shared" ca="1" si="0"/>
        <v>24651.564805865917</v>
      </c>
      <c r="C28">
        <v>0</v>
      </c>
      <c r="D28">
        <v>0</v>
      </c>
      <c r="E28">
        <v>0</v>
      </c>
      <c r="F28">
        <v>0</v>
      </c>
      <c r="P28" s="4">
        <f t="shared" si="17"/>
        <v>17</v>
      </c>
      <c r="Q28" s="4">
        <f t="shared" si="14"/>
        <v>6</v>
      </c>
      <c r="R28" s="7">
        <f>INDEX(월별값!$A$1:$BM$17, '데이터 만들기'!P28, '데이터 만들기'!Q28)</f>
        <v>576120</v>
      </c>
      <c r="S28" s="5">
        <f t="shared" si="15"/>
        <v>42025</v>
      </c>
      <c r="T28" s="7">
        <f t="shared" si="1"/>
        <v>2015</v>
      </c>
      <c r="U28" s="7">
        <f t="shared" si="2"/>
        <v>1</v>
      </c>
      <c r="V28" s="7" t="str">
        <f t="shared" si="3"/>
        <v>2015-1-1</v>
      </c>
      <c r="W28" s="8">
        <f t="shared" si="4"/>
        <v>42035</v>
      </c>
      <c r="X28" s="9">
        <f t="shared" si="5"/>
        <v>31</v>
      </c>
      <c r="Y28" s="4">
        <f t="shared" si="6"/>
        <v>18584.516129032258</v>
      </c>
      <c r="Z28" s="4">
        <f t="shared" ca="1" si="7"/>
        <v>-1009.2713045084095</v>
      </c>
      <c r="AA28" s="4">
        <f t="shared" ca="1" si="8"/>
        <v>17575.244824523848</v>
      </c>
      <c r="AB28" s="10">
        <f t="shared" si="9"/>
        <v>1</v>
      </c>
      <c r="AC28" s="4">
        <f t="shared" ca="1" si="10"/>
        <v>17575.244824523848</v>
      </c>
      <c r="AD28" s="4">
        <f t="shared" ca="1" si="16"/>
        <v>-155679.03958952549</v>
      </c>
      <c r="AE28" s="4">
        <f t="shared" si="11"/>
        <v>22</v>
      </c>
      <c r="AF28" s="4">
        <f t="shared" ca="1" si="12"/>
        <v>7076.3199813420679</v>
      </c>
      <c r="AG28" s="4">
        <f t="shared" ca="1" si="13"/>
        <v>24651.564805865917</v>
      </c>
    </row>
    <row r="29" spans="1:33">
      <c r="A29" s="3">
        <v>42026</v>
      </c>
      <c r="B29" s="2">
        <f t="shared" ca="1" si="0"/>
        <v>25669.392056136327</v>
      </c>
      <c r="C29">
        <v>0</v>
      </c>
      <c r="D29">
        <v>0</v>
      </c>
      <c r="E29">
        <v>0</v>
      </c>
      <c r="F29">
        <v>0</v>
      </c>
      <c r="P29" s="4">
        <f t="shared" si="17"/>
        <v>17</v>
      </c>
      <c r="Q29" s="4">
        <f t="shared" si="14"/>
        <v>6</v>
      </c>
      <c r="R29" s="7">
        <f>INDEX(월별값!$A$1:$BM$17, '데이터 만들기'!P29, '데이터 만들기'!Q29)</f>
        <v>576120</v>
      </c>
      <c r="S29" s="5">
        <f t="shared" si="15"/>
        <v>42026</v>
      </c>
      <c r="T29" s="7">
        <f t="shared" si="1"/>
        <v>2015</v>
      </c>
      <c r="U29" s="7">
        <f t="shared" si="2"/>
        <v>1</v>
      </c>
      <c r="V29" s="7" t="str">
        <f t="shared" si="3"/>
        <v>2015-1-1</v>
      </c>
      <c r="W29" s="8">
        <f t="shared" si="4"/>
        <v>42035</v>
      </c>
      <c r="X29" s="9">
        <f t="shared" si="5"/>
        <v>31</v>
      </c>
      <c r="Y29" s="4">
        <f t="shared" si="6"/>
        <v>18584.516129032258</v>
      </c>
      <c r="Z29" s="4">
        <f t="shared" ca="1" si="7"/>
        <v>8.5559457620013735</v>
      </c>
      <c r="AA29" s="4">
        <f t="shared" ca="1" si="8"/>
        <v>18593.072074794258</v>
      </c>
      <c r="AB29" s="10">
        <f t="shared" si="9"/>
        <v>1</v>
      </c>
      <c r="AC29" s="4">
        <f t="shared" ca="1" si="10"/>
        <v>18593.072074794258</v>
      </c>
      <c r="AD29" s="4">
        <f t="shared" ca="1" si="16"/>
        <v>-155679.03958952549</v>
      </c>
      <c r="AE29" s="4">
        <f t="shared" si="11"/>
        <v>22</v>
      </c>
      <c r="AF29" s="4">
        <f t="shared" ca="1" si="12"/>
        <v>7076.3199813420679</v>
      </c>
      <c r="AG29" s="4">
        <f t="shared" ca="1" si="13"/>
        <v>25669.392056136327</v>
      </c>
    </row>
    <row r="30" spans="1:33">
      <c r="A30" s="3">
        <v>42027</v>
      </c>
      <c r="B30" s="2">
        <f t="shared" ca="1" si="0"/>
        <v>24524.457074675563</v>
      </c>
      <c r="C30">
        <v>0</v>
      </c>
      <c r="D30">
        <v>0</v>
      </c>
      <c r="E30">
        <v>0</v>
      </c>
      <c r="F30">
        <v>0</v>
      </c>
      <c r="P30" s="4">
        <f t="shared" si="17"/>
        <v>17</v>
      </c>
      <c r="Q30" s="4">
        <f t="shared" si="14"/>
        <v>6</v>
      </c>
      <c r="R30" s="7">
        <f>INDEX(월별값!$A$1:$BM$17, '데이터 만들기'!P30, '데이터 만들기'!Q30)</f>
        <v>576120</v>
      </c>
      <c r="S30" s="5">
        <f t="shared" si="15"/>
        <v>42027</v>
      </c>
      <c r="T30" s="7">
        <f t="shared" si="1"/>
        <v>2015</v>
      </c>
      <c r="U30" s="7">
        <f t="shared" si="2"/>
        <v>1</v>
      </c>
      <c r="V30" s="7" t="str">
        <f t="shared" si="3"/>
        <v>2015-1-1</v>
      </c>
      <c r="W30" s="8">
        <f t="shared" si="4"/>
        <v>42035</v>
      </c>
      <c r="X30" s="9">
        <f t="shared" si="5"/>
        <v>31</v>
      </c>
      <c r="Y30" s="4">
        <f t="shared" si="6"/>
        <v>18584.516129032258</v>
      </c>
      <c r="Z30" s="4">
        <f t="shared" ca="1" si="7"/>
        <v>-1136.3790356987629</v>
      </c>
      <c r="AA30" s="4">
        <f t="shared" ca="1" si="8"/>
        <v>17448.137093333495</v>
      </c>
      <c r="AB30" s="10">
        <f t="shared" si="9"/>
        <v>1</v>
      </c>
      <c r="AC30" s="4">
        <f t="shared" ca="1" si="10"/>
        <v>17448.137093333495</v>
      </c>
      <c r="AD30" s="4">
        <f t="shared" ca="1" si="16"/>
        <v>-155679.03958952549</v>
      </c>
      <c r="AE30" s="4">
        <f t="shared" si="11"/>
        <v>22</v>
      </c>
      <c r="AF30" s="4">
        <f t="shared" ca="1" si="12"/>
        <v>7076.3199813420679</v>
      </c>
      <c r="AG30" s="4">
        <f t="shared" ca="1" si="13"/>
        <v>24524.457074675563</v>
      </c>
    </row>
    <row r="31" spans="1:33">
      <c r="A31" s="3">
        <v>42028</v>
      </c>
      <c r="B31" s="2">
        <f t="shared" ca="1" si="0"/>
        <v>969.36954087279844</v>
      </c>
      <c r="C31">
        <v>0</v>
      </c>
      <c r="D31">
        <v>0</v>
      </c>
      <c r="E31">
        <v>0</v>
      </c>
      <c r="F31">
        <v>0</v>
      </c>
      <c r="P31" s="4">
        <f t="shared" si="17"/>
        <v>17</v>
      </c>
      <c r="Q31" s="4">
        <f t="shared" si="14"/>
        <v>6</v>
      </c>
      <c r="R31" s="7">
        <f>INDEX(월별값!$A$1:$BM$17, '데이터 만들기'!P31, '데이터 만들기'!Q31)</f>
        <v>576120</v>
      </c>
      <c r="S31" s="5">
        <f t="shared" si="15"/>
        <v>42028</v>
      </c>
      <c r="T31" s="7">
        <f t="shared" si="1"/>
        <v>2015</v>
      </c>
      <c r="U31" s="7">
        <f t="shared" si="2"/>
        <v>1</v>
      </c>
      <c r="V31" s="7" t="str">
        <f t="shared" si="3"/>
        <v>2015-1-1</v>
      </c>
      <c r="W31" s="8">
        <f t="shared" si="4"/>
        <v>42035</v>
      </c>
      <c r="X31" s="9">
        <f t="shared" si="5"/>
        <v>31</v>
      </c>
      <c r="Y31" s="4">
        <f t="shared" si="6"/>
        <v>18584.516129032258</v>
      </c>
      <c r="Z31" s="4">
        <f t="shared" ca="1" si="7"/>
        <v>802.87468842371084</v>
      </c>
      <c r="AA31" s="4">
        <f t="shared" ca="1" si="8"/>
        <v>19387.390817455969</v>
      </c>
      <c r="AB31" s="10">
        <f t="shared" si="9"/>
        <v>0</v>
      </c>
      <c r="AC31" s="4">
        <f t="shared" ca="1" si="10"/>
        <v>969.36954087279844</v>
      </c>
      <c r="AD31" s="4">
        <f t="shared" ca="1" si="16"/>
        <v>-155679.03958952549</v>
      </c>
      <c r="AE31" s="4">
        <f t="shared" si="11"/>
        <v>22</v>
      </c>
      <c r="AF31" s="4">
        <f t="shared" ca="1" si="12"/>
        <v>7076.3199813420679</v>
      </c>
      <c r="AG31" s="4">
        <f t="shared" ca="1" si="13"/>
        <v>969.36954087279844</v>
      </c>
    </row>
    <row r="32" spans="1:33">
      <c r="A32" s="3">
        <v>42029</v>
      </c>
      <c r="B32" s="2">
        <f t="shared" ca="1" si="0"/>
        <v>956.08315551800229</v>
      </c>
      <c r="C32">
        <v>0</v>
      </c>
      <c r="D32">
        <v>0</v>
      </c>
      <c r="E32">
        <v>0</v>
      </c>
      <c r="F32">
        <v>0</v>
      </c>
      <c r="P32" s="4">
        <f t="shared" si="17"/>
        <v>17</v>
      </c>
      <c r="Q32" s="4">
        <f t="shared" si="14"/>
        <v>6</v>
      </c>
      <c r="R32" s="7">
        <f>INDEX(월별값!$A$1:$BM$17, '데이터 만들기'!P32, '데이터 만들기'!Q32)</f>
        <v>576120</v>
      </c>
      <c r="S32" s="5">
        <f t="shared" si="15"/>
        <v>42029</v>
      </c>
      <c r="T32" s="7">
        <f t="shared" si="1"/>
        <v>2015</v>
      </c>
      <c r="U32" s="7">
        <f t="shared" si="2"/>
        <v>1</v>
      </c>
      <c r="V32" s="7" t="str">
        <f t="shared" si="3"/>
        <v>2015-1-1</v>
      </c>
      <c r="W32" s="8">
        <f t="shared" si="4"/>
        <v>42035</v>
      </c>
      <c r="X32" s="9">
        <f t="shared" si="5"/>
        <v>31</v>
      </c>
      <c r="Y32" s="4">
        <f t="shared" si="6"/>
        <v>18584.516129032258</v>
      </c>
      <c r="Z32" s="4">
        <f t="shared" ca="1" si="7"/>
        <v>537.14698132778665</v>
      </c>
      <c r="AA32" s="4">
        <f t="shared" ca="1" si="8"/>
        <v>19121.663110360045</v>
      </c>
      <c r="AB32" s="10">
        <f t="shared" si="9"/>
        <v>0</v>
      </c>
      <c r="AC32" s="4">
        <f t="shared" ca="1" si="10"/>
        <v>956.08315551800229</v>
      </c>
      <c r="AD32" s="4">
        <f t="shared" ca="1" si="16"/>
        <v>-155679.03958952549</v>
      </c>
      <c r="AE32" s="4">
        <f t="shared" si="11"/>
        <v>22</v>
      </c>
      <c r="AF32" s="4">
        <f t="shared" ca="1" si="12"/>
        <v>7076.3199813420679</v>
      </c>
      <c r="AG32" s="4">
        <f t="shared" ca="1" si="13"/>
        <v>956.08315551800229</v>
      </c>
    </row>
    <row r="33" spans="1:33">
      <c r="A33" s="3">
        <v>42030</v>
      </c>
      <c r="B33" s="2">
        <f t="shared" ca="1" si="0"/>
        <v>27470.173514277027</v>
      </c>
      <c r="C33">
        <v>0</v>
      </c>
      <c r="D33">
        <v>0</v>
      </c>
      <c r="E33">
        <v>0</v>
      </c>
      <c r="F33">
        <v>0</v>
      </c>
      <c r="P33" s="4">
        <f t="shared" si="17"/>
        <v>17</v>
      </c>
      <c r="Q33" s="4">
        <f t="shared" si="14"/>
        <v>6</v>
      </c>
      <c r="R33" s="7">
        <f>INDEX(월별값!$A$1:$BM$17, '데이터 만들기'!P33, '데이터 만들기'!Q33)</f>
        <v>576120</v>
      </c>
      <c r="S33" s="5">
        <f t="shared" si="15"/>
        <v>42030</v>
      </c>
      <c r="T33" s="7">
        <f t="shared" si="1"/>
        <v>2015</v>
      </c>
      <c r="U33" s="7">
        <f t="shared" si="2"/>
        <v>1</v>
      </c>
      <c r="V33" s="7" t="str">
        <f t="shared" si="3"/>
        <v>2015-1-1</v>
      </c>
      <c r="W33" s="8">
        <f t="shared" si="4"/>
        <v>42035</v>
      </c>
      <c r="X33" s="9">
        <f t="shared" si="5"/>
        <v>31</v>
      </c>
      <c r="Y33" s="4">
        <f t="shared" si="6"/>
        <v>18584.516129032258</v>
      </c>
      <c r="Z33" s="4">
        <f t="shared" ca="1" si="7"/>
        <v>1809.3374039027017</v>
      </c>
      <c r="AA33" s="4">
        <f t="shared" ca="1" si="8"/>
        <v>20393.853532934958</v>
      </c>
      <c r="AB33" s="10">
        <f t="shared" si="9"/>
        <v>1</v>
      </c>
      <c r="AC33" s="4">
        <f t="shared" ca="1" si="10"/>
        <v>20393.853532934958</v>
      </c>
      <c r="AD33" s="4">
        <f t="shared" ca="1" si="16"/>
        <v>-155679.03958952549</v>
      </c>
      <c r="AE33" s="4">
        <f t="shared" si="11"/>
        <v>22</v>
      </c>
      <c r="AF33" s="4">
        <f t="shared" ca="1" si="12"/>
        <v>7076.3199813420679</v>
      </c>
      <c r="AG33" s="4">
        <f t="shared" ca="1" si="13"/>
        <v>27470.173514277027</v>
      </c>
    </row>
    <row r="34" spans="1:33">
      <c r="A34" s="3">
        <v>42031</v>
      </c>
      <c r="B34" s="2">
        <f t="shared" ca="1" si="0"/>
        <v>25481.22106178437</v>
      </c>
      <c r="C34">
        <v>0</v>
      </c>
      <c r="D34">
        <v>0</v>
      </c>
      <c r="E34">
        <v>0</v>
      </c>
      <c r="F34">
        <v>0</v>
      </c>
      <c r="P34" s="4">
        <f t="shared" si="17"/>
        <v>17</v>
      </c>
      <c r="Q34" s="4">
        <f t="shared" si="14"/>
        <v>6</v>
      </c>
      <c r="R34" s="7">
        <f>INDEX(월별값!$A$1:$BM$17, '데이터 만들기'!P34, '데이터 만들기'!Q34)</f>
        <v>576120</v>
      </c>
      <c r="S34" s="5">
        <f t="shared" si="15"/>
        <v>42031</v>
      </c>
      <c r="T34" s="7">
        <f t="shared" si="1"/>
        <v>2015</v>
      </c>
      <c r="U34" s="7">
        <f t="shared" si="2"/>
        <v>1</v>
      </c>
      <c r="V34" s="7" t="str">
        <f t="shared" si="3"/>
        <v>2015-1-1</v>
      </c>
      <c r="W34" s="8">
        <f t="shared" si="4"/>
        <v>42035</v>
      </c>
      <c r="X34" s="9">
        <f t="shared" si="5"/>
        <v>31</v>
      </c>
      <c r="Y34" s="4">
        <f t="shared" si="6"/>
        <v>18584.516129032258</v>
      </c>
      <c r="Z34" s="4">
        <f t="shared" ca="1" si="7"/>
        <v>-179.61504858995551</v>
      </c>
      <c r="AA34" s="4">
        <f t="shared" ca="1" si="8"/>
        <v>18404.901080442301</v>
      </c>
      <c r="AB34" s="10">
        <f t="shared" si="9"/>
        <v>1</v>
      </c>
      <c r="AC34" s="4">
        <f t="shared" ca="1" si="10"/>
        <v>18404.901080442301</v>
      </c>
      <c r="AD34" s="4">
        <f t="shared" ca="1" si="16"/>
        <v>-155679.03958952549</v>
      </c>
      <c r="AE34" s="4">
        <f t="shared" si="11"/>
        <v>22</v>
      </c>
      <c r="AF34" s="4">
        <f t="shared" ca="1" si="12"/>
        <v>7076.3199813420679</v>
      </c>
      <c r="AG34" s="4">
        <f t="shared" ca="1" si="13"/>
        <v>25481.22106178437</v>
      </c>
    </row>
    <row r="35" spans="1:33">
      <c r="A35" s="3">
        <v>42032</v>
      </c>
      <c r="B35" s="2">
        <f t="shared" ca="1" si="0"/>
        <v>26275.859568528485</v>
      </c>
      <c r="C35">
        <v>0</v>
      </c>
      <c r="D35">
        <v>0</v>
      </c>
      <c r="E35">
        <v>0</v>
      </c>
      <c r="F35">
        <v>0</v>
      </c>
      <c r="P35" s="4">
        <f t="shared" si="17"/>
        <v>17</v>
      </c>
      <c r="Q35" s="4">
        <f t="shared" si="14"/>
        <v>6</v>
      </c>
      <c r="R35" s="7">
        <f>INDEX(월별값!$A$1:$BM$17, '데이터 만들기'!P35, '데이터 만들기'!Q35)</f>
        <v>576120</v>
      </c>
      <c r="S35" s="5">
        <f t="shared" si="15"/>
        <v>42032</v>
      </c>
      <c r="T35" s="7">
        <f t="shared" si="1"/>
        <v>2015</v>
      </c>
      <c r="U35" s="7">
        <f t="shared" si="2"/>
        <v>1</v>
      </c>
      <c r="V35" s="7" t="str">
        <f t="shared" si="3"/>
        <v>2015-1-1</v>
      </c>
      <c r="W35" s="8">
        <f t="shared" si="4"/>
        <v>42035</v>
      </c>
      <c r="X35" s="9">
        <f t="shared" si="5"/>
        <v>31</v>
      </c>
      <c r="Y35" s="4">
        <f t="shared" si="6"/>
        <v>18584.516129032258</v>
      </c>
      <c r="Z35" s="4">
        <f t="shared" ca="1" si="7"/>
        <v>615.02345815416027</v>
      </c>
      <c r="AA35" s="4">
        <f t="shared" ca="1" si="8"/>
        <v>19199.539587186417</v>
      </c>
      <c r="AB35" s="10">
        <f t="shared" si="9"/>
        <v>1</v>
      </c>
      <c r="AC35" s="4">
        <f t="shared" ca="1" si="10"/>
        <v>19199.539587186417</v>
      </c>
      <c r="AD35" s="4">
        <f t="shared" ca="1" si="16"/>
        <v>-155679.03958952549</v>
      </c>
      <c r="AE35" s="4">
        <f t="shared" si="11"/>
        <v>22</v>
      </c>
      <c r="AF35" s="4">
        <f t="shared" ca="1" si="12"/>
        <v>7076.3199813420679</v>
      </c>
      <c r="AG35" s="4">
        <f t="shared" ca="1" si="13"/>
        <v>26275.859568528485</v>
      </c>
    </row>
    <row r="36" spans="1:33">
      <c r="A36" s="3">
        <v>42033</v>
      </c>
      <c r="B36" s="2">
        <f t="shared" ca="1" si="0"/>
        <v>26186.842532976574</v>
      </c>
      <c r="C36">
        <v>0</v>
      </c>
      <c r="D36">
        <v>0</v>
      </c>
      <c r="E36">
        <v>0</v>
      </c>
      <c r="F36">
        <v>0</v>
      </c>
      <c r="P36" s="4">
        <f t="shared" si="17"/>
        <v>17</v>
      </c>
      <c r="Q36" s="4">
        <f t="shared" si="14"/>
        <v>6</v>
      </c>
      <c r="R36" s="7">
        <f>INDEX(월별값!$A$1:$BM$17, '데이터 만들기'!P36, '데이터 만들기'!Q36)</f>
        <v>576120</v>
      </c>
      <c r="S36" s="5">
        <f t="shared" si="15"/>
        <v>42033</v>
      </c>
      <c r="T36" s="7">
        <f t="shared" si="1"/>
        <v>2015</v>
      </c>
      <c r="U36" s="7">
        <f t="shared" si="2"/>
        <v>1</v>
      </c>
      <c r="V36" s="7" t="str">
        <f t="shared" si="3"/>
        <v>2015-1-1</v>
      </c>
      <c r="W36" s="8">
        <f t="shared" si="4"/>
        <v>42035</v>
      </c>
      <c r="X36" s="9">
        <f t="shared" si="5"/>
        <v>31</v>
      </c>
      <c r="Y36" s="4">
        <f t="shared" si="6"/>
        <v>18584.516129032258</v>
      </c>
      <c r="Z36" s="4">
        <f t="shared" ca="1" si="7"/>
        <v>526.00642260224868</v>
      </c>
      <c r="AA36" s="4">
        <f t="shared" ca="1" si="8"/>
        <v>19110.522551634505</v>
      </c>
      <c r="AB36" s="10">
        <f t="shared" si="9"/>
        <v>1</v>
      </c>
      <c r="AC36" s="4">
        <f t="shared" ca="1" si="10"/>
        <v>19110.522551634505</v>
      </c>
      <c r="AD36" s="4">
        <f t="shared" ca="1" si="16"/>
        <v>-155679.03958952549</v>
      </c>
      <c r="AE36" s="4">
        <f t="shared" si="11"/>
        <v>22</v>
      </c>
      <c r="AF36" s="4">
        <f t="shared" ca="1" si="12"/>
        <v>7076.3199813420679</v>
      </c>
      <c r="AG36" s="4">
        <f t="shared" ca="1" si="13"/>
        <v>26186.842532976574</v>
      </c>
    </row>
    <row r="37" spans="1:33">
      <c r="A37" s="3">
        <v>42034</v>
      </c>
      <c r="B37" s="2">
        <f t="shared" ca="1" si="0"/>
        <v>24144.290918329261</v>
      </c>
      <c r="C37">
        <v>0</v>
      </c>
      <c r="D37">
        <v>0</v>
      </c>
      <c r="E37">
        <v>0</v>
      </c>
      <c r="F37">
        <v>0</v>
      </c>
      <c r="P37" s="4">
        <f t="shared" si="17"/>
        <v>17</v>
      </c>
      <c r="Q37" s="4">
        <f t="shared" si="14"/>
        <v>6</v>
      </c>
      <c r="R37" s="7">
        <f>INDEX(월별값!$A$1:$BM$17, '데이터 만들기'!P37, '데이터 만들기'!Q37)</f>
        <v>576120</v>
      </c>
      <c r="S37" s="5">
        <f t="shared" si="15"/>
        <v>42034</v>
      </c>
      <c r="T37" s="7">
        <f t="shared" si="1"/>
        <v>2015</v>
      </c>
      <c r="U37" s="7">
        <f t="shared" si="2"/>
        <v>1</v>
      </c>
      <c r="V37" s="7" t="str">
        <f t="shared" si="3"/>
        <v>2015-1-1</v>
      </c>
      <c r="W37" s="8">
        <f t="shared" si="4"/>
        <v>42035</v>
      </c>
      <c r="X37" s="9">
        <f t="shared" si="5"/>
        <v>31</v>
      </c>
      <c r="Y37" s="4">
        <f t="shared" si="6"/>
        <v>18584.516129032258</v>
      </c>
      <c r="Z37" s="4">
        <f t="shared" ca="1" si="7"/>
        <v>-1516.5451920450655</v>
      </c>
      <c r="AA37" s="4">
        <f t="shared" ca="1" si="8"/>
        <v>17067.970936987193</v>
      </c>
      <c r="AB37" s="10">
        <f t="shared" si="9"/>
        <v>1</v>
      </c>
      <c r="AC37" s="4">
        <f t="shared" ca="1" si="10"/>
        <v>17067.970936987193</v>
      </c>
      <c r="AD37" s="4">
        <f t="shared" ca="1" si="16"/>
        <v>-155679.03958952549</v>
      </c>
      <c r="AE37" s="4">
        <f t="shared" si="11"/>
        <v>22</v>
      </c>
      <c r="AF37" s="4">
        <f t="shared" ca="1" si="12"/>
        <v>7076.3199813420679</v>
      </c>
      <c r="AG37" s="4">
        <f t="shared" ca="1" si="13"/>
        <v>24144.290918329261</v>
      </c>
    </row>
    <row r="38" spans="1:33">
      <c r="A38" s="3">
        <v>42035</v>
      </c>
      <c r="B38" s="2">
        <f t="shared" ca="1" si="0"/>
        <v>933.31263661726496</v>
      </c>
      <c r="C38">
        <v>0</v>
      </c>
      <c r="D38">
        <v>0</v>
      </c>
      <c r="E38">
        <v>0</v>
      </c>
      <c r="F38">
        <v>0</v>
      </c>
      <c r="P38" s="4">
        <f t="shared" si="17"/>
        <v>17</v>
      </c>
      <c r="Q38" s="4">
        <f t="shared" ref="Q38:Q101" si="18">IF(U37=U38,Q37,Q37+1)</f>
        <v>6</v>
      </c>
      <c r="R38" s="7">
        <f>INDEX(월별값!$A$1:$BM$17, '데이터 만들기'!P38, '데이터 만들기'!Q38)</f>
        <v>576120</v>
      </c>
      <c r="S38" s="5">
        <f t="shared" si="15"/>
        <v>42035</v>
      </c>
      <c r="T38" s="7">
        <f t="shared" ref="T38:T101" si="19">YEAR(S38)</f>
        <v>2015</v>
      </c>
      <c r="U38" s="7">
        <f t="shared" ref="U38:U101" si="20">MONTH(S38)</f>
        <v>1</v>
      </c>
      <c r="V38" s="7" t="str">
        <f t="shared" ref="V38:V101" si="21">CONCATENATE(T38, "-", U38, "-", "1")</f>
        <v>2015-1-1</v>
      </c>
      <c r="W38" s="8">
        <f t="shared" ref="W38:W101" si="22">EDATE(V38, 1)-1</f>
        <v>42035</v>
      </c>
      <c r="X38" s="9">
        <f t="shared" ref="X38:X101" si="23">W38-V38+1</f>
        <v>31</v>
      </c>
      <c r="Y38" s="4">
        <f t="shared" ref="Y38:Y101" si="24">R38/X38</f>
        <v>18584.516129032258</v>
      </c>
      <c r="Z38" s="4">
        <f t="shared" ref="Z38:Z101" ca="1" si="25">IF(RANDBETWEEN(0, 1),RAND()*Y38,RAND()*Y38*-1)/10</f>
        <v>81.736603313043702</v>
      </c>
      <c r="AA38" s="4">
        <f t="shared" ref="AA38:AA101" ca="1" si="26">Y38+Z38</f>
        <v>18666.2527323453</v>
      </c>
      <c r="AB38" s="10">
        <f t="shared" si="9"/>
        <v>0</v>
      </c>
      <c r="AC38" s="4">
        <f t="shared" ref="AC38:AC101" ca="1" si="27">IF(AB38=0,AA38/20,AA38)</f>
        <v>933.31263661726496</v>
      </c>
      <c r="AD38" s="4">
        <f t="shared" ca="1" si="16"/>
        <v>-155679.03958952549</v>
      </c>
      <c r="AE38" s="4">
        <f t="shared" ref="AE38:AE101" si="28">NETWORKDAYS(V38,W38)</f>
        <v>22</v>
      </c>
      <c r="AF38" s="4">
        <f t="shared" ref="AF38:AF101" ca="1" si="29">AD38/AE38*-1</f>
        <v>7076.3199813420679</v>
      </c>
      <c r="AG38" s="4">
        <f t="shared" ref="AG38:AG101" ca="1" si="30">IF(AB38=1,AC38+AF38,AC38)</f>
        <v>933.31263661726496</v>
      </c>
    </row>
    <row r="39" spans="1:33">
      <c r="A39" s="3">
        <v>42036</v>
      </c>
      <c r="B39" s="2">
        <f t="shared" ca="1" si="0"/>
        <v>1007.5778353731175</v>
      </c>
      <c r="C39">
        <v>0</v>
      </c>
      <c r="D39">
        <v>0</v>
      </c>
      <c r="E39">
        <v>0</v>
      </c>
      <c r="F39">
        <v>0</v>
      </c>
      <c r="P39" s="4">
        <f t="shared" si="17"/>
        <v>17</v>
      </c>
      <c r="Q39" s="4">
        <f t="shared" si="18"/>
        <v>7</v>
      </c>
      <c r="R39" s="7">
        <f>INDEX(월별값!$A$1:$BM$17, '데이터 만들기'!P39, '데이터 만들기'!Q39)</f>
        <v>556440</v>
      </c>
      <c r="S39" s="5">
        <f t="shared" si="15"/>
        <v>42036</v>
      </c>
      <c r="T39" s="7">
        <f t="shared" si="19"/>
        <v>2015</v>
      </c>
      <c r="U39" s="7">
        <f t="shared" si="20"/>
        <v>2</v>
      </c>
      <c r="V39" s="7" t="str">
        <f t="shared" si="21"/>
        <v>2015-2-1</v>
      </c>
      <c r="W39" s="8">
        <f t="shared" si="22"/>
        <v>42063</v>
      </c>
      <c r="X39" s="9">
        <f t="shared" si="23"/>
        <v>28</v>
      </c>
      <c r="Y39" s="4">
        <f t="shared" si="24"/>
        <v>19872.857142857141</v>
      </c>
      <c r="Z39" s="4">
        <f t="shared" ca="1" si="25"/>
        <v>278.69956460520945</v>
      </c>
      <c r="AA39" s="4">
        <f t="shared" ca="1" si="26"/>
        <v>20151.55670746235</v>
      </c>
      <c r="AB39" s="10">
        <f t="shared" si="9"/>
        <v>0</v>
      </c>
      <c r="AC39" s="4">
        <f t="shared" ca="1" si="27"/>
        <v>1007.5778353731175</v>
      </c>
      <c r="AD39" s="4">
        <f t="shared" ca="1" si="16"/>
        <v>-158260.27202170796</v>
      </c>
      <c r="AE39" s="4">
        <f t="shared" si="28"/>
        <v>20</v>
      </c>
      <c r="AF39" s="4">
        <f t="shared" ca="1" si="29"/>
        <v>7913.0136010853985</v>
      </c>
      <c r="AG39" s="4">
        <f t="shared" ca="1" si="30"/>
        <v>1007.5778353731175</v>
      </c>
    </row>
    <row r="40" spans="1:33">
      <c r="A40" s="3">
        <v>42037</v>
      </c>
      <c r="B40" s="2">
        <f t="shared" ca="1" si="0"/>
        <v>28082.10551512731</v>
      </c>
      <c r="C40">
        <v>0</v>
      </c>
      <c r="D40">
        <v>0</v>
      </c>
      <c r="E40">
        <v>0</v>
      </c>
      <c r="F40">
        <v>0</v>
      </c>
      <c r="P40" s="4">
        <f t="shared" si="17"/>
        <v>17</v>
      </c>
      <c r="Q40" s="4">
        <f t="shared" si="18"/>
        <v>7</v>
      </c>
      <c r="R40" s="7">
        <f>INDEX(월별값!$A$1:$BM$17, '데이터 만들기'!P40, '데이터 만들기'!Q40)</f>
        <v>556440</v>
      </c>
      <c r="S40" s="5">
        <f t="shared" si="15"/>
        <v>42037</v>
      </c>
      <c r="T40" s="7">
        <f t="shared" si="19"/>
        <v>2015</v>
      </c>
      <c r="U40" s="7">
        <f t="shared" si="20"/>
        <v>2</v>
      </c>
      <c r="V40" s="7" t="str">
        <f t="shared" si="21"/>
        <v>2015-2-1</v>
      </c>
      <c r="W40" s="8">
        <f t="shared" si="22"/>
        <v>42063</v>
      </c>
      <c r="X40" s="9">
        <f t="shared" si="23"/>
        <v>28</v>
      </c>
      <c r="Y40" s="4">
        <f t="shared" si="24"/>
        <v>19872.857142857141</v>
      </c>
      <c r="Z40" s="4">
        <f t="shared" ca="1" si="25"/>
        <v>296.23477118476706</v>
      </c>
      <c r="AA40" s="4">
        <f t="shared" ca="1" si="26"/>
        <v>20169.09191404191</v>
      </c>
      <c r="AB40" s="10">
        <f t="shared" si="9"/>
        <v>1</v>
      </c>
      <c r="AC40" s="4">
        <f t="shared" ca="1" si="27"/>
        <v>20169.09191404191</v>
      </c>
      <c r="AD40" s="4">
        <f t="shared" ca="1" si="16"/>
        <v>-158260.27202170796</v>
      </c>
      <c r="AE40" s="4">
        <f t="shared" si="28"/>
        <v>20</v>
      </c>
      <c r="AF40" s="4">
        <f t="shared" ca="1" si="29"/>
        <v>7913.0136010853985</v>
      </c>
      <c r="AG40" s="4">
        <f t="shared" ca="1" si="30"/>
        <v>28082.10551512731</v>
      </c>
    </row>
    <row r="41" spans="1:33">
      <c r="A41" s="3">
        <v>42038</v>
      </c>
      <c r="B41" s="2">
        <f t="shared" ca="1" si="0"/>
        <v>27316.648708841589</v>
      </c>
      <c r="C41">
        <v>0</v>
      </c>
      <c r="D41">
        <v>0</v>
      </c>
      <c r="E41">
        <v>0</v>
      </c>
      <c r="F41">
        <v>0</v>
      </c>
      <c r="P41" s="4">
        <f t="shared" si="17"/>
        <v>17</v>
      </c>
      <c r="Q41" s="4">
        <f t="shared" si="18"/>
        <v>7</v>
      </c>
      <c r="R41" s="7">
        <f>INDEX(월별값!$A$1:$BM$17, '데이터 만들기'!P41, '데이터 만들기'!Q41)</f>
        <v>556440</v>
      </c>
      <c r="S41" s="5">
        <f t="shared" si="15"/>
        <v>42038</v>
      </c>
      <c r="T41" s="7">
        <f t="shared" si="19"/>
        <v>2015</v>
      </c>
      <c r="U41" s="7">
        <f t="shared" si="20"/>
        <v>2</v>
      </c>
      <c r="V41" s="7" t="str">
        <f t="shared" si="21"/>
        <v>2015-2-1</v>
      </c>
      <c r="W41" s="8">
        <f t="shared" si="22"/>
        <v>42063</v>
      </c>
      <c r="X41" s="9">
        <f t="shared" si="23"/>
        <v>28</v>
      </c>
      <c r="Y41" s="4">
        <f t="shared" si="24"/>
        <v>19872.857142857141</v>
      </c>
      <c r="Z41" s="4">
        <f t="shared" ca="1" si="25"/>
        <v>-469.22203510094897</v>
      </c>
      <c r="AA41" s="4">
        <f t="shared" ca="1" si="26"/>
        <v>19403.635107756192</v>
      </c>
      <c r="AB41" s="10">
        <f t="shared" si="9"/>
        <v>1</v>
      </c>
      <c r="AC41" s="4">
        <f t="shared" ca="1" si="27"/>
        <v>19403.635107756192</v>
      </c>
      <c r="AD41" s="4">
        <f t="shared" ca="1" si="16"/>
        <v>-158260.27202170796</v>
      </c>
      <c r="AE41" s="4">
        <f t="shared" si="28"/>
        <v>20</v>
      </c>
      <c r="AF41" s="4">
        <f t="shared" ca="1" si="29"/>
        <v>7913.0136010853985</v>
      </c>
      <c r="AG41" s="4">
        <f t="shared" ca="1" si="30"/>
        <v>27316.648708841589</v>
      </c>
    </row>
    <row r="42" spans="1:33">
      <c r="A42" s="3">
        <v>42039</v>
      </c>
      <c r="B42" s="2">
        <f t="shared" ca="1" si="0"/>
        <v>26034.241692572585</v>
      </c>
      <c r="C42">
        <v>0</v>
      </c>
      <c r="D42">
        <v>0</v>
      </c>
      <c r="E42">
        <v>0</v>
      </c>
      <c r="F42">
        <v>0</v>
      </c>
      <c r="P42" s="4">
        <f t="shared" si="17"/>
        <v>17</v>
      </c>
      <c r="Q42" s="4">
        <f t="shared" si="18"/>
        <v>7</v>
      </c>
      <c r="R42" s="7">
        <f>INDEX(월별값!$A$1:$BM$17, '데이터 만들기'!P42, '데이터 만들기'!Q42)</f>
        <v>556440</v>
      </c>
      <c r="S42" s="5">
        <f t="shared" si="15"/>
        <v>42039</v>
      </c>
      <c r="T42" s="7">
        <f t="shared" si="19"/>
        <v>2015</v>
      </c>
      <c r="U42" s="7">
        <f t="shared" si="20"/>
        <v>2</v>
      </c>
      <c r="V42" s="7" t="str">
        <f t="shared" si="21"/>
        <v>2015-2-1</v>
      </c>
      <c r="W42" s="8">
        <f t="shared" si="22"/>
        <v>42063</v>
      </c>
      <c r="X42" s="9">
        <f t="shared" si="23"/>
        <v>28</v>
      </c>
      <c r="Y42" s="4">
        <f t="shared" si="24"/>
        <v>19872.857142857141</v>
      </c>
      <c r="Z42" s="4">
        <f t="shared" ca="1" si="25"/>
        <v>-1751.6290513699546</v>
      </c>
      <c r="AA42" s="4">
        <f t="shared" ca="1" si="26"/>
        <v>18121.228091487188</v>
      </c>
      <c r="AB42" s="10">
        <f t="shared" si="9"/>
        <v>1</v>
      </c>
      <c r="AC42" s="4">
        <f t="shared" ca="1" si="27"/>
        <v>18121.228091487188</v>
      </c>
      <c r="AD42" s="4">
        <f t="shared" ca="1" si="16"/>
        <v>-158260.27202170796</v>
      </c>
      <c r="AE42" s="4">
        <f t="shared" si="28"/>
        <v>20</v>
      </c>
      <c r="AF42" s="4">
        <f t="shared" ca="1" si="29"/>
        <v>7913.0136010853985</v>
      </c>
      <c r="AG42" s="4">
        <f t="shared" ca="1" si="30"/>
        <v>26034.241692572585</v>
      </c>
    </row>
    <row r="43" spans="1:33">
      <c r="A43" s="3">
        <v>42040</v>
      </c>
      <c r="B43" s="2">
        <f t="shared" ca="1" si="0"/>
        <v>28408.481560637854</v>
      </c>
      <c r="C43">
        <v>0</v>
      </c>
      <c r="D43">
        <v>0</v>
      </c>
      <c r="E43">
        <v>0</v>
      </c>
      <c r="F43">
        <v>0</v>
      </c>
      <c r="P43" s="4">
        <f t="shared" si="17"/>
        <v>17</v>
      </c>
      <c r="Q43" s="4">
        <f t="shared" si="18"/>
        <v>7</v>
      </c>
      <c r="R43" s="7">
        <f>INDEX(월별값!$A$1:$BM$17, '데이터 만들기'!P43, '데이터 만들기'!Q43)</f>
        <v>556440</v>
      </c>
      <c r="S43" s="5">
        <f t="shared" si="15"/>
        <v>42040</v>
      </c>
      <c r="T43" s="7">
        <f t="shared" si="19"/>
        <v>2015</v>
      </c>
      <c r="U43" s="7">
        <f t="shared" si="20"/>
        <v>2</v>
      </c>
      <c r="V43" s="7" t="str">
        <f t="shared" si="21"/>
        <v>2015-2-1</v>
      </c>
      <c r="W43" s="8">
        <f t="shared" si="22"/>
        <v>42063</v>
      </c>
      <c r="X43" s="9">
        <f t="shared" si="23"/>
        <v>28</v>
      </c>
      <c r="Y43" s="4">
        <f t="shared" si="24"/>
        <v>19872.857142857141</v>
      </c>
      <c r="Z43" s="4">
        <f t="shared" ca="1" si="25"/>
        <v>622.61081669531416</v>
      </c>
      <c r="AA43" s="4">
        <f t="shared" ca="1" si="26"/>
        <v>20495.467959552454</v>
      </c>
      <c r="AB43" s="10">
        <f t="shared" si="9"/>
        <v>1</v>
      </c>
      <c r="AC43" s="4">
        <f t="shared" ca="1" si="27"/>
        <v>20495.467959552454</v>
      </c>
      <c r="AD43" s="4">
        <f t="shared" ca="1" si="16"/>
        <v>-158260.27202170796</v>
      </c>
      <c r="AE43" s="4">
        <f t="shared" si="28"/>
        <v>20</v>
      </c>
      <c r="AF43" s="4">
        <f t="shared" ca="1" si="29"/>
        <v>7913.0136010853985</v>
      </c>
      <c r="AG43" s="4">
        <f t="shared" ca="1" si="30"/>
        <v>28408.481560637854</v>
      </c>
    </row>
    <row r="44" spans="1:33">
      <c r="A44" s="3">
        <v>42041</v>
      </c>
      <c r="B44" s="2">
        <f t="shared" ca="1" si="0"/>
        <v>27704.597017885171</v>
      </c>
      <c r="C44">
        <v>0</v>
      </c>
      <c r="D44">
        <v>0</v>
      </c>
      <c r="E44">
        <v>0</v>
      </c>
      <c r="F44">
        <v>0</v>
      </c>
      <c r="P44" s="4">
        <f t="shared" si="17"/>
        <v>17</v>
      </c>
      <c r="Q44" s="4">
        <f t="shared" si="18"/>
        <v>7</v>
      </c>
      <c r="R44" s="7">
        <f>INDEX(월별값!$A$1:$BM$17, '데이터 만들기'!P44, '데이터 만들기'!Q44)</f>
        <v>556440</v>
      </c>
      <c r="S44" s="5">
        <f t="shared" si="15"/>
        <v>42041</v>
      </c>
      <c r="T44" s="7">
        <f t="shared" si="19"/>
        <v>2015</v>
      </c>
      <c r="U44" s="7">
        <f t="shared" si="20"/>
        <v>2</v>
      </c>
      <c r="V44" s="7" t="str">
        <f t="shared" si="21"/>
        <v>2015-2-1</v>
      </c>
      <c r="W44" s="8">
        <f t="shared" si="22"/>
        <v>42063</v>
      </c>
      <c r="X44" s="9">
        <f t="shared" si="23"/>
        <v>28</v>
      </c>
      <c r="Y44" s="4">
        <f t="shared" si="24"/>
        <v>19872.857142857141</v>
      </c>
      <c r="Z44" s="4">
        <f t="shared" ca="1" si="25"/>
        <v>-81.27372605736511</v>
      </c>
      <c r="AA44" s="4">
        <f t="shared" ca="1" si="26"/>
        <v>19791.583416799775</v>
      </c>
      <c r="AB44" s="10">
        <f t="shared" si="9"/>
        <v>1</v>
      </c>
      <c r="AC44" s="4">
        <f t="shared" ca="1" si="27"/>
        <v>19791.583416799775</v>
      </c>
      <c r="AD44" s="4">
        <f t="shared" ca="1" si="16"/>
        <v>-158260.27202170796</v>
      </c>
      <c r="AE44" s="4">
        <f t="shared" si="28"/>
        <v>20</v>
      </c>
      <c r="AF44" s="4">
        <f t="shared" ca="1" si="29"/>
        <v>7913.0136010853985</v>
      </c>
      <c r="AG44" s="4">
        <f t="shared" ca="1" si="30"/>
        <v>27704.597017885171</v>
      </c>
    </row>
    <row r="45" spans="1:33">
      <c r="A45" s="3">
        <v>42042</v>
      </c>
      <c r="B45" s="2">
        <f t="shared" ca="1" si="0"/>
        <v>1092.7318622871082</v>
      </c>
      <c r="C45">
        <v>0</v>
      </c>
      <c r="D45">
        <v>0</v>
      </c>
      <c r="E45">
        <v>0</v>
      </c>
      <c r="F45">
        <v>0</v>
      </c>
      <c r="P45" s="4">
        <f t="shared" si="17"/>
        <v>17</v>
      </c>
      <c r="Q45" s="4">
        <f t="shared" si="18"/>
        <v>7</v>
      </c>
      <c r="R45" s="7">
        <f>INDEX(월별값!$A$1:$BM$17, '데이터 만들기'!P45, '데이터 만들기'!Q45)</f>
        <v>556440</v>
      </c>
      <c r="S45" s="5">
        <f t="shared" si="15"/>
        <v>42042</v>
      </c>
      <c r="T45" s="7">
        <f t="shared" si="19"/>
        <v>2015</v>
      </c>
      <c r="U45" s="7">
        <f t="shared" si="20"/>
        <v>2</v>
      </c>
      <c r="V45" s="7" t="str">
        <f t="shared" si="21"/>
        <v>2015-2-1</v>
      </c>
      <c r="W45" s="8">
        <f t="shared" si="22"/>
        <v>42063</v>
      </c>
      <c r="X45" s="9">
        <f t="shared" si="23"/>
        <v>28</v>
      </c>
      <c r="Y45" s="4">
        <f t="shared" si="24"/>
        <v>19872.857142857141</v>
      </c>
      <c r="Z45" s="4">
        <f t="shared" ca="1" si="25"/>
        <v>1981.7801028850213</v>
      </c>
      <c r="AA45" s="4">
        <f t="shared" ca="1" si="26"/>
        <v>21854.637245742164</v>
      </c>
      <c r="AB45" s="10">
        <f t="shared" si="9"/>
        <v>0</v>
      </c>
      <c r="AC45" s="4">
        <f t="shared" ca="1" si="27"/>
        <v>1092.7318622871082</v>
      </c>
      <c r="AD45" s="4">
        <f t="shared" ca="1" si="16"/>
        <v>-158260.27202170796</v>
      </c>
      <c r="AE45" s="4">
        <f t="shared" si="28"/>
        <v>20</v>
      </c>
      <c r="AF45" s="4">
        <f t="shared" ca="1" si="29"/>
        <v>7913.0136010853985</v>
      </c>
      <c r="AG45" s="4">
        <f t="shared" ca="1" si="30"/>
        <v>1092.7318622871082</v>
      </c>
    </row>
    <row r="46" spans="1:33">
      <c r="A46" s="3">
        <v>42043</v>
      </c>
      <c r="B46" s="2">
        <f t="shared" ca="1" si="0"/>
        <v>939.44042945405965</v>
      </c>
      <c r="C46">
        <v>0</v>
      </c>
      <c r="D46">
        <v>0</v>
      </c>
      <c r="E46">
        <v>0</v>
      </c>
      <c r="F46">
        <v>0</v>
      </c>
      <c r="P46" s="4">
        <f t="shared" si="17"/>
        <v>17</v>
      </c>
      <c r="Q46" s="4">
        <f t="shared" si="18"/>
        <v>7</v>
      </c>
      <c r="R46" s="7">
        <f>INDEX(월별값!$A$1:$BM$17, '데이터 만들기'!P46, '데이터 만들기'!Q46)</f>
        <v>556440</v>
      </c>
      <c r="S46" s="5">
        <f t="shared" si="15"/>
        <v>42043</v>
      </c>
      <c r="T46" s="7">
        <f t="shared" si="19"/>
        <v>2015</v>
      </c>
      <c r="U46" s="7">
        <f t="shared" si="20"/>
        <v>2</v>
      </c>
      <c r="V46" s="7" t="str">
        <f t="shared" si="21"/>
        <v>2015-2-1</v>
      </c>
      <c r="W46" s="8">
        <f t="shared" si="22"/>
        <v>42063</v>
      </c>
      <c r="X46" s="9">
        <f t="shared" si="23"/>
        <v>28</v>
      </c>
      <c r="Y46" s="4">
        <f t="shared" si="24"/>
        <v>19872.857142857141</v>
      </c>
      <c r="Z46" s="4">
        <f t="shared" ca="1" si="25"/>
        <v>-1084.0485537759482</v>
      </c>
      <c r="AA46" s="4">
        <f t="shared" ca="1" si="26"/>
        <v>18788.808589081193</v>
      </c>
      <c r="AB46" s="10">
        <f t="shared" si="9"/>
        <v>0</v>
      </c>
      <c r="AC46" s="4">
        <f t="shared" ca="1" si="27"/>
        <v>939.44042945405965</v>
      </c>
      <c r="AD46" s="4">
        <f t="shared" ca="1" si="16"/>
        <v>-158260.27202170796</v>
      </c>
      <c r="AE46" s="4">
        <f t="shared" si="28"/>
        <v>20</v>
      </c>
      <c r="AF46" s="4">
        <f t="shared" ca="1" si="29"/>
        <v>7913.0136010853985</v>
      </c>
      <c r="AG46" s="4">
        <f t="shared" ca="1" si="30"/>
        <v>939.44042945405965</v>
      </c>
    </row>
    <row r="47" spans="1:33">
      <c r="A47" s="3">
        <v>42044</v>
      </c>
      <c r="B47" s="2">
        <f t="shared" ca="1" si="0"/>
        <v>27594.345993509429</v>
      </c>
      <c r="C47">
        <v>0</v>
      </c>
      <c r="D47">
        <v>0</v>
      </c>
      <c r="E47">
        <v>0</v>
      </c>
      <c r="F47">
        <v>0</v>
      </c>
      <c r="P47" s="4">
        <f t="shared" si="17"/>
        <v>17</v>
      </c>
      <c r="Q47" s="4">
        <f t="shared" si="18"/>
        <v>7</v>
      </c>
      <c r="R47" s="7">
        <f>INDEX(월별값!$A$1:$BM$17, '데이터 만들기'!P47, '데이터 만들기'!Q47)</f>
        <v>556440</v>
      </c>
      <c r="S47" s="5">
        <f t="shared" si="15"/>
        <v>42044</v>
      </c>
      <c r="T47" s="7">
        <f t="shared" si="19"/>
        <v>2015</v>
      </c>
      <c r="U47" s="7">
        <f t="shared" si="20"/>
        <v>2</v>
      </c>
      <c r="V47" s="7" t="str">
        <f t="shared" si="21"/>
        <v>2015-2-1</v>
      </c>
      <c r="W47" s="8">
        <f t="shared" si="22"/>
        <v>42063</v>
      </c>
      <c r="X47" s="9">
        <f t="shared" si="23"/>
        <v>28</v>
      </c>
      <c r="Y47" s="4">
        <f t="shared" si="24"/>
        <v>19872.857142857141</v>
      </c>
      <c r="Z47" s="4">
        <f t="shared" ca="1" si="25"/>
        <v>-191.52475043310739</v>
      </c>
      <c r="AA47" s="4">
        <f t="shared" ca="1" si="26"/>
        <v>19681.332392424032</v>
      </c>
      <c r="AB47" s="10">
        <f t="shared" si="9"/>
        <v>1</v>
      </c>
      <c r="AC47" s="4">
        <f t="shared" ca="1" si="27"/>
        <v>19681.332392424032</v>
      </c>
      <c r="AD47" s="4">
        <f t="shared" ca="1" si="16"/>
        <v>-158260.27202170796</v>
      </c>
      <c r="AE47" s="4">
        <f t="shared" si="28"/>
        <v>20</v>
      </c>
      <c r="AF47" s="4">
        <f t="shared" ca="1" si="29"/>
        <v>7913.0136010853985</v>
      </c>
      <c r="AG47" s="4">
        <f t="shared" ca="1" si="30"/>
        <v>27594.345993509429</v>
      </c>
    </row>
    <row r="48" spans="1:33">
      <c r="A48" s="3">
        <v>42045</v>
      </c>
      <c r="B48" s="2">
        <f t="shared" ca="1" si="0"/>
        <v>28495.46345709118</v>
      </c>
      <c r="C48">
        <v>0</v>
      </c>
      <c r="D48">
        <v>0</v>
      </c>
      <c r="E48">
        <v>0</v>
      </c>
      <c r="F48">
        <v>0</v>
      </c>
      <c r="P48" s="4">
        <f t="shared" si="17"/>
        <v>17</v>
      </c>
      <c r="Q48" s="4">
        <f t="shared" si="18"/>
        <v>7</v>
      </c>
      <c r="R48" s="7">
        <f>INDEX(월별값!$A$1:$BM$17, '데이터 만들기'!P48, '데이터 만들기'!Q48)</f>
        <v>556440</v>
      </c>
      <c r="S48" s="5">
        <f t="shared" si="15"/>
        <v>42045</v>
      </c>
      <c r="T48" s="7">
        <f t="shared" si="19"/>
        <v>2015</v>
      </c>
      <c r="U48" s="7">
        <f t="shared" si="20"/>
        <v>2</v>
      </c>
      <c r="V48" s="7" t="str">
        <f t="shared" si="21"/>
        <v>2015-2-1</v>
      </c>
      <c r="W48" s="8">
        <f t="shared" si="22"/>
        <v>42063</v>
      </c>
      <c r="X48" s="9">
        <f t="shared" si="23"/>
        <v>28</v>
      </c>
      <c r="Y48" s="4">
        <f t="shared" si="24"/>
        <v>19872.857142857141</v>
      </c>
      <c r="Z48" s="4">
        <f t="shared" ca="1" si="25"/>
        <v>709.5927131486385</v>
      </c>
      <c r="AA48" s="4">
        <f t="shared" ca="1" si="26"/>
        <v>20582.44985600578</v>
      </c>
      <c r="AB48" s="10">
        <f t="shared" si="9"/>
        <v>1</v>
      </c>
      <c r="AC48" s="4">
        <f t="shared" ca="1" si="27"/>
        <v>20582.44985600578</v>
      </c>
      <c r="AD48" s="4">
        <f t="shared" ca="1" si="16"/>
        <v>-158260.27202170796</v>
      </c>
      <c r="AE48" s="4">
        <f t="shared" si="28"/>
        <v>20</v>
      </c>
      <c r="AF48" s="4">
        <f t="shared" ca="1" si="29"/>
        <v>7913.0136010853985</v>
      </c>
      <c r="AG48" s="4">
        <f t="shared" ca="1" si="30"/>
        <v>28495.46345709118</v>
      </c>
    </row>
    <row r="49" spans="1:33">
      <c r="A49" s="3">
        <v>42046</v>
      </c>
      <c r="B49" s="2">
        <f t="shared" ca="1" si="0"/>
        <v>26819.166254533877</v>
      </c>
      <c r="C49">
        <v>0</v>
      </c>
      <c r="D49">
        <v>0</v>
      </c>
      <c r="E49">
        <v>0</v>
      </c>
      <c r="F49">
        <v>0</v>
      </c>
      <c r="P49" s="4">
        <f t="shared" si="17"/>
        <v>17</v>
      </c>
      <c r="Q49" s="4">
        <f t="shared" si="18"/>
        <v>7</v>
      </c>
      <c r="R49" s="7">
        <f>INDEX(월별값!$A$1:$BM$17, '데이터 만들기'!P49, '데이터 만들기'!Q49)</f>
        <v>556440</v>
      </c>
      <c r="S49" s="5">
        <f t="shared" si="15"/>
        <v>42046</v>
      </c>
      <c r="T49" s="7">
        <f t="shared" si="19"/>
        <v>2015</v>
      </c>
      <c r="U49" s="7">
        <f t="shared" si="20"/>
        <v>2</v>
      </c>
      <c r="V49" s="7" t="str">
        <f t="shared" si="21"/>
        <v>2015-2-1</v>
      </c>
      <c r="W49" s="8">
        <f t="shared" si="22"/>
        <v>42063</v>
      </c>
      <c r="X49" s="9">
        <f t="shared" si="23"/>
        <v>28</v>
      </c>
      <c r="Y49" s="4">
        <f t="shared" si="24"/>
        <v>19872.857142857141</v>
      </c>
      <c r="Z49" s="4">
        <f t="shared" ca="1" si="25"/>
        <v>-966.70448940866413</v>
      </c>
      <c r="AA49" s="4">
        <f t="shared" ca="1" si="26"/>
        <v>18906.152653448476</v>
      </c>
      <c r="AB49" s="10">
        <f t="shared" si="9"/>
        <v>1</v>
      </c>
      <c r="AC49" s="4">
        <f t="shared" ca="1" si="27"/>
        <v>18906.152653448476</v>
      </c>
      <c r="AD49" s="4">
        <f t="shared" ca="1" si="16"/>
        <v>-158260.27202170796</v>
      </c>
      <c r="AE49" s="4">
        <f t="shared" si="28"/>
        <v>20</v>
      </c>
      <c r="AF49" s="4">
        <f t="shared" ca="1" si="29"/>
        <v>7913.0136010853985</v>
      </c>
      <c r="AG49" s="4">
        <f t="shared" ca="1" si="30"/>
        <v>26819.166254533877</v>
      </c>
    </row>
    <row r="50" spans="1:33">
      <c r="A50" s="3">
        <v>42047</v>
      </c>
      <c r="B50" s="2">
        <f t="shared" ca="1" si="0"/>
        <v>26465.959570540545</v>
      </c>
      <c r="C50">
        <v>0</v>
      </c>
      <c r="D50">
        <v>0</v>
      </c>
      <c r="E50">
        <v>0</v>
      </c>
      <c r="F50">
        <v>0</v>
      </c>
      <c r="P50" s="4">
        <f t="shared" si="17"/>
        <v>17</v>
      </c>
      <c r="Q50" s="4">
        <f t="shared" si="18"/>
        <v>7</v>
      </c>
      <c r="R50" s="7">
        <f>INDEX(월별값!$A$1:$BM$17, '데이터 만들기'!P50, '데이터 만들기'!Q50)</f>
        <v>556440</v>
      </c>
      <c r="S50" s="5">
        <f t="shared" si="15"/>
        <v>42047</v>
      </c>
      <c r="T50" s="7">
        <f t="shared" si="19"/>
        <v>2015</v>
      </c>
      <c r="U50" s="7">
        <f t="shared" si="20"/>
        <v>2</v>
      </c>
      <c r="V50" s="7" t="str">
        <f t="shared" si="21"/>
        <v>2015-2-1</v>
      </c>
      <c r="W50" s="8">
        <f t="shared" si="22"/>
        <v>42063</v>
      </c>
      <c r="X50" s="9">
        <f t="shared" si="23"/>
        <v>28</v>
      </c>
      <c r="Y50" s="4">
        <f t="shared" si="24"/>
        <v>19872.857142857141</v>
      </c>
      <c r="Z50" s="4">
        <f t="shared" ca="1" si="25"/>
        <v>-1319.9111734019946</v>
      </c>
      <c r="AA50" s="4">
        <f t="shared" ca="1" si="26"/>
        <v>18552.945969455148</v>
      </c>
      <c r="AB50" s="10">
        <f t="shared" si="9"/>
        <v>1</v>
      </c>
      <c r="AC50" s="4">
        <f t="shared" ca="1" si="27"/>
        <v>18552.945969455148</v>
      </c>
      <c r="AD50" s="4">
        <f t="shared" ca="1" si="16"/>
        <v>-158260.27202170796</v>
      </c>
      <c r="AE50" s="4">
        <f t="shared" si="28"/>
        <v>20</v>
      </c>
      <c r="AF50" s="4">
        <f t="shared" ca="1" si="29"/>
        <v>7913.0136010853985</v>
      </c>
      <c r="AG50" s="4">
        <f t="shared" ca="1" si="30"/>
        <v>26465.959570540545</v>
      </c>
    </row>
    <row r="51" spans="1:33">
      <c r="A51" s="3">
        <v>42048</v>
      </c>
      <c r="B51" s="2">
        <f t="shared" ca="1" si="0"/>
        <v>28118.027083785862</v>
      </c>
      <c r="C51">
        <v>0</v>
      </c>
      <c r="D51">
        <v>0</v>
      </c>
      <c r="E51">
        <v>0</v>
      </c>
      <c r="F51">
        <v>0</v>
      </c>
      <c r="P51" s="4">
        <f t="shared" si="17"/>
        <v>17</v>
      </c>
      <c r="Q51" s="4">
        <f t="shared" si="18"/>
        <v>7</v>
      </c>
      <c r="R51" s="7">
        <f>INDEX(월별값!$A$1:$BM$17, '데이터 만들기'!P51, '데이터 만들기'!Q51)</f>
        <v>556440</v>
      </c>
      <c r="S51" s="5">
        <f t="shared" si="15"/>
        <v>42048</v>
      </c>
      <c r="T51" s="7">
        <f t="shared" si="19"/>
        <v>2015</v>
      </c>
      <c r="U51" s="7">
        <f t="shared" si="20"/>
        <v>2</v>
      </c>
      <c r="V51" s="7" t="str">
        <f t="shared" si="21"/>
        <v>2015-2-1</v>
      </c>
      <c r="W51" s="8">
        <f t="shared" si="22"/>
        <v>42063</v>
      </c>
      <c r="X51" s="9">
        <f t="shared" si="23"/>
        <v>28</v>
      </c>
      <c r="Y51" s="4">
        <f t="shared" si="24"/>
        <v>19872.857142857141</v>
      </c>
      <c r="Z51" s="4">
        <f t="shared" ca="1" si="25"/>
        <v>332.15633984332192</v>
      </c>
      <c r="AA51" s="4">
        <f t="shared" ca="1" si="26"/>
        <v>20205.013482700462</v>
      </c>
      <c r="AB51" s="10">
        <f t="shared" si="9"/>
        <v>1</v>
      </c>
      <c r="AC51" s="4">
        <f t="shared" ca="1" si="27"/>
        <v>20205.013482700462</v>
      </c>
      <c r="AD51" s="4">
        <f t="shared" ca="1" si="16"/>
        <v>-158260.27202170796</v>
      </c>
      <c r="AE51" s="4">
        <f t="shared" si="28"/>
        <v>20</v>
      </c>
      <c r="AF51" s="4">
        <f t="shared" ca="1" si="29"/>
        <v>7913.0136010853985</v>
      </c>
      <c r="AG51" s="4">
        <f t="shared" ca="1" si="30"/>
        <v>28118.027083785862</v>
      </c>
    </row>
    <row r="52" spans="1:33">
      <c r="A52" s="3">
        <v>42049</v>
      </c>
      <c r="B52" s="2">
        <f t="shared" ca="1" si="0"/>
        <v>971.42929853780277</v>
      </c>
      <c r="C52">
        <v>0</v>
      </c>
      <c r="D52">
        <v>0</v>
      </c>
      <c r="E52">
        <v>0</v>
      </c>
      <c r="F52">
        <v>0</v>
      </c>
      <c r="P52" s="4">
        <f t="shared" si="17"/>
        <v>17</v>
      </c>
      <c r="Q52" s="4">
        <f t="shared" si="18"/>
        <v>7</v>
      </c>
      <c r="R52" s="7">
        <f>INDEX(월별값!$A$1:$BM$17, '데이터 만들기'!P52, '데이터 만들기'!Q52)</f>
        <v>556440</v>
      </c>
      <c r="S52" s="5">
        <f t="shared" si="15"/>
        <v>42049</v>
      </c>
      <c r="T52" s="7">
        <f t="shared" si="19"/>
        <v>2015</v>
      </c>
      <c r="U52" s="7">
        <f t="shared" si="20"/>
        <v>2</v>
      </c>
      <c r="V52" s="7" t="str">
        <f t="shared" si="21"/>
        <v>2015-2-1</v>
      </c>
      <c r="W52" s="8">
        <f t="shared" si="22"/>
        <v>42063</v>
      </c>
      <c r="X52" s="9">
        <f t="shared" si="23"/>
        <v>28</v>
      </c>
      <c r="Y52" s="4">
        <f t="shared" si="24"/>
        <v>19872.857142857141</v>
      </c>
      <c r="Z52" s="4">
        <f t="shared" ca="1" si="25"/>
        <v>-444.27117210108401</v>
      </c>
      <c r="AA52" s="4">
        <f t="shared" ca="1" si="26"/>
        <v>19428.585970756056</v>
      </c>
      <c r="AB52" s="10">
        <f t="shared" si="9"/>
        <v>0</v>
      </c>
      <c r="AC52" s="4">
        <f t="shared" ca="1" si="27"/>
        <v>971.42929853780277</v>
      </c>
      <c r="AD52" s="4">
        <f t="shared" ca="1" si="16"/>
        <v>-158260.27202170796</v>
      </c>
      <c r="AE52" s="4">
        <f t="shared" si="28"/>
        <v>20</v>
      </c>
      <c r="AF52" s="4">
        <f t="shared" ca="1" si="29"/>
        <v>7913.0136010853985</v>
      </c>
      <c r="AG52" s="4">
        <f t="shared" ca="1" si="30"/>
        <v>971.42929853780277</v>
      </c>
    </row>
    <row r="53" spans="1:33">
      <c r="A53" s="3">
        <v>42050</v>
      </c>
      <c r="B53" s="2">
        <f t="shared" ca="1" si="0"/>
        <v>981.59256845637196</v>
      </c>
      <c r="C53">
        <v>0</v>
      </c>
      <c r="D53">
        <v>0</v>
      </c>
      <c r="E53">
        <v>0</v>
      </c>
      <c r="F53">
        <v>0</v>
      </c>
      <c r="P53" s="4">
        <f t="shared" si="17"/>
        <v>17</v>
      </c>
      <c r="Q53" s="4">
        <f t="shared" si="18"/>
        <v>7</v>
      </c>
      <c r="R53" s="7">
        <f>INDEX(월별값!$A$1:$BM$17, '데이터 만들기'!P53, '데이터 만들기'!Q53)</f>
        <v>556440</v>
      </c>
      <c r="S53" s="5">
        <f t="shared" si="15"/>
        <v>42050</v>
      </c>
      <c r="T53" s="7">
        <f t="shared" si="19"/>
        <v>2015</v>
      </c>
      <c r="U53" s="7">
        <f t="shared" si="20"/>
        <v>2</v>
      </c>
      <c r="V53" s="7" t="str">
        <f t="shared" si="21"/>
        <v>2015-2-1</v>
      </c>
      <c r="W53" s="8">
        <f t="shared" si="22"/>
        <v>42063</v>
      </c>
      <c r="X53" s="9">
        <f t="shared" si="23"/>
        <v>28</v>
      </c>
      <c r="Y53" s="4">
        <f t="shared" si="24"/>
        <v>19872.857142857141</v>
      </c>
      <c r="Z53" s="4">
        <f t="shared" ca="1" si="25"/>
        <v>-241.00577372970142</v>
      </c>
      <c r="AA53" s="4">
        <f t="shared" ca="1" si="26"/>
        <v>19631.851369127438</v>
      </c>
      <c r="AB53" s="10">
        <f t="shared" si="9"/>
        <v>0</v>
      </c>
      <c r="AC53" s="4">
        <f t="shared" ca="1" si="27"/>
        <v>981.59256845637196</v>
      </c>
      <c r="AD53" s="4">
        <f t="shared" ca="1" si="16"/>
        <v>-158260.27202170796</v>
      </c>
      <c r="AE53" s="4">
        <f t="shared" si="28"/>
        <v>20</v>
      </c>
      <c r="AF53" s="4">
        <f t="shared" ca="1" si="29"/>
        <v>7913.0136010853985</v>
      </c>
      <c r="AG53" s="4">
        <f t="shared" ca="1" si="30"/>
        <v>981.59256845637196</v>
      </c>
    </row>
    <row r="54" spans="1:33">
      <c r="A54" s="3">
        <v>42051</v>
      </c>
      <c r="B54" s="2">
        <f t="shared" ca="1" si="0"/>
        <v>26012.809345215945</v>
      </c>
      <c r="C54">
        <v>0</v>
      </c>
      <c r="D54">
        <v>0</v>
      </c>
      <c r="E54">
        <v>0</v>
      </c>
      <c r="F54">
        <v>0</v>
      </c>
      <c r="P54" s="4">
        <f t="shared" si="17"/>
        <v>17</v>
      </c>
      <c r="Q54" s="4">
        <f t="shared" si="18"/>
        <v>7</v>
      </c>
      <c r="R54" s="7">
        <f>INDEX(월별값!$A$1:$BM$17, '데이터 만들기'!P54, '데이터 만들기'!Q54)</f>
        <v>556440</v>
      </c>
      <c r="S54" s="5">
        <f t="shared" si="15"/>
        <v>42051</v>
      </c>
      <c r="T54" s="7">
        <f t="shared" si="19"/>
        <v>2015</v>
      </c>
      <c r="U54" s="7">
        <f t="shared" si="20"/>
        <v>2</v>
      </c>
      <c r="V54" s="7" t="str">
        <f t="shared" si="21"/>
        <v>2015-2-1</v>
      </c>
      <c r="W54" s="8">
        <f t="shared" si="22"/>
        <v>42063</v>
      </c>
      <c r="X54" s="9">
        <f t="shared" si="23"/>
        <v>28</v>
      </c>
      <c r="Y54" s="4">
        <f t="shared" si="24"/>
        <v>19872.857142857141</v>
      </c>
      <c r="Z54" s="4">
        <f t="shared" ca="1" si="25"/>
        <v>-1773.0613987265976</v>
      </c>
      <c r="AA54" s="4">
        <f t="shared" ca="1" si="26"/>
        <v>18099.795744130544</v>
      </c>
      <c r="AB54" s="10">
        <f t="shared" si="9"/>
        <v>1</v>
      </c>
      <c r="AC54" s="4">
        <f t="shared" ca="1" si="27"/>
        <v>18099.795744130544</v>
      </c>
      <c r="AD54" s="4">
        <f t="shared" ca="1" si="16"/>
        <v>-158260.27202170796</v>
      </c>
      <c r="AE54" s="4">
        <f t="shared" si="28"/>
        <v>20</v>
      </c>
      <c r="AF54" s="4">
        <f t="shared" ca="1" si="29"/>
        <v>7913.0136010853985</v>
      </c>
      <c r="AG54" s="4">
        <f t="shared" ca="1" si="30"/>
        <v>26012.809345215945</v>
      </c>
    </row>
    <row r="55" spans="1:33">
      <c r="A55" s="3">
        <v>42052</v>
      </c>
      <c r="B55" s="2">
        <f t="shared" ca="1" si="0"/>
        <v>27305.333372555026</v>
      </c>
      <c r="C55">
        <v>0</v>
      </c>
      <c r="D55">
        <v>0</v>
      </c>
      <c r="E55">
        <v>0</v>
      </c>
      <c r="F55">
        <v>0</v>
      </c>
      <c r="P55" s="4">
        <f t="shared" si="17"/>
        <v>17</v>
      </c>
      <c r="Q55" s="4">
        <f t="shared" si="18"/>
        <v>7</v>
      </c>
      <c r="R55" s="7">
        <f>INDEX(월별값!$A$1:$BM$17, '데이터 만들기'!P55, '데이터 만들기'!Q55)</f>
        <v>556440</v>
      </c>
      <c r="S55" s="5">
        <f t="shared" si="15"/>
        <v>42052</v>
      </c>
      <c r="T55" s="7">
        <f t="shared" si="19"/>
        <v>2015</v>
      </c>
      <c r="U55" s="7">
        <f t="shared" si="20"/>
        <v>2</v>
      </c>
      <c r="V55" s="7" t="str">
        <f t="shared" si="21"/>
        <v>2015-2-1</v>
      </c>
      <c r="W55" s="8">
        <f t="shared" si="22"/>
        <v>42063</v>
      </c>
      <c r="X55" s="9">
        <f t="shared" si="23"/>
        <v>28</v>
      </c>
      <c r="Y55" s="4">
        <f t="shared" si="24"/>
        <v>19872.857142857141</v>
      </c>
      <c r="Z55" s="4">
        <f t="shared" ca="1" si="25"/>
        <v>-480.53737138751546</v>
      </c>
      <c r="AA55" s="4">
        <f t="shared" ca="1" si="26"/>
        <v>19392.319771469625</v>
      </c>
      <c r="AB55" s="10">
        <f t="shared" si="9"/>
        <v>1</v>
      </c>
      <c r="AC55" s="4">
        <f t="shared" ca="1" si="27"/>
        <v>19392.319771469625</v>
      </c>
      <c r="AD55" s="4">
        <f t="shared" ca="1" si="16"/>
        <v>-158260.27202170796</v>
      </c>
      <c r="AE55" s="4">
        <f t="shared" si="28"/>
        <v>20</v>
      </c>
      <c r="AF55" s="4">
        <f t="shared" ca="1" si="29"/>
        <v>7913.0136010853985</v>
      </c>
      <c r="AG55" s="4">
        <f t="shared" ca="1" si="30"/>
        <v>27305.333372555026</v>
      </c>
    </row>
    <row r="56" spans="1:33">
      <c r="A56" s="3">
        <v>42053</v>
      </c>
      <c r="B56" s="2">
        <f t="shared" ca="1" si="0"/>
        <v>28871.725605710308</v>
      </c>
      <c r="C56">
        <v>0</v>
      </c>
      <c r="D56">
        <v>0</v>
      </c>
      <c r="E56">
        <v>0</v>
      </c>
      <c r="F56">
        <v>0</v>
      </c>
      <c r="P56" s="4">
        <f t="shared" si="17"/>
        <v>17</v>
      </c>
      <c r="Q56" s="4">
        <f t="shared" si="18"/>
        <v>7</v>
      </c>
      <c r="R56" s="7">
        <f>INDEX(월별값!$A$1:$BM$17, '데이터 만들기'!P56, '데이터 만들기'!Q56)</f>
        <v>556440</v>
      </c>
      <c r="S56" s="5">
        <f t="shared" si="15"/>
        <v>42053</v>
      </c>
      <c r="T56" s="7">
        <f t="shared" si="19"/>
        <v>2015</v>
      </c>
      <c r="U56" s="7">
        <f t="shared" si="20"/>
        <v>2</v>
      </c>
      <c r="V56" s="7" t="str">
        <f t="shared" si="21"/>
        <v>2015-2-1</v>
      </c>
      <c r="W56" s="8">
        <f t="shared" si="22"/>
        <v>42063</v>
      </c>
      <c r="X56" s="9">
        <f t="shared" si="23"/>
        <v>28</v>
      </c>
      <c r="Y56" s="4">
        <f t="shared" si="24"/>
        <v>19872.857142857141</v>
      </c>
      <c r="Z56" s="4">
        <f t="shared" ca="1" si="25"/>
        <v>1085.8548617677652</v>
      </c>
      <c r="AA56" s="4">
        <f t="shared" ca="1" si="26"/>
        <v>20958.712004624907</v>
      </c>
      <c r="AB56" s="10">
        <f t="shared" si="9"/>
        <v>1</v>
      </c>
      <c r="AC56" s="4">
        <f t="shared" ca="1" si="27"/>
        <v>20958.712004624907</v>
      </c>
      <c r="AD56" s="4">
        <f t="shared" ca="1" si="16"/>
        <v>-158260.27202170796</v>
      </c>
      <c r="AE56" s="4">
        <f t="shared" si="28"/>
        <v>20</v>
      </c>
      <c r="AF56" s="4">
        <f t="shared" ca="1" si="29"/>
        <v>7913.0136010853985</v>
      </c>
      <c r="AG56" s="4">
        <f t="shared" ca="1" si="30"/>
        <v>28871.725605710308</v>
      </c>
    </row>
    <row r="57" spans="1:33">
      <c r="A57" s="3">
        <v>42054</v>
      </c>
      <c r="B57" s="2">
        <f t="shared" ca="1" si="0"/>
        <v>26997.717299979944</v>
      </c>
      <c r="C57">
        <v>0</v>
      </c>
      <c r="D57">
        <v>0</v>
      </c>
      <c r="E57">
        <v>0</v>
      </c>
      <c r="F57">
        <v>0</v>
      </c>
      <c r="P57" s="4">
        <f t="shared" si="17"/>
        <v>17</v>
      </c>
      <c r="Q57" s="4">
        <f t="shared" si="18"/>
        <v>7</v>
      </c>
      <c r="R57" s="7">
        <f>INDEX(월별값!$A$1:$BM$17, '데이터 만들기'!P57, '데이터 만들기'!Q57)</f>
        <v>556440</v>
      </c>
      <c r="S57" s="5">
        <f t="shared" si="15"/>
        <v>42054</v>
      </c>
      <c r="T57" s="7">
        <f t="shared" si="19"/>
        <v>2015</v>
      </c>
      <c r="U57" s="7">
        <f t="shared" si="20"/>
        <v>2</v>
      </c>
      <c r="V57" s="7" t="str">
        <f t="shared" si="21"/>
        <v>2015-2-1</v>
      </c>
      <c r="W57" s="8">
        <f t="shared" si="22"/>
        <v>42063</v>
      </c>
      <c r="X57" s="9">
        <f t="shared" si="23"/>
        <v>28</v>
      </c>
      <c r="Y57" s="4">
        <f t="shared" si="24"/>
        <v>19872.857142857141</v>
      </c>
      <c r="Z57" s="4">
        <f t="shared" ca="1" si="25"/>
        <v>-788.15344396259536</v>
      </c>
      <c r="AA57" s="4">
        <f t="shared" ca="1" si="26"/>
        <v>19084.703698894547</v>
      </c>
      <c r="AB57" s="10">
        <f t="shared" si="9"/>
        <v>1</v>
      </c>
      <c r="AC57" s="4">
        <f t="shared" ca="1" si="27"/>
        <v>19084.703698894547</v>
      </c>
      <c r="AD57" s="4">
        <f t="shared" ca="1" si="16"/>
        <v>-158260.27202170796</v>
      </c>
      <c r="AE57" s="4">
        <f t="shared" si="28"/>
        <v>20</v>
      </c>
      <c r="AF57" s="4">
        <f t="shared" ca="1" si="29"/>
        <v>7913.0136010853985</v>
      </c>
      <c r="AG57" s="4">
        <f t="shared" ca="1" si="30"/>
        <v>26997.717299979944</v>
      </c>
    </row>
    <row r="58" spans="1:33">
      <c r="A58" s="3">
        <v>42055</v>
      </c>
      <c r="B58" s="2">
        <f t="shared" ca="1" si="0"/>
        <v>26919.085340987323</v>
      </c>
      <c r="C58">
        <v>0</v>
      </c>
      <c r="D58">
        <v>0</v>
      </c>
      <c r="E58">
        <v>0</v>
      </c>
      <c r="F58">
        <v>0</v>
      </c>
      <c r="P58" s="4">
        <f t="shared" si="17"/>
        <v>17</v>
      </c>
      <c r="Q58" s="4">
        <f t="shared" si="18"/>
        <v>7</v>
      </c>
      <c r="R58" s="7">
        <f>INDEX(월별값!$A$1:$BM$17, '데이터 만들기'!P58, '데이터 만들기'!Q58)</f>
        <v>556440</v>
      </c>
      <c r="S58" s="5">
        <f t="shared" si="15"/>
        <v>42055</v>
      </c>
      <c r="T58" s="7">
        <f t="shared" si="19"/>
        <v>2015</v>
      </c>
      <c r="U58" s="7">
        <f t="shared" si="20"/>
        <v>2</v>
      </c>
      <c r="V58" s="7" t="str">
        <f t="shared" si="21"/>
        <v>2015-2-1</v>
      </c>
      <c r="W58" s="8">
        <f t="shared" si="22"/>
        <v>42063</v>
      </c>
      <c r="X58" s="9">
        <f t="shared" si="23"/>
        <v>28</v>
      </c>
      <c r="Y58" s="4">
        <f t="shared" si="24"/>
        <v>19872.857142857141</v>
      </c>
      <c r="Z58" s="4">
        <f t="shared" ca="1" si="25"/>
        <v>-866.78540295521884</v>
      </c>
      <c r="AA58" s="4">
        <f t="shared" ca="1" si="26"/>
        <v>19006.071739901923</v>
      </c>
      <c r="AB58" s="10">
        <f t="shared" si="9"/>
        <v>1</v>
      </c>
      <c r="AC58" s="4">
        <f t="shared" ca="1" si="27"/>
        <v>19006.071739901923</v>
      </c>
      <c r="AD58" s="4">
        <f t="shared" ca="1" si="16"/>
        <v>-158260.27202170796</v>
      </c>
      <c r="AE58" s="4">
        <f t="shared" si="28"/>
        <v>20</v>
      </c>
      <c r="AF58" s="4">
        <f t="shared" ca="1" si="29"/>
        <v>7913.0136010853985</v>
      </c>
      <c r="AG58" s="4">
        <f t="shared" ca="1" si="30"/>
        <v>26919.085340987323</v>
      </c>
    </row>
    <row r="59" spans="1:33">
      <c r="A59" s="3">
        <v>42056</v>
      </c>
      <c r="B59" s="2">
        <f t="shared" ca="1" si="0"/>
        <v>1015.3988504017018</v>
      </c>
      <c r="C59">
        <v>0</v>
      </c>
      <c r="D59">
        <v>0</v>
      </c>
      <c r="E59">
        <v>0</v>
      </c>
      <c r="F59">
        <v>0</v>
      </c>
      <c r="P59" s="4">
        <f t="shared" si="17"/>
        <v>17</v>
      </c>
      <c r="Q59" s="4">
        <f t="shared" si="18"/>
        <v>7</v>
      </c>
      <c r="R59" s="7">
        <f>INDEX(월별값!$A$1:$BM$17, '데이터 만들기'!P59, '데이터 만들기'!Q59)</f>
        <v>556440</v>
      </c>
      <c r="S59" s="5">
        <f t="shared" si="15"/>
        <v>42056</v>
      </c>
      <c r="T59" s="7">
        <f t="shared" si="19"/>
        <v>2015</v>
      </c>
      <c r="U59" s="7">
        <f t="shared" si="20"/>
        <v>2</v>
      </c>
      <c r="V59" s="7" t="str">
        <f t="shared" si="21"/>
        <v>2015-2-1</v>
      </c>
      <c r="W59" s="8">
        <f t="shared" si="22"/>
        <v>42063</v>
      </c>
      <c r="X59" s="9">
        <f t="shared" si="23"/>
        <v>28</v>
      </c>
      <c r="Y59" s="4">
        <f t="shared" si="24"/>
        <v>19872.857142857141</v>
      </c>
      <c r="Z59" s="4">
        <f t="shared" ca="1" si="25"/>
        <v>435.11986517689257</v>
      </c>
      <c r="AA59" s="4">
        <f t="shared" ca="1" si="26"/>
        <v>20307.977008034035</v>
      </c>
      <c r="AB59" s="10">
        <f t="shared" si="9"/>
        <v>0</v>
      </c>
      <c r="AC59" s="4">
        <f t="shared" ca="1" si="27"/>
        <v>1015.3988504017018</v>
      </c>
      <c r="AD59" s="4">
        <f t="shared" ca="1" si="16"/>
        <v>-158260.27202170796</v>
      </c>
      <c r="AE59" s="4">
        <f t="shared" si="28"/>
        <v>20</v>
      </c>
      <c r="AF59" s="4">
        <f t="shared" ca="1" si="29"/>
        <v>7913.0136010853985</v>
      </c>
      <c r="AG59" s="4">
        <f t="shared" ca="1" si="30"/>
        <v>1015.3988504017018</v>
      </c>
    </row>
    <row r="60" spans="1:33">
      <c r="A60" s="3">
        <v>42057</v>
      </c>
      <c r="B60" s="2">
        <f t="shared" ca="1" si="0"/>
        <v>1016.9033409905658</v>
      </c>
      <c r="C60">
        <v>0</v>
      </c>
      <c r="D60">
        <v>0</v>
      </c>
      <c r="E60">
        <v>0</v>
      </c>
      <c r="F60">
        <v>0</v>
      </c>
      <c r="P60" s="4">
        <f t="shared" si="17"/>
        <v>17</v>
      </c>
      <c r="Q60" s="4">
        <f t="shared" si="18"/>
        <v>7</v>
      </c>
      <c r="R60" s="7">
        <f>INDEX(월별값!$A$1:$BM$17, '데이터 만들기'!P60, '데이터 만들기'!Q60)</f>
        <v>556440</v>
      </c>
      <c r="S60" s="5">
        <f t="shared" si="15"/>
        <v>42057</v>
      </c>
      <c r="T60" s="7">
        <f t="shared" si="19"/>
        <v>2015</v>
      </c>
      <c r="U60" s="7">
        <f t="shared" si="20"/>
        <v>2</v>
      </c>
      <c r="V60" s="7" t="str">
        <f t="shared" si="21"/>
        <v>2015-2-1</v>
      </c>
      <c r="W60" s="8">
        <f t="shared" si="22"/>
        <v>42063</v>
      </c>
      <c r="X60" s="9">
        <f t="shared" si="23"/>
        <v>28</v>
      </c>
      <c r="Y60" s="4">
        <f t="shared" si="24"/>
        <v>19872.857142857141</v>
      </c>
      <c r="Z60" s="4">
        <f t="shared" ca="1" si="25"/>
        <v>465.20967695417568</v>
      </c>
      <c r="AA60" s="4">
        <f t="shared" ca="1" si="26"/>
        <v>20338.066819811316</v>
      </c>
      <c r="AB60" s="10">
        <f t="shared" si="9"/>
        <v>0</v>
      </c>
      <c r="AC60" s="4">
        <f t="shared" ca="1" si="27"/>
        <v>1016.9033409905658</v>
      </c>
      <c r="AD60" s="4">
        <f t="shared" ca="1" si="16"/>
        <v>-158260.27202170796</v>
      </c>
      <c r="AE60" s="4">
        <f t="shared" si="28"/>
        <v>20</v>
      </c>
      <c r="AF60" s="4">
        <f t="shared" ca="1" si="29"/>
        <v>7913.0136010853985</v>
      </c>
      <c r="AG60" s="4">
        <f t="shared" ca="1" si="30"/>
        <v>1016.9033409905658</v>
      </c>
    </row>
    <row r="61" spans="1:33">
      <c r="A61" s="3">
        <v>42058</v>
      </c>
      <c r="B61" s="2">
        <f t="shared" ca="1" si="0"/>
        <v>27342.122699231782</v>
      </c>
      <c r="C61">
        <v>0</v>
      </c>
      <c r="D61">
        <v>0</v>
      </c>
      <c r="E61">
        <v>0</v>
      </c>
      <c r="F61">
        <v>0</v>
      </c>
      <c r="P61" s="4">
        <f t="shared" si="17"/>
        <v>17</v>
      </c>
      <c r="Q61" s="4">
        <f t="shared" si="18"/>
        <v>7</v>
      </c>
      <c r="R61" s="7">
        <f>INDEX(월별값!$A$1:$BM$17, '데이터 만들기'!P61, '데이터 만들기'!Q61)</f>
        <v>556440</v>
      </c>
      <c r="S61" s="5">
        <f t="shared" si="15"/>
        <v>42058</v>
      </c>
      <c r="T61" s="7">
        <f t="shared" si="19"/>
        <v>2015</v>
      </c>
      <c r="U61" s="7">
        <f t="shared" si="20"/>
        <v>2</v>
      </c>
      <c r="V61" s="7" t="str">
        <f t="shared" si="21"/>
        <v>2015-2-1</v>
      </c>
      <c r="W61" s="8">
        <f t="shared" si="22"/>
        <v>42063</v>
      </c>
      <c r="X61" s="9">
        <f t="shared" si="23"/>
        <v>28</v>
      </c>
      <c r="Y61" s="4">
        <f t="shared" si="24"/>
        <v>19872.857142857141</v>
      </c>
      <c r="Z61" s="4">
        <f t="shared" ca="1" si="25"/>
        <v>-443.74804471075629</v>
      </c>
      <c r="AA61" s="4">
        <f t="shared" ca="1" si="26"/>
        <v>19429.109098146386</v>
      </c>
      <c r="AB61" s="10">
        <f t="shared" si="9"/>
        <v>1</v>
      </c>
      <c r="AC61" s="4">
        <f t="shared" ca="1" si="27"/>
        <v>19429.109098146386</v>
      </c>
      <c r="AD61" s="4">
        <f t="shared" ca="1" si="16"/>
        <v>-158260.27202170796</v>
      </c>
      <c r="AE61" s="4">
        <f t="shared" si="28"/>
        <v>20</v>
      </c>
      <c r="AF61" s="4">
        <f t="shared" ca="1" si="29"/>
        <v>7913.0136010853985</v>
      </c>
      <c r="AG61" s="4">
        <f t="shared" ca="1" si="30"/>
        <v>27342.122699231782</v>
      </c>
    </row>
    <row r="62" spans="1:33">
      <c r="A62" s="3">
        <v>42059</v>
      </c>
      <c r="B62" s="2">
        <f t="shared" ca="1" si="0"/>
        <v>26171.176257419138</v>
      </c>
      <c r="C62">
        <v>0</v>
      </c>
      <c r="D62">
        <v>0</v>
      </c>
      <c r="E62">
        <v>0</v>
      </c>
      <c r="F62">
        <v>0</v>
      </c>
      <c r="P62" s="4">
        <f t="shared" si="17"/>
        <v>17</v>
      </c>
      <c r="Q62" s="4">
        <f t="shared" si="18"/>
        <v>7</v>
      </c>
      <c r="R62" s="7">
        <f>INDEX(월별값!$A$1:$BM$17, '데이터 만들기'!P62, '데이터 만들기'!Q62)</f>
        <v>556440</v>
      </c>
      <c r="S62" s="5">
        <f t="shared" si="15"/>
        <v>42059</v>
      </c>
      <c r="T62" s="7">
        <f t="shared" si="19"/>
        <v>2015</v>
      </c>
      <c r="U62" s="7">
        <f t="shared" si="20"/>
        <v>2</v>
      </c>
      <c r="V62" s="7" t="str">
        <f t="shared" si="21"/>
        <v>2015-2-1</v>
      </c>
      <c r="W62" s="8">
        <f t="shared" si="22"/>
        <v>42063</v>
      </c>
      <c r="X62" s="9">
        <f t="shared" si="23"/>
        <v>28</v>
      </c>
      <c r="Y62" s="4">
        <f t="shared" si="24"/>
        <v>19872.857142857141</v>
      </c>
      <c r="Z62" s="4">
        <f t="shared" ca="1" si="25"/>
        <v>-1614.6944865234</v>
      </c>
      <c r="AA62" s="4">
        <f t="shared" ca="1" si="26"/>
        <v>18258.162656333741</v>
      </c>
      <c r="AB62" s="10">
        <f t="shared" si="9"/>
        <v>1</v>
      </c>
      <c r="AC62" s="4">
        <f t="shared" ca="1" si="27"/>
        <v>18258.162656333741</v>
      </c>
      <c r="AD62" s="4">
        <f t="shared" ca="1" si="16"/>
        <v>-158260.27202170796</v>
      </c>
      <c r="AE62" s="4">
        <f t="shared" si="28"/>
        <v>20</v>
      </c>
      <c r="AF62" s="4">
        <f t="shared" ca="1" si="29"/>
        <v>7913.0136010853985</v>
      </c>
      <c r="AG62" s="4">
        <f t="shared" ca="1" si="30"/>
        <v>26171.176257419138</v>
      </c>
    </row>
    <row r="63" spans="1:33">
      <c r="A63" s="3">
        <v>42060</v>
      </c>
      <c r="B63" s="2">
        <f t="shared" ca="1" si="0"/>
        <v>29326.691464545882</v>
      </c>
      <c r="C63">
        <v>0</v>
      </c>
      <c r="D63">
        <v>0</v>
      </c>
      <c r="E63">
        <v>0</v>
      </c>
      <c r="F63">
        <v>0</v>
      </c>
      <c r="P63" s="4">
        <f t="shared" si="17"/>
        <v>17</v>
      </c>
      <c r="Q63" s="4">
        <f t="shared" si="18"/>
        <v>7</v>
      </c>
      <c r="R63" s="7">
        <f>INDEX(월별값!$A$1:$BM$17, '데이터 만들기'!P63, '데이터 만들기'!Q63)</f>
        <v>556440</v>
      </c>
      <c r="S63" s="5">
        <f t="shared" si="15"/>
        <v>42060</v>
      </c>
      <c r="T63" s="7">
        <f t="shared" si="19"/>
        <v>2015</v>
      </c>
      <c r="U63" s="7">
        <f t="shared" si="20"/>
        <v>2</v>
      </c>
      <c r="V63" s="7" t="str">
        <f t="shared" si="21"/>
        <v>2015-2-1</v>
      </c>
      <c r="W63" s="8">
        <f t="shared" si="22"/>
        <v>42063</v>
      </c>
      <c r="X63" s="9">
        <f t="shared" si="23"/>
        <v>28</v>
      </c>
      <c r="Y63" s="4">
        <f t="shared" si="24"/>
        <v>19872.857142857141</v>
      </c>
      <c r="Z63" s="4">
        <f t="shared" ca="1" si="25"/>
        <v>1540.8207206033455</v>
      </c>
      <c r="AA63" s="4">
        <f t="shared" ca="1" si="26"/>
        <v>21413.677863460485</v>
      </c>
      <c r="AB63" s="10">
        <f t="shared" si="9"/>
        <v>1</v>
      </c>
      <c r="AC63" s="4">
        <f t="shared" ca="1" si="27"/>
        <v>21413.677863460485</v>
      </c>
      <c r="AD63" s="4">
        <f t="shared" ca="1" si="16"/>
        <v>-158260.27202170796</v>
      </c>
      <c r="AE63" s="4">
        <f t="shared" si="28"/>
        <v>20</v>
      </c>
      <c r="AF63" s="4">
        <f t="shared" ca="1" si="29"/>
        <v>7913.0136010853985</v>
      </c>
      <c r="AG63" s="4">
        <f t="shared" ca="1" si="30"/>
        <v>29326.691464545882</v>
      </c>
    </row>
    <row r="64" spans="1:33">
      <c r="A64" s="3">
        <v>42061</v>
      </c>
      <c r="B64" s="2">
        <f t="shared" ca="1" si="0"/>
        <v>28207.447534589803</v>
      </c>
      <c r="C64">
        <v>0</v>
      </c>
      <c r="D64">
        <v>0</v>
      </c>
      <c r="E64">
        <v>0</v>
      </c>
      <c r="F64">
        <v>0</v>
      </c>
      <c r="P64" s="4">
        <f t="shared" si="17"/>
        <v>17</v>
      </c>
      <c r="Q64" s="4">
        <f t="shared" si="18"/>
        <v>7</v>
      </c>
      <c r="R64" s="7">
        <f>INDEX(월별값!$A$1:$BM$17, '데이터 만들기'!P64, '데이터 만들기'!Q64)</f>
        <v>556440</v>
      </c>
      <c r="S64" s="5">
        <f t="shared" si="15"/>
        <v>42061</v>
      </c>
      <c r="T64" s="7">
        <f t="shared" si="19"/>
        <v>2015</v>
      </c>
      <c r="U64" s="7">
        <f t="shared" si="20"/>
        <v>2</v>
      </c>
      <c r="V64" s="7" t="str">
        <f t="shared" si="21"/>
        <v>2015-2-1</v>
      </c>
      <c r="W64" s="8">
        <f t="shared" si="22"/>
        <v>42063</v>
      </c>
      <c r="X64" s="9">
        <f t="shared" si="23"/>
        <v>28</v>
      </c>
      <c r="Y64" s="4">
        <f t="shared" si="24"/>
        <v>19872.857142857141</v>
      </c>
      <c r="Z64" s="4">
        <f t="shared" ca="1" si="25"/>
        <v>421.576790647265</v>
      </c>
      <c r="AA64" s="4">
        <f t="shared" ca="1" si="26"/>
        <v>20294.433933504406</v>
      </c>
      <c r="AB64" s="10">
        <f t="shared" si="9"/>
        <v>1</v>
      </c>
      <c r="AC64" s="4">
        <f t="shared" ca="1" si="27"/>
        <v>20294.433933504406</v>
      </c>
      <c r="AD64" s="4">
        <f t="shared" ca="1" si="16"/>
        <v>-158260.27202170796</v>
      </c>
      <c r="AE64" s="4">
        <f t="shared" si="28"/>
        <v>20</v>
      </c>
      <c r="AF64" s="4">
        <f t="shared" ca="1" si="29"/>
        <v>7913.0136010853985</v>
      </c>
      <c r="AG64" s="4">
        <f t="shared" ca="1" si="30"/>
        <v>28207.447534589803</v>
      </c>
    </row>
    <row r="65" spans="1:33">
      <c r="A65" s="3">
        <v>42062</v>
      </c>
      <c r="B65" s="2">
        <f t="shared" ca="1" si="0"/>
        <v>26171.125953207389</v>
      </c>
      <c r="C65">
        <v>0</v>
      </c>
      <c r="D65">
        <v>0</v>
      </c>
      <c r="E65">
        <v>0</v>
      </c>
      <c r="F65">
        <v>0</v>
      </c>
      <c r="P65" s="4">
        <f t="shared" si="17"/>
        <v>17</v>
      </c>
      <c r="Q65" s="4">
        <f t="shared" si="18"/>
        <v>7</v>
      </c>
      <c r="R65" s="7">
        <f>INDEX(월별값!$A$1:$BM$17, '데이터 만들기'!P65, '데이터 만들기'!Q65)</f>
        <v>556440</v>
      </c>
      <c r="S65" s="5">
        <f t="shared" si="15"/>
        <v>42062</v>
      </c>
      <c r="T65" s="7">
        <f t="shared" si="19"/>
        <v>2015</v>
      </c>
      <c r="U65" s="7">
        <f t="shared" si="20"/>
        <v>2</v>
      </c>
      <c r="V65" s="7" t="str">
        <f t="shared" si="21"/>
        <v>2015-2-1</v>
      </c>
      <c r="W65" s="8">
        <f t="shared" si="22"/>
        <v>42063</v>
      </c>
      <c r="X65" s="9">
        <f t="shared" si="23"/>
        <v>28</v>
      </c>
      <c r="Y65" s="4">
        <f t="shared" si="24"/>
        <v>19872.857142857141</v>
      </c>
      <c r="Z65" s="4">
        <f t="shared" ca="1" si="25"/>
        <v>-1614.7447907351495</v>
      </c>
      <c r="AA65" s="4">
        <f t="shared" ca="1" si="26"/>
        <v>18258.112352121992</v>
      </c>
      <c r="AB65" s="10">
        <f t="shared" si="9"/>
        <v>1</v>
      </c>
      <c r="AC65" s="4">
        <f t="shared" ca="1" si="27"/>
        <v>18258.112352121992</v>
      </c>
      <c r="AD65" s="4">
        <f t="shared" ca="1" si="16"/>
        <v>-158260.27202170796</v>
      </c>
      <c r="AE65" s="4">
        <f t="shared" si="28"/>
        <v>20</v>
      </c>
      <c r="AF65" s="4">
        <f t="shared" ca="1" si="29"/>
        <v>7913.0136010853985</v>
      </c>
      <c r="AG65" s="4">
        <f t="shared" ca="1" si="30"/>
        <v>26171.125953207389</v>
      </c>
    </row>
    <row r="66" spans="1:33">
      <c r="A66" s="3">
        <v>42063</v>
      </c>
      <c r="B66" s="2">
        <f t="shared" ca="1" si="0"/>
        <v>1050.6540865313627</v>
      </c>
      <c r="C66">
        <v>0</v>
      </c>
      <c r="D66">
        <v>0</v>
      </c>
      <c r="E66">
        <v>0</v>
      </c>
      <c r="F66">
        <v>0</v>
      </c>
      <c r="P66" s="4">
        <f t="shared" si="17"/>
        <v>17</v>
      </c>
      <c r="Q66" s="4">
        <f t="shared" si="18"/>
        <v>7</v>
      </c>
      <c r="R66" s="7">
        <f>INDEX(월별값!$A$1:$BM$17, '데이터 만들기'!P66, '데이터 만들기'!Q66)</f>
        <v>556440</v>
      </c>
      <c r="S66" s="5">
        <f t="shared" si="15"/>
        <v>42063</v>
      </c>
      <c r="T66" s="7">
        <f t="shared" si="19"/>
        <v>2015</v>
      </c>
      <c r="U66" s="7">
        <f t="shared" si="20"/>
        <v>2</v>
      </c>
      <c r="V66" s="7" t="str">
        <f t="shared" si="21"/>
        <v>2015-2-1</v>
      </c>
      <c r="W66" s="8">
        <f t="shared" si="22"/>
        <v>42063</v>
      </c>
      <c r="X66" s="9">
        <f t="shared" si="23"/>
        <v>28</v>
      </c>
      <c r="Y66" s="4">
        <f t="shared" si="24"/>
        <v>19872.857142857141</v>
      </c>
      <c r="Z66" s="4">
        <f t="shared" ca="1" si="25"/>
        <v>1140.224587770113</v>
      </c>
      <c r="AA66" s="4">
        <f t="shared" ca="1" si="26"/>
        <v>21013.081730627255</v>
      </c>
      <c r="AB66" s="10">
        <f t="shared" si="9"/>
        <v>0</v>
      </c>
      <c r="AC66" s="4">
        <f t="shared" ca="1" si="27"/>
        <v>1050.6540865313627</v>
      </c>
      <c r="AD66" s="4">
        <f t="shared" ca="1" si="16"/>
        <v>-158260.27202170796</v>
      </c>
      <c r="AE66" s="4">
        <f t="shared" si="28"/>
        <v>20</v>
      </c>
      <c r="AF66" s="4">
        <f t="shared" ca="1" si="29"/>
        <v>7913.0136010853985</v>
      </c>
      <c r="AG66" s="4">
        <f t="shared" ca="1" si="30"/>
        <v>1050.6540865313627</v>
      </c>
    </row>
    <row r="67" spans="1:33">
      <c r="A67" s="3">
        <v>42064</v>
      </c>
      <c r="B67" s="2">
        <f t="shared" ca="1" si="0"/>
        <v>1485.8468716749733</v>
      </c>
      <c r="C67">
        <v>0</v>
      </c>
      <c r="D67">
        <v>0</v>
      </c>
      <c r="E67">
        <v>0</v>
      </c>
      <c r="F67">
        <v>0</v>
      </c>
      <c r="P67" s="4">
        <f t="shared" si="17"/>
        <v>17</v>
      </c>
      <c r="Q67" s="4">
        <f t="shared" si="18"/>
        <v>8</v>
      </c>
      <c r="R67" s="7">
        <f>INDEX(월별값!$A$1:$BM$17, '데이터 만들기'!P67, '데이터 만들기'!Q67)</f>
        <v>935700</v>
      </c>
      <c r="S67" s="5">
        <f t="shared" si="15"/>
        <v>42064</v>
      </c>
      <c r="T67" s="7">
        <f t="shared" si="19"/>
        <v>2015</v>
      </c>
      <c r="U67" s="7">
        <f t="shared" si="20"/>
        <v>3</v>
      </c>
      <c r="V67" s="7" t="str">
        <f t="shared" si="21"/>
        <v>2015-3-1</v>
      </c>
      <c r="W67" s="8">
        <f t="shared" si="22"/>
        <v>42094</v>
      </c>
      <c r="X67" s="9">
        <f t="shared" si="23"/>
        <v>31</v>
      </c>
      <c r="Y67" s="4">
        <f t="shared" si="24"/>
        <v>30183.870967741936</v>
      </c>
      <c r="Z67" s="4">
        <f t="shared" ca="1" si="25"/>
        <v>-466.93353424247272</v>
      </c>
      <c r="AA67" s="4">
        <f t="shared" ca="1" si="26"/>
        <v>29716.937433499465</v>
      </c>
      <c r="AB67" s="10">
        <f t="shared" si="9"/>
        <v>0</v>
      </c>
      <c r="AC67" s="4">
        <f t="shared" ca="1" si="27"/>
        <v>1485.8468716749733</v>
      </c>
      <c r="AD67" s="4">
        <f t="shared" ca="1" si="16"/>
        <v>-246454.61690392031</v>
      </c>
      <c r="AE67" s="4">
        <f t="shared" si="28"/>
        <v>22</v>
      </c>
      <c r="AF67" s="4">
        <f t="shared" ca="1" si="29"/>
        <v>11202.482586541832</v>
      </c>
      <c r="AG67" s="4">
        <f t="shared" ca="1" si="30"/>
        <v>1485.8468716749733</v>
      </c>
    </row>
    <row r="68" spans="1:33">
      <c r="A68" s="3">
        <v>42065</v>
      </c>
      <c r="B68" s="2">
        <f t="shared" ca="1" si="0"/>
        <v>40863.026230048548</v>
      </c>
      <c r="C68">
        <v>0</v>
      </c>
      <c r="D68">
        <v>0</v>
      </c>
      <c r="E68">
        <v>0</v>
      </c>
      <c r="F68">
        <v>0</v>
      </c>
      <c r="P68" s="4">
        <f t="shared" si="17"/>
        <v>17</v>
      </c>
      <c r="Q68" s="4">
        <f t="shared" si="18"/>
        <v>8</v>
      </c>
      <c r="R68" s="7">
        <f>INDEX(월별값!$A$1:$BM$17, '데이터 만들기'!P68, '데이터 만들기'!Q68)</f>
        <v>935700</v>
      </c>
      <c r="S68" s="5">
        <f t="shared" si="15"/>
        <v>42065</v>
      </c>
      <c r="T68" s="7">
        <f t="shared" si="19"/>
        <v>2015</v>
      </c>
      <c r="U68" s="7">
        <f t="shared" si="20"/>
        <v>3</v>
      </c>
      <c r="V68" s="7" t="str">
        <f t="shared" si="21"/>
        <v>2015-3-1</v>
      </c>
      <c r="W68" s="8">
        <f t="shared" si="22"/>
        <v>42094</v>
      </c>
      <c r="X68" s="9">
        <f t="shared" si="23"/>
        <v>31</v>
      </c>
      <c r="Y68" s="4">
        <f t="shared" si="24"/>
        <v>30183.870967741936</v>
      </c>
      <c r="Z68" s="4">
        <f t="shared" ca="1" si="25"/>
        <v>-523.32732423521895</v>
      </c>
      <c r="AA68" s="4">
        <f t="shared" ca="1" si="26"/>
        <v>29660.543643506717</v>
      </c>
      <c r="AB68" s="10">
        <f t="shared" si="9"/>
        <v>1</v>
      </c>
      <c r="AC68" s="4">
        <f t="shared" ca="1" si="27"/>
        <v>29660.543643506717</v>
      </c>
      <c r="AD68" s="4">
        <f t="shared" ca="1" si="16"/>
        <v>-246454.61690392031</v>
      </c>
      <c r="AE68" s="4">
        <f t="shared" si="28"/>
        <v>22</v>
      </c>
      <c r="AF68" s="4">
        <f t="shared" ca="1" si="29"/>
        <v>11202.482586541832</v>
      </c>
      <c r="AG68" s="4">
        <f t="shared" ca="1" si="30"/>
        <v>40863.026230048548</v>
      </c>
    </row>
    <row r="69" spans="1:33">
      <c r="A69" s="3">
        <v>42066</v>
      </c>
      <c r="B69" s="2">
        <f t="shared" ca="1" si="0"/>
        <v>41785.814749850746</v>
      </c>
      <c r="C69">
        <v>0</v>
      </c>
      <c r="D69">
        <v>0</v>
      </c>
      <c r="E69">
        <v>0</v>
      </c>
      <c r="F69">
        <v>0</v>
      </c>
      <c r="P69" s="4">
        <f t="shared" si="17"/>
        <v>17</v>
      </c>
      <c r="Q69" s="4">
        <f t="shared" si="18"/>
        <v>8</v>
      </c>
      <c r="R69" s="7">
        <f>INDEX(월별값!$A$1:$BM$17, '데이터 만들기'!P69, '데이터 만들기'!Q69)</f>
        <v>935700</v>
      </c>
      <c r="S69" s="5">
        <f t="shared" si="15"/>
        <v>42066</v>
      </c>
      <c r="T69" s="7">
        <f t="shared" si="19"/>
        <v>2015</v>
      </c>
      <c r="U69" s="7">
        <f t="shared" si="20"/>
        <v>3</v>
      </c>
      <c r="V69" s="7" t="str">
        <f t="shared" si="21"/>
        <v>2015-3-1</v>
      </c>
      <c r="W69" s="8">
        <f t="shared" si="22"/>
        <v>42094</v>
      </c>
      <c r="X69" s="9">
        <f t="shared" si="23"/>
        <v>31</v>
      </c>
      <c r="Y69" s="4">
        <f t="shared" si="24"/>
        <v>30183.870967741936</v>
      </c>
      <c r="Z69" s="4">
        <f t="shared" ca="1" si="25"/>
        <v>399.46119556698125</v>
      </c>
      <c r="AA69" s="4">
        <f t="shared" ca="1" si="26"/>
        <v>30583.332163308918</v>
      </c>
      <c r="AB69" s="10">
        <f t="shared" si="9"/>
        <v>1</v>
      </c>
      <c r="AC69" s="4">
        <f t="shared" ca="1" si="27"/>
        <v>30583.332163308918</v>
      </c>
      <c r="AD69" s="4">
        <f t="shared" ca="1" si="16"/>
        <v>-246454.61690392031</v>
      </c>
      <c r="AE69" s="4">
        <f t="shared" si="28"/>
        <v>22</v>
      </c>
      <c r="AF69" s="4">
        <f t="shared" ca="1" si="29"/>
        <v>11202.482586541832</v>
      </c>
      <c r="AG69" s="4">
        <f t="shared" ca="1" si="30"/>
        <v>41785.814749850746</v>
      </c>
    </row>
    <row r="70" spans="1:33">
      <c r="A70" s="3">
        <v>42067</v>
      </c>
      <c r="B70" s="2">
        <f t="shared" ca="1" si="0"/>
        <v>41703.718985852422</v>
      </c>
      <c r="C70">
        <v>0</v>
      </c>
      <c r="D70">
        <v>0</v>
      </c>
      <c r="E70">
        <v>0</v>
      </c>
      <c r="F70">
        <v>0</v>
      </c>
      <c r="P70" s="4">
        <f t="shared" si="17"/>
        <v>17</v>
      </c>
      <c r="Q70" s="4">
        <f t="shared" si="18"/>
        <v>8</v>
      </c>
      <c r="R70" s="7">
        <f>INDEX(월별값!$A$1:$BM$17, '데이터 만들기'!P70, '데이터 만들기'!Q70)</f>
        <v>935700</v>
      </c>
      <c r="S70" s="5">
        <f t="shared" si="15"/>
        <v>42067</v>
      </c>
      <c r="T70" s="7">
        <f t="shared" si="19"/>
        <v>2015</v>
      </c>
      <c r="U70" s="7">
        <f t="shared" si="20"/>
        <v>3</v>
      </c>
      <c r="V70" s="7" t="str">
        <f t="shared" si="21"/>
        <v>2015-3-1</v>
      </c>
      <c r="W70" s="8">
        <f t="shared" si="22"/>
        <v>42094</v>
      </c>
      <c r="X70" s="9">
        <f t="shared" si="23"/>
        <v>31</v>
      </c>
      <c r="Y70" s="4">
        <f t="shared" si="24"/>
        <v>30183.870967741936</v>
      </c>
      <c r="Z70" s="4">
        <f t="shared" ca="1" si="25"/>
        <v>317.36543156865633</v>
      </c>
      <c r="AA70" s="4">
        <f t="shared" ca="1" si="26"/>
        <v>30501.236399310594</v>
      </c>
      <c r="AB70" s="10">
        <f t="shared" si="9"/>
        <v>1</v>
      </c>
      <c r="AC70" s="4">
        <f t="shared" ca="1" si="27"/>
        <v>30501.236399310594</v>
      </c>
      <c r="AD70" s="4">
        <f t="shared" ca="1" si="16"/>
        <v>-246454.61690392031</v>
      </c>
      <c r="AE70" s="4">
        <f t="shared" si="28"/>
        <v>22</v>
      </c>
      <c r="AF70" s="4">
        <f t="shared" ca="1" si="29"/>
        <v>11202.482586541832</v>
      </c>
      <c r="AG70" s="4">
        <f t="shared" ca="1" si="30"/>
        <v>41703.718985852422</v>
      </c>
    </row>
    <row r="71" spans="1:33">
      <c r="A71" s="3">
        <v>42068</v>
      </c>
      <c r="B71" s="2">
        <f t="shared" ca="1" si="0"/>
        <v>41461.971652990578</v>
      </c>
      <c r="C71">
        <v>0</v>
      </c>
      <c r="D71">
        <v>0</v>
      </c>
      <c r="E71">
        <v>0</v>
      </c>
      <c r="F71">
        <v>0</v>
      </c>
      <c r="P71" s="4">
        <f t="shared" si="17"/>
        <v>17</v>
      </c>
      <c r="Q71" s="4">
        <f t="shared" si="18"/>
        <v>8</v>
      </c>
      <c r="R71" s="7">
        <f>INDEX(월별값!$A$1:$BM$17, '데이터 만들기'!P71, '데이터 만들기'!Q71)</f>
        <v>935700</v>
      </c>
      <c r="S71" s="5">
        <f t="shared" si="15"/>
        <v>42068</v>
      </c>
      <c r="T71" s="7">
        <f t="shared" si="19"/>
        <v>2015</v>
      </c>
      <c r="U71" s="7">
        <f t="shared" si="20"/>
        <v>3</v>
      </c>
      <c r="V71" s="7" t="str">
        <f t="shared" si="21"/>
        <v>2015-3-1</v>
      </c>
      <c r="W71" s="8">
        <f t="shared" si="22"/>
        <v>42094</v>
      </c>
      <c r="X71" s="9">
        <f t="shared" si="23"/>
        <v>31</v>
      </c>
      <c r="Y71" s="4">
        <f t="shared" si="24"/>
        <v>30183.870967741936</v>
      </c>
      <c r="Z71" s="4">
        <f t="shared" ca="1" si="25"/>
        <v>75.61809870680986</v>
      </c>
      <c r="AA71" s="4">
        <f t="shared" ca="1" si="26"/>
        <v>30259.489066448747</v>
      </c>
      <c r="AB71" s="10">
        <f t="shared" si="9"/>
        <v>1</v>
      </c>
      <c r="AC71" s="4">
        <f t="shared" ca="1" si="27"/>
        <v>30259.489066448747</v>
      </c>
      <c r="AD71" s="4">
        <f t="shared" ca="1" si="16"/>
        <v>-246454.61690392031</v>
      </c>
      <c r="AE71" s="4">
        <f t="shared" si="28"/>
        <v>22</v>
      </c>
      <c r="AF71" s="4">
        <f t="shared" ca="1" si="29"/>
        <v>11202.482586541832</v>
      </c>
      <c r="AG71" s="4">
        <f t="shared" ca="1" si="30"/>
        <v>41461.971652990578</v>
      </c>
    </row>
    <row r="72" spans="1:33">
      <c r="A72" s="3">
        <v>42069</v>
      </c>
      <c r="B72" s="2">
        <f t="shared" ref="B72:B135" ca="1" si="31">AG72</f>
        <v>40865.404157174919</v>
      </c>
      <c r="C72">
        <v>0</v>
      </c>
      <c r="D72">
        <v>0</v>
      </c>
      <c r="E72">
        <v>0</v>
      </c>
      <c r="F72">
        <v>0</v>
      </c>
      <c r="P72" s="4">
        <f t="shared" si="17"/>
        <v>17</v>
      </c>
      <c r="Q72" s="4">
        <f t="shared" si="18"/>
        <v>8</v>
      </c>
      <c r="R72" s="7">
        <f>INDEX(월별값!$A$1:$BM$17, '데이터 만들기'!P72, '데이터 만들기'!Q72)</f>
        <v>935700</v>
      </c>
      <c r="S72" s="5">
        <f t="shared" si="15"/>
        <v>42069</v>
      </c>
      <c r="T72" s="7">
        <f t="shared" si="19"/>
        <v>2015</v>
      </c>
      <c r="U72" s="7">
        <f t="shared" si="20"/>
        <v>3</v>
      </c>
      <c r="V72" s="7" t="str">
        <f t="shared" si="21"/>
        <v>2015-3-1</v>
      </c>
      <c r="W72" s="8">
        <f t="shared" si="22"/>
        <v>42094</v>
      </c>
      <c r="X72" s="9">
        <f t="shared" si="23"/>
        <v>31</v>
      </c>
      <c r="Y72" s="4">
        <f t="shared" si="24"/>
        <v>30183.870967741936</v>
      </c>
      <c r="Z72" s="4">
        <f t="shared" ca="1" si="25"/>
        <v>-520.94939710884853</v>
      </c>
      <c r="AA72" s="4">
        <f t="shared" ca="1" si="26"/>
        <v>29662.921570633087</v>
      </c>
      <c r="AB72" s="10">
        <f t="shared" ref="AB72:AB135" si="32">NETWORKDAYS(A72,A72)</f>
        <v>1</v>
      </c>
      <c r="AC72" s="4">
        <f t="shared" ca="1" si="27"/>
        <v>29662.921570633087</v>
      </c>
      <c r="AD72" s="4">
        <f t="shared" ca="1" si="16"/>
        <v>-246454.61690392031</v>
      </c>
      <c r="AE72" s="4">
        <f t="shared" si="28"/>
        <v>22</v>
      </c>
      <c r="AF72" s="4">
        <f t="shared" ca="1" si="29"/>
        <v>11202.482586541832</v>
      </c>
      <c r="AG72" s="4">
        <f t="shared" ca="1" si="30"/>
        <v>40865.404157174919</v>
      </c>
    </row>
    <row r="73" spans="1:33">
      <c r="A73" s="3">
        <v>42070</v>
      </c>
      <c r="B73" s="2">
        <f t="shared" ca="1" si="31"/>
        <v>1411.4058614629282</v>
      </c>
      <c r="C73">
        <v>0</v>
      </c>
      <c r="D73">
        <v>0</v>
      </c>
      <c r="E73">
        <v>0</v>
      </c>
      <c r="F73">
        <v>0</v>
      </c>
      <c r="P73" s="4">
        <f t="shared" si="17"/>
        <v>17</v>
      </c>
      <c r="Q73" s="4">
        <f t="shared" si="18"/>
        <v>8</v>
      </c>
      <c r="R73" s="7">
        <f>INDEX(월별값!$A$1:$BM$17, '데이터 만들기'!P73, '데이터 만들기'!Q73)</f>
        <v>935700</v>
      </c>
      <c r="S73" s="5">
        <f t="shared" ref="S73:S136" si="33">$A73</f>
        <v>42070</v>
      </c>
      <c r="T73" s="7">
        <f t="shared" si="19"/>
        <v>2015</v>
      </c>
      <c r="U73" s="7">
        <f t="shared" si="20"/>
        <v>3</v>
      </c>
      <c r="V73" s="7" t="str">
        <f t="shared" si="21"/>
        <v>2015-3-1</v>
      </c>
      <c r="W73" s="8">
        <f t="shared" si="22"/>
        <v>42094</v>
      </c>
      <c r="X73" s="9">
        <f t="shared" si="23"/>
        <v>31</v>
      </c>
      <c r="Y73" s="4">
        <f t="shared" si="24"/>
        <v>30183.870967741936</v>
      </c>
      <c r="Z73" s="4">
        <f t="shared" ca="1" si="25"/>
        <v>-1955.7537384833711</v>
      </c>
      <c r="AA73" s="4">
        <f t="shared" ca="1" si="26"/>
        <v>28228.117229258565</v>
      </c>
      <c r="AB73" s="10">
        <f t="shared" si="32"/>
        <v>0</v>
      </c>
      <c r="AC73" s="4">
        <f t="shared" ca="1" si="27"/>
        <v>1411.4058614629282</v>
      </c>
      <c r="AD73" s="4">
        <f t="shared" ref="AD73:AD136" ca="1" si="34">SUMIFS(AC:AC,U:U,CONCATENATE("=",U73),T:T,CONCATENATE("=",T73))-R73</f>
        <v>-246454.61690392031</v>
      </c>
      <c r="AE73" s="4">
        <f t="shared" si="28"/>
        <v>22</v>
      </c>
      <c r="AF73" s="4">
        <f t="shared" ca="1" si="29"/>
        <v>11202.482586541832</v>
      </c>
      <c r="AG73" s="4">
        <f t="shared" ca="1" si="30"/>
        <v>1411.4058614629282</v>
      </c>
    </row>
    <row r="74" spans="1:33">
      <c r="A74" s="3">
        <v>42071</v>
      </c>
      <c r="B74" s="2">
        <f t="shared" ca="1" si="31"/>
        <v>1520.3822611636829</v>
      </c>
      <c r="C74">
        <v>0</v>
      </c>
      <c r="D74">
        <v>0</v>
      </c>
      <c r="E74">
        <v>0</v>
      </c>
      <c r="F74">
        <v>0</v>
      </c>
      <c r="P74" s="4">
        <f t="shared" ref="P74:P137" si="35">P73</f>
        <v>17</v>
      </c>
      <c r="Q74" s="4">
        <f t="shared" si="18"/>
        <v>8</v>
      </c>
      <c r="R74" s="7">
        <f>INDEX(월별값!$A$1:$BM$17, '데이터 만들기'!P74, '데이터 만들기'!Q74)</f>
        <v>935700</v>
      </c>
      <c r="S74" s="5">
        <f t="shared" si="33"/>
        <v>42071</v>
      </c>
      <c r="T74" s="7">
        <f t="shared" si="19"/>
        <v>2015</v>
      </c>
      <c r="U74" s="7">
        <f t="shared" si="20"/>
        <v>3</v>
      </c>
      <c r="V74" s="7" t="str">
        <f t="shared" si="21"/>
        <v>2015-3-1</v>
      </c>
      <c r="W74" s="8">
        <f t="shared" si="22"/>
        <v>42094</v>
      </c>
      <c r="X74" s="9">
        <f t="shared" si="23"/>
        <v>31</v>
      </c>
      <c r="Y74" s="4">
        <f t="shared" si="24"/>
        <v>30183.870967741936</v>
      </c>
      <c r="Z74" s="4">
        <f t="shared" ca="1" si="25"/>
        <v>223.77425553171923</v>
      </c>
      <c r="AA74" s="4">
        <f t="shared" ca="1" si="26"/>
        <v>30407.645223273656</v>
      </c>
      <c r="AB74" s="10">
        <f t="shared" si="32"/>
        <v>0</v>
      </c>
      <c r="AC74" s="4">
        <f t="shared" ca="1" si="27"/>
        <v>1520.3822611636829</v>
      </c>
      <c r="AD74" s="4">
        <f t="shared" ca="1" si="34"/>
        <v>-246454.61690392031</v>
      </c>
      <c r="AE74" s="4">
        <f t="shared" si="28"/>
        <v>22</v>
      </c>
      <c r="AF74" s="4">
        <f t="shared" ca="1" si="29"/>
        <v>11202.482586541832</v>
      </c>
      <c r="AG74" s="4">
        <f t="shared" ca="1" si="30"/>
        <v>1520.3822611636829</v>
      </c>
    </row>
    <row r="75" spans="1:33">
      <c r="A75" s="3">
        <v>42072</v>
      </c>
      <c r="B75" s="2">
        <f t="shared" ca="1" si="31"/>
        <v>44081.571307264763</v>
      </c>
      <c r="C75">
        <v>0</v>
      </c>
      <c r="D75">
        <v>0</v>
      </c>
      <c r="E75">
        <v>0</v>
      </c>
      <c r="F75">
        <v>0</v>
      </c>
      <c r="P75" s="4">
        <f t="shared" si="35"/>
        <v>17</v>
      </c>
      <c r="Q75" s="4">
        <f t="shared" si="18"/>
        <v>8</v>
      </c>
      <c r="R75" s="7">
        <f>INDEX(월별값!$A$1:$BM$17, '데이터 만들기'!P75, '데이터 만들기'!Q75)</f>
        <v>935700</v>
      </c>
      <c r="S75" s="5">
        <f t="shared" si="33"/>
        <v>42072</v>
      </c>
      <c r="T75" s="7">
        <f t="shared" si="19"/>
        <v>2015</v>
      </c>
      <c r="U75" s="7">
        <f t="shared" si="20"/>
        <v>3</v>
      </c>
      <c r="V75" s="7" t="str">
        <f t="shared" si="21"/>
        <v>2015-3-1</v>
      </c>
      <c r="W75" s="8">
        <f t="shared" si="22"/>
        <v>42094</v>
      </c>
      <c r="X75" s="9">
        <f t="shared" si="23"/>
        <v>31</v>
      </c>
      <c r="Y75" s="4">
        <f t="shared" si="24"/>
        <v>30183.870967741936</v>
      </c>
      <c r="Z75" s="4">
        <f t="shared" ca="1" si="25"/>
        <v>2695.2177529809951</v>
      </c>
      <c r="AA75" s="4">
        <f t="shared" ca="1" si="26"/>
        <v>32879.088720722932</v>
      </c>
      <c r="AB75" s="10">
        <f t="shared" si="32"/>
        <v>1</v>
      </c>
      <c r="AC75" s="4">
        <f t="shared" ca="1" si="27"/>
        <v>32879.088720722932</v>
      </c>
      <c r="AD75" s="4">
        <f t="shared" ca="1" si="34"/>
        <v>-246454.61690392031</v>
      </c>
      <c r="AE75" s="4">
        <f t="shared" si="28"/>
        <v>22</v>
      </c>
      <c r="AF75" s="4">
        <f t="shared" ca="1" si="29"/>
        <v>11202.482586541832</v>
      </c>
      <c r="AG75" s="4">
        <f t="shared" ca="1" si="30"/>
        <v>44081.571307264763</v>
      </c>
    </row>
    <row r="76" spans="1:33">
      <c r="A76" s="3">
        <v>42073</v>
      </c>
      <c r="B76" s="2">
        <f t="shared" ca="1" si="31"/>
        <v>38906.418075938811</v>
      </c>
      <c r="C76">
        <v>0</v>
      </c>
      <c r="D76">
        <v>0</v>
      </c>
      <c r="E76">
        <v>0</v>
      </c>
      <c r="F76">
        <v>0</v>
      </c>
      <c r="P76" s="4">
        <f t="shared" si="35"/>
        <v>17</v>
      </c>
      <c r="Q76" s="4">
        <f t="shared" si="18"/>
        <v>8</v>
      </c>
      <c r="R76" s="7">
        <f>INDEX(월별값!$A$1:$BM$17, '데이터 만들기'!P76, '데이터 만들기'!Q76)</f>
        <v>935700</v>
      </c>
      <c r="S76" s="5">
        <f t="shared" si="33"/>
        <v>42073</v>
      </c>
      <c r="T76" s="7">
        <f t="shared" si="19"/>
        <v>2015</v>
      </c>
      <c r="U76" s="7">
        <f t="shared" si="20"/>
        <v>3</v>
      </c>
      <c r="V76" s="7" t="str">
        <f t="shared" si="21"/>
        <v>2015-3-1</v>
      </c>
      <c r="W76" s="8">
        <f t="shared" si="22"/>
        <v>42094</v>
      </c>
      <c r="X76" s="9">
        <f t="shared" si="23"/>
        <v>31</v>
      </c>
      <c r="Y76" s="4">
        <f t="shared" si="24"/>
        <v>30183.870967741936</v>
      </c>
      <c r="Z76" s="4">
        <f t="shared" ca="1" si="25"/>
        <v>-2479.9354783449567</v>
      </c>
      <c r="AA76" s="4">
        <f t="shared" ca="1" si="26"/>
        <v>27703.935489396979</v>
      </c>
      <c r="AB76" s="10">
        <f t="shared" si="32"/>
        <v>1</v>
      </c>
      <c r="AC76" s="4">
        <f t="shared" ca="1" si="27"/>
        <v>27703.935489396979</v>
      </c>
      <c r="AD76" s="4">
        <f t="shared" ca="1" si="34"/>
        <v>-246454.61690392031</v>
      </c>
      <c r="AE76" s="4">
        <f t="shared" si="28"/>
        <v>22</v>
      </c>
      <c r="AF76" s="4">
        <f t="shared" ca="1" si="29"/>
        <v>11202.482586541832</v>
      </c>
      <c r="AG76" s="4">
        <f t="shared" ca="1" si="30"/>
        <v>38906.418075938811</v>
      </c>
    </row>
    <row r="77" spans="1:33">
      <c r="A77" s="3">
        <v>42074</v>
      </c>
      <c r="B77" s="2">
        <f t="shared" ca="1" si="31"/>
        <v>38731.842664555363</v>
      </c>
      <c r="C77">
        <v>0</v>
      </c>
      <c r="D77">
        <v>0</v>
      </c>
      <c r="E77">
        <v>0</v>
      </c>
      <c r="F77">
        <v>0</v>
      </c>
      <c r="P77" s="4">
        <f t="shared" si="35"/>
        <v>17</v>
      </c>
      <c r="Q77" s="4">
        <f t="shared" si="18"/>
        <v>8</v>
      </c>
      <c r="R77" s="7">
        <f>INDEX(월별값!$A$1:$BM$17, '데이터 만들기'!P77, '데이터 만들기'!Q77)</f>
        <v>935700</v>
      </c>
      <c r="S77" s="5">
        <f t="shared" si="33"/>
        <v>42074</v>
      </c>
      <c r="T77" s="7">
        <f t="shared" si="19"/>
        <v>2015</v>
      </c>
      <c r="U77" s="7">
        <f t="shared" si="20"/>
        <v>3</v>
      </c>
      <c r="V77" s="7" t="str">
        <f t="shared" si="21"/>
        <v>2015-3-1</v>
      </c>
      <c r="W77" s="8">
        <f t="shared" si="22"/>
        <v>42094</v>
      </c>
      <c r="X77" s="9">
        <f t="shared" si="23"/>
        <v>31</v>
      </c>
      <c r="Y77" s="4">
        <f t="shared" si="24"/>
        <v>30183.870967741936</v>
      </c>
      <c r="Z77" s="4">
        <f t="shared" ca="1" si="25"/>
        <v>-2654.5108897284044</v>
      </c>
      <c r="AA77" s="4">
        <f t="shared" ca="1" si="26"/>
        <v>27529.360078013531</v>
      </c>
      <c r="AB77" s="10">
        <f t="shared" si="32"/>
        <v>1</v>
      </c>
      <c r="AC77" s="4">
        <f t="shared" ca="1" si="27"/>
        <v>27529.360078013531</v>
      </c>
      <c r="AD77" s="4">
        <f t="shared" ca="1" si="34"/>
        <v>-246454.61690392031</v>
      </c>
      <c r="AE77" s="4">
        <f t="shared" si="28"/>
        <v>22</v>
      </c>
      <c r="AF77" s="4">
        <f t="shared" ca="1" si="29"/>
        <v>11202.482586541832</v>
      </c>
      <c r="AG77" s="4">
        <f t="shared" ca="1" si="30"/>
        <v>38731.842664555363</v>
      </c>
    </row>
    <row r="78" spans="1:33">
      <c r="A78" s="3">
        <v>42075</v>
      </c>
      <c r="B78" s="2">
        <f t="shared" ca="1" si="31"/>
        <v>41133.996083815407</v>
      </c>
      <c r="C78">
        <v>0</v>
      </c>
      <c r="D78">
        <v>0</v>
      </c>
      <c r="E78">
        <v>0</v>
      </c>
      <c r="F78">
        <v>0</v>
      </c>
      <c r="P78" s="4">
        <f t="shared" si="35"/>
        <v>17</v>
      </c>
      <c r="Q78" s="4">
        <f t="shared" si="18"/>
        <v>8</v>
      </c>
      <c r="R78" s="7">
        <f>INDEX(월별값!$A$1:$BM$17, '데이터 만들기'!P78, '데이터 만들기'!Q78)</f>
        <v>935700</v>
      </c>
      <c r="S78" s="5">
        <f t="shared" si="33"/>
        <v>42075</v>
      </c>
      <c r="T78" s="7">
        <f t="shared" si="19"/>
        <v>2015</v>
      </c>
      <c r="U78" s="7">
        <f t="shared" si="20"/>
        <v>3</v>
      </c>
      <c r="V78" s="7" t="str">
        <f t="shared" si="21"/>
        <v>2015-3-1</v>
      </c>
      <c r="W78" s="8">
        <f t="shared" si="22"/>
        <v>42094</v>
      </c>
      <c r="X78" s="9">
        <f t="shared" si="23"/>
        <v>31</v>
      </c>
      <c r="Y78" s="4">
        <f t="shared" si="24"/>
        <v>30183.870967741936</v>
      </c>
      <c r="Z78" s="4">
        <f t="shared" ca="1" si="25"/>
        <v>-252.35747046835894</v>
      </c>
      <c r="AA78" s="4">
        <f t="shared" ca="1" si="26"/>
        <v>29931.513497273576</v>
      </c>
      <c r="AB78" s="10">
        <f t="shared" si="32"/>
        <v>1</v>
      </c>
      <c r="AC78" s="4">
        <f t="shared" ca="1" si="27"/>
        <v>29931.513497273576</v>
      </c>
      <c r="AD78" s="4">
        <f t="shared" ca="1" si="34"/>
        <v>-246454.61690392031</v>
      </c>
      <c r="AE78" s="4">
        <f t="shared" si="28"/>
        <v>22</v>
      </c>
      <c r="AF78" s="4">
        <f t="shared" ca="1" si="29"/>
        <v>11202.482586541832</v>
      </c>
      <c r="AG78" s="4">
        <f t="shared" ca="1" si="30"/>
        <v>41133.996083815407</v>
      </c>
    </row>
    <row r="79" spans="1:33">
      <c r="A79" s="3">
        <v>42076</v>
      </c>
      <c r="B79" s="2">
        <f t="shared" ca="1" si="31"/>
        <v>40490.500639976053</v>
      </c>
      <c r="C79">
        <v>0</v>
      </c>
      <c r="D79">
        <v>0</v>
      </c>
      <c r="E79">
        <v>0</v>
      </c>
      <c r="F79">
        <v>0</v>
      </c>
      <c r="P79" s="4">
        <f t="shared" si="35"/>
        <v>17</v>
      </c>
      <c r="Q79" s="4">
        <f t="shared" si="18"/>
        <v>8</v>
      </c>
      <c r="R79" s="7">
        <f>INDEX(월별값!$A$1:$BM$17, '데이터 만들기'!P79, '데이터 만들기'!Q79)</f>
        <v>935700</v>
      </c>
      <c r="S79" s="5">
        <f t="shared" si="33"/>
        <v>42076</v>
      </c>
      <c r="T79" s="7">
        <f t="shared" si="19"/>
        <v>2015</v>
      </c>
      <c r="U79" s="7">
        <f t="shared" si="20"/>
        <v>3</v>
      </c>
      <c r="V79" s="7" t="str">
        <f t="shared" si="21"/>
        <v>2015-3-1</v>
      </c>
      <c r="W79" s="8">
        <f t="shared" si="22"/>
        <v>42094</v>
      </c>
      <c r="X79" s="9">
        <f t="shared" si="23"/>
        <v>31</v>
      </c>
      <c r="Y79" s="4">
        <f t="shared" si="24"/>
        <v>30183.870967741936</v>
      </c>
      <c r="Z79" s="4">
        <f t="shared" ca="1" si="25"/>
        <v>-895.85291430771485</v>
      </c>
      <c r="AA79" s="4">
        <f t="shared" ca="1" si="26"/>
        <v>29288.018053434222</v>
      </c>
      <c r="AB79" s="10">
        <f t="shared" si="32"/>
        <v>1</v>
      </c>
      <c r="AC79" s="4">
        <f t="shared" ca="1" si="27"/>
        <v>29288.018053434222</v>
      </c>
      <c r="AD79" s="4">
        <f t="shared" ca="1" si="34"/>
        <v>-246454.61690392031</v>
      </c>
      <c r="AE79" s="4">
        <f t="shared" si="28"/>
        <v>22</v>
      </c>
      <c r="AF79" s="4">
        <f t="shared" ca="1" si="29"/>
        <v>11202.482586541832</v>
      </c>
      <c r="AG79" s="4">
        <f t="shared" ca="1" si="30"/>
        <v>40490.500639976053</v>
      </c>
    </row>
    <row r="80" spans="1:33">
      <c r="A80" s="3">
        <v>42077</v>
      </c>
      <c r="B80" s="2">
        <f t="shared" ca="1" si="31"/>
        <v>1544.6767683761009</v>
      </c>
      <c r="C80">
        <v>0</v>
      </c>
      <c r="D80">
        <v>0</v>
      </c>
      <c r="E80">
        <v>0</v>
      </c>
      <c r="F80">
        <v>0</v>
      </c>
      <c r="P80" s="4">
        <f t="shared" si="35"/>
        <v>17</v>
      </c>
      <c r="Q80" s="4">
        <f t="shared" si="18"/>
        <v>8</v>
      </c>
      <c r="R80" s="7">
        <f>INDEX(월별값!$A$1:$BM$17, '데이터 만들기'!P80, '데이터 만들기'!Q80)</f>
        <v>935700</v>
      </c>
      <c r="S80" s="5">
        <f t="shared" si="33"/>
        <v>42077</v>
      </c>
      <c r="T80" s="7">
        <f t="shared" si="19"/>
        <v>2015</v>
      </c>
      <c r="U80" s="7">
        <f t="shared" si="20"/>
        <v>3</v>
      </c>
      <c r="V80" s="7" t="str">
        <f t="shared" si="21"/>
        <v>2015-3-1</v>
      </c>
      <c r="W80" s="8">
        <f t="shared" si="22"/>
        <v>42094</v>
      </c>
      <c r="X80" s="9">
        <f t="shared" si="23"/>
        <v>31</v>
      </c>
      <c r="Y80" s="4">
        <f t="shared" si="24"/>
        <v>30183.870967741936</v>
      </c>
      <c r="Z80" s="4">
        <f t="shared" ca="1" si="25"/>
        <v>709.66439978008373</v>
      </c>
      <c r="AA80" s="4">
        <f t="shared" ca="1" si="26"/>
        <v>30893.535367522018</v>
      </c>
      <c r="AB80" s="10">
        <f t="shared" si="32"/>
        <v>0</v>
      </c>
      <c r="AC80" s="4">
        <f t="shared" ca="1" si="27"/>
        <v>1544.6767683761009</v>
      </c>
      <c r="AD80" s="4">
        <f t="shared" ca="1" si="34"/>
        <v>-246454.61690392031</v>
      </c>
      <c r="AE80" s="4">
        <f t="shared" si="28"/>
        <v>22</v>
      </c>
      <c r="AF80" s="4">
        <f t="shared" ca="1" si="29"/>
        <v>11202.482586541832</v>
      </c>
      <c r="AG80" s="4">
        <f t="shared" ca="1" si="30"/>
        <v>1544.6767683761009</v>
      </c>
    </row>
    <row r="81" spans="1:33">
      <c r="A81" s="3">
        <v>42078</v>
      </c>
      <c r="B81" s="2">
        <f t="shared" ca="1" si="31"/>
        <v>1650.0429157473318</v>
      </c>
      <c r="C81">
        <v>0</v>
      </c>
      <c r="D81">
        <v>0</v>
      </c>
      <c r="E81">
        <v>0</v>
      </c>
      <c r="F81">
        <v>0</v>
      </c>
      <c r="P81" s="4">
        <f t="shared" si="35"/>
        <v>17</v>
      </c>
      <c r="Q81" s="4">
        <f t="shared" si="18"/>
        <v>8</v>
      </c>
      <c r="R81" s="7">
        <f>INDEX(월별값!$A$1:$BM$17, '데이터 만들기'!P81, '데이터 만들기'!Q81)</f>
        <v>935700</v>
      </c>
      <c r="S81" s="5">
        <f t="shared" si="33"/>
        <v>42078</v>
      </c>
      <c r="T81" s="7">
        <f t="shared" si="19"/>
        <v>2015</v>
      </c>
      <c r="U81" s="7">
        <f t="shared" si="20"/>
        <v>3</v>
      </c>
      <c r="V81" s="7" t="str">
        <f t="shared" si="21"/>
        <v>2015-3-1</v>
      </c>
      <c r="W81" s="8">
        <f t="shared" si="22"/>
        <v>42094</v>
      </c>
      <c r="X81" s="9">
        <f t="shared" si="23"/>
        <v>31</v>
      </c>
      <c r="Y81" s="4">
        <f t="shared" si="24"/>
        <v>30183.870967741936</v>
      </c>
      <c r="Z81" s="4">
        <f t="shared" ca="1" si="25"/>
        <v>2816.9873472047025</v>
      </c>
      <c r="AA81" s="4">
        <f t="shared" ca="1" si="26"/>
        <v>33000.858314946636</v>
      </c>
      <c r="AB81" s="10">
        <f t="shared" si="32"/>
        <v>0</v>
      </c>
      <c r="AC81" s="4">
        <f t="shared" ca="1" si="27"/>
        <v>1650.0429157473318</v>
      </c>
      <c r="AD81" s="4">
        <f t="shared" ca="1" si="34"/>
        <v>-246454.61690392031</v>
      </c>
      <c r="AE81" s="4">
        <f t="shared" si="28"/>
        <v>22</v>
      </c>
      <c r="AF81" s="4">
        <f t="shared" ca="1" si="29"/>
        <v>11202.482586541832</v>
      </c>
      <c r="AG81" s="4">
        <f t="shared" ca="1" si="30"/>
        <v>1650.0429157473318</v>
      </c>
    </row>
    <row r="82" spans="1:33">
      <c r="A82" s="3">
        <v>42079</v>
      </c>
      <c r="B82" s="2">
        <f t="shared" ca="1" si="31"/>
        <v>41554.835646558597</v>
      </c>
      <c r="C82">
        <v>0</v>
      </c>
      <c r="D82">
        <v>0</v>
      </c>
      <c r="E82">
        <v>0</v>
      </c>
      <c r="F82">
        <v>0</v>
      </c>
      <c r="P82" s="4">
        <f t="shared" si="35"/>
        <v>17</v>
      </c>
      <c r="Q82" s="4">
        <f t="shared" si="18"/>
        <v>8</v>
      </c>
      <c r="R82" s="7">
        <f>INDEX(월별값!$A$1:$BM$17, '데이터 만들기'!P82, '데이터 만들기'!Q82)</f>
        <v>935700</v>
      </c>
      <c r="S82" s="5">
        <f t="shared" si="33"/>
        <v>42079</v>
      </c>
      <c r="T82" s="7">
        <f t="shared" si="19"/>
        <v>2015</v>
      </c>
      <c r="U82" s="7">
        <f t="shared" si="20"/>
        <v>3</v>
      </c>
      <c r="V82" s="7" t="str">
        <f t="shared" si="21"/>
        <v>2015-3-1</v>
      </c>
      <c r="W82" s="8">
        <f t="shared" si="22"/>
        <v>42094</v>
      </c>
      <c r="X82" s="9">
        <f t="shared" si="23"/>
        <v>31</v>
      </c>
      <c r="Y82" s="4">
        <f t="shared" si="24"/>
        <v>30183.870967741936</v>
      </c>
      <c r="Z82" s="4">
        <f t="shared" ca="1" si="25"/>
        <v>168.48209227482624</v>
      </c>
      <c r="AA82" s="4">
        <f t="shared" ca="1" si="26"/>
        <v>30352.353060016761</v>
      </c>
      <c r="AB82" s="10">
        <f t="shared" si="32"/>
        <v>1</v>
      </c>
      <c r="AC82" s="4">
        <f t="shared" ca="1" si="27"/>
        <v>30352.353060016761</v>
      </c>
      <c r="AD82" s="4">
        <f t="shared" ca="1" si="34"/>
        <v>-246454.61690392031</v>
      </c>
      <c r="AE82" s="4">
        <f t="shared" si="28"/>
        <v>22</v>
      </c>
      <c r="AF82" s="4">
        <f t="shared" ca="1" si="29"/>
        <v>11202.482586541832</v>
      </c>
      <c r="AG82" s="4">
        <f t="shared" ca="1" si="30"/>
        <v>41554.835646558597</v>
      </c>
    </row>
    <row r="83" spans="1:33">
      <c r="A83" s="3">
        <v>42080</v>
      </c>
      <c r="B83" s="2">
        <f t="shared" ca="1" si="31"/>
        <v>44117.731020566142</v>
      </c>
      <c r="C83">
        <v>0</v>
      </c>
      <c r="D83">
        <v>0</v>
      </c>
      <c r="E83">
        <v>0</v>
      </c>
      <c r="F83">
        <v>0</v>
      </c>
      <c r="P83" s="4">
        <f t="shared" si="35"/>
        <v>17</v>
      </c>
      <c r="Q83" s="4">
        <f t="shared" si="18"/>
        <v>8</v>
      </c>
      <c r="R83" s="7">
        <f>INDEX(월별값!$A$1:$BM$17, '데이터 만들기'!P83, '데이터 만들기'!Q83)</f>
        <v>935700</v>
      </c>
      <c r="S83" s="5">
        <f t="shared" si="33"/>
        <v>42080</v>
      </c>
      <c r="T83" s="7">
        <f t="shared" si="19"/>
        <v>2015</v>
      </c>
      <c r="U83" s="7">
        <f t="shared" si="20"/>
        <v>3</v>
      </c>
      <c r="V83" s="7" t="str">
        <f t="shared" si="21"/>
        <v>2015-3-1</v>
      </c>
      <c r="W83" s="8">
        <f t="shared" si="22"/>
        <v>42094</v>
      </c>
      <c r="X83" s="9">
        <f t="shared" si="23"/>
        <v>31</v>
      </c>
      <c r="Y83" s="4">
        <f t="shared" si="24"/>
        <v>30183.870967741936</v>
      </c>
      <c r="Z83" s="4">
        <f t="shared" ca="1" si="25"/>
        <v>2731.3774662823739</v>
      </c>
      <c r="AA83" s="4">
        <f t="shared" ca="1" si="26"/>
        <v>32915.24843402431</v>
      </c>
      <c r="AB83" s="10">
        <f t="shared" si="32"/>
        <v>1</v>
      </c>
      <c r="AC83" s="4">
        <f t="shared" ca="1" si="27"/>
        <v>32915.24843402431</v>
      </c>
      <c r="AD83" s="4">
        <f t="shared" ca="1" si="34"/>
        <v>-246454.61690392031</v>
      </c>
      <c r="AE83" s="4">
        <f t="shared" si="28"/>
        <v>22</v>
      </c>
      <c r="AF83" s="4">
        <f t="shared" ca="1" si="29"/>
        <v>11202.482586541832</v>
      </c>
      <c r="AG83" s="4">
        <f t="shared" ca="1" si="30"/>
        <v>44117.731020566142</v>
      </c>
    </row>
    <row r="84" spans="1:33">
      <c r="A84" s="3">
        <v>42081</v>
      </c>
      <c r="B84" s="2">
        <f t="shared" ca="1" si="31"/>
        <v>40943.024582688675</v>
      </c>
      <c r="C84">
        <v>0</v>
      </c>
      <c r="D84">
        <v>0</v>
      </c>
      <c r="E84">
        <v>0</v>
      </c>
      <c r="F84">
        <v>0</v>
      </c>
      <c r="P84" s="4">
        <f t="shared" si="35"/>
        <v>17</v>
      </c>
      <c r="Q84" s="4">
        <f t="shared" si="18"/>
        <v>8</v>
      </c>
      <c r="R84" s="7">
        <f>INDEX(월별값!$A$1:$BM$17, '데이터 만들기'!P84, '데이터 만들기'!Q84)</f>
        <v>935700</v>
      </c>
      <c r="S84" s="5">
        <f t="shared" si="33"/>
        <v>42081</v>
      </c>
      <c r="T84" s="7">
        <f t="shared" si="19"/>
        <v>2015</v>
      </c>
      <c r="U84" s="7">
        <f t="shared" si="20"/>
        <v>3</v>
      </c>
      <c r="V84" s="7" t="str">
        <f t="shared" si="21"/>
        <v>2015-3-1</v>
      </c>
      <c r="W84" s="8">
        <f t="shared" si="22"/>
        <v>42094</v>
      </c>
      <c r="X84" s="9">
        <f t="shared" si="23"/>
        <v>31</v>
      </c>
      <c r="Y84" s="4">
        <f t="shared" si="24"/>
        <v>30183.870967741936</v>
      </c>
      <c r="Z84" s="4">
        <f t="shared" ca="1" si="25"/>
        <v>-443.32897159509332</v>
      </c>
      <c r="AA84" s="4">
        <f t="shared" ca="1" si="26"/>
        <v>29740.541996146843</v>
      </c>
      <c r="AB84" s="10">
        <f t="shared" si="32"/>
        <v>1</v>
      </c>
      <c r="AC84" s="4">
        <f t="shared" ca="1" si="27"/>
        <v>29740.541996146843</v>
      </c>
      <c r="AD84" s="4">
        <f t="shared" ca="1" si="34"/>
        <v>-246454.61690392031</v>
      </c>
      <c r="AE84" s="4">
        <f t="shared" si="28"/>
        <v>22</v>
      </c>
      <c r="AF84" s="4">
        <f t="shared" ca="1" si="29"/>
        <v>11202.482586541832</v>
      </c>
      <c r="AG84" s="4">
        <f t="shared" ca="1" si="30"/>
        <v>40943.024582688675</v>
      </c>
    </row>
    <row r="85" spans="1:33">
      <c r="A85" s="3">
        <v>42082</v>
      </c>
      <c r="B85" s="2">
        <f t="shared" ca="1" si="31"/>
        <v>40434.413219535913</v>
      </c>
      <c r="C85">
        <v>0</v>
      </c>
      <c r="D85">
        <v>0</v>
      </c>
      <c r="E85">
        <v>0</v>
      </c>
      <c r="F85">
        <v>0</v>
      </c>
      <c r="P85" s="4">
        <f t="shared" si="35"/>
        <v>17</v>
      </c>
      <c r="Q85" s="4">
        <f t="shared" si="18"/>
        <v>8</v>
      </c>
      <c r="R85" s="7">
        <f>INDEX(월별값!$A$1:$BM$17, '데이터 만들기'!P85, '데이터 만들기'!Q85)</f>
        <v>935700</v>
      </c>
      <c r="S85" s="5">
        <f t="shared" si="33"/>
        <v>42082</v>
      </c>
      <c r="T85" s="7">
        <f t="shared" si="19"/>
        <v>2015</v>
      </c>
      <c r="U85" s="7">
        <f t="shared" si="20"/>
        <v>3</v>
      </c>
      <c r="V85" s="7" t="str">
        <f t="shared" si="21"/>
        <v>2015-3-1</v>
      </c>
      <c r="W85" s="8">
        <f t="shared" si="22"/>
        <v>42094</v>
      </c>
      <c r="X85" s="9">
        <f t="shared" si="23"/>
        <v>31</v>
      </c>
      <c r="Y85" s="4">
        <f t="shared" si="24"/>
        <v>30183.870967741936</v>
      </c>
      <c r="Z85" s="4">
        <f t="shared" ca="1" si="25"/>
        <v>-951.94033474785533</v>
      </c>
      <c r="AA85" s="4">
        <f t="shared" ca="1" si="26"/>
        <v>29231.930632994081</v>
      </c>
      <c r="AB85" s="10">
        <f t="shared" si="32"/>
        <v>1</v>
      </c>
      <c r="AC85" s="4">
        <f t="shared" ca="1" si="27"/>
        <v>29231.930632994081</v>
      </c>
      <c r="AD85" s="4">
        <f t="shared" ca="1" si="34"/>
        <v>-246454.61690392031</v>
      </c>
      <c r="AE85" s="4">
        <f t="shared" si="28"/>
        <v>22</v>
      </c>
      <c r="AF85" s="4">
        <f t="shared" ca="1" si="29"/>
        <v>11202.482586541832</v>
      </c>
      <c r="AG85" s="4">
        <f t="shared" ca="1" si="30"/>
        <v>40434.413219535913</v>
      </c>
    </row>
    <row r="86" spans="1:33">
      <c r="A86" s="3">
        <v>42083</v>
      </c>
      <c r="B86" s="2">
        <f t="shared" ca="1" si="31"/>
        <v>43635.546668418494</v>
      </c>
      <c r="C86">
        <v>0</v>
      </c>
      <c r="D86">
        <v>0</v>
      </c>
      <c r="E86">
        <v>0</v>
      </c>
      <c r="F86">
        <v>0</v>
      </c>
      <c r="P86" s="4">
        <f t="shared" si="35"/>
        <v>17</v>
      </c>
      <c r="Q86" s="4">
        <f t="shared" si="18"/>
        <v>8</v>
      </c>
      <c r="R86" s="7">
        <f>INDEX(월별값!$A$1:$BM$17, '데이터 만들기'!P86, '데이터 만들기'!Q86)</f>
        <v>935700</v>
      </c>
      <c r="S86" s="5">
        <f t="shared" si="33"/>
        <v>42083</v>
      </c>
      <c r="T86" s="7">
        <f t="shared" si="19"/>
        <v>2015</v>
      </c>
      <c r="U86" s="7">
        <f t="shared" si="20"/>
        <v>3</v>
      </c>
      <c r="V86" s="7" t="str">
        <f t="shared" si="21"/>
        <v>2015-3-1</v>
      </c>
      <c r="W86" s="8">
        <f t="shared" si="22"/>
        <v>42094</v>
      </c>
      <c r="X86" s="9">
        <f t="shared" si="23"/>
        <v>31</v>
      </c>
      <c r="Y86" s="4">
        <f t="shared" si="24"/>
        <v>30183.870967741936</v>
      </c>
      <c r="Z86" s="4">
        <f t="shared" ca="1" si="25"/>
        <v>2249.1931141347304</v>
      </c>
      <c r="AA86" s="4">
        <f t="shared" ca="1" si="26"/>
        <v>32433.064081876666</v>
      </c>
      <c r="AB86" s="10">
        <f t="shared" si="32"/>
        <v>1</v>
      </c>
      <c r="AC86" s="4">
        <f t="shared" ca="1" si="27"/>
        <v>32433.064081876666</v>
      </c>
      <c r="AD86" s="4">
        <f t="shared" ca="1" si="34"/>
        <v>-246454.61690392031</v>
      </c>
      <c r="AE86" s="4">
        <f t="shared" si="28"/>
        <v>22</v>
      </c>
      <c r="AF86" s="4">
        <f t="shared" ca="1" si="29"/>
        <v>11202.482586541832</v>
      </c>
      <c r="AG86" s="4">
        <f t="shared" ca="1" si="30"/>
        <v>43635.546668418494</v>
      </c>
    </row>
    <row r="87" spans="1:33">
      <c r="A87" s="3">
        <v>42084</v>
      </c>
      <c r="B87" s="2">
        <f t="shared" ca="1" si="31"/>
        <v>1546.5824843154751</v>
      </c>
      <c r="C87">
        <v>0</v>
      </c>
      <c r="D87">
        <v>0</v>
      </c>
      <c r="E87">
        <v>0</v>
      </c>
      <c r="F87">
        <v>0</v>
      </c>
      <c r="P87" s="4">
        <f t="shared" si="35"/>
        <v>17</v>
      </c>
      <c r="Q87" s="4">
        <f t="shared" si="18"/>
        <v>8</v>
      </c>
      <c r="R87" s="7">
        <f>INDEX(월별값!$A$1:$BM$17, '데이터 만들기'!P87, '데이터 만들기'!Q87)</f>
        <v>935700</v>
      </c>
      <c r="S87" s="5">
        <f t="shared" si="33"/>
        <v>42084</v>
      </c>
      <c r="T87" s="7">
        <f t="shared" si="19"/>
        <v>2015</v>
      </c>
      <c r="U87" s="7">
        <f t="shared" si="20"/>
        <v>3</v>
      </c>
      <c r="V87" s="7" t="str">
        <f t="shared" si="21"/>
        <v>2015-3-1</v>
      </c>
      <c r="W87" s="8">
        <f t="shared" si="22"/>
        <v>42094</v>
      </c>
      <c r="X87" s="9">
        <f t="shared" si="23"/>
        <v>31</v>
      </c>
      <c r="Y87" s="4">
        <f t="shared" si="24"/>
        <v>30183.870967741936</v>
      </c>
      <c r="Z87" s="4">
        <f t="shared" ca="1" si="25"/>
        <v>747.77871856756542</v>
      </c>
      <c r="AA87" s="4">
        <f t="shared" ca="1" si="26"/>
        <v>30931.649686309502</v>
      </c>
      <c r="AB87" s="10">
        <f t="shared" si="32"/>
        <v>0</v>
      </c>
      <c r="AC87" s="4">
        <f t="shared" ca="1" si="27"/>
        <v>1546.5824843154751</v>
      </c>
      <c r="AD87" s="4">
        <f t="shared" ca="1" si="34"/>
        <v>-246454.61690392031</v>
      </c>
      <c r="AE87" s="4">
        <f t="shared" si="28"/>
        <v>22</v>
      </c>
      <c r="AF87" s="4">
        <f t="shared" ca="1" si="29"/>
        <v>11202.482586541832</v>
      </c>
      <c r="AG87" s="4">
        <f t="shared" ca="1" si="30"/>
        <v>1546.5824843154751</v>
      </c>
    </row>
    <row r="88" spans="1:33">
      <c r="A88" s="3">
        <v>42085</v>
      </c>
      <c r="B88" s="2">
        <f t="shared" ca="1" si="31"/>
        <v>1626.0245145364001</v>
      </c>
      <c r="C88">
        <v>0</v>
      </c>
      <c r="D88">
        <v>0</v>
      </c>
      <c r="E88">
        <v>0</v>
      </c>
      <c r="F88">
        <v>0</v>
      </c>
      <c r="P88" s="4">
        <f t="shared" si="35"/>
        <v>17</v>
      </c>
      <c r="Q88" s="4">
        <f t="shared" si="18"/>
        <v>8</v>
      </c>
      <c r="R88" s="7">
        <f>INDEX(월별값!$A$1:$BM$17, '데이터 만들기'!P88, '데이터 만들기'!Q88)</f>
        <v>935700</v>
      </c>
      <c r="S88" s="5">
        <f t="shared" si="33"/>
        <v>42085</v>
      </c>
      <c r="T88" s="7">
        <f t="shared" si="19"/>
        <v>2015</v>
      </c>
      <c r="U88" s="7">
        <f t="shared" si="20"/>
        <v>3</v>
      </c>
      <c r="V88" s="7" t="str">
        <f t="shared" si="21"/>
        <v>2015-3-1</v>
      </c>
      <c r="W88" s="8">
        <f t="shared" si="22"/>
        <v>42094</v>
      </c>
      <c r="X88" s="9">
        <f t="shared" si="23"/>
        <v>31</v>
      </c>
      <c r="Y88" s="4">
        <f t="shared" si="24"/>
        <v>30183.870967741936</v>
      </c>
      <c r="Z88" s="4">
        <f t="shared" ca="1" si="25"/>
        <v>2336.6193229860692</v>
      </c>
      <c r="AA88" s="4">
        <f t="shared" ca="1" si="26"/>
        <v>32520.490290728005</v>
      </c>
      <c r="AB88" s="10">
        <f t="shared" si="32"/>
        <v>0</v>
      </c>
      <c r="AC88" s="4">
        <f t="shared" ca="1" si="27"/>
        <v>1626.0245145364001</v>
      </c>
      <c r="AD88" s="4">
        <f t="shared" ca="1" si="34"/>
        <v>-246454.61690392031</v>
      </c>
      <c r="AE88" s="4">
        <f t="shared" si="28"/>
        <v>22</v>
      </c>
      <c r="AF88" s="4">
        <f t="shared" ca="1" si="29"/>
        <v>11202.482586541832</v>
      </c>
      <c r="AG88" s="4">
        <f t="shared" ca="1" si="30"/>
        <v>1626.0245145364001</v>
      </c>
    </row>
    <row r="89" spans="1:33">
      <c r="A89" s="3">
        <v>42086</v>
      </c>
      <c r="B89" s="2">
        <f t="shared" ca="1" si="31"/>
        <v>40043.498629176785</v>
      </c>
      <c r="C89">
        <v>0</v>
      </c>
      <c r="D89">
        <v>0</v>
      </c>
      <c r="E89">
        <v>0</v>
      </c>
      <c r="F89">
        <v>0</v>
      </c>
      <c r="P89" s="4">
        <f t="shared" si="35"/>
        <v>17</v>
      </c>
      <c r="Q89" s="4">
        <f t="shared" si="18"/>
        <v>8</v>
      </c>
      <c r="R89" s="7">
        <f>INDEX(월별값!$A$1:$BM$17, '데이터 만들기'!P89, '데이터 만들기'!Q89)</f>
        <v>935700</v>
      </c>
      <c r="S89" s="5">
        <f t="shared" si="33"/>
        <v>42086</v>
      </c>
      <c r="T89" s="7">
        <f t="shared" si="19"/>
        <v>2015</v>
      </c>
      <c r="U89" s="7">
        <f t="shared" si="20"/>
        <v>3</v>
      </c>
      <c r="V89" s="7" t="str">
        <f t="shared" si="21"/>
        <v>2015-3-1</v>
      </c>
      <c r="W89" s="8">
        <f t="shared" si="22"/>
        <v>42094</v>
      </c>
      <c r="X89" s="9">
        <f t="shared" si="23"/>
        <v>31</v>
      </c>
      <c r="Y89" s="4">
        <f t="shared" si="24"/>
        <v>30183.870967741936</v>
      </c>
      <c r="Z89" s="4">
        <f t="shared" ca="1" si="25"/>
        <v>-1342.8549251069869</v>
      </c>
      <c r="AA89" s="4">
        <f t="shared" ca="1" si="26"/>
        <v>28841.01604263495</v>
      </c>
      <c r="AB89" s="10">
        <f t="shared" si="32"/>
        <v>1</v>
      </c>
      <c r="AC89" s="4">
        <f t="shared" ca="1" si="27"/>
        <v>28841.01604263495</v>
      </c>
      <c r="AD89" s="4">
        <f t="shared" ca="1" si="34"/>
        <v>-246454.61690392031</v>
      </c>
      <c r="AE89" s="4">
        <f t="shared" si="28"/>
        <v>22</v>
      </c>
      <c r="AF89" s="4">
        <f t="shared" ca="1" si="29"/>
        <v>11202.482586541832</v>
      </c>
      <c r="AG89" s="4">
        <f t="shared" ca="1" si="30"/>
        <v>40043.498629176785</v>
      </c>
    </row>
    <row r="90" spans="1:33">
      <c r="A90" s="3">
        <v>42087</v>
      </c>
      <c r="B90" s="2">
        <f t="shared" ca="1" si="31"/>
        <v>43211.111724985538</v>
      </c>
      <c r="C90">
        <v>0</v>
      </c>
      <c r="D90">
        <v>0</v>
      </c>
      <c r="E90">
        <v>0</v>
      </c>
      <c r="F90">
        <v>0</v>
      </c>
      <c r="P90" s="4">
        <f t="shared" si="35"/>
        <v>17</v>
      </c>
      <c r="Q90" s="4">
        <f t="shared" si="18"/>
        <v>8</v>
      </c>
      <c r="R90" s="7">
        <f>INDEX(월별값!$A$1:$BM$17, '데이터 만들기'!P90, '데이터 만들기'!Q90)</f>
        <v>935700</v>
      </c>
      <c r="S90" s="5">
        <f t="shared" si="33"/>
        <v>42087</v>
      </c>
      <c r="T90" s="7">
        <f t="shared" si="19"/>
        <v>2015</v>
      </c>
      <c r="U90" s="7">
        <f t="shared" si="20"/>
        <v>3</v>
      </c>
      <c r="V90" s="7" t="str">
        <f t="shared" si="21"/>
        <v>2015-3-1</v>
      </c>
      <c r="W90" s="8">
        <f t="shared" si="22"/>
        <v>42094</v>
      </c>
      <c r="X90" s="9">
        <f t="shared" si="23"/>
        <v>31</v>
      </c>
      <c r="Y90" s="4">
        <f t="shared" si="24"/>
        <v>30183.870967741936</v>
      </c>
      <c r="Z90" s="4">
        <f t="shared" ca="1" si="25"/>
        <v>1824.7581707017712</v>
      </c>
      <c r="AA90" s="4">
        <f t="shared" ca="1" si="26"/>
        <v>32008.629138443706</v>
      </c>
      <c r="AB90" s="10">
        <f t="shared" si="32"/>
        <v>1</v>
      </c>
      <c r="AC90" s="4">
        <f t="shared" ca="1" si="27"/>
        <v>32008.629138443706</v>
      </c>
      <c r="AD90" s="4">
        <f t="shared" ca="1" si="34"/>
        <v>-246454.61690392031</v>
      </c>
      <c r="AE90" s="4">
        <f t="shared" si="28"/>
        <v>22</v>
      </c>
      <c r="AF90" s="4">
        <f t="shared" ca="1" si="29"/>
        <v>11202.482586541832</v>
      </c>
      <c r="AG90" s="4">
        <f t="shared" ca="1" si="30"/>
        <v>43211.111724985538</v>
      </c>
    </row>
    <row r="91" spans="1:33">
      <c r="A91" s="3">
        <v>42088</v>
      </c>
      <c r="B91" s="2">
        <f t="shared" ca="1" si="31"/>
        <v>44238.190657995547</v>
      </c>
      <c r="C91">
        <v>0</v>
      </c>
      <c r="D91">
        <v>0</v>
      </c>
      <c r="E91">
        <v>0</v>
      </c>
      <c r="F91">
        <v>0</v>
      </c>
      <c r="P91" s="4">
        <f t="shared" si="35"/>
        <v>17</v>
      </c>
      <c r="Q91" s="4">
        <f t="shared" si="18"/>
        <v>8</v>
      </c>
      <c r="R91" s="7">
        <f>INDEX(월별값!$A$1:$BM$17, '데이터 만들기'!P91, '데이터 만들기'!Q91)</f>
        <v>935700</v>
      </c>
      <c r="S91" s="5">
        <f t="shared" si="33"/>
        <v>42088</v>
      </c>
      <c r="T91" s="7">
        <f t="shared" si="19"/>
        <v>2015</v>
      </c>
      <c r="U91" s="7">
        <f t="shared" si="20"/>
        <v>3</v>
      </c>
      <c r="V91" s="7" t="str">
        <f t="shared" si="21"/>
        <v>2015-3-1</v>
      </c>
      <c r="W91" s="8">
        <f t="shared" si="22"/>
        <v>42094</v>
      </c>
      <c r="X91" s="9">
        <f t="shared" si="23"/>
        <v>31</v>
      </c>
      <c r="Y91" s="4">
        <f t="shared" si="24"/>
        <v>30183.870967741936</v>
      </c>
      <c r="Z91" s="4">
        <f t="shared" ca="1" si="25"/>
        <v>2851.8371037117768</v>
      </c>
      <c r="AA91" s="4">
        <f t="shared" ca="1" si="26"/>
        <v>33035.708071453715</v>
      </c>
      <c r="AB91" s="10">
        <f t="shared" si="32"/>
        <v>1</v>
      </c>
      <c r="AC91" s="4">
        <f t="shared" ca="1" si="27"/>
        <v>33035.708071453715</v>
      </c>
      <c r="AD91" s="4">
        <f t="shared" ca="1" si="34"/>
        <v>-246454.61690392031</v>
      </c>
      <c r="AE91" s="4">
        <f t="shared" si="28"/>
        <v>22</v>
      </c>
      <c r="AF91" s="4">
        <f t="shared" ca="1" si="29"/>
        <v>11202.482586541832</v>
      </c>
      <c r="AG91" s="4">
        <f t="shared" ca="1" si="30"/>
        <v>44238.190657995547</v>
      </c>
    </row>
    <row r="92" spans="1:33">
      <c r="A92" s="3">
        <v>42089</v>
      </c>
      <c r="B92" s="2">
        <f t="shared" ca="1" si="31"/>
        <v>43557.897259277393</v>
      </c>
      <c r="C92">
        <v>0</v>
      </c>
      <c r="D92">
        <v>0</v>
      </c>
      <c r="E92">
        <v>0</v>
      </c>
      <c r="F92">
        <v>0</v>
      </c>
      <c r="P92" s="4">
        <f t="shared" si="35"/>
        <v>17</v>
      </c>
      <c r="Q92" s="4">
        <f t="shared" si="18"/>
        <v>8</v>
      </c>
      <c r="R92" s="7">
        <f>INDEX(월별값!$A$1:$BM$17, '데이터 만들기'!P92, '데이터 만들기'!Q92)</f>
        <v>935700</v>
      </c>
      <c r="S92" s="5">
        <f t="shared" si="33"/>
        <v>42089</v>
      </c>
      <c r="T92" s="7">
        <f t="shared" si="19"/>
        <v>2015</v>
      </c>
      <c r="U92" s="7">
        <f t="shared" si="20"/>
        <v>3</v>
      </c>
      <c r="V92" s="7" t="str">
        <f t="shared" si="21"/>
        <v>2015-3-1</v>
      </c>
      <c r="W92" s="8">
        <f t="shared" si="22"/>
        <v>42094</v>
      </c>
      <c r="X92" s="9">
        <f t="shared" si="23"/>
        <v>31</v>
      </c>
      <c r="Y92" s="4">
        <f t="shared" si="24"/>
        <v>30183.870967741936</v>
      </c>
      <c r="Z92" s="4">
        <f t="shared" ca="1" si="25"/>
        <v>2171.5437049936263</v>
      </c>
      <c r="AA92" s="4">
        <f t="shared" ca="1" si="26"/>
        <v>32355.414672735562</v>
      </c>
      <c r="AB92" s="10">
        <f t="shared" si="32"/>
        <v>1</v>
      </c>
      <c r="AC92" s="4">
        <f t="shared" ca="1" si="27"/>
        <v>32355.414672735562</v>
      </c>
      <c r="AD92" s="4">
        <f t="shared" ca="1" si="34"/>
        <v>-246454.61690392031</v>
      </c>
      <c r="AE92" s="4">
        <f t="shared" si="28"/>
        <v>22</v>
      </c>
      <c r="AF92" s="4">
        <f t="shared" ca="1" si="29"/>
        <v>11202.482586541832</v>
      </c>
      <c r="AG92" s="4">
        <f t="shared" ca="1" si="30"/>
        <v>43557.897259277393</v>
      </c>
    </row>
    <row r="93" spans="1:33">
      <c r="A93" s="3">
        <v>42090</v>
      </c>
      <c r="B93" s="2">
        <f t="shared" ca="1" si="31"/>
        <v>43432.940905387273</v>
      </c>
      <c r="C93">
        <v>0</v>
      </c>
      <c r="D93">
        <v>0</v>
      </c>
      <c r="E93">
        <v>0</v>
      </c>
      <c r="F93">
        <v>0</v>
      </c>
      <c r="P93" s="4">
        <f t="shared" si="35"/>
        <v>17</v>
      </c>
      <c r="Q93" s="4">
        <f t="shared" si="18"/>
        <v>8</v>
      </c>
      <c r="R93" s="7">
        <f>INDEX(월별값!$A$1:$BM$17, '데이터 만들기'!P93, '데이터 만들기'!Q93)</f>
        <v>935700</v>
      </c>
      <c r="S93" s="5">
        <f t="shared" si="33"/>
        <v>42090</v>
      </c>
      <c r="T93" s="7">
        <f t="shared" si="19"/>
        <v>2015</v>
      </c>
      <c r="U93" s="7">
        <f t="shared" si="20"/>
        <v>3</v>
      </c>
      <c r="V93" s="7" t="str">
        <f t="shared" si="21"/>
        <v>2015-3-1</v>
      </c>
      <c r="W93" s="8">
        <f t="shared" si="22"/>
        <v>42094</v>
      </c>
      <c r="X93" s="9">
        <f t="shared" si="23"/>
        <v>31</v>
      </c>
      <c r="Y93" s="4">
        <f t="shared" si="24"/>
        <v>30183.870967741936</v>
      </c>
      <c r="Z93" s="4">
        <f t="shared" ca="1" si="25"/>
        <v>2046.5873511035079</v>
      </c>
      <c r="AA93" s="4">
        <f t="shared" ca="1" si="26"/>
        <v>32230.458318845442</v>
      </c>
      <c r="AB93" s="10">
        <f t="shared" si="32"/>
        <v>1</v>
      </c>
      <c r="AC93" s="4">
        <f t="shared" ca="1" si="27"/>
        <v>32230.458318845442</v>
      </c>
      <c r="AD93" s="4">
        <f t="shared" ca="1" si="34"/>
        <v>-246454.61690392031</v>
      </c>
      <c r="AE93" s="4">
        <f t="shared" si="28"/>
        <v>22</v>
      </c>
      <c r="AF93" s="4">
        <f t="shared" ca="1" si="29"/>
        <v>11202.482586541832</v>
      </c>
      <c r="AG93" s="4">
        <f t="shared" ca="1" si="30"/>
        <v>43432.940905387273</v>
      </c>
    </row>
    <row r="94" spans="1:33">
      <c r="A94" s="3">
        <v>42091</v>
      </c>
      <c r="B94" s="2">
        <f t="shared" ca="1" si="31"/>
        <v>1642.1893380899787</v>
      </c>
      <c r="C94">
        <v>0</v>
      </c>
      <c r="D94">
        <v>0</v>
      </c>
      <c r="E94">
        <v>0</v>
      </c>
      <c r="F94">
        <v>0</v>
      </c>
      <c r="P94" s="4">
        <f t="shared" si="35"/>
        <v>17</v>
      </c>
      <c r="Q94" s="4">
        <f t="shared" si="18"/>
        <v>8</v>
      </c>
      <c r="R94" s="7">
        <f>INDEX(월별값!$A$1:$BM$17, '데이터 만들기'!P94, '데이터 만들기'!Q94)</f>
        <v>935700</v>
      </c>
      <c r="S94" s="5">
        <f t="shared" si="33"/>
        <v>42091</v>
      </c>
      <c r="T94" s="7">
        <f t="shared" si="19"/>
        <v>2015</v>
      </c>
      <c r="U94" s="7">
        <f t="shared" si="20"/>
        <v>3</v>
      </c>
      <c r="V94" s="7" t="str">
        <f t="shared" si="21"/>
        <v>2015-3-1</v>
      </c>
      <c r="W94" s="8">
        <f t="shared" si="22"/>
        <v>42094</v>
      </c>
      <c r="X94" s="9">
        <f t="shared" si="23"/>
        <v>31</v>
      </c>
      <c r="Y94" s="4">
        <f t="shared" si="24"/>
        <v>30183.870967741936</v>
      </c>
      <c r="Z94" s="4">
        <f t="shared" ca="1" si="25"/>
        <v>2659.915794057636</v>
      </c>
      <c r="AA94" s="4">
        <f t="shared" ca="1" si="26"/>
        <v>32843.786761799573</v>
      </c>
      <c r="AB94" s="10">
        <f t="shared" si="32"/>
        <v>0</v>
      </c>
      <c r="AC94" s="4">
        <f t="shared" ca="1" si="27"/>
        <v>1642.1893380899787</v>
      </c>
      <c r="AD94" s="4">
        <f t="shared" ca="1" si="34"/>
        <v>-246454.61690392031</v>
      </c>
      <c r="AE94" s="4">
        <f t="shared" si="28"/>
        <v>22</v>
      </c>
      <c r="AF94" s="4">
        <f t="shared" ca="1" si="29"/>
        <v>11202.482586541832</v>
      </c>
      <c r="AG94" s="4">
        <f t="shared" ca="1" si="30"/>
        <v>1642.1893380899787</v>
      </c>
    </row>
    <row r="95" spans="1:33">
      <c r="A95" s="3">
        <v>42092</v>
      </c>
      <c r="B95" s="2">
        <f t="shared" ca="1" si="31"/>
        <v>1527.0854554711827</v>
      </c>
      <c r="C95">
        <v>0</v>
      </c>
      <c r="D95">
        <v>0</v>
      </c>
      <c r="E95">
        <v>0</v>
      </c>
      <c r="F95">
        <v>0</v>
      </c>
      <c r="P95" s="4">
        <f t="shared" si="35"/>
        <v>17</v>
      </c>
      <c r="Q95" s="4">
        <f t="shared" si="18"/>
        <v>8</v>
      </c>
      <c r="R95" s="7">
        <f>INDEX(월별값!$A$1:$BM$17, '데이터 만들기'!P95, '데이터 만들기'!Q95)</f>
        <v>935700</v>
      </c>
      <c r="S95" s="5">
        <f t="shared" si="33"/>
        <v>42092</v>
      </c>
      <c r="T95" s="7">
        <f t="shared" si="19"/>
        <v>2015</v>
      </c>
      <c r="U95" s="7">
        <f t="shared" si="20"/>
        <v>3</v>
      </c>
      <c r="V95" s="7" t="str">
        <f t="shared" si="21"/>
        <v>2015-3-1</v>
      </c>
      <c r="W95" s="8">
        <f t="shared" si="22"/>
        <v>42094</v>
      </c>
      <c r="X95" s="9">
        <f t="shared" si="23"/>
        <v>31</v>
      </c>
      <c r="Y95" s="4">
        <f t="shared" si="24"/>
        <v>30183.870967741936</v>
      </c>
      <c r="Z95" s="4">
        <f t="shared" ca="1" si="25"/>
        <v>357.83814168171716</v>
      </c>
      <c r="AA95" s="4">
        <f t="shared" ca="1" si="26"/>
        <v>30541.709109423653</v>
      </c>
      <c r="AB95" s="10">
        <f t="shared" si="32"/>
        <v>0</v>
      </c>
      <c r="AC95" s="4">
        <f t="shared" ca="1" si="27"/>
        <v>1527.0854554711827</v>
      </c>
      <c r="AD95" s="4">
        <f t="shared" ca="1" si="34"/>
        <v>-246454.61690392031</v>
      </c>
      <c r="AE95" s="4">
        <f t="shared" si="28"/>
        <v>22</v>
      </c>
      <c r="AF95" s="4">
        <f t="shared" ca="1" si="29"/>
        <v>11202.482586541832</v>
      </c>
      <c r="AG95" s="4">
        <f t="shared" ca="1" si="30"/>
        <v>1527.0854554711827</v>
      </c>
    </row>
    <row r="96" spans="1:33">
      <c r="A96" s="3">
        <v>42093</v>
      </c>
      <c r="B96" s="2">
        <f t="shared" ca="1" si="31"/>
        <v>42770.226725741391</v>
      </c>
      <c r="C96">
        <v>0</v>
      </c>
      <c r="D96">
        <v>0</v>
      </c>
      <c r="E96">
        <v>0</v>
      </c>
      <c r="F96">
        <v>0</v>
      </c>
      <c r="P96" s="4">
        <f t="shared" si="35"/>
        <v>17</v>
      </c>
      <c r="Q96" s="4">
        <f t="shared" si="18"/>
        <v>8</v>
      </c>
      <c r="R96" s="7">
        <f>INDEX(월별값!$A$1:$BM$17, '데이터 만들기'!P96, '데이터 만들기'!Q96)</f>
        <v>935700</v>
      </c>
      <c r="S96" s="5">
        <f t="shared" si="33"/>
        <v>42093</v>
      </c>
      <c r="T96" s="7">
        <f t="shared" si="19"/>
        <v>2015</v>
      </c>
      <c r="U96" s="7">
        <f t="shared" si="20"/>
        <v>3</v>
      </c>
      <c r="V96" s="7" t="str">
        <f t="shared" si="21"/>
        <v>2015-3-1</v>
      </c>
      <c r="W96" s="8">
        <f t="shared" si="22"/>
        <v>42094</v>
      </c>
      <c r="X96" s="9">
        <f t="shared" si="23"/>
        <v>31</v>
      </c>
      <c r="Y96" s="4">
        <f t="shared" si="24"/>
        <v>30183.870967741936</v>
      </c>
      <c r="Z96" s="4">
        <f t="shared" ca="1" si="25"/>
        <v>1383.8731714576247</v>
      </c>
      <c r="AA96" s="4">
        <f t="shared" ca="1" si="26"/>
        <v>31567.74413919956</v>
      </c>
      <c r="AB96" s="10">
        <f t="shared" si="32"/>
        <v>1</v>
      </c>
      <c r="AC96" s="4">
        <f t="shared" ca="1" si="27"/>
        <v>31567.74413919956</v>
      </c>
      <c r="AD96" s="4">
        <f t="shared" ca="1" si="34"/>
        <v>-246454.61690392031</v>
      </c>
      <c r="AE96" s="4">
        <f t="shared" si="28"/>
        <v>22</v>
      </c>
      <c r="AF96" s="4">
        <f t="shared" ca="1" si="29"/>
        <v>11202.482586541832</v>
      </c>
      <c r="AG96" s="4">
        <f t="shared" ca="1" si="30"/>
        <v>42770.226725741391</v>
      </c>
    </row>
    <row r="97" spans="1:33">
      <c r="A97" s="3">
        <v>42094</v>
      </c>
      <c r="B97" s="2">
        <f t="shared" ca="1" si="31"/>
        <v>43782.081941362405</v>
      </c>
      <c r="C97">
        <v>0</v>
      </c>
      <c r="D97">
        <v>0</v>
      </c>
      <c r="E97">
        <v>0</v>
      </c>
      <c r="F97">
        <v>0</v>
      </c>
      <c r="P97" s="4">
        <f t="shared" si="35"/>
        <v>17</v>
      </c>
      <c r="Q97" s="4">
        <f t="shared" si="18"/>
        <v>8</v>
      </c>
      <c r="R97" s="7">
        <f>INDEX(월별값!$A$1:$BM$17, '데이터 만들기'!P97, '데이터 만들기'!Q97)</f>
        <v>935700</v>
      </c>
      <c r="S97" s="5">
        <f t="shared" si="33"/>
        <v>42094</v>
      </c>
      <c r="T97" s="7">
        <f t="shared" si="19"/>
        <v>2015</v>
      </c>
      <c r="U97" s="7">
        <f t="shared" si="20"/>
        <v>3</v>
      </c>
      <c r="V97" s="7" t="str">
        <f t="shared" si="21"/>
        <v>2015-3-1</v>
      </c>
      <c r="W97" s="8">
        <f t="shared" si="22"/>
        <v>42094</v>
      </c>
      <c r="X97" s="9">
        <f t="shared" si="23"/>
        <v>31</v>
      </c>
      <c r="Y97" s="4">
        <f t="shared" si="24"/>
        <v>30183.870967741936</v>
      </c>
      <c r="Z97" s="4">
        <f t="shared" ca="1" si="25"/>
        <v>2395.7283870786364</v>
      </c>
      <c r="AA97" s="4">
        <f t="shared" ca="1" si="26"/>
        <v>32579.599354820573</v>
      </c>
      <c r="AB97" s="10">
        <f t="shared" si="32"/>
        <v>1</v>
      </c>
      <c r="AC97" s="4">
        <f t="shared" ca="1" si="27"/>
        <v>32579.599354820573</v>
      </c>
      <c r="AD97" s="4">
        <f t="shared" ca="1" si="34"/>
        <v>-246454.61690392031</v>
      </c>
      <c r="AE97" s="4">
        <f t="shared" si="28"/>
        <v>22</v>
      </c>
      <c r="AF97" s="4">
        <f t="shared" ca="1" si="29"/>
        <v>11202.482586541832</v>
      </c>
      <c r="AG97" s="4">
        <f t="shared" ca="1" si="30"/>
        <v>43782.081941362405</v>
      </c>
    </row>
    <row r="98" spans="1:33">
      <c r="A98" s="3">
        <v>42095</v>
      </c>
      <c r="B98" s="2">
        <f t="shared" ca="1" si="31"/>
        <v>62298.46865485928</v>
      </c>
      <c r="C98">
        <v>0</v>
      </c>
      <c r="D98">
        <v>0</v>
      </c>
      <c r="E98">
        <v>0</v>
      </c>
      <c r="F98">
        <v>0</v>
      </c>
      <c r="P98" s="4">
        <f t="shared" si="35"/>
        <v>17</v>
      </c>
      <c r="Q98" s="4">
        <f t="shared" si="18"/>
        <v>9</v>
      </c>
      <c r="R98" s="7">
        <f>INDEX(월별값!$A$1:$BM$17, '데이터 만들기'!P98, '데이터 만들기'!Q98)</f>
        <v>1448880</v>
      </c>
      <c r="S98" s="5">
        <f t="shared" si="33"/>
        <v>42095</v>
      </c>
      <c r="T98" s="7">
        <f t="shared" si="19"/>
        <v>2015</v>
      </c>
      <c r="U98" s="7">
        <f t="shared" si="20"/>
        <v>4</v>
      </c>
      <c r="V98" s="7" t="str">
        <f t="shared" si="21"/>
        <v>2015-4-1</v>
      </c>
      <c r="W98" s="8">
        <f t="shared" si="22"/>
        <v>42124</v>
      </c>
      <c r="X98" s="9">
        <f t="shared" si="23"/>
        <v>30</v>
      </c>
      <c r="Y98" s="4">
        <f t="shared" si="24"/>
        <v>48296</v>
      </c>
      <c r="Z98" s="4">
        <f t="shared" ca="1" si="25"/>
        <v>-2287.438049005018</v>
      </c>
      <c r="AA98" s="4">
        <f t="shared" ca="1" si="26"/>
        <v>46008.561950994983</v>
      </c>
      <c r="AB98" s="10">
        <f t="shared" si="32"/>
        <v>1</v>
      </c>
      <c r="AC98" s="4">
        <f t="shared" ca="1" si="27"/>
        <v>46008.561950994983</v>
      </c>
      <c r="AD98" s="4">
        <f t="shared" ca="1" si="34"/>
        <v>-358377.94748501456</v>
      </c>
      <c r="AE98" s="4">
        <f t="shared" si="28"/>
        <v>22</v>
      </c>
      <c r="AF98" s="4">
        <f t="shared" ca="1" si="29"/>
        <v>16289.906703864299</v>
      </c>
      <c r="AG98" s="4">
        <f t="shared" ca="1" si="30"/>
        <v>62298.46865485928</v>
      </c>
    </row>
    <row r="99" spans="1:33">
      <c r="A99" s="3">
        <v>42096</v>
      </c>
      <c r="B99" s="2">
        <f t="shared" ca="1" si="31"/>
        <v>60507.861127723787</v>
      </c>
      <c r="C99">
        <v>0</v>
      </c>
      <c r="D99">
        <v>0</v>
      </c>
      <c r="E99">
        <v>0</v>
      </c>
      <c r="F99">
        <v>0</v>
      </c>
      <c r="P99" s="4">
        <f t="shared" si="35"/>
        <v>17</v>
      </c>
      <c r="Q99" s="4">
        <f t="shared" si="18"/>
        <v>9</v>
      </c>
      <c r="R99" s="7">
        <f>INDEX(월별값!$A$1:$BM$17, '데이터 만들기'!P99, '데이터 만들기'!Q99)</f>
        <v>1448880</v>
      </c>
      <c r="S99" s="5">
        <f t="shared" si="33"/>
        <v>42096</v>
      </c>
      <c r="T99" s="7">
        <f t="shared" si="19"/>
        <v>2015</v>
      </c>
      <c r="U99" s="7">
        <f t="shared" si="20"/>
        <v>4</v>
      </c>
      <c r="V99" s="7" t="str">
        <f t="shared" si="21"/>
        <v>2015-4-1</v>
      </c>
      <c r="W99" s="8">
        <f t="shared" si="22"/>
        <v>42124</v>
      </c>
      <c r="X99" s="9">
        <f t="shared" si="23"/>
        <v>30</v>
      </c>
      <c r="Y99" s="4">
        <f t="shared" si="24"/>
        <v>48296</v>
      </c>
      <c r="Z99" s="4">
        <f t="shared" ca="1" si="25"/>
        <v>-4078.0455761405124</v>
      </c>
      <c r="AA99" s="4">
        <f t="shared" ca="1" si="26"/>
        <v>44217.95442385949</v>
      </c>
      <c r="AB99" s="10">
        <f t="shared" si="32"/>
        <v>1</v>
      </c>
      <c r="AC99" s="4">
        <f t="shared" ca="1" si="27"/>
        <v>44217.95442385949</v>
      </c>
      <c r="AD99" s="4">
        <f t="shared" ca="1" si="34"/>
        <v>-358377.94748501456</v>
      </c>
      <c r="AE99" s="4">
        <f t="shared" si="28"/>
        <v>22</v>
      </c>
      <c r="AF99" s="4">
        <f t="shared" ca="1" si="29"/>
        <v>16289.906703864299</v>
      </c>
      <c r="AG99" s="4">
        <f t="shared" ca="1" si="30"/>
        <v>60507.861127723787</v>
      </c>
    </row>
    <row r="100" spans="1:33">
      <c r="A100" s="3">
        <v>42097</v>
      </c>
      <c r="B100" s="2">
        <f t="shared" ca="1" si="31"/>
        <v>66389.291909153209</v>
      </c>
      <c r="C100">
        <v>0</v>
      </c>
      <c r="D100">
        <v>0</v>
      </c>
      <c r="E100">
        <v>0</v>
      </c>
      <c r="F100">
        <v>0</v>
      </c>
      <c r="P100" s="4">
        <f t="shared" si="35"/>
        <v>17</v>
      </c>
      <c r="Q100" s="4">
        <f t="shared" si="18"/>
        <v>9</v>
      </c>
      <c r="R100" s="7">
        <f>INDEX(월별값!$A$1:$BM$17, '데이터 만들기'!P100, '데이터 만들기'!Q100)</f>
        <v>1448880</v>
      </c>
      <c r="S100" s="5">
        <f t="shared" si="33"/>
        <v>42097</v>
      </c>
      <c r="T100" s="7">
        <f t="shared" si="19"/>
        <v>2015</v>
      </c>
      <c r="U100" s="7">
        <f t="shared" si="20"/>
        <v>4</v>
      </c>
      <c r="V100" s="7" t="str">
        <f t="shared" si="21"/>
        <v>2015-4-1</v>
      </c>
      <c r="W100" s="8">
        <f t="shared" si="22"/>
        <v>42124</v>
      </c>
      <c r="X100" s="9">
        <f t="shared" si="23"/>
        <v>30</v>
      </c>
      <c r="Y100" s="4">
        <f t="shared" si="24"/>
        <v>48296</v>
      </c>
      <c r="Z100" s="4">
        <f t="shared" ca="1" si="25"/>
        <v>1803.3852052889047</v>
      </c>
      <c r="AA100" s="4">
        <f t="shared" ca="1" si="26"/>
        <v>50099.385205288905</v>
      </c>
      <c r="AB100" s="10">
        <f t="shared" si="32"/>
        <v>1</v>
      </c>
      <c r="AC100" s="4">
        <f t="shared" ca="1" si="27"/>
        <v>50099.385205288905</v>
      </c>
      <c r="AD100" s="4">
        <f t="shared" ca="1" si="34"/>
        <v>-358377.94748501456</v>
      </c>
      <c r="AE100" s="4">
        <f t="shared" si="28"/>
        <v>22</v>
      </c>
      <c r="AF100" s="4">
        <f t="shared" ca="1" si="29"/>
        <v>16289.906703864299</v>
      </c>
      <c r="AG100" s="4">
        <f t="shared" ca="1" si="30"/>
        <v>66389.291909153209</v>
      </c>
    </row>
    <row r="101" spans="1:33">
      <c r="A101" s="3">
        <v>42098</v>
      </c>
      <c r="B101" s="2">
        <f t="shared" ca="1" si="31"/>
        <v>2356.2761916257741</v>
      </c>
      <c r="C101">
        <v>0</v>
      </c>
      <c r="D101">
        <v>0</v>
      </c>
      <c r="E101">
        <v>0</v>
      </c>
      <c r="F101">
        <v>0</v>
      </c>
      <c r="P101" s="4">
        <f t="shared" si="35"/>
        <v>17</v>
      </c>
      <c r="Q101" s="4">
        <f t="shared" si="18"/>
        <v>9</v>
      </c>
      <c r="R101" s="7">
        <f>INDEX(월별값!$A$1:$BM$17, '데이터 만들기'!P101, '데이터 만들기'!Q101)</f>
        <v>1448880</v>
      </c>
      <c r="S101" s="5">
        <f t="shared" si="33"/>
        <v>42098</v>
      </c>
      <c r="T101" s="7">
        <f t="shared" si="19"/>
        <v>2015</v>
      </c>
      <c r="U101" s="7">
        <f t="shared" si="20"/>
        <v>4</v>
      </c>
      <c r="V101" s="7" t="str">
        <f t="shared" si="21"/>
        <v>2015-4-1</v>
      </c>
      <c r="W101" s="8">
        <f t="shared" si="22"/>
        <v>42124</v>
      </c>
      <c r="X101" s="9">
        <f t="shared" si="23"/>
        <v>30</v>
      </c>
      <c r="Y101" s="4">
        <f t="shared" si="24"/>
        <v>48296</v>
      </c>
      <c r="Z101" s="4">
        <f t="shared" ca="1" si="25"/>
        <v>-1170.4761674845138</v>
      </c>
      <c r="AA101" s="4">
        <f t="shared" ca="1" si="26"/>
        <v>47125.523832515486</v>
      </c>
      <c r="AB101" s="10">
        <f t="shared" si="32"/>
        <v>0</v>
      </c>
      <c r="AC101" s="4">
        <f t="shared" ca="1" si="27"/>
        <v>2356.2761916257741</v>
      </c>
      <c r="AD101" s="4">
        <f t="shared" ca="1" si="34"/>
        <v>-358377.94748501456</v>
      </c>
      <c r="AE101" s="4">
        <f t="shared" si="28"/>
        <v>22</v>
      </c>
      <c r="AF101" s="4">
        <f t="shared" ca="1" si="29"/>
        <v>16289.906703864299</v>
      </c>
      <c r="AG101" s="4">
        <f t="shared" ca="1" si="30"/>
        <v>2356.2761916257741</v>
      </c>
    </row>
    <row r="102" spans="1:33">
      <c r="A102" s="3">
        <v>42099</v>
      </c>
      <c r="B102" s="2">
        <f t="shared" ca="1" si="31"/>
        <v>2416.6438375487714</v>
      </c>
      <c r="C102">
        <v>0</v>
      </c>
      <c r="D102">
        <v>0</v>
      </c>
      <c r="E102">
        <v>0</v>
      </c>
      <c r="F102">
        <v>0</v>
      </c>
      <c r="P102" s="4">
        <f t="shared" si="35"/>
        <v>17</v>
      </c>
      <c r="Q102" s="4">
        <f t="shared" ref="Q102:Q165" si="36">IF(U101=U102,Q101,Q101+1)</f>
        <v>9</v>
      </c>
      <c r="R102" s="7">
        <f>INDEX(월별값!$A$1:$BM$17, '데이터 만들기'!P102, '데이터 만들기'!Q102)</f>
        <v>1448880</v>
      </c>
      <c r="S102" s="5">
        <f t="shared" si="33"/>
        <v>42099</v>
      </c>
      <c r="T102" s="7">
        <f t="shared" ref="T102:T165" si="37">YEAR(S102)</f>
        <v>2015</v>
      </c>
      <c r="U102" s="7">
        <f t="shared" ref="U102:U165" si="38">MONTH(S102)</f>
        <v>4</v>
      </c>
      <c r="V102" s="7" t="str">
        <f t="shared" ref="V102:V165" si="39">CONCATENATE(T102, "-", U102, "-", "1")</f>
        <v>2015-4-1</v>
      </c>
      <c r="W102" s="8">
        <f t="shared" ref="W102:W165" si="40">EDATE(V102, 1)-1</f>
        <v>42124</v>
      </c>
      <c r="X102" s="9">
        <f t="shared" ref="X102:X165" si="41">W102-V102+1</f>
        <v>30</v>
      </c>
      <c r="Y102" s="4">
        <f t="shared" ref="Y102:Y165" si="42">R102/X102</f>
        <v>48296</v>
      </c>
      <c r="Z102" s="4">
        <f t="shared" ref="Z102:Z165" ca="1" si="43">IF(RANDBETWEEN(0, 1),RAND()*Y102,RAND()*Y102*-1)/10</f>
        <v>36.876750975429161</v>
      </c>
      <c r="AA102" s="4">
        <f t="shared" ref="AA102:AA165" ca="1" si="44">Y102+Z102</f>
        <v>48332.876750975433</v>
      </c>
      <c r="AB102" s="10">
        <f t="shared" si="32"/>
        <v>0</v>
      </c>
      <c r="AC102" s="4">
        <f t="shared" ref="AC102:AC165" ca="1" si="45">IF(AB102=0,AA102/20,AA102)</f>
        <v>2416.6438375487714</v>
      </c>
      <c r="AD102" s="4">
        <f t="shared" ca="1" si="34"/>
        <v>-358377.94748501456</v>
      </c>
      <c r="AE102" s="4">
        <f t="shared" ref="AE102:AE165" si="46">NETWORKDAYS(V102,W102)</f>
        <v>22</v>
      </c>
      <c r="AF102" s="4">
        <f t="shared" ref="AF102:AF165" ca="1" si="47">AD102/AE102*-1</f>
        <v>16289.906703864299</v>
      </c>
      <c r="AG102" s="4">
        <f t="shared" ref="AG102:AG165" ca="1" si="48">IF(AB102=1,AC102+AF102,AC102)</f>
        <v>2416.6438375487714</v>
      </c>
    </row>
    <row r="103" spans="1:33">
      <c r="A103" s="3">
        <v>42100</v>
      </c>
      <c r="B103" s="2">
        <f t="shared" ca="1" si="31"/>
        <v>67849.178384081068</v>
      </c>
      <c r="C103">
        <v>0</v>
      </c>
      <c r="D103">
        <v>0</v>
      </c>
      <c r="E103">
        <v>0</v>
      </c>
      <c r="F103">
        <v>0</v>
      </c>
      <c r="P103" s="4">
        <f t="shared" si="35"/>
        <v>17</v>
      </c>
      <c r="Q103" s="4">
        <f t="shared" si="36"/>
        <v>9</v>
      </c>
      <c r="R103" s="7">
        <f>INDEX(월별값!$A$1:$BM$17, '데이터 만들기'!P103, '데이터 만들기'!Q103)</f>
        <v>1448880</v>
      </c>
      <c r="S103" s="5">
        <f t="shared" si="33"/>
        <v>42100</v>
      </c>
      <c r="T103" s="7">
        <f t="shared" si="37"/>
        <v>2015</v>
      </c>
      <c r="U103" s="7">
        <f t="shared" si="38"/>
        <v>4</v>
      </c>
      <c r="V103" s="7" t="str">
        <f t="shared" si="39"/>
        <v>2015-4-1</v>
      </c>
      <c r="W103" s="8">
        <f t="shared" si="40"/>
        <v>42124</v>
      </c>
      <c r="X103" s="9">
        <f t="shared" si="41"/>
        <v>30</v>
      </c>
      <c r="Y103" s="4">
        <f t="shared" si="42"/>
        <v>48296</v>
      </c>
      <c r="Z103" s="4">
        <f t="shared" ca="1" si="43"/>
        <v>3263.2716802167697</v>
      </c>
      <c r="AA103" s="4">
        <f t="shared" ca="1" si="44"/>
        <v>51559.271680216771</v>
      </c>
      <c r="AB103" s="10">
        <f t="shared" si="32"/>
        <v>1</v>
      </c>
      <c r="AC103" s="4">
        <f t="shared" ca="1" si="45"/>
        <v>51559.271680216771</v>
      </c>
      <c r="AD103" s="4">
        <f t="shared" ca="1" si="34"/>
        <v>-358377.94748501456</v>
      </c>
      <c r="AE103" s="4">
        <f t="shared" si="46"/>
        <v>22</v>
      </c>
      <c r="AF103" s="4">
        <f t="shared" ca="1" si="47"/>
        <v>16289.906703864299</v>
      </c>
      <c r="AG103" s="4">
        <f t="shared" ca="1" si="48"/>
        <v>67849.178384081068</v>
      </c>
    </row>
    <row r="104" spans="1:33">
      <c r="A104" s="3">
        <v>42101</v>
      </c>
      <c r="B104" s="2">
        <f t="shared" ca="1" si="31"/>
        <v>65032.09387310499</v>
      </c>
      <c r="C104">
        <v>0</v>
      </c>
      <c r="D104">
        <v>0</v>
      </c>
      <c r="E104">
        <v>0</v>
      </c>
      <c r="F104">
        <v>0</v>
      </c>
      <c r="P104" s="4">
        <f t="shared" si="35"/>
        <v>17</v>
      </c>
      <c r="Q104" s="4">
        <f t="shared" si="36"/>
        <v>9</v>
      </c>
      <c r="R104" s="7">
        <f>INDEX(월별값!$A$1:$BM$17, '데이터 만들기'!P104, '데이터 만들기'!Q104)</f>
        <v>1448880</v>
      </c>
      <c r="S104" s="5">
        <f t="shared" si="33"/>
        <v>42101</v>
      </c>
      <c r="T104" s="7">
        <f t="shared" si="37"/>
        <v>2015</v>
      </c>
      <c r="U104" s="7">
        <f t="shared" si="38"/>
        <v>4</v>
      </c>
      <c r="V104" s="7" t="str">
        <f t="shared" si="39"/>
        <v>2015-4-1</v>
      </c>
      <c r="W104" s="8">
        <f t="shared" si="40"/>
        <v>42124</v>
      </c>
      <c r="X104" s="9">
        <f t="shared" si="41"/>
        <v>30</v>
      </c>
      <c r="Y104" s="4">
        <f t="shared" si="42"/>
        <v>48296</v>
      </c>
      <c r="Z104" s="4">
        <f t="shared" ca="1" si="43"/>
        <v>446.18716924069588</v>
      </c>
      <c r="AA104" s="4">
        <f t="shared" ca="1" si="44"/>
        <v>48742.187169240693</v>
      </c>
      <c r="AB104" s="10">
        <f t="shared" si="32"/>
        <v>1</v>
      </c>
      <c r="AC104" s="4">
        <f t="shared" ca="1" si="45"/>
        <v>48742.187169240693</v>
      </c>
      <c r="AD104" s="4">
        <f t="shared" ca="1" si="34"/>
        <v>-358377.94748501456</v>
      </c>
      <c r="AE104" s="4">
        <f t="shared" si="46"/>
        <v>22</v>
      </c>
      <c r="AF104" s="4">
        <f t="shared" ca="1" si="47"/>
        <v>16289.906703864299</v>
      </c>
      <c r="AG104" s="4">
        <f t="shared" ca="1" si="48"/>
        <v>65032.09387310499</v>
      </c>
    </row>
    <row r="105" spans="1:33">
      <c r="A105" s="3">
        <v>42102</v>
      </c>
      <c r="B105" s="2">
        <f t="shared" ca="1" si="31"/>
        <v>62530.96349375452</v>
      </c>
      <c r="C105">
        <v>0</v>
      </c>
      <c r="D105">
        <v>0</v>
      </c>
      <c r="E105">
        <v>0</v>
      </c>
      <c r="F105">
        <v>0</v>
      </c>
      <c r="P105" s="4">
        <f t="shared" si="35"/>
        <v>17</v>
      </c>
      <c r="Q105" s="4">
        <f t="shared" si="36"/>
        <v>9</v>
      </c>
      <c r="R105" s="7">
        <f>INDEX(월별값!$A$1:$BM$17, '데이터 만들기'!P105, '데이터 만들기'!Q105)</f>
        <v>1448880</v>
      </c>
      <c r="S105" s="5">
        <f t="shared" si="33"/>
        <v>42102</v>
      </c>
      <c r="T105" s="7">
        <f t="shared" si="37"/>
        <v>2015</v>
      </c>
      <c r="U105" s="7">
        <f t="shared" si="38"/>
        <v>4</v>
      </c>
      <c r="V105" s="7" t="str">
        <f t="shared" si="39"/>
        <v>2015-4-1</v>
      </c>
      <c r="W105" s="8">
        <f t="shared" si="40"/>
        <v>42124</v>
      </c>
      <c r="X105" s="9">
        <f t="shared" si="41"/>
        <v>30</v>
      </c>
      <c r="Y105" s="4">
        <f t="shared" si="42"/>
        <v>48296</v>
      </c>
      <c r="Z105" s="4">
        <f t="shared" ca="1" si="43"/>
        <v>-2054.9432101097746</v>
      </c>
      <c r="AA105" s="4">
        <f t="shared" ca="1" si="44"/>
        <v>46241.056789890223</v>
      </c>
      <c r="AB105" s="10">
        <f t="shared" si="32"/>
        <v>1</v>
      </c>
      <c r="AC105" s="4">
        <f t="shared" ca="1" si="45"/>
        <v>46241.056789890223</v>
      </c>
      <c r="AD105" s="4">
        <f t="shared" ca="1" si="34"/>
        <v>-358377.94748501456</v>
      </c>
      <c r="AE105" s="4">
        <f t="shared" si="46"/>
        <v>22</v>
      </c>
      <c r="AF105" s="4">
        <f t="shared" ca="1" si="47"/>
        <v>16289.906703864299</v>
      </c>
      <c r="AG105" s="4">
        <f t="shared" ca="1" si="48"/>
        <v>62530.96349375452</v>
      </c>
    </row>
    <row r="106" spans="1:33">
      <c r="A106" s="3">
        <v>42103</v>
      </c>
      <c r="B106" s="2">
        <f t="shared" ca="1" si="31"/>
        <v>62687.096724170347</v>
      </c>
      <c r="C106">
        <v>0</v>
      </c>
      <c r="D106">
        <v>0</v>
      </c>
      <c r="E106">
        <v>0</v>
      </c>
      <c r="F106">
        <v>0</v>
      </c>
      <c r="P106" s="4">
        <f t="shared" si="35"/>
        <v>17</v>
      </c>
      <c r="Q106" s="4">
        <f t="shared" si="36"/>
        <v>9</v>
      </c>
      <c r="R106" s="7">
        <f>INDEX(월별값!$A$1:$BM$17, '데이터 만들기'!P106, '데이터 만들기'!Q106)</f>
        <v>1448880</v>
      </c>
      <c r="S106" s="5">
        <f t="shared" si="33"/>
        <v>42103</v>
      </c>
      <c r="T106" s="7">
        <f t="shared" si="37"/>
        <v>2015</v>
      </c>
      <c r="U106" s="7">
        <f t="shared" si="38"/>
        <v>4</v>
      </c>
      <c r="V106" s="7" t="str">
        <f t="shared" si="39"/>
        <v>2015-4-1</v>
      </c>
      <c r="W106" s="8">
        <f t="shared" si="40"/>
        <v>42124</v>
      </c>
      <c r="X106" s="9">
        <f t="shared" si="41"/>
        <v>30</v>
      </c>
      <c r="Y106" s="4">
        <f t="shared" si="42"/>
        <v>48296</v>
      </c>
      <c r="Z106" s="4">
        <f t="shared" ca="1" si="43"/>
        <v>-1898.8099796939509</v>
      </c>
      <c r="AA106" s="4">
        <f t="shared" ca="1" si="44"/>
        <v>46397.19002030605</v>
      </c>
      <c r="AB106" s="10">
        <f t="shared" si="32"/>
        <v>1</v>
      </c>
      <c r="AC106" s="4">
        <f t="shared" ca="1" si="45"/>
        <v>46397.19002030605</v>
      </c>
      <c r="AD106" s="4">
        <f t="shared" ca="1" si="34"/>
        <v>-358377.94748501456</v>
      </c>
      <c r="AE106" s="4">
        <f t="shared" si="46"/>
        <v>22</v>
      </c>
      <c r="AF106" s="4">
        <f t="shared" ca="1" si="47"/>
        <v>16289.906703864299</v>
      </c>
      <c r="AG106" s="4">
        <f t="shared" ca="1" si="48"/>
        <v>62687.096724170347</v>
      </c>
    </row>
    <row r="107" spans="1:33">
      <c r="A107" s="3">
        <v>42104</v>
      </c>
      <c r="B107" s="2">
        <f t="shared" ca="1" si="31"/>
        <v>69232.731926147171</v>
      </c>
      <c r="C107">
        <v>0</v>
      </c>
      <c r="D107">
        <v>0</v>
      </c>
      <c r="E107">
        <v>0</v>
      </c>
      <c r="F107">
        <v>0</v>
      </c>
      <c r="P107" s="4">
        <f t="shared" si="35"/>
        <v>17</v>
      </c>
      <c r="Q107" s="4">
        <f t="shared" si="36"/>
        <v>9</v>
      </c>
      <c r="R107" s="7">
        <f>INDEX(월별값!$A$1:$BM$17, '데이터 만들기'!P107, '데이터 만들기'!Q107)</f>
        <v>1448880</v>
      </c>
      <c r="S107" s="5">
        <f t="shared" si="33"/>
        <v>42104</v>
      </c>
      <c r="T107" s="7">
        <f t="shared" si="37"/>
        <v>2015</v>
      </c>
      <c r="U107" s="7">
        <f t="shared" si="38"/>
        <v>4</v>
      </c>
      <c r="V107" s="7" t="str">
        <f t="shared" si="39"/>
        <v>2015-4-1</v>
      </c>
      <c r="W107" s="8">
        <f t="shared" si="40"/>
        <v>42124</v>
      </c>
      <c r="X107" s="9">
        <f t="shared" si="41"/>
        <v>30</v>
      </c>
      <c r="Y107" s="4">
        <f t="shared" si="42"/>
        <v>48296</v>
      </c>
      <c r="Z107" s="4">
        <f t="shared" ca="1" si="43"/>
        <v>4646.825222282866</v>
      </c>
      <c r="AA107" s="4">
        <f t="shared" ca="1" si="44"/>
        <v>52942.825222282867</v>
      </c>
      <c r="AB107" s="10">
        <f t="shared" si="32"/>
        <v>1</v>
      </c>
      <c r="AC107" s="4">
        <f t="shared" ca="1" si="45"/>
        <v>52942.825222282867</v>
      </c>
      <c r="AD107" s="4">
        <f t="shared" ca="1" si="34"/>
        <v>-358377.94748501456</v>
      </c>
      <c r="AE107" s="4">
        <f t="shared" si="46"/>
        <v>22</v>
      </c>
      <c r="AF107" s="4">
        <f t="shared" ca="1" si="47"/>
        <v>16289.906703864299</v>
      </c>
      <c r="AG107" s="4">
        <f t="shared" ca="1" si="48"/>
        <v>69232.731926147171</v>
      </c>
    </row>
    <row r="108" spans="1:33">
      <c r="A108" s="3">
        <v>42105</v>
      </c>
      <c r="B108" s="2">
        <f t="shared" ca="1" si="31"/>
        <v>2313.1250637418207</v>
      </c>
      <c r="C108">
        <v>0</v>
      </c>
      <c r="D108">
        <v>0</v>
      </c>
      <c r="E108">
        <v>0</v>
      </c>
      <c r="F108">
        <v>0</v>
      </c>
      <c r="P108" s="4">
        <f t="shared" si="35"/>
        <v>17</v>
      </c>
      <c r="Q108" s="4">
        <f t="shared" si="36"/>
        <v>9</v>
      </c>
      <c r="R108" s="7">
        <f>INDEX(월별값!$A$1:$BM$17, '데이터 만들기'!P108, '데이터 만들기'!Q108)</f>
        <v>1448880</v>
      </c>
      <c r="S108" s="5">
        <f t="shared" si="33"/>
        <v>42105</v>
      </c>
      <c r="T108" s="7">
        <f t="shared" si="37"/>
        <v>2015</v>
      </c>
      <c r="U108" s="7">
        <f t="shared" si="38"/>
        <v>4</v>
      </c>
      <c r="V108" s="7" t="str">
        <f t="shared" si="39"/>
        <v>2015-4-1</v>
      </c>
      <c r="W108" s="8">
        <f t="shared" si="40"/>
        <v>42124</v>
      </c>
      <c r="X108" s="9">
        <f t="shared" si="41"/>
        <v>30</v>
      </c>
      <c r="Y108" s="4">
        <f t="shared" si="42"/>
        <v>48296</v>
      </c>
      <c r="Z108" s="4">
        <f t="shared" ca="1" si="43"/>
        <v>-2033.4987251635903</v>
      </c>
      <c r="AA108" s="4">
        <f t="shared" ca="1" si="44"/>
        <v>46262.50127483641</v>
      </c>
      <c r="AB108" s="10">
        <f t="shared" si="32"/>
        <v>0</v>
      </c>
      <c r="AC108" s="4">
        <f t="shared" ca="1" si="45"/>
        <v>2313.1250637418207</v>
      </c>
      <c r="AD108" s="4">
        <f t="shared" ca="1" si="34"/>
        <v>-358377.94748501456</v>
      </c>
      <c r="AE108" s="4">
        <f t="shared" si="46"/>
        <v>22</v>
      </c>
      <c r="AF108" s="4">
        <f t="shared" ca="1" si="47"/>
        <v>16289.906703864299</v>
      </c>
      <c r="AG108" s="4">
        <f t="shared" ca="1" si="48"/>
        <v>2313.1250637418207</v>
      </c>
    </row>
    <row r="109" spans="1:33">
      <c r="A109" s="3">
        <v>42106</v>
      </c>
      <c r="B109" s="2">
        <f t="shared" ca="1" si="31"/>
        <v>2634.7773989314937</v>
      </c>
      <c r="C109">
        <v>0</v>
      </c>
      <c r="D109">
        <v>0</v>
      </c>
      <c r="E109">
        <v>0</v>
      </c>
      <c r="F109">
        <v>0</v>
      </c>
      <c r="P109" s="4">
        <f t="shared" si="35"/>
        <v>17</v>
      </c>
      <c r="Q109" s="4">
        <f t="shared" si="36"/>
        <v>9</v>
      </c>
      <c r="R109" s="7">
        <f>INDEX(월별값!$A$1:$BM$17, '데이터 만들기'!P109, '데이터 만들기'!Q109)</f>
        <v>1448880</v>
      </c>
      <c r="S109" s="5">
        <f t="shared" si="33"/>
        <v>42106</v>
      </c>
      <c r="T109" s="7">
        <f t="shared" si="37"/>
        <v>2015</v>
      </c>
      <c r="U109" s="7">
        <f t="shared" si="38"/>
        <v>4</v>
      </c>
      <c r="V109" s="7" t="str">
        <f t="shared" si="39"/>
        <v>2015-4-1</v>
      </c>
      <c r="W109" s="8">
        <f t="shared" si="40"/>
        <v>42124</v>
      </c>
      <c r="X109" s="9">
        <f t="shared" si="41"/>
        <v>30</v>
      </c>
      <c r="Y109" s="4">
        <f t="shared" si="42"/>
        <v>48296</v>
      </c>
      <c r="Z109" s="4">
        <f t="shared" ca="1" si="43"/>
        <v>4399.5479786298774</v>
      </c>
      <c r="AA109" s="4">
        <f t="shared" ca="1" si="44"/>
        <v>52695.547978629875</v>
      </c>
      <c r="AB109" s="10">
        <f t="shared" si="32"/>
        <v>0</v>
      </c>
      <c r="AC109" s="4">
        <f t="shared" ca="1" si="45"/>
        <v>2634.7773989314937</v>
      </c>
      <c r="AD109" s="4">
        <f t="shared" ca="1" si="34"/>
        <v>-358377.94748501456</v>
      </c>
      <c r="AE109" s="4">
        <f t="shared" si="46"/>
        <v>22</v>
      </c>
      <c r="AF109" s="4">
        <f t="shared" ca="1" si="47"/>
        <v>16289.906703864299</v>
      </c>
      <c r="AG109" s="4">
        <f t="shared" ca="1" si="48"/>
        <v>2634.7773989314937</v>
      </c>
    </row>
    <row r="110" spans="1:33">
      <c r="A110" s="3">
        <v>42107</v>
      </c>
      <c r="B110" s="2">
        <f t="shared" ca="1" si="31"/>
        <v>66680.204679017144</v>
      </c>
      <c r="C110">
        <v>0</v>
      </c>
      <c r="D110">
        <v>0</v>
      </c>
      <c r="E110">
        <v>0</v>
      </c>
      <c r="F110">
        <v>0</v>
      </c>
      <c r="P110" s="4">
        <f t="shared" si="35"/>
        <v>17</v>
      </c>
      <c r="Q110" s="4">
        <f t="shared" si="36"/>
        <v>9</v>
      </c>
      <c r="R110" s="7">
        <f>INDEX(월별값!$A$1:$BM$17, '데이터 만들기'!P110, '데이터 만들기'!Q110)</f>
        <v>1448880</v>
      </c>
      <c r="S110" s="5">
        <f t="shared" si="33"/>
        <v>42107</v>
      </c>
      <c r="T110" s="7">
        <f t="shared" si="37"/>
        <v>2015</v>
      </c>
      <c r="U110" s="7">
        <f t="shared" si="38"/>
        <v>4</v>
      </c>
      <c r="V110" s="7" t="str">
        <f t="shared" si="39"/>
        <v>2015-4-1</v>
      </c>
      <c r="W110" s="8">
        <f t="shared" si="40"/>
        <v>42124</v>
      </c>
      <c r="X110" s="9">
        <f t="shared" si="41"/>
        <v>30</v>
      </c>
      <c r="Y110" s="4">
        <f t="shared" si="42"/>
        <v>48296</v>
      </c>
      <c r="Z110" s="4">
        <f t="shared" ca="1" si="43"/>
        <v>2094.2979751528374</v>
      </c>
      <c r="AA110" s="4">
        <f t="shared" ca="1" si="44"/>
        <v>50390.29797515284</v>
      </c>
      <c r="AB110" s="10">
        <f t="shared" si="32"/>
        <v>1</v>
      </c>
      <c r="AC110" s="4">
        <f t="shared" ca="1" si="45"/>
        <v>50390.29797515284</v>
      </c>
      <c r="AD110" s="4">
        <f t="shared" ca="1" si="34"/>
        <v>-358377.94748501456</v>
      </c>
      <c r="AE110" s="4">
        <f t="shared" si="46"/>
        <v>22</v>
      </c>
      <c r="AF110" s="4">
        <f t="shared" ca="1" si="47"/>
        <v>16289.906703864299</v>
      </c>
      <c r="AG110" s="4">
        <f t="shared" ca="1" si="48"/>
        <v>66680.204679017144</v>
      </c>
    </row>
    <row r="111" spans="1:33">
      <c r="A111" s="3">
        <v>42108</v>
      </c>
      <c r="B111" s="2">
        <f t="shared" ca="1" si="31"/>
        <v>65896.231697883166</v>
      </c>
      <c r="C111">
        <v>0</v>
      </c>
      <c r="D111">
        <v>0</v>
      </c>
      <c r="E111">
        <v>0</v>
      </c>
      <c r="F111">
        <v>0</v>
      </c>
      <c r="P111" s="4">
        <f t="shared" si="35"/>
        <v>17</v>
      </c>
      <c r="Q111" s="4">
        <f t="shared" si="36"/>
        <v>9</v>
      </c>
      <c r="R111" s="7">
        <f>INDEX(월별값!$A$1:$BM$17, '데이터 만들기'!P111, '데이터 만들기'!Q111)</f>
        <v>1448880</v>
      </c>
      <c r="S111" s="5">
        <f t="shared" si="33"/>
        <v>42108</v>
      </c>
      <c r="T111" s="7">
        <f t="shared" si="37"/>
        <v>2015</v>
      </c>
      <c r="U111" s="7">
        <f t="shared" si="38"/>
        <v>4</v>
      </c>
      <c r="V111" s="7" t="str">
        <f t="shared" si="39"/>
        <v>2015-4-1</v>
      </c>
      <c r="W111" s="8">
        <f t="shared" si="40"/>
        <v>42124</v>
      </c>
      <c r="X111" s="9">
        <f t="shared" si="41"/>
        <v>30</v>
      </c>
      <c r="Y111" s="4">
        <f t="shared" si="42"/>
        <v>48296</v>
      </c>
      <c r="Z111" s="4">
        <f t="shared" ca="1" si="43"/>
        <v>1310.3249940188593</v>
      </c>
      <c r="AA111" s="4">
        <f t="shared" ca="1" si="44"/>
        <v>49606.324994018862</v>
      </c>
      <c r="AB111" s="10">
        <f t="shared" si="32"/>
        <v>1</v>
      </c>
      <c r="AC111" s="4">
        <f t="shared" ca="1" si="45"/>
        <v>49606.324994018862</v>
      </c>
      <c r="AD111" s="4">
        <f t="shared" ca="1" si="34"/>
        <v>-358377.94748501456</v>
      </c>
      <c r="AE111" s="4">
        <f t="shared" si="46"/>
        <v>22</v>
      </c>
      <c r="AF111" s="4">
        <f t="shared" ca="1" si="47"/>
        <v>16289.906703864299</v>
      </c>
      <c r="AG111" s="4">
        <f t="shared" ca="1" si="48"/>
        <v>65896.231697883166</v>
      </c>
    </row>
    <row r="112" spans="1:33">
      <c r="A112" s="3">
        <v>42109</v>
      </c>
      <c r="B112" s="2">
        <f t="shared" ca="1" si="31"/>
        <v>62875.519261554793</v>
      </c>
      <c r="C112">
        <v>0</v>
      </c>
      <c r="D112">
        <v>0</v>
      </c>
      <c r="E112">
        <v>0</v>
      </c>
      <c r="F112">
        <v>0</v>
      </c>
      <c r="P112" s="4">
        <f t="shared" si="35"/>
        <v>17</v>
      </c>
      <c r="Q112" s="4">
        <f t="shared" si="36"/>
        <v>9</v>
      </c>
      <c r="R112" s="7">
        <f>INDEX(월별값!$A$1:$BM$17, '데이터 만들기'!P112, '데이터 만들기'!Q112)</f>
        <v>1448880</v>
      </c>
      <c r="S112" s="5">
        <f t="shared" si="33"/>
        <v>42109</v>
      </c>
      <c r="T112" s="7">
        <f t="shared" si="37"/>
        <v>2015</v>
      </c>
      <c r="U112" s="7">
        <f t="shared" si="38"/>
        <v>4</v>
      </c>
      <c r="V112" s="7" t="str">
        <f t="shared" si="39"/>
        <v>2015-4-1</v>
      </c>
      <c r="W112" s="8">
        <f t="shared" si="40"/>
        <v>42124</v>
      </c>
      <c r="X112" s="9">
        <f t="shared" si="41"/>
        <v>30</v>
      </c>
      <c r="Y112" s="4">
        <f t="shared" si="42"/>
        <v>48296</v>
      </c>
      <c r="Z112" s="4">
        <f t="shared" ca="1" si="43"/>
        <v>-1710.3874423095062</v>
      </c>
      <c r="AA112" s="4">
        <f t="shared" ca="1" si="44"/>
        <v>46585.612557690496</v>
      </c>
      <c r="AB112" s="10">
        <f t="shared" si="32"/>
        <v>1</v>
      </c>
      <c r="AC112" s="4">
        <f t="shared" ca="1" si="45"/>
        <v>46585.612557690496</v>
      </c>
      <c r="AD112" s="4">
        <f t="shared" ca="1" si="34"/>
        <v>-358377.94748501456</v>
      </c>
      <c r="AE112" s="4">
        <f t="shared" si="46"/>
        <v>22</v>
      </c>
      <c r="AF112" s="4">
        <f t="shared" ca="1" si="47"/>
        <v>16289.906703864299</v>
      </c>
      <c r="AG112" s="4">
        <f t="shared" ca="1" si="48"/>
        <v>62875.519261554793</v>
      </c>
    </row>
    <row r="113" spans="1:33">
      <c r="A113" s="3">
        <v>42110</v>
      </c>
      <c r="B113" s="2">
        <f t="shared" ca="1" si="31"/>
        <v>64533.696132094286</v>
      </c>
      <c r="C113">
        <v>0</v>
      </c>
      <c r="D113">
        <v>0</v>
      </c>
      <c r="E113">
        <v>0</v>
      </c>
      <c r="F113">
        <v>0</v>
      </c>
      <c r="P113" s="4">
        <f t="shared" si="35"/>
        <v>17</v>
      </c>
      <c r="Q113" s="4">
        <f t="shared" si="36"/>
        <v>9</v>
      </c>
      <c r="R113" s="7">
        <f>INDEX(월별값!$A$1:$BM$17, '데이터 만들기'!P113, '데이터 만들기'!Q113)</f>
        <v>1448880</v>
      </c>
      <c r="S113" s="5">
        <f t="shared" si="33"/>
        <v>42110</v>
      </c>
      <c r="T113" s="7">
        <f t="shared" si="37"/>
        <v>2015</v>
      </c>
      <c r="U113" s="7">
        <f t="shared" si="38"/>
        <v>4</v>
      </c>
      <c r="V113" s="7" t="str">
        <f t="shared" si="39"/>
        <v>2015-4-1</v>
      </c>
      <c r="W113" s="8">
        <f t="shared" si="40"/>
        <v>42124</v>
      </c>
      <c r="X113" s="9">
        <f t="shared" si="41"/>
        <v>30</v>
      </c>
      <c r="Y113" s="4">
        <f t="shared" si="42"/>
        <v>48296</v>
      </c>
      <c r="Z113" s="4">
        <f t="shared" ca="1" si="43"/>
        <v>-52.210571770008741</v>
      </c>
      <c r="AA113" s="4">
        <f t="shared" ca="1" si="44"/>
        <v>48243.789428229989</v>
      </c>
      <c r="AB113" s="10">
        <f t="shared" si="32"/>
        <v>1</v>
      </c>
      <c r="AC113" s="4">
        <f t="shared" ca="1" si="45"/>
        <v>48243.789428229989</v>
      </c>
      <c r="AD113" s="4">
        <f t="shared" ca="1" si="34"/>
        <v>-358377.94748501456</v>
      </c>
      <c r="AE113" s="4">
        <f t="shared" si="46"/>
        <v>22</v>
      </c>
      <c r="AF113" s="4">
        <f t="shared" ca="1" si="47"/>
        <v>16289.906703864299</v>
      </c>
      <c r="AG113" s="4">
        <f t="shared" ca="1" si="48"/>
        <v>64533.696132094286</v>
      </c>
    </row>
    <row r="114" spans="1:33">
      <c r="A114" s="3">
        <v>42111</v>
      </c>
      <c r="B114" s="2">
        <f t="shared" ca="1" si="31"/>
        <v>64266.901940507676</v>
      </c>
      <c r="C114">
        <v>0</v>
      </c>
      <c r="D114">
        <v>0</v>
      </c>
      <c r="E114">
        <v>0</v>
      </c>
      <c r="F114">
        <v>0</v>
      </c>
      <c r="P114" s="4">
        <f t="shared" si="35"/>
        <v>17</v>
      </c>
      <c r="Q114" s="4">
        <f t="shared" si="36"/>
        <v>9</v>
      </c>
      <c r="R114" s="7">
        <f>INDEX(월별값!$A$1:$BM$17, '데이터 만들기'!P114, '데이터 만들기'!Q114)</f>
        <v>1448880</v>
      </c>
      <c r="S114" s="5">
        <f t="shared" si="33"/>
        <v>42111</v>
      </c>
      <c r="T114" s="7">
        <f t="shared" si="37"/>
        <v>2015</v>
      </c>
      <c r="U114" s="7">
        <f t="shared" si="38"/>
        <v>4</v>
      </c>
      <c r="V114" s="7" t="str">
        <f t="shared" si="39"/>
        <v>2015-4-1</v>
      </c>
      <c r="W114" s="8">
        <f t="shared" si="40"/>
        <v>42124</v>
      </c>
      <c r="X114" s="9">
        <f t="shared" si="41"/>
        <v>30</v>
      </c>
      <c r="Y114" s="4">
        <f t="shared" si="42"/>
        <v>48296</v>
      </c>
      <c r="Z114" s="4">
        <f t="shared" ca="1" si="43"/>
        <v>-319.00476335661813</v>
      </c>
      <c r="AA114" s="4">
        <f t="shared" ca="1" si="44"/>
        <v>47976.995236643379</v>
      </c>
      <c r="AB114" s="10">
        <f t="shared" si="32"/>
        <v>1</v>
      </c>
      <c r="AC114" s="4">
        <f t="shared" ca="1" si="45"/>
        <v>47976.995236643379</v>
      </c>
      <c r="AD114" s="4">
        <f t="shared" ca="1" si="34"/>
        <v>-358377.94748501456</v>
      </c>
      <c r="AE114" s="4">
        <f t="shared" si="46"/>
        <v>22</v>
      </c>
      <c r="AF114" s="4">
        <f t="shared" ca="1" si="47"/>
        <v>16289.906703864299</v>
      </c>
      <c r="AG114" s="4">
        <f t="shared" ca="1" si="48"/>
        <v>64266.901940507676</v>
      </c>
    </row>
    <row r="115" spans="1:33">
      <c r="A115" s="3">
        <v>42112</v>
      </c>
      <c r="B115" s="2">
        <f t="shared" ca="1" si="31"/>
        <v>2642.836759565906</v>
      </c>
      <c r="C115">
        <v>0</v>
      </c>
      <c r="D115">
        <v>0</v>
      </c>
      <c r="E115">
        <v>0</v>
      </c>
      <c r="F115">
        <v>0</v>
      </c>
      <c r="P115" s="4">
        <f t="shared" si="35"/>
        <v>17</v>
      </c>
      <c r="Q115" s="4">
        <f t="shared" si="36"/>
        <v>9</v>
      </c>
      <c r="R115" s="7">
        <f>INDEX(월별값!$A$1:$BM$17, '데이터 만들기'!P115, '데이터 만들기'!Q115)</f>
        <v>1448880</v>
      </c>
      <c r="S115" s="5">
        <f t="shared" si="33"/>
        <v>42112</v>
      </c>
      <c r="T115" s="7">
        <f t="shared" si="37"/>
        <v>2015</v>
      </c>
      <c r="U115" s="7">
        <f t="shared" si="38"/>
        <v>4</v>
      </c>
      <c r="V115" s="7" t="str">
        <f t="shared" si="39"/>
        <v>2015-4-1</v>
      </c>
      <c r="W115" s="8">
        <f t="shared" si="40"/>
        <v>42124</v>
      </c>
      <c r="X115" s="9">
        <f t="shared" si="41"/>
        <v>30</v>
      </c>
      <c r="Y115" s="4">
        <f t="shared" si="42"/>
        <v>48296</v>
      </c>
      <c r="Z115" s="4">
        <f t="shared" ca="1" si="43"/>
        <v>4560.7351913181228</v>
      </c>
      <c r="AA115" s="4">
        <f t="shared" ca="1" si="44"/>
        <v>52856.735191318119</v>
      </c>
      <c r="AB115" s="10">
        <f t="shared" si="32"/>
        <v>0</v>
      </c>
      <c r="AC115" s="4">
        <f t="shared" ca="1" si="45"/>
        <v>2642.836759565906</v>
      </c>
      <c r="AD115" s="4">
        <f t="shared" ca="1" si="34"/>
        <v>-358377.94748501456</v>
      </c>
      <c r="AE115" s="4">
        <f t="shared" si="46"/>
        <v>22</v>
      </c>
      <c r="AF115" s="4">
        <f t="shared" ca="1" si="47"/>
        <v>16289.906703864299</v>
      </c>
      <c r="AG115" s="4">
        <f t="shared" ca="1" si="48"/>
        <v>2642.836759565906</v>
      </c>
    </row>
    <row r="116" spans="1:33">
      <c r="A116" s="3">
        <v>42113</v>
      </c>
      <c r="B116" s="2">
        <f t="shared" ca="1" si="31"/>
        <v>2510.9579207789657</v>
      </c>
      <c r="C116">
        <v>0</v>
      </c>
      <c r="D116">
        <v>0</v>
      </c>
      <c r="E116">
        <v>0</v>
      </c>
      <c r="F116">
        <v>0</v>
      </c>
      <c r="P116" s="4">
        <f t="shared" si="35"/>
        <v>17</v>
      </c>
      <c r="Q116" s="4">
        <f t="shared" si="36"/>
        <v>9</v>
      </c>
      <c r="R116" s="7">
        <f>INDEX(월별값!$A$1:$BM$17, '데이터 만들기'!P116, '데이터 만들기'!Q116)</f>
        <v>1448880</v>
      </c>
      <c r="S116" s="5">
        <f t="shared" si="33"/>
        <v>42113</v>
      </c>
      <c r="T116" s="7">
        <f t="shared" si="37"/>
        <v>2015</v>
      </c>
      <c r="U116" s="7">
        <f t="shared" si="38"/>
        <v>4</v>
      </c>
      <c r="V116" s="7" t="str">
        <f t="shared" si="39"/>
        <v>2015-4-1</v>
      </c>
      <c r="W116" s="8">
        <f t="shared" si="40"/>
        <v>42124</v>
      </c>
      <c r="X116" s="9">
        <f t="shared" si="41"/>
        <v>30</v>
      </c>
      <c r="Y116" s="4">
        <f t="shared" si="42"/>
        <v>48296</v>
      </c>
      <c r="Z116" s="4">
        <f t="shared" ca="1" si="43"/>
        <v>1923.1584155793146</v>
      </c>
      <c r="AA116" s="4">
        <f t="shared" ca="1" si="44"/>
        <v>50219.158415579317</v>
      </c>
      <c r="AB116" s="10">
        <f t="shared" si="32"/>
        <v>0</v>
      </c>
      <c r="AC116" s="4">
        <f t="shared" ca="1" si="45"/>
        <v>2510.9579207789657</v>
      </c>
      <c r="AD116" s="4">
        <f t="shared" ca="1" si="34"/>
        <v>-358377.94748501456</v>
      </c>
      <c r="AE116" s="4">
        <f t="shared" si="46"/>
        <v>22</v>
      </c>
      <c r="AF116" s="4">
        <f t="shared" ca="1" si="47"/>
        <v>16289.906703864299</v>
      </c>
      <c r="AG116" s="4">
        <f t="shared" ca="1" si="48"/>
        <v>2510.9579207789657</v>
      </c>
    </row>
    <row r="117" spans="1:33">
      <c r="A117" s="3">
        <v>42114</v>
      </c>
      <c r="B117" s="2">
        <f t="shared" ca="1" si="31"/>
        <v>63264.816749913036</v>
      </c>
      <c r="C117">
        <v>0</v>
      </c>
      <c r="D117">
        <v>0</v>
      </c>
      <c r="E117">
        <v>0</v>
      </c>
      <c r="F117">
        <v>0</v>
      </c>
      <c r="P117" s="4">
        <f t="shared" si="35"/>
        <v>17</v>
      </c>
      <c r="Q117" s="4">
        <f t="shared" si="36"/>
        <v>9</v>
      </c>
      <c r="R117" s="7">
        <f>INDEX(월별값!$A$1:$BM$17, '데이터 만들기'!P117, '데이터 만들기'!Q117)</f>
        <v>1448880</v>
      </c>
      <c r="S117" s="5">
        <f t="shared" si="33"/>
        <v>42114</v>
      </c>
      <c r="T117" s="7">
        <f t="shared" si="37"/>
        <v>2015</v>
      </c>
      <c r="U117" s="7">
        <f t="shared" si="38"/>
        <v>4</v>
      </c>
      <c r="V117" s="7" t="str">
        <f t="shared" si="39"/>
        <v>2015-4-1</v>
      </c>
      <c r="W117" s="8">
        <f t="shared" si="40"/>
        <v>42124</v>
      </c>
      <c r="X117" s="9">
        <f t="shared" si="41"/>
        <v>30</v>
      </c>
      <c r="Y117" s="4">
        <f t="shared" si="42"/>
        <v>48296</v>
      </c>
      <c r="Z117" s="4">
        <f t="shared" ca="1" si="43"/>
        <v>-1321.0899539512582</v>
      </c>
      <c r="AA117" s="4">
        <f t="shared" ca="1" si="44"/>
        <v>46974.910046048739</v>
      </c>
      <c r="AB117" s="10">
        <f t="shared" si="32"/>
        <v>1</v>
      </c>
      <c r="AC117" s="4">
        <f t="shared" ca="1" si="45"/>
        <v>46974.910046048739</v>
      </c>
      <c r="AD117" s="4">
        <f t="shared" ca="1" si="34"/>
        <v>-358377.94748501456</v>
      </c>
      <c r="AE117" s="4">
        <f t="shared" si="46"/>
        <v>22</v>
      </c>
      <c r="AF117" s="4">
        <f t="shared" ca="1" si="47"/>
        <v>16289.906703864299</v>
      </c>
      <c r="AG117" s="4">
        <f t="shared" ca="1" si="48"/>
        <v>63264.816749913036</v>
      </c>
    </row>
    <row r="118" spans="1:33">
      <c r="A118" s="3">
        <v>42115</v>
      </c>
      <c r="B118" s="2">
        <f t="shared" ca="1" si="31"/>
        <v>67364.18128370693</v>
      </c>
      <c r="C118">
        <v>0</v>
      </c>
      <c r="D118">
        <v>0</v>
      </c>
      <c r="E118">
        <v>0</v>
      </c>
      <c r="F118">
        <v>0</v>
      </c>
      <c r="P118" s="4">
        <f t="shared" si="35"/>
        <v>17</v>
      </c>
      <c r="Q118" s="4">
        <f t="shared" si="36"/>
        <v>9</v>
      </c>
      <c r="R118" s="7">
        <f>INDEX(월별값!$A$1:$BM$17, '데이터 만들기'!P118, '데이터 만들기'!Q118)</f>
        <v>1448880</v>
      </c>
      <c r="S118" s="5">
        <f t="shared" si="33"/>
        <v>42115</v>
      </c>
      <c r="T118" s="7">
        <f t="shared" si="37"/>
        <v>2015</v>
      </c>
      <c r="U118" s="7">
        <f t="shared" si="38"/>
        <v>4</v>
      </c>
      <c r="V118" s="7" t="str">
        <f t="shared" si="39"/>
        <v>2015-4-1</v>
      </c>
      <c r="W118" s="8">
        <f t="shared" si="40"/>
        <v>42124</v>
      </c>
      <c r="X118" s="9">
        <f t="shared" si="41"/>
        <v>30</v>
      </c>
      <c r="Y118" s="4">
        <f t="shared" si="42"/>
        <v>48296</v>
      </c>
      <c r="Z118" s="4">
        <f t="shared" ca="1" si="43"/>
        <v>2778.2745798426358</v>
      </c>
      <c r="AA118" s="4">
        <f t="shared" ca="1" si="44"/>
        <v>51074.274579842633</v>
      </c>
      <c r="AB118" s="10">
        <f t="shared" si="32"/>
        <v>1</v>
      </c>
      <c r="AC118" s="4">
        <f t="shared" ca="1" si="45"/>
        <v>51074.274579842633</v>
      </c>
      <c r="AD118" s="4">
        <f t="shared" ca="1" si="34"/>
        <v>-358377.94748501456</v>
      </c>
      <c r="AE118" s="4">
        <f t="shared" si="46"/>
        <v>22</v>
      </c>
      <c r="AF118" s="4">
        <f t="shared" ca="1" si="47"/>
        <v>16289.906703864299</v>
      </c>
      <c r="AG118" s="4">
        <f t="shared" ca="1" si="48"/>
        <v>67364.18128370693</v>
      </c>
    </row>
    <row r="119" spans="1:33">
      <c r="A119" s="3">
        <v>42116</v>
      </c>
      <c r="B119" s="2">
        <f t="shared" ca="1" si="31"/>
        <v>64847.980727250622</v>
      </c>
      <c r="C119">
        <v>0</v>
      </c>
      <c r="D119">
        <v>0</v>
      </c>
      <c r="E119">
        <v>0</v>
      </c>
      <c r="F119">
        <v>0</v>
      </c>
      <c r="P119" s="4">
        <f t="shared" si="35"/>
        <v>17</v>
      </c>
      <c r="Q119" s="4">
        <f t="shared" si="36"/>
        <v>9</v>
      </c>
      <c r="R119" s="7">
        <f>INDEX(월별값!$A$1:$BM$17, '데이터 만들기'!P119, '데이터 만들기'!Q119)</f>
        <v>1448880</v>
      </c>
      <c r="S119" s="5">
        <f t="shared" si="33"/>
        <v>42116</v>
      </c>
      <c r="T119" s="7">
        <f t="shared" si="37"/>
        <v>2015</v>
      </c>
      <c r="U119" s="7">
        <f t="shared" si="38"/>
        <v>4</v>
      </c>
      <c r="V119" s="7" t="str">
        <f t="shared" si="39"/>
        <v>2015-4-1</v>
      </c>
      <c r="W119" s="8">
        <f t="shared" si="40"/>
        <v>42124</v>
      </c>
      <c r="X119" s="9">
        <f t="shared" si="41"/>
        <v>30</v>
      </c>
      <c r="Y119" s="4">
        <f t="shared" si="42"/>
        <v>48296</v>
      </c>
      <c r="Z119" s="4">
        <f t="shared" ca="1" si="43"/>
        <v>262.07402338632397</v>
      </c>
      <c r="AA119" s="4">
        <f t="shared" ca="1" si="44"/>
        <v>48558.074023386325</v>
      </c>
      <c r="AB119" s="10">
        <f t="shared" si="32"/>
        <v>1</v>
      </c>
      <c r="AC119" s="4">
        <f t="shared" ca="1" si="45"/>
        <v>48558.074023386325</v>
      </c>
      <c r="AD119" s="4">
        <f t="shared" ca="1" si="34"/>
        <v>-358377.94748501456</v>
      </c>
      <c r="AE119" s="4">
        <f t="shared" si="46"/>
        <v>22</v>
      </c>
      <c r="AF119" s="4">
        <f t="shared" ca="1" si="47"/>
        <v>16289.906703864299</v>
      </c>
      <c r="AG119" s="4">
        <f t="shared" ca="1" si="48"/>
        <v>64847.980727250622</v>
      </c>
    </row>
    <row r="120" spans="1:33">
      <c r="A120" s="3">
        <v>42117</v>
      </c>
      <c r="B120" s="2">
        <f t="shared" ca="1" si="31"/>
        <v>63014.86346806019</v>
      </c>
      <c r="C120">
        <v>0</v>
      </c>
      <c r="D120">
        <v>0</v>
      </c>
      <c r="E120">
        <v>0</v>
      </c>
      <c r="F120">
        <v>0</v>
      </c>
      <c r="P120" s="4">
        <f t="shared" si="35"/>
        <v>17</v>
      </c>
      <c r="Q120" s="4">
        <f t="shared" si="36"/>
        <v>9</v>
      </c>
      <c r="R120" s="7">
        <f>INDEX(월별값!$A$1:$BM$17, '데이터 만들기'!P120, '데이터 만들기'!Q120)</f>
        <v>1448880</v>
      </c>
      <c r="S120" s="5">
        <f t="shared" si="33"/>
        <v>42117</v>
      </c>
      <c r="T120" s="7">
        <f t="shared" si="37"/>
        <v>2015</v>
      </c>
      <c r="U120" s="7">
        <f t="shared" si="38"/>
        <v>4</v>
      </c>
      <c r="V120" s="7" t="str">
        <f t="shared" si="39"/>
        <v>2015-4-1</v>
      </c>
      <c r="W120" s="8">
        <f t="shared" si="40"/>
        <v>42124</v>
      </c>
      <c r="X120" s="9">
        <f t="shared" si="41"/>
        <v>30</v>
      </c>
      <c r="Y120" s="4">
        <f t="shared" si="42"/>
        <v>48296</v>
      </c>
      <c r="Z120" s="4">
        <f t="shared" ca="1" si="43"/>
        <v>-1571.0432358041039</v>
      </c>
      <c r="AA120" s="4">
        <f t="shared" ca="1" si="44"/>
        <v>46724.956764195893</v>
      </c>
      <c r="AB120" s="10">
        <f t="shared" si="32"/>
        <v>1</v>
      </c>
      <c r="AC120" s="4">
        <f t="shared" ca="1" si="45"/>
        <v>46724.956764195893</v>
      </c>
      <c r="AD120" s="4">
        <f t="shared" ca="1" si="34"/>
        <v>-358377.94748501456</v>
      </c>
      <c r="AE120" s="4">
        <f t="shared" si="46"/>
        <v>22</v>
      </c>
      <c r="AF120" s="4">
        <f t="shared" ca="1" si="47"/>
        <v>16289.906703864299</v>
      </c>
      <c r="AG120" s="4">
        <f t="shared" ca="1" si="48"/>
        <v>63014.86346806019</v>
      </c>
    </row>
    <row r="121" spans="1:33">
      <c r="A121" s="3">
        <v>42118</v>
      </c>
      <c r="B121" s="2">
        <f t="shared" ca="1" si="31"/>
        <v>68568.871953842085</v>
      </c>
      <c r="C121">
        <v>0</v>
      </c>
      <c r="D121">
        <v>0</v>
      </c>
      <c r="E121">
        <v>0</v>
      </c>
      <c r="F121">
        <v>0</v>
      </c>
      <c r="P121" s="4">
        <f t="shared" si="35"/>
        <v>17</v>
      </c>
      <c r="Q121" s="4">
        <f t="shared" si="36"/>
        <v>9</v>
      </c>
      <c r="R121" s="7">
        <f>INDEX(월별값!$A$1:$BM$17, '데이터 만들기'!P121, '데이터 만들기'!Q121)</f>
        <v>1448880</v>
      </c>
      <c r="S121" s="5">
        <f t="shared" si="33"/>
        <v>42118</v>
      </c>
      <c r="T121" s="7">
        <f t="shared" si="37"/>
        <v>2015</v>
      </c>
      <c r="U121" s="7">
        <f t="shared" si="38"/>
        <v>4</v>
      </c>
      <c r="V121" s="7" t="str">
        <f t="shared" si="39"/>
        <v>2015-4-1</v>
      </c>
      <c r="W121" s="8">
        <f t="shared" si="40"/>
        <v>42124</v>
      </c>
      <c r="X121" s="9">
        <f t="shared" si="41"/>
        <v>30</v>
      </c>
      <c r="Y121" s="4">
        <f t="shared" si="42"/>
        <v>48296</v>
      </c>
      <c r="Z121" s="4">
        <f t="shared" ca="1" si="43"/>
        <v>3982.9652499777912</v>
      </c>
      <c r="AA121" s="4">
        <f t="shared" ca="1" si="44"/>
        <v>52278.965249977788</v>
      </c>
      <c r="AB121" s="10">
        <f t="shared" si="32"/>
        <v>1</v>
      </c>
      <c r="AC121" s="4">
        <f t="shared" ca="1" si="45"/>
        <v>52278.965249977788</v>
      </c>
      <c r="AD121" s="4">
        <f t="shared" ca="1" si="34"/>
        <v>-358377.94748501456</v>
      </c>
      <c r="AE121" s="4">
        <f t="shared" si="46"/>
        <v>22</v>
      </c>
      <c r="AF121" s="4">
        <f t="shared" ca="1" si="47"/>
        <v>16289.906703864299</v>
      </c>
      <c r="AG121" s="4">
        <f t="shared" ca="1" si="48"/>
        <v>68568.871953842085</v>
      </c>
    </row>
    <row r="122" spans="1:33">
      <c r="A122" s="3">
        <v>42119</v>
      </c>
      <c r="B122" s="2">
        <f t="shared" ca="1" si="31"/>
        <v>2387.22299005287</v>
      </c>
      <c r="C122">
        <v>0</v>
      </c>
      <c r="D122">
        <v>0</v>
      </c>
      <c r="E122">
        <v>0</v>
      </c>
      <c r="F122">
        <v>0</v>
      </c>
      <c r="P122" s="4">
        <f t="shared" si="35"/>
        <v>17</v>
      </c>
      <c r="Q122" s="4">
        <f t="shared" si="36"/>
        <v>9</v>
      </c>
      <c r="R122" s="7">
        <f>INDEX(월별값!$A$1:$BM$17, '데이터 만들기'!P122, '데이터 만들기'!Q122)</f>
        <v>1448880</v>
      </c>
      <c r="S122" s="5">
        <f t="shared" si="33"/>
        <v>42119</v>
      </c>
      <c r="T122" s="7">
        <f t="shared" si="37"/>
        <v>2015</v>
      </c>
      <c r="U122" s="7">
        <f t="shared" si="38"/>
        <v>4</v>
      </c>
      <c r="V122" s="7" t="str">
        <f t="shared" si="39"/>
        <v>2015-4-1</v>
      </c>
      <c r="W122" s="8">
        <f t="shared" si="40"/>
        <v>42124</v>
      </c>
      <c r="X122" s="9">
        <f t="shared" si="41"/>
        <v>30</v>
      </c>
      <c r="Y122" s="4">
        <f t="shared" si="42"/>
        <v>48296</v>
      </c>
      <c r="Z122" s="4">
        <f t="shared" ca="1" si="43"/>
        <v>-551.54019894259454</v>
      </c>
      <c r="AA122" s="4">
        <f t="shared" ca="1" si="44"/>
        <v>47744.459801057405</v>
      </c>
      <c r="AB122" s="10">
        <f t="shared" si="32"/>
        <v>0</v>
      </c>
      <c r="AC122" s="4">
        <f t="shared" ca="1" si="45"/>
        <v>2387.22299005287</v>
      </c>
      <c r="AD122" s="4">
        <f t="shared" ca="1" si="34"/>
        <v>-358377.94748501456</v>
      </c>
      <c r="AE122" s="4">
        <f t="shared" si="46"/>
        <v>22</v>
      </c>
      <c r="AF122" s="4">
        <f t="shared" ca="1" si="47"/>
        <v>16289.906703864299</v>
      </c>
      <c r="AG122" s="4">
        <f t="shared" ca="1" si="48"/>
        <v>2387.22299005287</v>
      </c>
    </row>
    <row r="123" spans="1:33">
      <c r="A123" s="3">
        <v>42120</v>
      </c>
      <c r="B123" s="2">
        <f t="shared" ca="1" si="31"/>
        <v>2626.3475050223378</v>
      </c>
      <c r="C123">
        <v>0</v>
      </c>
      <c r="D123">
        <v>0</v>
      </c>
      <c r="E123">
        <v>0</v>
      </c>
      <c r="F123">
        <v>0</v>
      </c>
      <c r="P123" s="4">
        <f t="shared" si="35"/>
        <v>17</v>
      </c>
      <c r="Q123" s="4">
        <f t="shared" si="36"/>
        <v>9</v>
      </c>
      <c r="R123" s="7">
        <f>INDEX(월별값!$A$1:$BM$17, '데이터 만들기'!P123, '데이터 만들기'!Q123)</f>
        <v>1448880</v>
      </c>
      <c r="S123" s="5">
        <f t="shared" si="33"/>
        <v>42120</v>
      </c>
      <c r="T123" s="7">
        <f t="shared" si="37"/>
        <v>2015</v>
      </c>
      <c r="U123" s="7">
        <f t="shared" si="38"/>
        <v>4</v>
      </c>
      <c r="V123" s="7" t="str">
        <f t="shared" si="39"/>
        <v>2015-4-1</v>
      </c>
      <c r="W123" s="8">
        <f t="shared" si="40"/>
        <v>42124</v>
      </c>
      <c r="X123" s="9">
        <f t="shared" si="41"/>
        <v>30</v>
      </c>
      <c r="Y123" s="4">
        <f t="shared" si="42"/>
        <v>48296</v>
      </c>
      <c r="Z123" s="4">
        <f t="shared" ca="1" si="43"/>
        <v>4230.9501004467502</v>
      </c>
      <c r="AA123" s="4">
        <f t="shared" ca="1" si="44"/>
        <v>52526.950100446753</v>
      </c>
      <c r="AB123" s="10">
        <f t="shared" si="32"/>
        <v>0</v>
      </c>
      <c r="AC123" s="4">
        <f t="shared" ca="1" si="45"/>
        <v>2626.3475050223378</v>
      </c>
      <c r="AD123" s="4">
        <f t="shared" ca="1" si="34"/>
        <v>-358377.94748501456</v>
      </c>
      <c r="AE123" s="4">
        <f t="shared" si="46"/>
        <v>22</v>
      </c>
      <c r="AF123" s="4">
        <f t="shared" ca="1" si="47"/>
        <v>16289.906703864299</v>
      </c>
      <c r="AG123" s="4">
        <f t="shared" ca="1" si="48"/>
        <v>2626.3475050223378</v>
      </c>
    </row>
    <row r="124" spans="1:33">
      <c r="A124" s="3">
        <v>42121</v>
      </c>
      <c r="B124" s="2">
        <f t="shared" ca="1" si="31"/>
        <v>63361.643530556168</v>
      </c>
      <c r="C124">
        <v>0</v>
      </c>
      <c r="D124">
        <v>0</v>
      </c>
      <c r="E124">
        <v>0</v>
      </c>
      <c r="F124">
        <v>0</v>
      </c>
      <c r="P124" s="4">
        <f t="shared" si="35"/>
        <v>17</v>
      </c>
      <c r="Q124" s="4">
        <f t="shared" si="36"/>
        <v>9</v>
      </c>
      <c r="R124" s="7">
        <f>INDEX(월별값!$A$1:$BM$17, '데이터 만들기'!P124, '데이터 만들기'!Q124)</f>
        <v>1448880</v>
      </c>
      <c r="S124" s="5">
        <f t="shared" si="33"/>
        <v>42121</v>
      </c>
      <c r="T124" s="7">
        <f t="shared" si="37"/>
        <v>2015</v>
      </c>
      <c r="U124" s="7">
        <f t="shared" si="38"/>
        <v>4</v>
      </c>
      <c r="V124" s="7" t="str">
        <f t="shared" si="39"/>
        <v>2015-4-1</v>
      </c>
      <c r="W124" s="8">
        <f t="shared" si="40"/>
        <v>42124</v>
      </c>
      <c r="X124" s="9">
        <f t="shared" si="41"/>
        <v>30</v>
      </c>
      <c r="Y124" s="4">
        <f t="shared" si="42"/>
        <v>48296</v>
      </c>
      <c r="Z124" s="4">
        <f t="shared" ca="1" si="43"/>
        <v>-1224.2631733081323</v>
      </c>
      <c r="AA124" s="4">
        <f t="shared" ca="1" si="44"/>
        <v>47071.736826691871</v>
      </c>
      <c r="AB124" s="10">
        <f t="shared" si="32"/>
        <v>1</v>
      </c>
      <c r="AC124" s="4">
        <f t="shared" ca="1" si="45"/>
        <v>47071.736826691871</v>
      </c>
      <c r="AD124" s="4">
        <f t="shared" ca="1" si="34"/>
        <v>-358377.94748501456</v>
      </c>
      <c r="AE124" s="4">
        <f t="shared" si="46"/>
        <v>22</v>
      </c>
      <c r="AF124" s="4">
        <f t="shared" ca="1" si="47"/>
        <v>16289.906703864299</v>
      </c>
      <c r="AG124" s="4">
        <f t="shared" ca="1" si="48"/>
        <v>63361.643530556168</v>
      </c>
    </row>
    <row r="125" spans="1:33">
      <c r="A125" s="3">
        <v>42122</v>
      </c>
      <c r="B125" s="2">
        <f t="shared" ca="1" si="31"/>
        <v>63626.834498509015</v>
      </c>
      <c r="C125">
        <v>0</v>
      </c>
      <c r="D125">
        <v>0</v>
      </c>
      <c r="E125">
        <v>0</v>
      </c>
      <c r="F125">
        <v>0</v>
      </c>
      <c r="P125" s="4">
        <f t="shared" si="35"/>
        <v>17</v>
      </c>
      <c r="Q125" s="4">
        <f t="shared" si="36"/>
        <v>9</v>
      </c>
      <c r="R125" s="7">
        <f>INDEX(월별값!$A$1:$BM$17, '데이터 만들기'!P125, '데이터 만들기'!Q125)</f>
        <v>1448880</v>
      </c>
      <c r="S125" s="5">
        <f t="shared" si="33"/>
        <v>42122</v>
      </c>
      <c r="T125" s="7">
        <f t="shared" si="37"/>
        <v>2015</v>
      </c>
      <c r="U125" s="7">
        <f t="shared" si="38"/>
        <v>4</v>
      </c>
      <c r="V125" s="7" t="str">
        <f t="shared" si="39"/>
        <v>2015-4-1</v>
      </c>
      <c r="W125" s="8">
        <f t="shared" si="40"/>
        <v>42124</v>
      </c>
      <c r="X125" s="9">
        <f t="shared" si="41"/>
        <v>30</v>
      </c>
      <c r="Y125" s="4">
        <f t="shared" si="42"/>
        <v>48296</v>
      </c>
      <c r="Z125" s="4">
        <f t="shared" ca="1" si="43"/>
        <v>-959.07220535528484</v>
      </c>
      <c r="AA125" s="4">
        <f t="shared" ca="1" si="44"/>
        <v>47336.927794644718</v>
      </c>
      <c r="AB125" s="10">
        <f t="shared" si="32"/>
        <v>1</v>
      </c>
      <c r="AC125" s="4">
        <f t="shared" ca="1" si="45"/>
        <v>47336.927794644718</v>
      </c>
      <c r="AD125" s="4">
        <f t="shared" ca="1" si="34"/>
        <v>-358377.94748501456</v>
      </c>
      <c r="AE125" s="4">
        <f t="shared" si="46"/>
        <v>22</v>
      </c>
      <c r="AF125" s="4">
        <f t="shared" ca="1" si="47"/>
        <v>16289.906703864299</v>
      </c>
      <c r="AG125" s="4">
        <f t="shared" ca="1" si="48"/>
        <v>63626.834498509015</v>
      </c>
    </row>
    <row r="126" spans="1:33">
      <c r="A126" s="3">
        <v>42123</v>
      </c>
      <c r="B126" s="2">
        <f t="shared" ca="1" si="31"/>
        <v>67532.092297405048</v>
      </c>
      <c r="C126">
        <v>0</v>
      </c>
      <c r="D126">
        <v>0</v>
      </c>
      <c r="E126">
        <v>0</v>
      </c>
      <c r="F126">
        <v>0</v>
      </c>
      <c r="P126" s="4">
        <f t="shared" si="35"/>
        <v>17</v>
      </c>
      <c r="Q126" s="4">
        <f t="shared" si="36"/>
        <v>9</v>
      </c>
      <c r="R126" s="7">
        <f>INDEX(월별값!$A$1:$BM$17, '데이터 만들기'!P126, '데이터 만들기'!Q126)</f>
        <v>1448880</v>
      </c>
      <c r="S126" s="5">
        <f t="shared" si="33"/>
        <v>42123</v>
      </c>
      <c r="T126" s="7">
        <f t="shared" si="37"/>
        <v>2015</v>
      </c>
      <c r="U126" s="7">
        <f t="shared" si="38"/>
        <v>4</v>
      </c>
      <c r="V126" s="7" t="str">
        <f t="shared" si="39"/>
        <v>2015-4-1</v>
      </c>
      <c r="W126" s="8">
        <f t="shared" si="40"/>
        <v>42124</v>
      </c>
      <c r="X126" s="9">
        <f t="shared" si="41"/>
        <v>30</v>
      </c>
      <c r="Y126" s="4">
        <f t="shared" si="42"/>
        <v>48296</v>
      </c>
      <c r="Z126" s="4">
        <f t="shared" ca="1" si="43"/>
        <v>2946.1855935407516</v>
      </c>
      <c r="AA126" s="4">
        <f t="shared" ca="1" si="44"/>
        <v>51242.185593540751</v>
      </c>
      <c r="AB126" s="10">
        <f t="shared" si="32"/>
        <v>1</v>
      </c>
      <c r="AC126" s="4">
        <f t="shared" ca="1" si="45"/>
        <v>51242.185593540751</v>
      </c>
      <c r="AD126" s="4">
        <f t="shared" ca="1" si="34"/>
        <v>-358377.94748501456</v>
      </c>
      <c r="AE126" s="4">
        <f t="shared" si="46"/>
        <v>22</v>
      </c>
      <c r="AF126" s="4">
        <f t="shared" ca="1" si="47"/>
        <v>16289.906703864299</v>
      </c>
      <c r="AG126" s="4">
        <f t="shared" ca="1" si="48"/>
        <v>67532.092297405048</v>
      </c>
    </row>
    <row r="127" spans="1:33">
      <c r="A127" s="3">
        <v>42124</v>
      </c>
      <c r="B127" s="2">
        <f t="shared" ca="1" si="31"/>
        <v>66630.288019437503</v>
      </c>
      <c r="C127">
        <v>0</v>
      </c>
      <c r="D127">
        <v>0</v>
      </c>
      <c r="E127">
        <v>0</v>
      </c>
      <c r="F127">
        <v>0</v>
      </c>
      <c r="P127" s="4">
        <f t="shared" si="35"/>
        <v>17</v>
      </c>
      <c r="Q127" s="4">
        <f t="shared" si="36"/>
        <v>9</v>
      </c>
      <c r="R127" s="7">
        <f>INDEX(월별값!$A$1:$BM$17, '데이터 만들기'!P127, '데이터 만들기'!Q127)</f>
        <v>1448880</v>
      </c>
      <c r="S127" s="5">
        <f t="shared" si="33"/>
        <v>42124</v>
      </c>
      <c r="T127" s="7">
        <f t="shared" si="37"/>
        <v>2015</v>
      </c>
      <c r="U127" s="7">
        <f t="shared" si="38"/>
        <v>4</v>
      </c>
      <c r="V127" s="7" t="str">
        <f t="shared" si="39"/>
        <v>2015-4-1</v>
      </c>
      <c r="W127" s="8">
        <f t="shared" si="40"/>
        <v>42124</v>
      </c>
      <c r="X127" s="9">
        <f t="shared" si="41"/>
        <v>30</v>
      </c>
      <c r="Y127" s="4">
        <f t="shared" si="42"/>
        <v>48296</v>
      </c>
      <c r="Z127" s="4">
        <f t="shared" ca="1" si="43"/>
        <v>2044.3813155732091</v>
      </c>
      <c r="AA127" s="4">
        <f t="shared" ca="1" si="44"/>
        <v>50340.381315573206</v>
      </c>
      <c r="AB127" s="10">
        <f t="shared" si="32"/>
        <v>1</v>
      </c>
      <c r="AC127" s="4">
        <f t="shared" ca="1" si="45"/>
        <v>50340.381315573206</v>
      </c>
      <c r="AD127" s="4">
        <f t="shared" ca="1" si="34"/>
        <v>-358377.94748501456</v>
      </c>
      <c r="AE127" s="4">
        <f t="shared" si="46"/>
        <v>22</v>
      </c>
      <c r="AF127" s="4">
        <f t="shared" ca="1" si="47"/>
        <v>16289.906703864299</v>
      </c>
      <c r="AG127" s="4">
        <f t="shared" ca="1" si="48"/>
        <v>66630.288019437503</v>
      </c>
    </row>
    <row r="128" spans="1:33">
      <c r="A128" s="3">
        <v>42125</v>
      </c>
      <c r="B128" s="2">
        <f t="shared" ca="1" si="31"/>
        <v>72303.221880581114</v>
      </c>
      <c r="C128">
        <v>0</v>
      </c>
      <c r="D128">
        <v>0</v>
      </c>
      <c r="E128">
        <v>0</v>
      </c>
      <c r="F128">
        <v>0</v>
      </c>
      <c r="P128" s="4">
        <f t="shared" si="35"/>
        <v>17</v>
      </c>
      <c r="Q128" s="4">
        <f t="shared" si="36"/>
        <v>10</v>
      </c>
      <c r="R128" s="7">
        <f>INDEX(월별값!$A$1:$BM$17, '데이터 만들기'!P128, '데이터 만들기'!Q128)</f>
        <v>1535340</v>
      </c>
      <c r="S128" s="5">
        <f t="shared" si="33"/>
        <v>42125</v>
      </c>
      <c r="T128" s="7">
        <f t="shared" si="37"/>
        <v>2015</v>
      </c>
      <c r="U128" s="7">
        <f t="shared" si="38"/>
        <v>5</v>
      </c>
      <c r="V128" s="7" t="str">
        <f t="shared" si="39"/>
        <v>2015-5-1</v>
      </c>
      <c r="W128" s="8">
        <f t="shared" si="40"/>
        <v>42155</v>
      </c>
      <c r="X128" s="9">
        <f t="shared" si="41"/>
        <v>31</v>
      </c>
      <c r="Y128" s="4">
        <f t="shared" si="42"/>
        <v>49527.096774193546</v>
      </c>
      <c r="Z128" s="4">
        <f t="shared" ca="1" si="43"/>
        <v>247.12287246992673</v>
      </c>
      <c r="AA128" s="4">
        <f t="shared" ca="1" si="44"/>
        <v>49774.21964666347</v>
      </c>
      <c r="AB128" s="10">
        <f t="shared" si="32"/>
        <v>1</v>
      </c>
      <c r="AC128" s="4">
        <f t="shared" ca="1" si="45"/>
        <v>49774.21964666347</v>
      </c>
      <c r="AD128" s="4">
        <f t="shared" ca="1" si="34"/>
        <v>-473109.0469122706</v>
      </c>
      <c r="AE128" s="4">
        <f t="shared" si="46"/>
        <v>21</v>
      </c>
      <c r="AF128" s="4">
        <f t="shared" ca="1" si="47"/>
        <v>22529.002233917647</v>
      </c>
      <c r="AG128" s="4">
        <f t="shared" ca="1" si="48"/>
        <v>72303.221880581114</v>
      </c>
    </row>
    <row r="129" spans="1:33">
      <c r="A129" s="3">
        <v>42126</v>
      </c>
      <c r="B129" s="2">
        <f t="shared" ca="1" si="31"/>
        <v>2331.7518215570853</v>
      </c>
      <c r="C129">
        <v>0</v>
      </c>
      <c r="D129">
        <v>0</v>
      </c>
      <c r="E129">
        <v>0</v>
      </c>
      <c r="F129">
        <v>0</v>
      </c>
      <c r="P129" s="4">
        <f t="shared" si="35"/>
        <v>17</v>
      </c>
      <c r="Q129" s="4">
        <f t="shared" si="36"/>
        <v>10</v>
      </c>
      <c r="R129" s="7">
        <f>INDEX(월별값!$A$1:$BM$17, '데이터 만들기'!P129, '데이터 만들기'!Q129)</f>
        <v>1535340</v>
      </c>
      <c r="S129" s="5">
        <f t="shared" si="33"/>
        <v>42126</v>
      </c>
      <c r="T129" s="7">
        <f t="shared" si="37"/>
        <v>2015</v>
      </c>
      <c r="U129" s="7">
        <f t="shared" si="38"/>
        <v>5</v>
      </c>
      <c r="V129" s="7" t="str">
        <f t="shared" si="39"/>
        <v>2015-5-1</v>
      </c>
      <c r="W129" s="8">
        <f t="shared" si="40"/>
        <v>42155</v>
      </c>
      <c r="X129" s="9">
        <f t="shared" si="41"/>
        <v>31</v>
      </c>
      <c r="Y129" s="4">
        <f t="shared" si="42"/>
        <v>49527.096774193546</v>
      </c>
      <c r="Z129" s="4">
        <f t="shared" ca="1" si="43"/>
        <v>-2892.0603430518349</v>
      </c>
      <c r="AA129" s="4">
        <f t="shared" ca="1" si="44"/>
        <v>46635.036431141707</v>
      </c>
      <c r="AB129" s="10">
        <f t="shared" si="32"/>
        <v>0</v>
      </c>
      <c r="AC129" s="4">
        <f t="shared" ca="1" si="45"/>
        <v>2331.7518215570853</v>
      </c>
      <c r="AD129" s="4">
        <f t="shared" ca="1" si="34"/>
        <v>-473109.0469122706</v>
      </c>
      <c r="AE129" s="4">
        <f t="shared" si="46"/>
        <v>21</v>
      </c>
      <c r="AF129" s="4">
        <f t="shared" ca="1" si="47"/>
        <v>22529.002233917647</v>
      </c>
      <c r="AG129" s="4">
        <f t="shared" ca="1" si="48"/>
        <v>2331.7518215570853</v>
      </c>
    </row>
    <row r="130" spans="1:33">
      <c r="A130" s="3">
        <v>42127</v>
      </c>
      <c r="B130" s="2">
        <f t="shared" ca="1" si="31"/>
        <v>2415.4816501250284</v>
      </c>
      <c r="C130">
        <v>0</v>
      </c>
      <c r="D130">
        <v>0</v>
      </c>
      <c r="E130">
        <v>0</v>
      </c>
      <c r="F130">
        <v>0</v>
      </c>
      <c r="P130" s="4">
        <f t="shared" si="35"/>
        <v>17</v>
      </c>
      <c r="Q130" s="4">
        <f t="shared" si="36"/>
        <v>10</v>
      </c>
      <c r="R130" s="7">
        <f>INDEX(월별값!$A$1:$BM$17, '데이터 만들기'!P130, '데이터 만들기'!Q130)</f>
        <v>1535340</v>
      </c>
      <c r="S130" s="5">
        <f t="shared" si="33"/>
        <v>42127</v>
      </c>
      <c r="T130" s="7">
        <f t="shared" si="37"/>
        <v>2015</v>
      </c>
      <c r="U130" s="7">
        <f t="shared" si="38"/>
        <v>5</v>
      </c>
      <c r="V130" s="7" t="str">
        <f t="shared" si="39"/>
        <v>2015-5-1</v>
      </c>
      <c r="W130" s="8">
        <f t="shared" si="40"/>
        <v>42155</v>
      </c>
      <c r="X130" s="9">
        <f t="shared" si="41"/>
        <v>31</v>
      </c>
      <c r="Y130" s="4">
        <f t="shared" si="42"/>
        <v>49527.096774193546</v>
      </c>
      <c r="Z130" s="4">
        <f t="shared" ca="1" si="43"/>
        <v>-1217.4637716929792</v>
      </c>
      <c r="AA130" s="4">
        <f t="shared" ca="1" si="44"/>
        <v>48309.633002500566</v>
      </c>
      <c r="AB130" s="10">
        <f t="shared" si="32"/>
        <v>0</v>
      </c>
      <c r="AC130" s="4">
        <f t="shared" ca="1" si="45"/>
        <v>2415.4816501250284</v>
      </c>
      <c r="AD130" s="4">
        <f t="shared" ca="1" si="34"/>
        <v>-473109.0469122706</v>
      </c>
      <c r="AE130" s="4">
        <f t="shared" si="46"/>
        <v>21</v>
      </c>
      <c r="AF130" s="4">
        <f t="shared" ca="1" si="47"/>
        <v>22529.002233917647</v>
      </c>
      <c r="AG130" s="4">
        <f t="shared" ca="1" si="48"/>
        <v>2415.4816501250284</v>
      </c>
    </row>
    <row r="131" spans="1:33">
      <c r="A131" s="3">
        <v>42128</v>
      </c>
      <c r="B131" s="2">
        <f t="shared" ca="1" si="31"/>
        <v>72028.88156994876</v>
      </c>
      <c r="C131">
        <v>0</v>
      </c>
      <c r="D131">
        <v>0</v>
      </c>
      <c r="E131">
        <v>0</v>
      </c>
      <c r="F131">
        <v>0</v>
      </c>
      <c r="P131" s="4">
        <f t="shared" si="35"/>
        <v>17</v>
      </c>
      <c r="Q131" s="4">
        <f t="shared" si="36"/>
        <v>10</v>
      </c>
      <c r="R131" s="7">
        <f>INDEX(월별값!$A$1:$BM$17, '데이터 만들기'!P131, '데이터 만들기'!Q131)</f>
        <v>1535340</v>
      </c>
      <c r="S131" s="5">
        <f t="shared" si="33"/>
        <v>42128</v>
      </c>
      <c r="T131" s="7">
        <f t="shared" si="37"/>
        <v>2015</v>
      </c>
      <c r="U131" s="7">
        <f t="shared" si="38"/>
        <v>5</v>
      </c>
      <c r="V131" s="7" t="str">
        <f t="shared" si="39"/>
        <v>2015-5-1</v>
      </c>
      <c r="W131" s="8">
        <f t="shared" si="40"/>
        <v>42155</v>
      </c>
      <c r="X131" s="9">
        <f t="shared" si="41"/>
        <v>31</v>
      </c>
      <c r="Y131" s="4">
        <f t="shared" si="42"/>
        <v>49527.096774193546</v>
      </c>
      <c r="Z131" s="4">
        <f t="shared" ca="1" si="43"/>
        <v>-27.217438162430263</v>
      </c>
      <c r="AA131" s="4">
        <f t="shared" ca="1" si="44"/>
        <v>49499.879336031117</v>
      </c>
      <c r="AB131" s="10">
        <f t="shared" si="32"/>
        <v>1</v>
      </c>
      <c r="AC131" s="4">
        <f t="shared" ca="1" si="45"/>
        <v>49499.879336031117</v>
      </c>
      <c r="AD131" s="4">
        <f t="shared" ca="1" si="34"/>
        <v>-473109.0469122706</v>
      </c>
      <c r="AE131" s="4">
        <f t="shared" si="46"/>
        <v>21</v>
      </c>
      <c r="AF131" s="4">
        <f t="shared" ca="1" si="47"/>
        <v>22529.002233917647</v>
      </c>
      <c r="AG131" s="4">
        <f t="shared" ca="1" si="48"/>
        <v>72028.88156994876</v>
      </c>
    </row>
    <row r="132" spans="1:33">
      <c r="A132" s="3">
        <v>42129</v>
      </c>
      <c r="B132" s="2">
        <f t="shared" ca="1" si="31"/>
        <v>70267.179022173499</v>
      </c>
      <c r="C132">
        <v>0</v>
      </c>
      <c r="D132">
        <v>0</v>
      </c>
      <c r="E132">
        <v>0</v>
      </c>
      <c r="F132">
        <v>0</v>
      </c>
      <c r="P132" s="4">
        <f t="shared" si="35"/>
        <v>17</v>
      </c>
      <c r="Q132" s="4">
        <f t="shared" si="36"/>
        <v>10</v>
      </c>
      <c r="R132" s="7">
        <f>INDEX(월별값!$A$1:$BM$17, '데이터 만들기'!P132, '데이터 만들기'!Q132)</f>
        <v>1535340</v>
      </c>
      <c r="S132" s="5">
        <f t="shared" si="33"/>
        <v>42129</v>
      </c>
      <c r="T132" s="7">
        <f t="shared" si="37"/>
        <v>2015</v>
      </c>
      <c r="U132" s="7">
        <f t="shared" si="38"/>
        <v>5</v>
      </c>
      <c r="V132" s="7" t="str">
        <f t="shared" si="39"/>
        <v>2015-5-1</v>
      </c>
      <c r="W132" s="8">
        <f t="shared" si="40"/>
        <v>42155</v>
      </c>
      <c r="X132" s="9">
        <f t="shared" si="41"/>
        <v>31</v>
      </c>
      <c r="Y132" s="4">
        <f t="shared" si="42"/>
        <v>49527.096774193546</v>
      </c>
      <c r="Z132" s="4">
        <f t="shared" ca="1" si="43"/>
        <v>-1788.9199859376972</v>
      </c>
      <c r="AA132" s="4">
        <f t="shared" ca="1" si="44"/>
        <v>47738.176788255849</v>
      </c>
      <c r="AB132" s="10">
        <f t="shared" si="32"/>
        <v>1</v>
      </c>
      <c r="AC132" s="4">
        <f t="shared" ca="1" si="45"/>
        <v>47738.176788255849</v>
      </c>
      <c r="AD132" s="4">
        <f t="shared" ca="1" si="34"/>
        <v>-473109.0469122706</v>
      </c>
      <c r="AE132" s="4">
        <f t="shared" si="46"/>
        <v>21</v>
      </c>
      <c r="AF132" s="4">
        <f t="shared" ca="1" si="47"/>
        <v>22529.002233917647</v>
      </c>
      <c r="AG132" s="4">
        <f t="shared" ca="1" si="48"/>
        <v>70267.179022173499</v>
      </c>
    </row>
    <row r="133" spans="1:33">
      <c r="A133" s="3">
        <v>42130</v>
      </c>
      <c r="B133" s="2">
        <f t="shared" ca="1" si="31"/>
        <v>70170.181231996408</v>
      </c>
      <c r="C133">
        <v>0</v>
      </c>
      <c r="D133">
        <v>0</v>
      </c>
      <c r="E133">
        <v>0</v>
      </c>
      <c r="F133">
        <v>0</v>
      </c>
      <c r="P133" s="4">
        <f t="shared" si="35"/>
        <v>17</v>
      </c>
      <c r="Q133" s="4">
        <f t="shared" si="36"/>
        <v>10</v>
      </c>
      <c r="R133" s="7">
        <f>INDEX(월별값!$A$1:$BM$17, '데이터 만들기'!P133, '데이터 만들기'!Q133)</f>
        <v>1535340</v>
      </c>
      <c r="S133" s="5">
        <f t="shared" si="33"/>
        <v>42130</v>
      </c>
      <c r="T133" s="7">
        <f t="shared" si="37"/>
        <v>2015</v>
      </c>
      <c r="U133" s="7">
        <f t="shared" si="38"/>
        <v>5</v>
      </c>
      <c r="V133" s="7" t="str">
        <f t="shared" si="39"/>
        <v>2015-5-1</v>
      </c>
      <c r="W133" s="8">
        <f t="shared" si="40"/>
        <v>42155</v>
      </c>
      <c r="X133" s="9">
        <f t="shared" si="41"/>
        <v>31</v>
      </c>
      <c r="Y133" s="4">
        <f t="shared" si="42"/>
        <v>49527.096774193546</v>
      </c>
      <c r="Z133" s="4">
        <f t="shared" ca="1" si="43"/>
        <v>-1885.9177761147832</v>
      </c>
      <c r="AA133" s="4">
        <f t="shared" ca="1" si="44"/>
        <v>47641.178998078765</v>
      </c>
      <c r="AB133" s="10">
        <f t="shared" si="32"/>
        <v>1</v>
      </c>
      <c r="AC133" s="4">
        <f t="shared" ca="1" si="45"/>
        <v>47641.178998078765</v>
      </c>
      <c r="AD133" s="4">
        <f t="shared" ca="1" si="34"/>
        <v>-473109.0469122706</v>
      </c>
      <c r="AE133" s="4">
        <f t="shared" si="46"/>
        <v>21</v>
      </c>
      <c r="AF133" s="4">
        <f t="shared" ca="1" si="47"/>
        <v>22529.002233917647</v>
      </c>
      <c r="AG133" s="4">
        <f t="shared" ca="1" si="48"/>
        <v>70170.181231996408</v>
      </c>
    </row>
    <row r="134" spans="1:33">
      <c r="A134" s="3">
        <v>42131</v>
      </c>
      <c r="B134" s="2">
        <f t="shared" ca="1" si="31"/>
        <v>74844.487393688032</v>
      </c>
      <c r="C134">
        <v>0</v>
      </c>
      <c r="D134">
        <v>0</v>
      </c>
      <c r="E134">
        <v>0</v>
      </c>
      <c r="F134">
        <v>0</v>
      </c>
      <c r="P134" s="4">
        <f t="shared" si="35"/>
        <v>17</v>
      </c>
      <c r="Q134" s="4">
        <f t="shared" si="36"/>
        <v>10</v>
      </c>
      <c r="R134" s="7">
        <f>INDEX(월별값!$A$1:$BM$17, '데이터 만들기'!P134, '데이터 만들기'!Q134)</f>
        <v>1535340</v>
      </c>
      <c r="S134" s="5">
        <f t="shared" si="33"/>
        <v>42131</v>
      </c>
      <c r="T134" s="7">
        <f t="shared" si="37"/>
        <v>2015</v>
      </c>
      <c r="U134" s="7">
        <f t="shared" si="38"/>
        <v>5</v>
      </c>
      <c r="V134" s="7" t="str">
        <f t="shared" si="39"/>
        <v>2015-5-1</v>
      </c>
      <c r="W134" s="8">
        <f t="shared" si="40"/>
        <v>42155</v>
      </c>
      <c r="X134" s="9">
        <f t="shared" si="41"/>
        <v>31</v>
      </c>
      <c r="Y134" s="4">
        <f t="shared" si="42"/>
        <v>49527.096774193546</v>
      </c>
      <c r="Z134" s="4">
        <f t="shared" ca="1" si="43"/>
        <v>2788.3883855768377</v>
      </c>
      <c r="AA134" s="4">
        <f t="shared" ca="1" si="44"/>
        <v>52315.485159770382</v>
      </c>
      <c r="AB134" s="10">
        <f t="shared" si="32"/>
        <v>1</v>
      </c>
      <c r="AC134" s="4">
        <f t="shared" ca="1" si="45"/>
        <v>52315.485159770382</v>
      </c>
      <c r="AD134" s="4">
        <f t="shared" ca="1" si="34"/>
        <v>-473109.0469122706</v>
      </c>
      <c r="AE134" s="4">
        <f t="shared" si="46"/>
        <v>21</v>
      </c>
      <c r="AF134" s="4">
        <f t="shared" ca="1" si="47"/>
        <v>22529.002233917647</v>
      </c>
      <c r="AG134" s="4">
        <f t="shared" ca="1" si="48"/>
        <v>74844.487393688032</v>
      </c>
    </row>
    <row r="135" spans="1:33">
      <c r="A135" s="3">
        <v>42132</v>
      </c>
      <c r="B135" s="2">
        <f t="shared" ca="1" si="31"/>
        <v>72139.304672668877</v>
      </c>
      <c r="C135">
        <v>0</v>
      </c>
      <c r="D135">
        <v>0</v>
      </c>
      <c r="E135">
        <v>0</v>
      </c>
      <c r="F135">
        <v>0</v>
      </c>
      <c r="P135" s="4">
        <f t="shared" si="35"/>
        <v>17</v>
      </c>
      <c r="Q135" s="4">
        <f t="shared" si="36"/>
        <v>10</v>
      </c>
      <c r="R135" s="7">
        <f>INDEX(월별값!$A$1:$BM$17, '데이터 만들기'!P135, '데이터 만들기'!Q135)</f>
        <v>1535340</v>
      </c>
      <c r="S135" s="5">
        <f t="shared" si="33"/>
        <v>42132</v>
      </c>
      <c r="T135" s="7">
        <f t="shared" si="37"/>
        <v>2015</v>
      </c>
      <c r="U135" s="7">
        <f t="shared" si="38"/>
        <v>5</v>
      </c>
      <c r="V135" s="7" t="str">
        <f t="shared" si="39"/>
        <v>2015-5-1</v>
      </c>
      <c r="W135" s="8">
        <f t="shared" si="40"/>
        <v>42155</v>
      </c>
      <c r="X135" s="9">
        <f t="shared" si="41"/>
        <v>31</v>
      </c>
      <c r="Y135" s="4">
        <f t="shared" si="42"/>
        <v>49527.096774193546</v>
      </c>
      <c r="Z135" s="4">
        <f t="shared" ca="1" si="43"/>
        <v>83.205664557686774</v>
      </c>
      <c r="AA135" s="4">
        <f t="shared" ca="1" si="44"/>
        <v>49610.302438751234</v>
      </c>
      <c r="AB135" s="10">
        <f t="shared" si="32"/>
        <v>1</v>
      </c>
      <c r="AC135" s="4">
        <f t="shared" ca="1" si="45"/>
        <v>49610.302438751234</v>
      </c>
      <c r="AD135" s="4">
        <f t="shared" ca="1" si="34"/>
        <v>-473109.0469122706</v>
      </c>
      <c r="AE135" s="4">
        <f t="shared" si="46"/>
        <v>21</v>
      </c>
      <c r="AF135" s="4">
        <f t="shared" ca="1" si="47"/>
        <v>22529.002233917647</v>
      </c>
      <c r="AG135" s="4">
        <f t="shared" ca="1" si="48"/>
        <v>72139.304672668877</v>
      </c>
    </row>
    <row r="136" spans="1:33">
      <c r="A136" s="3">
        <v>42133</v>
      </c>
      <c r="B136" s="2">
        <f t="shared" ref="B136:B199" ca="1" si="49">AG136</f>
        <v>2707.4351134271196</v>
      </c>
      <c r="C136">
        <v>0</v>
      </c>
      <c r="D136">
        <v>0</v>
      </c>
      <c r="E136">
        <v>0</v>
      </c>
      <c r="F136">
        <v>0</v>
      </c>
      <c r="P136" s="4">
        <f t="shared" si="35"/>
        <v>17</v>
      </c>
      <c r="Q136" s="4">
        <f t="shared" si="36"/>
        <v>10</v>
      </c>
      <c r="R136" s="7">
        <f>INDEX(월별값!$A$1:$BM$17, '데이터 만들기'!P136, '데이터 만들기'!Q136)</f>
        <v>1535340</v>
      </c>
      <c r="S136" s="5">
        <f t="shared" si="33"/>
        <v>42133</v>
      </c>
      <c r="T136" s="7">
        <f t="shared" si="37"/>
        <v>2015</v>
      </c>
      <c r="U136" s="7">
        <f t="shared" si="38"/>
        <v>5</v>
      </c>
      <c r="V136" s="7" t="str">
        <f t="shared" si="39"/>
        <v>2015-5-1</v>
      </c>
      <c r="W136" s="8">
        <f t="shared" si="40"/>
        <v>42155</v>
      </c>
      <c r="X136" s="9">
        <f t="shared" si="41"/>
        <v>31</v>
      </c>
      <c r="Y136" s="4">
        <f t="shared" si="42"/>
        <v>49527.096774193546</v>
      </c>
      <c r="Z136" s="4">
        <f t="shared" ca="1" si="43"/>
        <v>4621.6054943488489</v>
      </c>
      <c r="AA136" s="4">
        <f t="shared" ca="1" si="44"/>
        <v>54148.702268542394</v>
      </c>
      <c r="AB136" s="10">
        <f t="shared" ref="AB136:AB199" si="50">NETWORKDAYS(A136,A136)</f>
        <v>0</v>
      </c>
      <c r="AC136" s="4">
        <f t="shared" ca="1" si="45"/>
        <v>2707.4351134271196</v>
      </c>
      <c r="AD136" s="4">
        <f t="shared" ca="1" si="34"/>
        <v>-473109.0469122706</v>
      </c>
      <c r="AE136" s="4">
        <f t="shared" si="46"/>
        <v>21</v>
      </c>
      <c r="AF136" s="4">
        <f t="shared" ca="1" si="47"/>
        <v>22529.002233917647</v>
      </c>
      <c r="AG136" s="4">
        <f t="shared" ca="1" si="48"/>
        <v>2707.4351134271196</v>
      </c>
    </row>
    <row r="137" spans="1:33">
      <c r="A137" s="3">
        <v>42134</v>
      </c>
      <c r="B137" s="2">
        <f t="shared" ca="1" si="49"/>
        <v>2300.1685666030621</v>
      </c>
      <c r="C137">
        <v>0</v>
      </c>
      <c r="D137">
        <v>0</v>
      </c>
      <c r="E137">
        <v>0</v>
      </c>
      <c r="F137">
        <v>0</v>
      </c>
      <c r="P137" s="4">
        <f t="shared" si="35"/>
        <v>17</v>
      </c>
      <c r="Q137" s="4">
        <f t="shared" si="36"/>
        <v>10</v>
      </c>
      <c r="R137" s="7">
        <f>INDEX(월별값!$A$1:$BM$17, '데이터 만들기'!P137, '데이터 만들기'!Q137)</f>
        <v>1535340</v>
      </c>
      <c r="S137" s="5">
        <f t="shared" ref="S137:S200" si="51">$A137</f>
        <v>42134</v>
      </c>
      <c r="T137" s="7">
        <f t="shared" si="37"/>
        <v>2015</v>
      </c>
      <c r="U137" s="7">
        <f t="shared" si="38"/>
        <v>5</v>
      </c>
      <c r="V137" s="7" t="str">
        <f t="shared" si="39"/>
        <v>2015-5-1</v>
      </c>
      <c r="W137" s="8">
        <f t="shared" si="40"/>
        <v>42155</v>
      </c>
      <c r="X137" s="9">
        <f t="shared" si="41"/>
        <v>31</v>
      </c>
      <c r="Y137" s="4">
        <f t="shared" si="42"/>
        <v>49527.096774193546</v>
      </c>
      <c r="Z137" s="4">
        <f t="shared" ca="1" si="43"/>
        <v>-3523.7254421323005</v>
      </c>
      <c r="AA137" s="4">
        <f t="shared" ca="1" si="44"/>
        <v>46003.371332061244</v>
      </c>
      <c r="AB137" s="10">
        <f t="shared" si="50"/>
        <v>0</v>
      </c>
      <c r="AC137" s="4">
        <f t="shared" ca="1" si="45"/>
        <v>2300.1685666030621</v>
      </c>
      <c r="AD137" s="4">
        <f t="shared" ref="AD137:AD200" ca="1" si="52">SUMIFS(AC:AC,U:U,CONCATENATE("=",U137),T:T,CONCATENATE("=",T137))-R137</f>
        <v>-473109.0469122706</v>
      </c>
      <c r="AE137" s="4">
        <f t="shared" si="46"/>
        <v>21</v>
      </c>
      <c r="AF137" s="4">
        <f t="shared" ca="1" si="47"/>
        <v>22529.002233917647</v>
      </c>
      <c r="AG137" s="4">
        <f t="shared" ca="1" si="48"/>
        <v>2300.1685666030621</v>
      </c>
    </row>
    <row r="138" spans="1:33">
      <c r="A138" s="3">
        <v>42135</v>
      </c>
      <c r="B138" s="2">
        <f t="shared" ca="1" si="49"/>
        <v>72442.779120782492</v>
      </c>
      <c r="C138">
        <v>0</v>
      </c>
      <c r="D138">
        <v>0</v>
      </c>
      <c r="E138">
        <v>0</v>
      </c>
      <c r="F138">
        <v>0</v>
      </c>
      <c r="P138" s="4">
        <f t="shared" ref="P138:P201" si="53">P137</f>
        <v>17</v>
      </c>
      <c r="Q138" s="4">
        <f t="shared" si="36"/>
        <v>10</v>
      </c>
      <c r="R138" s="7">
        <f>INDEX(월별값!$A$1:$BM$17, '데이터 만들기'!P138, '데이터 만들기'!Q138)</f>
        <v>1535340</v>
      </c>
      <c r="S138" s="5">
        <f t="shared" si="51"/>
        <v>42135</v>
      </c>
      <c r="T138" s="7">
        <f t="shared" si="37"/>
        <v>2015</v>
      </c>
      <c r="U138" s="7">
        <f t="shared" si="38"/>
        <v>5</v>
      </c>
      <c r="V138" s="7" t="str">
        <f t="shared" si="39"/>
        <v>2015-5-1</v>
      </c>
      <c r="W138" s="8">
        <f t="shared" si="40"/>
        <v>42155</v>
      </c>
      <c r="X138" s="9">
        <f t="shared" si="41"/>
        <v>31</v>
      </c>
      <c r="Y138" s="4">
        <f t="shared" si="42"/>
        <v>49527.096774193546</v>
      </c>
      <c r="Z138" s="4">
        <f t="shared" ca="1" si="43"/>
        <v>386.68011267129572</v>
      </c>
      <c r="AA138" s="4">
        <f t="shared" ca="1" si="44"/>
        <v>49913.776886864842</v>
      </c>
      <c r="AB138" s="10">
        <f t="shared" si="50"/>
        <v>1</v>
      </c>
      <c r="AC138" s="4">
        <f t="shared" ca="1" si="45"/>
        <v>49913.776886864842</v>
      </c>
      <c r="AD138" s="4">
        <f t="shared" ca="1" si="52"/>
        <v>-473109.0469122706</v>
      </c>
      <c r="AE138" s="4">
        <f t="shared" si="46"/>
        <v>21</v>
      </c>
      <c r="AF138" s="4">
        <f t="shared" ca="1" si="47"/>
        <v>22529.002233917647</v>
      </c>
      <c r="AG138" s="4">
        <f t="shared" ca="1" si="48"/>
        <v>72442.779120782492</v>
      </c>
    </row>
    <row r="139" spans="1:33">
      <c r="A139" s="3">
        <v>42136</v>
      </c>
      <c r="B139" s="2">
        <f t="shared" ca="1" si="49"/>
        <v>70672.614883238421</v>
      </c>
      <c r="C139">
        <v>0</v>
      </c>
      <c r="D139">
        <v>0</v>
      </c>
      <c r="E139">
        <v>0</v>
      </c>
      <c r="F139">
        <v>0</v>
      </c>
      <c r="P139" s="4">
        <f t="shared" si="53"/>
        <v>17</v>
      </c>
      <c r="Q139" s="4">
        <f t="shared" si="36"/>
        <v>10</v>
      </c>
      <c r="R139" s="7">
        <f>INDEX(월별값!$A$1:$BM$17, '데이터 만들기'!P139, '데이터 만들기'!Q139)</f>
        <v>1535340</v>
      </c>
      <c r="S139" s="5">
        <f t="shared" si="51"/>
        <v>42136</v>
      </c>
      <c r="T139" s="7">
        <f t="shared" si="37"/>
        <v>2015</v>
      </c>
      <c r="U139" s="7">
        <f t="shared" si="38"/>
        <v>5</v>
      </c>
      <c r="V139" s="7" t="str">
        <f t="shared" si="39"/>
        <v>2015-5-1</v>
      </c>
      <c r="W139" s="8">
        <f t="shared" si="40"/>
        <v>42155</v>
      </c>
      <c r="X139" s="9">
        <f t="shared" si="41"/>
        <v>31</v>
      </c>
      <c r="Y139" s="4">
        <f t="shared" si="42"/>
        <v>49527.096774193546</v>
      </c>
      <c r="Z139" s="4">
        <f t="shared" ca="1" si="43"/>
        <v>-1383.4841248727726</v>
      </c>
      <c r="AA139" s="4">
        <f t="shared" ca="1" si="44"/>
        <v>48143.61264932077</v>
      </c>
      <c r="AB139" s="10">
        <f t="shared" si="50"/>
        <v>1</v>
      </c>
      <c r="AC139" s="4">
        <f t="shared" ca="1" si="45"/>
        <v>48143.61264932077</v>
      </c>
      <c r="AD139" s="4">
        <f t="shared" ca="1" si="52"/>
        <v>-473109.0469122706</v>
      </c>
      <c r="AE139" s="4">
        <f t="shared" si="46"/>
        <v>21</v>
      </c>
      <c r="AF139" s="4">
        <f t="shared" ca="1" si="47"/>
        <v>22529.002233917647</v>
      </c>
      <c r="AG139" s="4">
        <f t="shared" ca="1" si="48"/>
        <v>70672.614883238421</v>
      </c>
    </row>
    <row r="140" spans="1:33">
      <c r="A140" s="3">
        <v>42137</v>
      </c>
      <c r="B140" s="2">
        <f t="shared" ca="1" si="49"/>
        <v>67502.181331040847</v>
      </c>
      <c r="C140">
        <v>0</v>
      </c>
      <c r="D140">
        <v>0</v>
      </c>
      <c r="E140">
        <v>0</v>
      </c>
      <c r="F140">
        <v>0</v>
      </c>
      <c r="P140" s="4">
        <f t="shared" si="53"/>
        <v>17</v>
      </c>
      <c r="Q140" s="4">
        <f t="shared" si="36"/>
        <v>10</v>
      </c>
      <c r="R140" s="7">
        <f>INDEX(월별값!$A$1:$BM$17, '데이터 만들기'!P140, '데이터 만들기'!Q140)</f>
        <v>1535340</v>
      </c>
      <c r="S140" s="5">
        <f t="shared" si="51"/>
        <v>42137</v>
      </c>
      <c r="T140" s="7">
        <f t="shared" si="37"/>
        <v>2015</v>
      </c>
      <c r="U140" s="7">
        <f t="shared" si="38"/>
        <v>5</v>
      </c>
      <c r="V140" s="7" t="str">
        <f t="shared" si="39"/>
        <v>2015-5-1</v>
      </c>
      <c r="W140" s="8">
        <f t="shared" si="40"/>
        <v>42155</v>
      </c>
      <c r="X140" s="9">
        <f t="shared" si="41"/>
        <v>31</v>
      </c>
      <c r="Y140" s="4">
        <f t="shared" si="42"/>
        <v>49527.096774193546</v>
      </c>
      <c r="Z140" s="4">
        <f t="shared" ca="1" si="43"/>
        <v>-4553.9176770703416</v>
      </c>
      <c r="AA140" s="4">
        <f t="shared" ca="1" si="44"/>
        <v>44973.179097123204</v>
      </c>
      <c r="AB140" s="10">
        <f t="shared" si="50"/>
        <v>1</v>
      </c>
      <c r="AC140" s="4">
        <f t="shared" ca="1" si="45"/>
        <v>44973.179097123204</v>
      </c>
      <c r="AD140" s="4">
        <f t="shared" ca="1" si="52"/>
        <v>-473109.0469122706</v>
      </c>
      <c r="AE140" s="4">
        <f t="shared" si="46"/>
        <v>21</v>
      </c>
      <c r="AF140" s="4">
        <f t="shared" ca="1" si="47"/>
        <v>22529.002233917647</v>
      </c>
      <c r="AG140" s="4">
        <f t="shared" ca="1" si="48"/>
        <v>67502.181331040847</v>
      </c>
    </row>
    <row r="141" spans="1:33">
      <c r="A141" s="3">
        <v>42138</v>
      </c>
      <c r="B141" s="2">
        <f t="shared" ca="1" si="49"/>
        <v>75918.797360566838</v>
      </c>
      <c r="C141">
        <v>0</v>
      </c>
      <c r="D141">
        <v>0</v>
      </c>
      <c r="E141">
        <v>0</v>
      </c>
      <c r="F141">
        <v>0</v>
      </c>
      <c r="P141" s="4">
        <f t="shared" si="53"/>
        <v>17</v>
      </c>
      <c r="Q141" s="4">
        <f t="shared" si="36"/>
        <v>10</v>
      </c>
      <c r="R141" s="7">
        <f>INDEX(월별값!$A$1:$BM$17, '데이터 만들기'!P141, '데이터 만들기'!Q141)</f>
        <v>1535340</v>
      </c>
      <c r="S141" s="5">
        <f t="shared" si="51"/>
        <v>42138</v>
      </c>
      <c r="T141" s="7">
        <f t="shared" si="37"/>
        <v>2015</v>
      </c>
      <c r="U141" s="7">
        <f t="shared" si="38"/>
        <v>5</v>
      </c>
      <c r="V141" s="7" t="str">
        <f t="shared" si="39"/>
        <v>2015-5-1</v>
      </c>
      <c r="W141" s="8">
        <f t="shared" si="40"/>
        <v>42155</v>
      </c>
      <c r="X141" s="9">
        <f t="shared" si="41"/>
        <v>31</v>
      </c>
      <c r="Y141" s="4">
        <f t="shared" si="42"/>
        <v>49527.096774193546</v>
      </c>
      <c r="Z141" s="4">
        <f t="shared" ca="1" si="43"/>
        <v>3862.6983524556395</v>
      </c>
      <c r="AA141" s="4">
        <f t="shared" ca="1" si="44"/>
        <v>53389.795126649187</v>
      </c>
      <c r="AB141" s="10">
        <f t="shared" si="50"/>
        <v>1</v>
      </c>
      <c r="AC141" s="4">
        <f t="shared" ca="1" si="45"/>
        <v>53389.795126649187</v>
      </c>
      <c r="AD141" s="4">
        <f t="shared" ca="1" si="52"/>
        <v>-473109.0469122706</v>
      </c>
      <c r="AE141" s="4">
        <f t="shared" si="46"/>
        <v>21</v>
      </c>
      <c r="AF141" s="4">
        <f t="shared" ca="1" si="47"/>
        <v>22529.002233917647</v>
      </c>
      <c r="AG141" s="4">
        <f t="shared" ca="1" si="48"/>
        <v>75918.797360566838</v>
      </c>
    </row>
    <row r="142" spans="1:33">
      <c r="A142" s="3">
        <v>42139</v>
      </c>
      <c r="B142" s="2">
        <f t="shared" ca="1" si="49"/>
        <v>69030.038622300883</v>
      </c>
      <c r="C142">
        <v>0</v>
      </c>
      <c r="D142">
        <v>0</v>
      </c>
      <c r="E142">
        <v>0</v>
      </c>
      <c r="F142">
        <v>0</v>
      </c>
      <c r="P142" s="4">
        <f t="shared" si="53"/>
        <v>17</v>
      </c>
      <c r="Q142" s="4">
        <f t="shared" si="36"/>
        <v>10</v>
      </c>
      <c r="R142" s="7">
        <f>INDEX(월별값!$A$1:$BM$17, '데이터 만들기'!P142, '데이터 만들기'!Q142)</f>
        <v>1535340</v>
      </c>
      <c r="S142" s="5">
        <f t="shared" si="51"/>
        <v>42139</v>
      </c>
      <c r="T142" s="7">
        <f t="shared" si="37"/>
        <v>2015</v>
      </c>
      <c r="U142" s="7">
        <f t="shared" si="38"/>
        <v>5</v>
      </c>
      <c r="V142" s="7" t="str">
        <f t="shared" si="39"/>
        <v>2015-5-1</v>
      </c>
      <c r="W142" s="8">
        <f t="shared" si="40"/>
        <v>42155</v>
      </c>
      <c r="X142" s="9">
        <f t="shared" si="41"/>
        <v>31</v>
      </c>
      <c r="Y142" s="4">
        <f t="shared" si="42"/>
        <v>49527.096774193546</v>
      </c>
      <c r="Z142" s="4">
        <f t="shared" ca="1" si="43"/>
        <v>-3026.0603858103154</v>
      </c>
      <c r="AA142" s="4">
        <f t="shared" ca="1" si="44"/>
        <v>46501.036388383232</v>
      </c>
      <c r="AB142" s="10">
        <f t="shared" si="50"/>
        <v>1</v>
      </c>
      <c r="AC142" s="4">
        <f t="shared" ca="1" si="45"/>
        <v>46501.036388383232</v>
      </c>
      <c r="AD142" s="4">
        <f t="shared" ca="1" si="52"/>
        <v>-473109.0469122706</v>
      </c>
      <c r="AE142" s="4">
        <f t="shared" si="46"/>
        <v>21</v>
      </c>
      <c r="AF142" s="4">
        <f t="shared" ca="1" si="47"/>
        <v>22529.002233917647</v>
      </c>
      <c r="AG142" s="4">
        <f t="shared" ca="1" si="48"/>
        <v>69030.038622300883</v>
      </c>
    </row>
    <row r="143" spans="1:33">
      <c r="A143" s="3">
        <v>42140</v>
      </c>
      <c r="B143" s="2">
        <f t="shared" ca="1" si="49"/>
        <v>2542.1112714286069</v>
      </c>
      <c r="C143">
        <v>0</v>
      </c>
      <c r="D143">
        <v>0</v>
      </c>
      <c r="E143">
        <v>0</v>
      </c>
      <c r="F143">
        <v>0</v>
      </c>
      <c r="P143" s="4">
        <f t="shared" si="53"/>
        <v>17</v>
      </c>
      <c r="Q143" s="4">
        <f t="shared" si="36"/>
        <v>10</v>
      </c>
      <c r="R143" s="7">
        <f>INDEX(월별값!$A$1:$BM$17, '데이터 만들기'!P143, '데이터 만들기'!Q143)</f>
        <v>1535340</v>
      </c>
      <c r="S143" s="5">
        <f t="shared" si="51"/>
        <v>42140</v>
      </c>
      <c r="T143" s="7">
        <f t="shared" si="37"/>
        <v>2015</v>
      </c>
      <c r="U143" s="7">
        <f t="shared" si="38"/>
        <v>5</v>
      </c>
      <c r="V143" s="7" t="str">
        <f t="shared" si="39"/>
        <v>2015-5-1</v>
      </c>
      <c r="W143" s="8">
        <f t="shared" si="40"/>
        <v>42155</v>
      </c>
      <c r="X143" s="9">
        <f t="shared" si="41"/>
        <v>31</v>
      </c>
      <c r="Y143" s="4">
        <f t="shared" si="42"/>
        <v>49527.096774193546</v>
      </c>
      <c r="Z143" s="4">
        <f t="shared" ca="1" si="43"/>
        <v>1315.1286543785923</v>
      </c>
      <c r="AA143" s="4">
        <f t="shared" ca="1" si="44"/>
        <v>50842.225428572136</v>
      </c>
      <c r="AB143" s="10">
        <f t="shared" si="50"/>
        <v>0</v>
      </c>
      <c r="AC143" s="4">
        <f t="shared" ca="1" si="45"/>
        <v>2542.1112714286069</v>
      </c>
      <c r="AD143" s="4">
        <f t="shared" ca="1" si="52"/>
        <v>-473109.0469122706</v>
      </c>
      <c r="AE143" s="4">
        <f t="shared" si="46"/>
        <v>21</v>
      </c>
      <c r="AF143" s="4">
        <f t="shared" ca="1" si="47"/>
        <v>22529.002233917647</v>
      </c>
      <c r="AG143" s="4">
        <f t="shared" ca="1" si="48"/>
        <v>2542.1112714286069</v>
      </c>
    </row>
    <row r="144" spans="1:33">
      <c r="A144" s="3">
        <v>42141</v>
      </c>
      <c r="B144" s="2">
        <f t="shared" ca="1" si="49"/>
        <v>2646.6681118298779</v>
      </c>
      <c r="C144">
        <v>0</v>
      </c>
      <c r="D144">
        <v>0</v>
      </c>
      <c r="E144">
        <v>0</v>
      </c>
      <c r="F144">
        <v>0</v>
      </c>
      <c r="P144" s="4">
        <f t="shared" si="53"/>
        <v>17</v>
      </c>
      <c r="Q144" s="4">
        <f t="shared" si="36"/>
        <v>10</v>
      </c>
      <c r="R144" s="7">
        <f>INDEX(월별값!$A$1:$BM$17, '데이터 만들기'!P144, '데이터 만들기'!Q144)</f>
        <v>1535340</v>
      </c>
      <c r="S144" s="5">
        <f t="shared" si="51"/>
        <v>42141</v>
      </c>
      <c r="T144" s="7">
        <f t="shared" si="37"/>
        <v>2015</v>
      </c>
      <c r="U144" s="7">
        <f t="shared" si="38"/>
        <v>5</v>
      </c>
      <c r="V144" s="7" t="str">
        <f t="shared" si="39"/>
        <v>2015-5-1</v>
      </c>
      <c r="W144" s="8">
        <f t="shared" si="40"/>
        <v>42155</v>
      </c>
      <c r="X144" s="9">
        <f t="shared" si="41"/>
        <v>31</v>
      </c>
      <c r="Y144" s="4">
        <f t="shared" si="42"/>
        <v>49527.096774193546</v>
      </c>
      <c r="Z144" s="4">
        <f t="shared" ca="1" si="43"/>
        <v>3406.2654624040188</v>
      </c>
      <c r="AA144" s="4">
        <f t="shared" ca="1" si="44"/>
        <v>52933.362236597561</v>
      </c>
      <c r="AB144" s="10">
        <f t="shared" si="50"/>
        <v>0</v>
      </c>
      <c r="AC144" s="4">
        <f t="shared" ca="1" si="45"/>
        <v>2646.6681118298779</v>
      </c>
      <c r="AD144" s="4">
        <f t="shared" ca="1" si="52"/>
        <v>-473109.0469122706</v>
      </c>
      <c r="AE144" s="4">
        <f t="shared" si="46"/>
        <v>21</v>
      </c>
      <c r="AF144" s="4">
        <f t="shared" ca="1" si="47"/>
        <v>22529.002233917647</v>
      </c>
      <c r="AG144" s="4">
        <f t="shared" ca="1" si="48"/>
        <v>2646.6681118298779</v>
      </c>
    </row>
    <row r="145" spans="1:33">
      <c r="A145" s="3">
        <v>42142</v>
      </c>
      <c r="B145" s="2">
        <f t="shared" ca="1" si="49"/>
        <v>68833.685290875655</v>
      </c>
      <c r="C145">
        <v>0</v>
      </c>
      <c r="D145">
        <v>0</v>
      </c>
      <c r="E145">
        <v>0</v>
      </c>
      <c r="F145">
        <v>0</v>
      </c>
      <c r="P145" s="4">
        <f t="shared" si="53"/>
        <v>17</v>
      </c>
      <c r="Q145" s="4">
        <f t="shared" si="36"/>
        <v>10</v>
      </c>
      <c r="R145" s="7">
        <f>INDEX(월별값!$A$1:$BM$17, '데이터 만들기'!P145, '데이터 만들기'!Q145)</f>
        <v>1535340</v>
      </c>
      <c r="S145" s="5">
        <f t="shared" si="51"/>
        <v>42142</v>
      </c>
      <c r="T145" s="7">
        <f t="shared" si="37"/>
        <v>2015</v>
      </c>
      <c r="U145" s="7">
        <f t="shared" si="38"/>
        <v>5</v>
      </c>
      <c r="V145" s="7" t="str">
        <f t="shared" si="39"/>
        <v>2015-5-1</v>
      </c>
      <c r="W145" s="8">
        <f t="shared" si="40"/>
        <v>42155</v>
      </c>
      <c r="X145" s="9">
        <f t="shared" si="41"/>
        <v>31</v>
      </c>
      <c r="Y145" s="4">
        <f t="shared" si="42"/>
        <v>49527.096774193546</v>
      </c>
      <c r="Z145" s="4">
        <f t="shared" ca="1" si="43"/>
        <v>-3222.4137172355399</v>
      </c>
      <c r="AA145" s="4">
        <f t="shared" ca="1" si="44"/>
        <v>46304.683056958005</v>
      </c>
      <c r="AB145" s="10">
        <f t="shared" si="50"/>
        <v>1</v>
      </c>
      <c r="AC145" s="4">
        <f t="shared" ca="1" si="45"/>
        <v>46304.683056958005</v>
      </c>
      <c r="AD145" s="4">
        <f t="shared" ca="1" si="52"/>
        <v>-473109.0469122706</v>
      </c>
      <c r="AE145" s="4">
        <f t="shared" si="46"/>
        <v>21</v>
      </c>
      <c r="AF145" s="4">
        <f t="shared" ca="1" si="47"/>
        <v>22529.002233917647</v>
      </c>
      <c r="AG145" s="4">
        <f t="shared" ca="1" si="48"/>
        <v>68833.685290875655</v>
      </c>
    </row>
    <row r="146" spans="1:33">
      <c r="A146" s="3">
        <v>42143</v>
      </c>
      <c r="B146" s="2">
        <f t="shared" ca="1" si="49"/>
        <v>74586.190237984803</v>
      </c>
      <c r="C146">
        <v>0</v>
      </c>
      <c r="D146">
        <v>0</v>
      </c>
      <c r="E146">
        <v>0</v>
      </c>
      <c r="F146">
        <v>0</v>
      </c>
      <c r="P146" s="4">
        <f t="shared" si="53"/>
        <v>17</v>
      </c>
      <c r="Q146" s="4">
        <f t="shared" si="36"/>
        <v>10</v>
      </c>
      <c r="R146" s="7">
        <f>INDEX(월별값!$A$1:$BM$17, '데이터 만들기'!P146, '데이터 만들기'!Q146)</f>
        <v>1535340</v>
      </c>
      <c r="S146" s="5">
        <f t="shared" si="51"/>
        <v>42143</v>
      </c>
      <c r="T146" s="7">
        <f t="shared" si="37"/>
        <v>2015</v>
      </c>
      <c r="U146" s="7">
        <f t="shared" si="38"/>
        <v>5</v>
      </c>
      <c r="V146" s="7" t="str">
        <f t="shared" si="39"/>
        <v>2015-5-1</v>
      </c>
      <c r="W146" s="8">
        <f t="shared" si="40"/>
        <v>42155</v>
      </c>
      <c r="X146" s="9">
        <f t="shared" si="41"/>
        <v>31</v>
      </c>
      <c r="Y146" s="4">
        <f t="shared" si="42"/>
        <v>49527.096774193546</v>
      </c>
      <c r="Z146" s="4">
        <f t="shared" ca="1" si="43"/>
        <v>2530.0912298736139</v>
      </c>
      <c r="AA146" s="4">
        <f t="shared" ca="1" si="44"/>
        <v>52057.18800406716</v>
      </c>
      <c r="AB146" s="10">
        <f t="shared" si="50"/>
        <v>1</v>
      </c>
      <c r="AC146" s="4">
        <f t="shared" ca="1" si="45"/>
        <v>52057.18800406716</v>
      </c>
      <c r="AD146" s="4">
        <f t="shared" ca="1" si="52"/>
        <v>-473109.0469122706</v>
      </c>
      <c r="AE146" s="4">
        <f t="shared" si="46"/>
        <v>21</v>
      </c>
      <c r="AF146" s="4">
        <f t="shared" ca="1" si="47"/>
        <v>22529.002233917647</v>
      </c>
      <c r="AG146" s="4">
        <f t="shared" ca="1" si="48"/>
        <v>74586.190237984803</v>
      </c>
    </row>
    <row r="147" spans="1:33">
      <c r="A147" s="3">
        <v>42144</v>
      </c>
      <c r="B147" s="2">
        <f t="shared" ca="1" si="49"/>
        <v>75258.840488854839</v>
      </c>
      <c r="C147">
        <v>0</v>
      </c>
      <c r="D147">
        <v>0</v>
      </c>
      <c r="E147">
        <v>0</v>
      </c>
      <c r="F147">
        <v>0</v>
      </c>
      <c r="P147" s="4">
        <f t="shared" si="53"/>
        <v>17</v>
      </c>
      <c r="Q147" s="4">
        <f t="shared" si="36"/>
        <v>10</v>
      </c>
      <c r="R147" s="7">
        <f>INDEX(월별값!$A$1:$BM$17, '데이터 만들기'!P147, '데이터 만들기'!Q147)</f>
        <v>1535340</v>
      </c>
      <c r="S147" s="5">
        <f t="shared" si="51"/>
        <v>42144</v>
      </c>
      <c r="T147" s="7">
        <f t="shared" si="37"/>
        <v>2015</v>
      </c>
      <c r="U147" s="7">
        <f t="shared" si="38"/>
        <v>5</v>
      </c>
      <c r="V147" s="7" t="str">
        <f t="shared" si="39"/>
        <v>2015-5-1</v>
      </c>
      <c r="W147" s="8">
        <f t="shared" si="40"/>
        <v>42155</v>
      </c>
      <c r="X147" s="9">
        <f t="shared" si="41"/>
        <v>31</v>
      </c>
      <c r="Y147" s="4">
        <f t="shared" si="42"/>
        <v>49527.096774193546</v>
      </c>
      <c r="Z147" s="4">
        <f t="shared" ca="1" si="43"/>
        <v>3202.7414807436444</v>
      </c>
      <c r="AA147" s="4">
        <f t="shared" ca="1" si="44"/>
        <v>52729.838254937189</v>
      </c>
      <c r="AB147" s="10">
        <f t="shared" si="50"/>
        <v>1</v>
      </c>
      <c r="AC147" s="4">
        <f t="shared" ca="1" si="45"/>
        <v>52729.838254937189</v>
      </c>
      <c r="AD147" s="4">
        <f t="shared" ca="1" si="52"/>
        <v>-473109.0469122706</v>
      </c>
      <c r="AE147" s="4">
        <f t="shared" si="46"/>
        <v>21</v>
      </c>
      <c r="AF147" s="4">
        <f t="shared" ca="1" si="47"/>
        <v>22529.002233917647</v>
      </c>
      <c r="AG147" s="4">
        <f t="shared" ca="1" si="48"/>
        <v>75258.840488854839</v>
      </c>
    </row>
    <row r="148" spans="1:33">
      <c r="A148" s="3">
        <v>42145</v>
      </c>
      <c r="B148" s="2">
        <f t="shared" ca="1" si="49"/>
        <v>71711.349110463911</v>
      </c>
      <c r="C148">
        <v>0</v>
      </c>
      <c r="D148">
        <v>0</v>
      </c>
      <c r="E148">
        <v>0</v>
      </c>
      <c r="F148">
        <v>0</v>
      </c>
      <c r="P148" s="4">
        <f t="shared" si="53"/>
        <v>17</v>
      </c>
      <c r="Q148" s="4">
        <f t="shared" si="36"/>
        <v>10</v>
      </c>
      <c r="R148" s="7">
        <f>INDEX(월별값!$A$1:$BM$17, '데이터 만들기'!P148, '데이터 만들기'!Q148)</f>
        <v>1535340</v>
      </c>
      <c r="S148" s="5">
        <f t="shared" si="51"/>
        <v>42145</v>
      </c>
      <c r="T148" s="7">
        <f t="shared" si="37"/>
        <v>2015</v>
      </c>
      <c r="U148" s="7">
        <f t="shared" si="38"/>
        <v>5</v>
      </c>
      <c r="V148" s="7" t="str">
        <f t="shared" si="39"/>
        <v>2015-5-1</v>
      </c>
      <c r="W148" s="8">
        <f t="shared" si="40"/>
        <v>42155</v>
      </c>
      <c r="X148" s="9">
        <f t="shared" si="41"/>
        <v>31</v>
      </c>
      <c r="Y148" s="4">
        <f t="shared" si="42"/>
        <v>49527.096774193546</v>
      </c>
      <c r="Z148" s="4">
        <f t="shared" ca="1" si="43"/>
        <v>-344.74989764728014</v>
      </c>
      <c r="AA148" s="4">
        <f t="shared" ca="1" si="44"/>
        <v>49182.346876546268</v>
      </c>
      <c r="AB148" s="10">
        <f t="shared" si="50"/>
        <v>1</v>
      </c>
      <c r="AC148" s="4">
        <f t="shared" ca="1" si="45"/>
        <v>49182.346876546268</v>
      </c>
      <c r="AD148" s="4">
        <f t="shared" ca="1" si="52"/>
        <v>-473109.0469122706</v>
      </c>
      <c r="AE148" s="4">
        <f t="shared" si="46"/>
        <v>21</v>
      </c>
      <c r="AF148" s="4">
        <f t="shared" ca="1" si="47"/>
        <v>22529.002233917647</v>
      </c>
      <c r="AG148" s="4">
        <f t="shared" ca="1" si="48"/>
        <v>71711.349110463911</v>
      </c>
    </row>
    <row r="149" spans="1:33">
      <c r="A149" s="3">
        <v>42146</v>
      </c>
      <c r="B149" s="2">
        <f t="shared" ca="1" si="49"/>
        <v>67725.842329710285</v>
      </c>
      <c r="C149">
        <v>0</v>
      </c>
      <c r="D149">
        <v>0</v>
      </c>
      <c r="E149">
        <v>0</v>
      </c>
      <c r="F149">
        <v>0</v>
      </c>
      <c r="P149" s="4">
        <f t="shared" si="53"/>
        <v>17</v>
      </c>
      <c r="Q149" s="4">
        <f t="shared" si="36"/>
        <v>10</v>
      </c>
      <c r="R149" s="7">
        <f>INDEX(월별값!$A$1:$BM$17, '데이터 만들기'!P149, '데이터 만들기'!Q149)</f>
        <v>1535340</v>
      </c>
      <c r="S149" s="5">
        <f t="shared" si="51"/>
        <v>42146</v>
      </c>
      <c r="T149" s="7">
        <f t="shared" si="37"/>
        <v>2015</v>
      </c>
      <c r="U149" s="7">
        <f t="shared" si="38"/>
        <v>5</v>
      </c>
      <c r="V149" s="7" t="str">
        <f t="shared" si="39"/>
        <v>2015-5-1</v>
      </c>
      <c r="W149" s="8">
        <f t="shared" si="40"/>
        <v>42155</v>
      </c>
      <c r="X149" s="9">
        <f t="shared" si="41"/>
        <v>31</v>
      </c>
      <c r="Y149" s="4">
        <f t="shared" si="42"/>
        <v>49527.096774193546</v>
      </c>
      <c r="Z149" s="4">
        <f t="shared" ca="1" si="43"/>
        <v>-4330.2566784009123</v>
      </c>
      <c r="AA149" s="4">
        <f t="shared" ca="1" si="44"/>
        <v>45196.840095792635</v>
      </c>
      <c r="AB149" s="10">
        <f t="shared" si="50"/>
        <v>1</v>
      </c>
      <c r="AC149" s="4">
        <f t="shared" ca="1" si="45"/>
        <v>45196.840095792635</v>
      </c>
      <c r="AD149" s="4">
        <f t="shared" ca="1" si="52"/>
        <v>-473109.0469122706</v>
      </c>
      <c r="AE149" s="4">
        <f t="shared" si="46"/>
        <v>21</v>
      </c>
      <c r="AF149" s="4">
        <f t="shared" ca="1" si="47"/>
        <v>22529.002233917647</v>
      </c>
      <c r="AG149" s="4">
        <f t="shared" ca="1" si="48"/>
        <v>67725.842329710285</v>
      </c>
    </row>
    <row r="150" spans="1:33">
      <c r="A150" s="3">
        <v>42147</v>
      </c>
      <c r="B150" s="2">
        <f t="shared" ca="1" si="49"/>
        <v>2622.5092900054296</v>
      </c>
      <c r="C150">
        <v>0</v>
      </c>
      <c r="D150">
        <v>0</v>
      </c>
      <c r="E150">
        <v>0</v>
      </c>
      <c r="F150">
        <v>0</v>
      </c>
      <c r="P150" s="4">
        <f t="shared" si="53"/>
        <v>17</v>
      </c>
      <c r="Q150" s="4">
        <f t="shared" si="36"/>
        <v>10</v>
      </c>
      <c r="R150" s="7">
        <f>INDEX(월별값!$A$1:$BM$17, '데이터 만들기'!P150, '데이터 만들기'!Q150)</f>
        <v>1535340</v>
      </c>
      <c r="S150" s="5">
        <f t="shared" si="51"/>
        <v>42147</v>
      </c>
      <c r="T150" s="7">
        <f t="shared" si="37"/>
        <v>2015</v>
      </c>
      <c r="U150" s="7">
        <f t="shared" si="38"/>
        <v>5</v>
      </c>
      <c r="V150" s="7" t="str">
        <f t="shared" si="39"/>
        <v>2015-5-1</v>
      </c>
      <c r="W150" s="8">
        <f t="shared" si="40"/>
        <v>42155</v>
      </c>
      <c r="X150" s="9">
        <f t="shared" si="41"/>
        <v>31</v>
      </c>
      <c r="Y150" s="4">
        <f t="shared" si="42"/>
        <v>49527.096774193546</v>
      </c>
      <c r="Z150" s="4">
        <f t="shared" ca="1" si="43"/>
        <v>2923.0890259150483</v>
      </c>
      <c r="AA150" s="4">
        <f t="shared" ca="1" si="44"/>
        <v>52450.185800108593</v>
      </c>
      <c r="AB150" s="10">
        <f t="shared" si="50"/>
        <v>0</v>
      </c>
      <c r="AC150" s="4">
        <f t="shared" ca="1" si="45"/>
        <v>2622.5092900054296</v>
      </c>
      <c r="AD150" s="4">
        <f t="shared" ca="1" si="52"/>
        <v>-473109.0469122706</v>
      </c>
      <c r="AE150" s="4">
        <f t="shared" si="46"/>
        <v>21</v>
      </c>
      <c r="AF150" s="4">
        <f t="shared" ca="1" si="47"/>
        <v>22529.002233917647</v>
      </c>
      <c r="AG150" s="4">
        <f t="shared" ca="1" si="48"/>
        <v>2622.5092900054296</v>
      </c>
    </row>
    <row r="151" spans="1:33">
      <c r="A151" s="3">
        <v>42148</v>
      </c>
      <c r="B151" s="2">
        <f t="shared" ca="1" si="49"/>
        <v>2505.2700004239</v>
      </c>
      <c r="C151">
        <v>0</v>
      </c>
      <c r="D151">
        <v>0</v>
      </c>
      <c r="E151">
        <v>0</v>
      </c>
      <c r="F151">
        <v>0</v>
      </c>
      <c r="P151" s="4">
        <f t="shared" si="53"/>
        <v>17</v>
      </c>
      <c r="Q151" s="4">
        <f t="shared" si="36"/>
        <v>10</v>
      </c>
      <c r="R151" s="7">
        <f>INDEX(월별값!$A$1:$BM$17, '데이터 만들기'!P151, '데이터 만들기'!Q151)</f>
        <v>1535340</v>
      </c>
      <c r="S151" s="5">
        <f t="shared" si="51"/>
        <v>42148</v>
      </c>
      <c r="T151" s="7">
        <f t="shared" si="37"/>
        <v>2015</v>
      </c>
      <c r="U151" s="7">
        <f t="shared" si="38"/>
        <v>5</v>
      </c>
      <c r="V151" s="7" t="str">
        <f t="shared" si="39"/>
        <v>2015-5-1</v>
      </c>
      <c r="W151" s="8">
        <f t="shared" si="40"/>
        <v>42155</v>
      </c>
      <c r="X151" s="9">
        <f t="shared" si="41"/>
        <v>31</v>
      </c>
      <c r="Y151" s="4">
        <f t="shared" si="42"/>
        <v>49527.096774193546</v>
      </c>
      <c r="Z151" s="4">
        <f t="shared" ca="1" si="43"/>
        <v>578.30323428445615</v>
      </c>
      <c r="AA151" s="4">
        <f t="shared" ca="1" si="44"/>
        <v>50105.400008477998</v>
      </c>
      <c r="AB151" s="10">
        <f t="shared" si="50"/>
        <v>0</v>
      </c>
      <c r="AC151" s="4">
        <f t="shared" ca="1" si="45"/>
        <v>2505.2700004239</v>
      </c>
      <c r="AD151" s="4">
        <f t="shared" ca="1" si="52"/>
        <v>-473109.0469122706</v>
      </c>
      <c r="AE151" s="4">
        <f t="shared" si="46"/>
        <v>21</v>
      </c>
      <c r="AF151" s="4">
        <f t="shared" ca="1" si="47"/>
        <v>22529.002233917647</v>
      </c>
      <c r="AG151" s="4">
        <f t="shared" ca="1" si="48"/>
        <v>2505.2700004239</v>
      </c>
    </row>
    <row r="152" spans="1:33">
      <c r="A152" s="3">
        <v>42149</v>
      </c>
      <c r="B152" s="2">
        <f t="shared" ca="1" si="49"/>
        <v>76901.638864464592</v>
      </c>
      <c r="C152">
        <v>0</v>
      </c>
      <c r="D152">
        <v>0</v>
      </c>
      <c r="E152">
        <v>0</v>
      </c>
      <c r="F152">
        <v>0</v>
      </c>
      <c r="P152" s="4">
        <f t="shared" si="53"/>
        <v>17</v>
      </c>
      <c r="Q152" s="4">
        <f t="shared" si="36"/>
        <v>10</v>
      </c>
      <c r="R152" s="7">
        <f>INDEX(월별값!$A$1:$BM$17, '데이터 만들기'!P152, '데이터 만들기'!Q152)</f>
        <v>1535340</v>
      </c>
      <c r="S152" s="5">
        <f t="shared" si="51"/>
        <v>42149</v>
      </c>
      <c r="T152" s="7">
        <f t="shared" si="37"/>
        <v>2015</v>
      </c>
      <c r="U152" s="7">
        <f t="shared" si="38"/>
        <v>5</v>
      </c>
      <c r="V152" s="7" t="str">
        <f t="shared" si="39"/>
        <v>2015-5-1</v>
      </c>
      <c r="W152" s="8">
        <f t="shared" si="40"/>
        <v>42155</v>
      </c>
      <c r="X152" s="9">
        <f t="shared" si="41"/>
        <v>31</v>
      </c>
      <c r="Y152" s="4">
        <f t="shared" si="42"/>
        <v>49527.096774193546</v>
      </c>
      <c r="Z152" s="4">
        <f t="shared" ca="1" si="43"/>
        <v>4845.539856353399</v>
      </c>
      <c r="AA152" s="4">
        <f t="shared" ca="1" si="44"/>
        <v>54372.636630546942</v>
      </c>
      <c r="AB152" s="10">
        <f t="shared" si="50"/>
        <v>1</v>
      </c>
      <c r="AC152" s="4">
        <f t="shared" ca="1" si="45"/>
        <v>54372.636630546942</v>
      </c>
      <c r="AD152" s="4">
        <f t="shared" ca="1" si="52"/>
        <v>-473109.0469122706</v>
      </c>
      <c r="AE152" s="4">
        <f t="shared" si="46"/>
        <v>21</v>
      </c>
      <c r="AF152" s="4">
        <f t="shared" ca="1" si="47"/>
        <v>22529.002233917647</v>
      </c>
      <c r="AG152" s="4">
        <f t="shared" ca="1" si="48"/>
        <v>76901.638864464592</v>
      </c>
    </row>
    <row r="153" spans="1:33">
      <c r="A153" s="3">
        <v>42150</v>
      </c>
      <c r="B153" s="2">
        <f t="shared" ca="1" si="49"/>
        <v>75533.945256542982</v>
      </c>
      <c r="C153">
        <v>0</v>
      </c>
      <c r="D153">
        <v>0</v>
      </c>
      <c r="E153">
        <v>0</v>
      </c>
      <c r="F153">
        <v>0</v>
      </c>
      <c r="P153" s="4">
        <f t="shared" si="53"/>
        <v>17</v>
      </c>
      <c r="Q153" s="4">
        <f t="shared" si="36"/>
        <v>10</v>
      </c>
      <c r="R153" s="7">
        <f>INDEX(월별값!$A$1:$BM$17, '데이터 만들기'!P153, '데이터 만들기'!Q153)</f>
        <v>1535340</v>
      </c>
      <c r="S153" s="5">
        <f t="shared" si="51"/>
        <v>42150</v>
      </c>
      <c r="T153" s="7">
        <f t="shared" si="37"/>
        <v>2015</v>
      </c>
      <c r="U153" s="7">
        <f t="shared" si="38"/>
        <v>5</v>
      </c>
      <c r="V153" s="7" t="str">
        <f t="shared" si="39"/>
        <v>2015-5-1</v>
      </c>
      <c r="W153" s="8">
        <f t="shared" si="40"/>
        <v>42155</v>
      </c>
      <c r="X153" s="9">
        <f t="shared" si="41"/>
        <v>31</v>
      </c>
      <c r="Y153" s="4">
        <f t="shared" si="42"/>
        <v>49527.096774193546</v>
      </c>
      <c r="Z153" s="4">
        <f t="shared" ca="1" si="43"/>
        <v>3477.8462484317947</v>
      </c>
      <c r="AA153" s="4">
        <f t="shared" ca="1" si="44"/>
        <v>53004.943022625339</v>
      </c>
      <c r="AB153" s="10">
        <f t="shared" si="50"/>
        <v>1</v>
      </c>
      <c r="AC153" s="4">
        <f t="shared" ca="1" si="45"/>
        <v>53004.943022625339</v>
      </c>
      <c r="AD153" s="4">
        <f t="shared" ca="1" si="52"/>
        <v>-473109.0469122706</v>
      </c>
      <c r="AE153" s="4">
        <f t="shared" si="46"/>
        <v>21</v>
      </c>
      <c r="AF153" s="4">
        <f t="shared" ca="1" si="47"/>
        <v>22529.002233917647</v>
      </c>
      <c r="AG153" s="4">
        <f t="shared" ca="1" si="48"/>
        <v>75533.945256542982</v>
      </c>
    </row>
    <row r="154" spans="1:33">
      <c r="A154" s="3">
        <v>42151</v>
      </c>
      <c r="B154" s="2">
        <f t="shared" ca="1" si="49"/>
        <v>68248.104292906326</v>
      </c>
      <c r="C154">
        <v>0</v>
      </c>
      <c r="D154">
        <v>0</v>
      </c>
      <c r="E154">
        <v>0</v>
      </c>
      <c r="F154">
        <v>0</v>
      </c>
      <c r="P154" s="4">
        <f t="shared" si="53"/>
        <v>17</v>
      </c>
      <c r="Q154" s="4">
        <f t="shared" si="36"/>
        <v>10</v>
      </c>
      <c r="R154" s="7">
        <f>INDEX(월별값!$A$1:$BM$17, '데이터 만들기'!P154, '데이터 만들기'!Q154)</f>
        <v>1535340</v>
      </c>
      <c r="S154" s="5">
        <f t="shared" si="51"/>
        <v>42151</v>
      </c>
      <c r="T154" s="7">
        <f t="shared" si="37"/>
        <v>2015</v>
      </c>
      <c r="U154" s="7">
        <f t="shared" si="38"/>
        <v>5</v>
      </c>
      <c r="V154" s="7" t="str">
        <f t="shared" si="39"/>
        <v>2015-5-1</v>
      </c>
      <c r="W154" s="8">
        <f t="shared" si="40"/>
        <v>42155</v>
      </c>
      <c r="X154" s="9">
        <f t="shared" si="41"/>
        <v>31</v>
      </c>
      <c r="Y154" s="4">
        <f t="shared" si="42"/>
        <v>49527.096774193546</v>
      </c>
      <c r="Z154" s="4">
        <f t="shared" ca="1" si="43"/>
        <v>-3807.9947152048603</v>
      </c>
      <c r="AA154" s="4">
        <f t="shared" ca="1" si="44"/>
        <v>45719.102058988683</v>
      </c>
      <c r="AB154" s="10">
        <f t="shared" si="50"/>
        <v>1</v>
      </c>
      <c r="AC154" s="4">
        <f t="shared" ca="1" si="45"/>
        <v>45719.102058988683</v>
      </c>
      <c r="AD154" s="4">
        <f t="shared" ca="1" si="52"/>
        <v>-473109.0469122706</v>
      </c>
      <c r="AE154" s="4">
        <f t="shared" si="46"/>
        <v>21</v>
      </c>
      <c r="AF154" s="4">
        <f t="shared" ca="1" si="47"/>
        <v>22529.002233917647</v>
      </c>
      <c r="AG154" s="4">
        <f t="shared" ca="1" si="48"/>
        <v>68248.104292906326</v>
      </c>
    </row>
    <row r="155" spans="1:33">
      <c r="A155" s="3">
        <v>42152</v>
      </c>
      <c r="B155" s="2">
        <f t="shared" ca="1" si="49"/>
        <v>70211.396204736404</v>
      </c>
      <c r="C155">
        <v>0</v>
      </c>
      <c r="D155">
        <v>0</v>
      </c>
      <c r="E155">
        <v>0</v>
      </c>
      <c r="F155">
        <v>0</v>
      </c>
      <c r="P155" s="4">
        <f t="shared" si="53"/>
        <v>17</v>
      </c>
      <c r="Q155" s="4">
        <f t="shared" si="36"/>
        <v>10</v>
      </c>
      <c r="R155" s="7">
        <f>INDEX(월별값!$A$1:$BM$17, '데이터 만들기'!P155, '데이터 만들기'!Q155)</f>
        <v>1535340</v>
      </c>
      <c r="S155" s="5">
        <f t="shared" si="51"/>
        <v>42152</v>
      </c>
      <c r="T155" s="7">
        <f t="shared" si="37"/>
        <v>2015</v>
      </c>
      <c r="U155" s="7">
        <f t="shared" si="38"/>
        <v>5</v>
      </c>
      <c r="V155" s="7" t="str">
        <f t="shared" si="39"/>
        <v>2015-5-1</v>
      </c>
      <c r="W155" s="8">
        <f t="shared" si="40"/>
        <v>42155</v>
      </c>
      <c r="X155" s="9">
        <f t="shared" si="41"/>
        <v>31</v>
      </c>
      <c r="Y155" s="4">
        <f t="shared" si="42"/>
        <v>49527.096774193546</v>
      </c>
      <c r="Z155" s="4">
        <f t="shared" ca="1" si="43"/>
        <v>-1844.7028033747938</v>
      </c>
      <c r="AA155" s="4">
        <f t="shared" ca="1" si="44"/>
        <v>47682.393970818754</v>
      </c>
      <c r="AB155" s="10">
        <f t="shared" si="50"/>
        <v>1</v>
      </c>
      <c r="AC155" s="4">
        <f t="shared" ca="1" si="45"/>
        <v>47682.393970818754</v>
      </c>
      <c r="AD155" s="4">
        <f t="shared" ca="1" si="52"/>
        <v>-473109.0469122706</v>
      </c>
      <c r="AE155" s="4">
        <f t="shared" si="46"/>
        <v>21</v>
      </c>
      <c r="AF155" s="4">
        <f t="shared" ca="1" si="47"/>
        <v>22529.002233917647</v>
      </c>
      <c r="AG155" s="4">
        <f t="shared" ca="1" si="48"/>
        <v>70211.396204736404</v>
      </c>
    </row>
    <row r="156" spans="1:33">
      <c r="A156" s="3">
        <v>42153</v>
      </c>
      <c r="B156" s="2">
        <f t="shared" ca="1" si="49"/>
        <v>73761.796125976878</v>
      </c>
      <c r="C156">
        <v>0</v>
      </c>
      <c r="D156">
        <v>0</v>
      </c>
      <c r="E156">
        <v>0</v>
      </c>
      <c r="F156">
        <v>0</v>
      </c>
      <c r="P156" s="4">
        <f t="shared" si="53"/>
        <v>17</v>
      </c>
      <c r="Q156" s="4">
        <f t="shared" si="36"/>
        <v>10</v>
      </c>
      <c r="R156" s="7">
        <f>INDEX(월별값!$A$1:$BM$17, '데이터 만들기'!P156, '데이터 만들기'!Q156)</f>
        <v>1535340</v>
      </c>
      <c r="S156" s="5">
        <f t="shared" si="51"/>
        <v>42153</v>
      </c>
      <c r="T156" s="7">
        <f t="shared" si="37"/>
        <v>2015</v>
      </c>
      <c r="U156" s="7">
        <f t="shared" si="38"/>
        <v>5</v>
      </c>
      <c r="V156" s="7" t="str">
        <f t="shared" si="39"/>
        <v>2015-5-1</v>
      </c>
      <c r="W156" s="8">
        <f t="shared" si="40"/>
        <v>42155</v>
      </c>
      <c r="X156" s="9">
        <f t="shared" si="41"/>
        <v>31</v>
      </c>
      <c r="Y156" s="4">
        <f t="shared" si="42"/>
        <v>49527.096774193546</v>
      </c>
      <c r="Z156" s="4">
        <f t="shared" ca="1" si="43"/>
        <v>1705.6971178656891</v>
      </c>
      <c r="AA156" s="4">
        <f t="shared" ca="1" si="44"/>
        <v>51232.793892059235</v>
      </c>
      <c r="AB156" s="10">
        <f t="shared" si="50"/>
        <v>1</v>
      </c>
      <c r="AC156" s="4">
        <f t="shared" ca="1" si="45"/>
        <v>51232.793892059235</v>
      </c>
      <c r="AD156" s="4">
        <f t="shared" ca="1" si="52"/>
        <v>-473109.0469122706</v>
      </c>
      <c r="AE156" s="4">
        <f t="shared" si="46"/>
        <v>21</v>
      </c>
      <c r="AF156" s="4">
        <f t="shared" ca="1" si="47"/>
        <v>22529.002233917647</v>
      </c>
      <c r="AG156" s="4">
        <f t="shared" ca="1" si="48"/>
        <v>73761.796125976878</v>
      </c>
    </row>
    <row r="157" spans="1:33">
      <c r="A157" s="3">
        <v>42154</v>
      </c>
      <c r="B157" s="2">
        <f t="shared" ca="1" si="49"/>
        <v>2528.9682847876911</v>
      </c>
      <c r="C157">
        <v>0</v>
      </c>
      <c r="D157">
        <v>0</v>
      </c>
      <c r="E157">
        <v>0</v>
      </c>
      <c r="F157">
        <v>0</v>
      </c>
      <c r="P157" s="4">
        <f t="shared" si="53"/>
        <v>17</v>
      </c>
      <c r="Q157" s="4">
        <f t="shared" si="36"/>
        <v>10</v>
      </c>
      <c r="R157" s="7">
        <f>INDEX(월별값!$A$1:$BM$17, '데이터 만들기'!P157, '데이터 만들기'!Q157)</f>
        <v>1535340</v>
      </c>
      <c r="S157" s="5">
        <f t="shared" si="51"/>
        <v>42154</v>
      </c>
      <c r="T157" s="7">
        <f t="shared" si="37"/>
        <v>2015</v>
      </c>
      <c r="U157" s="7">
        <f t="shared" si="38"/>
        <v>5</v>
      </c>
      <c r="V157" s="7" t="str">
        <f t="shared" si="39"/>
        <v>2015-5-1</v>
      </c>
      <c r="W157" s="8">
        <f t="shared" si="40"/>
        <v>42155</v>
      </c>
      <c r="X157" s="9">
        <f t="shared" si="41"/>
        <v>31</v>
      </c>
      <c r="Y157" s="4">
        <f t="shared" si="42"/>
        <v>49527.096774193546</v>
      </c>
      <c r="Z157" s="4">
        <f t="shared" ca="1" si="43"/>
        <v>1052.268921560272</v>
      </c>
      <c r="AA157" s="4">
        <f t="shared" ca="1" si="44"/>
        <v>50579.365695753819</v>
      </c>
      <c r="AB157" s="10">
        <f t="shared" si="50"/>
        <v>0</v>
      </c>
      <c r="AC157" s="4">
        <f t="shared" ca="1" si="45"/>
        <v>2528.9682847876911</v>
      </c>
      <c r="AD157" s="4">
        <f t="shared" ca="1" si="52"/>
        <v>-473109.0469122706</v>
      </c>
      <c r="AE157" s="4">
        <f t="shared" si="46"/>
        <v>21</v>
      </c>
      <c r="AF157" s="4">
        <f t="shared" ca="1" si="47"/>
        <v>22529.002233917647</v>
      </c>
      <c r="AG157" s="4">
        <f t="shared" ca="1" si="48"/>
        <v>2528.9682847876911</v>
      </c>
    </row>
    <row r="158" spans="1:33">
      <c r="A158" s="3">
        <v>42155</v>
      </c>
      <c r="B158" s="2">
        <f t="shared" ca="1" si="49"/>
        <v>2647.18059830943</v>
      </c>
      <c r="C158">
        <v>0</v>
      </c>
      <c r="D158">
        <v>0</v>
      </c>
      <c r="E158">
        <v>0</v>
      </c>
      <c r="F158">
        <v>0</v>
      </c>
      <c r="P158" s="4">
        <f t="shared" si="53"/>
        <v>17</v>
      </c>
      <c r="Q158" s="4">
        <f t="shared" si="36"/>
        <v>10</v>
      </c>
      <c r="R158" s="7">
        <f>INDEX(월별값!$A$1:$BM$17, '데이터 만들기'!P158, '데이터 만들기'!Q158)</f>
        <v>1535340</v>
      </c>
      <c r="S158" s="5">
        <f t="shared" si="51"/>
        <v>42155</v>
      </c>
      <c r="T158" s="7">
        <f t="shared" si="37"/>
        <v>2015</v>
      </c>
      <c r="U158" s="7">
        <f t="shared" si="38"/>
        <v>5</v>
      </c>
      <c r="V158" s="7" t="str">
        <f t="shared" si="39"/>
        <v>2015-5-1</v>
      </c>
      <c r="W158" s="8">
        <f t="shared" si="40"/>
        <v>42155</v>
      </c>
      <c r="X158" s="9">
        <f t="shared" si="41"/>
        <v>31</v>
      </c>
      <c r="Y158" s="4">
        <f t="shared" si="42"/>
        <v>49527.096774193546</v>
      </c>
      <c r="Z158" s="4">
        <f t="shared" ca="1" si="43"/>
        <v>3416.5151919950558</v>
      </c>
      <c r="AA158" s="4">
        <f t="shared" ca="1" si="44"/>
        <v>52943.611966188604</v>
      </c>
      <c r="AB158" s="10">
        <f t="shared" si="50"/>
        <v>0</v>
      </c>
      <c r="AC158" s="4">
        <f t="shared" ca="1" si="45"/>
        <v>2647.18059830943</v>
      </c>
      <c r="AD158" s="4">
        <f t="shared" ca="1" si="52"/>
        <v>-473109.0469122706</v>
      </c>
      <c r="AE158" s="4">
        <f t="shared" si="46"/>
        <v>21</v>
      </c>
      <c r="AF158" s="4">
        <f t="shared" ca="1" si="47"/>
        <v>22529.002233917647</v>
      </c>
      <c r="AG158" s="4">
        <f t="shared" ca="1" si="48"/>
        <v>2647.18059830943</v>
      </c>
    </row>
    <row r="159" spans="1:33">
      <c r="A159" s="3">
        <v>42156</v>
      </c>
      <c r="B159" s="2">
        <f t="shared" ca="1" si="49"/>
        <v>68528.166427492863</v>
      </c>
      <c r="C159">
        <v>0</v>
      </c>
      <c r="D159">
        <v>0</v>
      </c>
      <c r="E159">
        <v>0</v>
      </c>
      <c r="F159">
        <v>0</v>
      </c>
      <c r="P159" s="4">
        <f t="shared" si="53"/>
        <v>17</v>
      </c>
      <c r="Q159" s="4">
        <f t="shared" si="36"/>
        <v>11</v>
      </c>
      <c r="R159" s="7">
        <f>INDEX(월별값!$A$1:$BM$17, '데이터 만들기'!P159, '데이터 만들기'!Q159)</f>
        <v>1465860</v>
      </c>
      <c r="S159" s="5">
        <f t="shared" si="51"/>
        <v>42156</v>
      </c>
      <c r="T159" s="7">
        <f t="shared" si="37"/>
        <v>2015</v>
      </c>
      <c r="U159" s="7">
        <f t="shared" si="38"/>
        <v>6</v>
      </c>
      <c r="V159" s="7" t="str">
        <f t="shared" si="39"/>
        <v>2015-6-1</v>
      </c>
      <c r="W159" s="8">
        <f t="shared" si="40"/>
        <v>42185</v>
      </c>
      <c r="X159" s="9">
        <f t="shared" si="41"/>
        <v>30</v>
      </c>
      <c r="Y159" s="4">
        <f t="shared" si="42"/>
        <v>48862</v>
      </c>
      <c r="Z159" s="4">
        <f t="shared" ca="1" si="43"/>
        <v>2577.4242529447229</v>
      </c>
      <c r="AA159" s="4">
        <f t="shared" ca="1" si="44"/>
        <v>51439.424252944722</v>
      </c>
      <c r="AB159" s="10">
        <f t="shared" si="50"/>
        <v>1</v>
      </c>
      <c r="AC159" s="4">
        <f t="shared" ca="1" si="45"/>
        <v>51439.424252944722</v>
      </c>
      <c r="AD159" s="4">
        <f t="shared" ca="1" si="52"/>
        <v>-375952.32784005906</v>
      </c>
      <c r="AE159" s="4">
        <f t="shared" si="46"/>
        <v>22</v>
      </c>
      <c r="AF159" s="4">
        <f t="shared" ca="1" si="47"/>
        <v>17088.742174548141</v>
      </c>
      <c r="AG159" s="4">
        <f t="shared" ca="1" si="48"/>
        <v>68528.166427492863</v>
      </c>
    </row>
    <row r="160" spans="1:33">
      <c r="A160" s="3">
        <v>42157</v>
      </c>
      <c r="B160" s="2">
        <f t="shared" ca="1" si="49"/>
        <v>67239.220213571738</v>
      </c>
      <c r="C160">
        <v>0</v>
      </c>
      <c r="D160">
        <v>0</v>
      </c>
      <c r="E160">
        <v>0</v>
      </c>
      <c r="F160">
        <v>0</v>
      </c>
      <c r="P160" s="4">
        <f t="shared" si="53"/>
        <v>17</v>
      </c>
      <c r="Q160" s="4">
        <f t="shared" si="36"/>
        <v>11</v>
      </c>
      <c r="R160" s="7">
        <f>INDEX(월별값!$A$1:$BM$17, '데이터 만들기'!P160, '데이터 만들기'!Q160)</f>
        <v>1465860</v>
      </c>
      <c r="S160" s="5">
        <f t="shared" si="51"/>
        <v>42157</v>
      </c>
      <c r="T160" s="7">
        <f t="shared" si="37"/>
        <v>2015</v>
      </c>
      <c r="U160" s="7">
        <f t="shared" si="38"/>
        <v>6</v>
      </c>
      <c r="V160" s="7" t="str">
        <f t="shared" si="39"/>
        <v>2015-6-1</v>
      </c>
      <c r="W160" s="8">
        <f t="shared" si="40"/>
        <v>42185</v>
      </c>
      <c r="X160" s="9">
        <f t="shared" si="41"/>
        <v>30</v>
      </c>
      <c r="Y160" s="4">
        <f t="shared" si="42"/>
        <v>48862</v>
      </c>
      <c r="Z160" s="4">
        <f t="shared" ca="1" si="43"/>
        <v>1288.4780390235935</v>
      </c>
      <c r="AA160" s="4">
        <f t="shared" ca="1" si="44"/>
        <v>50150.47803902359</v>
      </c>
      <c r="AB160" s="10">
        <f t="shared" si="50"/>
        <v>1</v>
      </c>
      <c r="AC160" s="4">
        <f t="shared" ca="1" si="45"/>
        <v>50150.47803902359</v>
      </c>
      <c r="AD160" s="4">
        <f t="shared" ca="1" si="52"/>
        <v>-375952.32784005906</v>
      </c>
      <c r="AE160" s="4">
        <f t="shared" si="46"/>
        <v>22</v>
      </c>
      <c r="AF160" s="4">
        <f t="shared" ca="1" si="47"/>
        <v>17088.742174548141</v>
      </c>
      <c r="AG160" s="4">
        <f t="shared" ca="1" si="48"/>
        <v>67239.220213571738</v>
      </c>
    </row>
    <row r="161" spans="1:33">
      <c r="A161" s="3">
        <v>42158</v>
      </c>
      <c r="B161" s="2">
        <f t="shared" ca="1" si="49"/>
        <v>70275.012054414532</v>
      </c>
      <c r="C161">
        <v>0</v>
      </c>
      <c r="D161">
        <v>0</v>
      </c>
      <c r="E161">
        <v>0</v>
      </c>
      <c r="F161">
        <v>0</v>
      </c>
      <c r="P161" s="4">
        <f t="shared" si="53"/>
        <v>17</v>
      </c>
      <c r="Q161" s="4">
        <f t="shared" si="36"/>
        <v>11</v>
      </c>
      <c r="R161" s="7">
        <f>INDEX(월별값!$A$1:$BM$17, '데이터 만들기'!P161, '데이터 만들기'!Q161)</f>
        <v>1465860</v>
      </c>
      <c r="S161" s="5">
        <f t="shared" si="51"/>
        <v>42158</v>
      </c>
      <c r="T161" s="7">
        <f t="shared" si="37"/>
        <v>2015</v>
      </c>
      <c r="U161" s="7">
        <f t="shared" si="38"/>
        <v>6</v>
      </c>
      <c r="V161" s="7" t="str">
        <f t="shared" si="39"/>
        <v>2015-6-1</v>
      </c>
      <c r="W161" s="8">
        <f t="shared" si="40"/>
        <v>42185</v>
      </c>
      <c r="X161" s="9">
        <f t="shared" si="41"/>
        <v>30</v>
      </c>
      <c r="Y161" s="4">
        <f t="shared" si="42"/>
        <v>48862</v>
      </c>
      <c r="Z161" s="4">
        <f t="shared" ca="1" si="43"/>
        <v>4324.2698798663923</v>
      </c>
      <c r="AA161" s="4">
        <f t="shared" ca="1" si="44"/>
        <v>53186.269879866391</v>
      </c>
      <c r="AB161" s="10">
        <f t="shared" si="50"/>
        <v>1</v>
      </c>
      <c r="AC161" s="4">
        <f t="shared" ca="1" si="45"/>
        <v>53186.269879866391</v>
      </c>
      <c r="AD161" s="4">
        <f t="shared" ca="1" si="52"/>
        <v>-375952.32784005906</v>
      </c>
      <c r="AE161" s="4">
        <f t="shared" si="46"/>
        <v>22</v>
      </c>
      <c r="AF161" s="4">
        <f t="shared" ca="1" si="47"/>
        <v>17088.742174548141</v>
      </c>
      <c r="AG161" s="4">
        <f t="shared" ca="1" si="48"/>
        <v>70275.012054414532</v>
      </c>
    </row>
    <row r="162" spans="1:33">
      <c r="A162" s="3">
        <v>42159</v>
      </c>
      <c r="B162" s="2">
        <f t="shared" ca="1" si="49"/>
        <v>68368.681815508084</v>
      </c>
      <c r="C162">
        <v>0</v>
      </c>
      <c r="D162">
        <v>0</v>
      </c>
      <c r="E162">
        <v>0</v>
      </c>
      <c r="F162">
        <v>0</v>
      </c>
      <c r="P162" s="4">
        <f t="shared" si="53"/>
        <v>17</v>
      </c>
      <c r="Q162" s="4">
        <f t="shared" si="36"/>
        <v>11</v>
      </c>
      <c r="R162" s="7">
        <f>INDEX(월별값!$A$1:$BM$17, '데이터 만들기'!P162, '데이터 만들기'!Q162)</f>
        <v>1465860</v>
      </c>
      <c r="S162" s="5">
        <f t="shared" si="51"/>
        <v>42159</v>
      </c>
      <c r="T162" s="7">
        <f t="shared" si="37"/>
        <v>2015</v>
      </c>
      <c r="U162" s="7">
        <f t="shared" si="38"/>
        <v>6</v>
      </c>
      <c r="V162" s="7" t="str">
        <f t="shared" si="39"/>
        <v>2015-6-1</v>
      </c>
      <c r="W162" s="8">
        <f t="shared" si="40"/>
        <v>42185</v>
      </c>
      <c r="X162" s="9">
        <f t="shared" si="41"/>
        <v>30</v>
      </c>
      <c r="Y162" s="4">
        <f t="shared" si="42"/>
        <v>48862</v>
      </c>
      <c r="Z162" s="4">
        <f t="shared" ca="1" si="43"/>
        <v>2417.9396409599417</v>
      </c>
      <c r="AA162" s="4">
        <f t="shared" ca="1" si="44"/>
        <v>51279.939640959943</v>
      </c>
      <c r="AB162" s="10">
        <f t="shared" si="50"/>
        <v>1</v>
      </c>
      <c r="AC162" s="4">
        <f t="shared" ca="1" si="45"/>
        <v>51279.939640959943</v>
      </c>
      <c r="AD162" s="4">
        <f t="shared" ca="1" si="52"/>
        <v>-375952.32784005906</v>
      </c>
      <c r="AE162" s="4">
        <f t="shared" si="46"/>
        <v>22</v>
      </c>
      <c r="AF162" s="4">
        <f t="shared" ca="1" si="47"/>
        <v>17088.742174548141</v>
      </c>
      <c r="AG162" s="4">
        <f t="shared" ca="1" si="48"/>
        <v>68368.681815508084</v>
      </c>
    </row>
    <row r="163" spans="1:33">
      <c r="A163" s="3">
        <v>42160</v>
      </c>
      <c r="B163" s="2">
        <f t="shared" ca="1" si="49"/>
        <v>68046.618406577938</v>
      </c>
      <c r="C163">
        <v>0</v>
      </c>
      <c r="D163">
        <v>0</v>
      </c>
      <c r="E163">
        <v>0</v>
      </c>
      <c r="F163">
        <v>0</v>
      </c>
      <c r="P163" s="4">
        <f t="shared" si="53"/>
        <v>17</v>
      </c>
      <c r="Q163" s="4">
        <f t="shared" si="36"/>
        <v>11</v>
      </c>
      <c r="R163" s="7">
        <f>INDEX(월별값!$A$1:$BM$17, '데이터 만들기'!P163, '데이터 만들기'!Q163)</f>
        <v>1465860</v>
      </c>
      <c r="S163" s="5">
        <f t="shared" si="51"/>
        <v>42160</v>
      </c>
      <c r="T163" s="7">
        <f t="shared" si="37"/>
        <v>2015</v>
      </c>
      <c r="U163" s="7">
        <f t="shared" si="38"/>
        <v>6</v>
      </c>
      <c r="V163" s="7" t="str">
        <f t="shared" si="39"/>
        <v>2015-6-1</v>
      </c>
      <c r="W163" s="8">
        <f t="shared" si="40"/>
        <v>42185</v>
      </c>
      <c r="X163" s="9">
        <f t="shared" si="41"/>
        <v>30</v>
      </c>
      <c r="Y163" s="4">
        <f t="shared" si="42"/>
        <v>48862</v>
      </c>
      <c r="Z163" s="4">
        <f t="shared" ca="1" si="43"/>
        <v>2095.8762320298069</v>
      </c>
      <c r="AA163" s="4">
        <f t="shared" ca="1" si="44"/>
        <v>50957.876232029805</v>
      </c>
      <c r="AB163" s="10">
        <f t="shared" si="50"/>
        <v>1</v>
      </c>
      <c r="AC163" s="4">
        <f t="shared" ca="1" si="45"/>
        <v>50957.876232029805</v>
      </c>
      <c r="AD163" s="4">
        <f t="shared" ca="1" si="52"/>
        <v>-375952.32784005906</v>
      </c>
      <c r="AE163" s="4">
        <f t="shared" si="46"/>
        <v>22</v>
      </c>
      <c r="AF163" s="4">
        <f t="shared" ca="1" si="47"/>
        <v>17088.742174548141</v>
      </c>
      <c r="AG163" s="4">
        <f t="shared" ca="1" si="48"/>
        <v>68046.618406577938</v>
      </c>
    </row>
    <row r="164" spans="1:33">
      <c r="A164" s="3">
        <v>42161</v>
      </c>
      <c r="B164" s="2">
        <f t="shared" ca="1" si="49"/>
        <v>2535.219318350124</v>
      </c>
      <c r="C164">
        <v>0</v>
      </c>
      <c r="D164">
        <v>0</v>
      </c>
      <c r="E164">
        <v>0</v>
      </c>
      <c r="F164">
        <v>0</v>
      </c>
      <c r="P164" s="4">
        <f t="shared" si="53"/>
        <v>17</v>
      </c>
      <c r="Q164" s="4">
        <f t="shared" si="36"/>
        <v>11</v>
      </c>
      <c r="R164" s="7">
        <f>INDEX(월별값!$A$1:$BM$17, '데이터 만들기'!P164, '데이터 만들기'!Q164)</f>
        <v>1465860</v>
      </c>
      <c r="S164" s="5">
        <f t="shared" si="51"/>
        <v>42161</v>
      </c>
      <c r="T164" s="7">
        <f t="shared" si="37"/>
        <v>2015</v>
      </c>
      <c r="U164" s="7">
        <f t="shared" si="38"/>
        <v>6</v>
      </c>
      <c r="V164" s="7" t="str">
        <f t="shared" si="39"/>
        <v>2015-6-1</v>
      </c>
      <c r="W164" s="8">
        <f t="shared" si="40"/>
        <v>42185</v>
      </c>
      <c r="X164" s="9">
        <f t="shared" si="41"/>
        <v>30</v>
      </c>
      <c r="Y164" s="4">
        <f t="shared" si="42"/>
        <v>48862</v>
      </c>
      <c r="Z164" s="4">
        <f t="shared" ca="1" si="43"/>
        <v>1842.3863670024807</v>
      </c>
      <c r="AA164" s="4">
        <f t="shared" ca="1" si="44"/>
        <v>50704.38636700248</v>
      </c>
      <c r="AB164" s="10">
        <f t="shared" si="50"/>
        <v>0</v>
      </c>
      <c r="AC164" s="4">
        <f t="shared" ca="1" si="45"/>
        <v>2535.219318350124</v>
      </c>
      <c r="AD164" s="4">
        <f t="shared" ca="1" si="52"/>
        <v>-375952.32784005906</v>
      </c>
      <c r="AE164" s="4">
        <f t="shared" si="46"/>
        <v>22</v>
      </c>
      <c r="AF164" s="4">
        <f t="shared" ca="1" si="47"/>
        <v>17088.742174548141</v>
      </c>
      <c r="AG164" s="4">
        <f t="shared" ca="1" si="48"/>
        <v>2535.219318350124</v>
      </c>
    </row>
    <row r="165" spans="1:33">
      <c r="A165" s="3">
        <v>42162</v>
      </c>
      <c r="B165" s="2">
        <f t="shared" ca="1" si="49"/>
        <v>2614.7652117688249</v>
      </c>
      <c r="C165">
        <v>0</v>
      </c>
      <c r="D165">
        <v>0</v>
      </c>
      <c r="E165">
        <v>0</v>
      </c>
      <c r="F165">
        <v>0</v>
      </c>
      <c r="P165" s="4">
        <f t="shared" si="53"/>
        <v>17</v>
      </c>
      <c r="Q165" s="4">
        <f t="shared" si="36"/>
        <v>11</v>
      </c>
      <c r="R165" s="7">
        <f>INDEX(월별값!$A$1:$BM$17, '데이터 만들기'!P165, '데이터 만들기'!Q165)</f>
        <v>1465860</v>
      </c>
      <c r="S165" s="5">
        <f t="shared" si="51"/>
        <v>42162</v>
      </c>
      <c r="T165" s="7">
        <f t="shared" si="37"/>
        <v>2015</v>
      </c>
      <c r="U165" s="7">
        <f t="shared" si="38"/>
        <v>6</v>
      </c>
      <c r="V165" s="7" t="str">
        <f t="shared" si="39"/>
        <v>2015-6-1</v>
      </c>
      <c r="W165" s="8">
        <f t="shared" si="40"/>
        <v>42185</v>
      </c>
      <c r="X165" s="9">
        <f t="shared" si="41"/>
        <v>30</v>
      </c>
      <c r="Y165" s="4">
        <f t="shared" si="42"/>
        <v>48862</v>
      </c>
      <c r="Z165" s="4">
        <f t="shared" ca="1" si="43"/>
        <v>3433.3042353764986</v>
      </c>
      <c r="AA165" s="4">
        <f t="shared" ca="1" si="44"/>
        <v>52295.304235376498</v>
      </c>
      <c r="AB165" s="10">
        <f t="shared" si="50"/>
        <v>0</v>
      </c>
      <c r="AC165" s="4">
        <f t="shared" ca="1" si="45"/>
        <v>2614.7652117688249</v>
      </c>
      <c r="AD165" s="4">
        <f t="shared" ca="1" si="52"/>
        <v>-375952.32784005906</v>
      </c>
      <c r="AE165" s="4">
        <f t="shared" si="46"/>
        <v>22</v>
      </c>
      <c r="AF165" s="4">
        <f t="shared" ca="1" si="47"/>
        <v>17088.742174548141</v>
      </c>
      <c r="AG165" s="4">
        <f t="shared" ca="1" si="48"/>
        <v>2614.7652117688249</v>
      </c>
    </row>
    <row r="166" spans="1:33">
      <c r="A166" s="3">
        <v>42163</v>
      </c>
      <c r="B166" s="2">
        <f t="shared" ca="1" si="49"/>
        <v>65255.055532195373</v>
      </c>
      <c r="C166">
        <v>0</v>
      </c>
      <c r="D166">
        <v>0</v>
      </c>
      <c r="E166">
        <v>0</v>
      </c>
      <c r="F166">
        <v>0</v>
      </c>
      <c r="P166" s="4">
        <f t="shared" si="53"/>
        <v>17</v>
      </c>
      <c r="Q166" s="4">
        <f t="shared" ref="Q166:Q229" si="54">IF(U165=U166,Q165,Q165+1)</f>
        <v>11</v>
      </c>
      <c r="R166" s="7">
        <f>INDEX(월별값!$A$1:$BM$17, '데이터 만들기'!P166, '데이터 만들기'!Q166)</f>
        <v>1465860</v>
      </c>
      <c r="S166" s="5">
        <f t="shared" si="51"/>
        <v>42163</v>
      </c>
      <c r="T166" s="7">
        <f t="shared" ref="T166:T229" si="55">YEAR(S166)</f>
        <v>2015</v>
      </c>
      <c r="U166" s="7">
        <f t="shared" ref="U166:U229" si="56">MONTH(S166)</f>
        <v>6</v>
      </c>
      <c r="V166" s="7" t="str">
        <f t="shared" ref="V166:V229" si="57">CONCATENATE(T166, "-", U166, "-", "1")</f>
        <v>2015-6-1</v>
      </c>
      <c r="W166" s="8">
        <f t="shared" ref="W166:W229" si="58">EDATE(V166, 1)-1</f>
        <v>42185</v>
      </c>
      <c r="X166" s="9">
        <f t="shared" ref="X166:X229" si="59">W166-V166+1</f>
        <v>30</v>
      </c>
      <c r="Y166" s="4">
        <f t="shared" ref="Y166:Y229" si="60">R166/X166</f>
        <v>48862</v>
      </c>
      <c r="Z166" s="4">
        <f t="shared" ref="Z166:Z229" ca="1" si="61">IF(RANDBETWEEN(0, 1),RAND()*Y166,RAND()*Y166*-1)/10</f>
        <v>-695.68664235277049</v>
      </c>
      <c r="AA166" s="4">
        <f t="shared" ref="AA166:AA229" ca="1" si="62">Y166+Z166</f>
        <v>48166.313357647232</v>
      </c>
      <c r="AB166" s="10">
        <f t="shared" si="50"/>
        <v>1</v>
      </c>
      <c r="AC166" s="4">
        <f t="shared" ref="AC166:AC229" ca="1" si="63">IF(AB166=0,AA166/20,AA166)</f>
        <v>48166.313357647232</v>
      </c>
      <c r="AD166" s="4">
        <f t="shared" ca="1" si="52"/>
        <v>-375952.32784005906</v>
      </c>
      <c r="AE166" s="4">
        <f t="shared" ref="AE166:AE229" si="64">NETWORKDAYS(V166,W166)</f>
        <v>22</v>
      </c>
      <c r="AF166" s="4">
        <f t="shared" ref="AF166:AF229" ca="1" si="65">AD166/AE166*-1</f>
        <v>17088.742174548141</v>
      </c>
      <c r="AG166" s="4">
        <f t="shared" ref="AG166:AG229" ca="1" si="66">IF(AB166=1,AC166+AF166,AC166)</f>
        <v>65255.055532195373</v>
      </c>
    </row>
    <row r="167" spans="1:33">
      <c r="A167" s="3">
        <v>42164</v>
      </c>
      <c r="B167" s="2">
        <f t="shared" ca="1" si="49"/>
        <v>69119.480389054253</v>
      </c>
      <c r="C167">
        <v>0</v>
      </c>
      <c r="D167">
        <v>0</v>
      </c>
      <c r="E167">
        <v>0</v>
      </c>
      <c r="F167">
        <v>0</v>
      </c>
      <c r="P167" s="4">
        <f t="shared" si="53"/>
        <v>17</v>
      </c>
      <c r="Q167" s="4">
        <f t="shared" si="54"/>
        <v>11</v>
      </c>
      <c r="R167" s="7">
        <f>INDEX(월별값!$A$1:$BM$17, '데이터 만들기'!P167, '데이터 만들기'!Q167)</f>
        <v>1465860</v>
      </c>
      <c r="S167" s="5">
        <f t="shared" si="51"/>
        <v>42164</v>
      </c>
      <c r="T167" s="7">
        <f t="shared" si="55"/>
        <v>2015</v>
      </c>
      <c r="U167" s="7">
        <f t="shared" si="56"/>
        <v>6</v>
      </c>
      <c r="V167" s="7" t="str">
        <f t="shared" si="57"/>
        <v>2015-6-1</v>
      </c>
      <c r="W167" s="8">
        <f t="shared" si="58"/>
        <v>42185</v>
      </c>
      <c r="X167" s="9">
        <f t="shared" si="59"/>
        <v>30</v>
      </c>
      <c r="Y167" s="4">
        <f t="shared" si="60"/>
        <v>48862</v>
      </c>
      <c r="Z167" s="4">
        <f t="shared" ca="1" si="61"/>
        <v>3168.7382145061138</v>
      </c>
      <c r="AA167" s="4">
        <f t="shared" ca="1" si="62"/>
        <v>52030.738214506113</v>
      </c>
      <c r="AB167" s="10">
        <f t="shared" si="50"/>
        <v>1</v>
      </c>
      <c r="AC167" s="4">
        <f t="shared" ca="1" si="63"/>
        <v>52030.738214506113</v>
      </c>
      <c r="AD167" s="4">
        <f t="shared" ca="1" si="52"/>
        <v>-375952.32784005906</v>
      </c>
      <c r="AE167" s="4">
        <f t="shared" si="64"/>
        <v>22</v>
      </c>
      <c r="AF167" s="4">
        <f t="shared" ca="1" si="65"/>
        <v>17088.742174548141</v>
      </c>
      <c r="AG167" s="4">
        <f t="shared" ca="1" si="66"/>
        <v>69119.480389054253</v>
      </c>
    </row>
    <row r="168" spans="1:33">
      <c r="A168" s="3">
        <v>42165</v>
      </c>
      <c r="B168" s="2">
        <f t="shared" ca="1" si="49"/>
        <v>64485.334546880222</v>
      </c>
      <c r="C168">
        <v>0</v>
      </c>
      <c r="D168">
        <v>0</v>
      </c>
      <c r="E168">
        <v>0</v>
      </c>
      <c r="F168">
        <v>0</v>
      </c>
      <c r="P168" s="4">
        <f t="shared" si="53"/>
        <v>17</v>
      </c>
      <c r="Q168" s="4">
        <f t="shared" si="54"/>
        <v>11</v>
      </c>
      <c r="R168" s="7">
        <f>INDEX(월별값!$A$1:$BM$17, '데이터 만들기'!P168, '데이터 만들기'!Q168)</f>
        <v>1465860</v>
      </c>
      <c r="S168" s="5">
        <f t="shared" si="51"/>
        <v>42165</v>
      </c>
      <c r="T168" s="7">
        <f t="shared" si="55"/>
        <v>2015</v>
      </c>
      <c r="U168" s="7">
        <f t="shared" si="56"/>
        <v>6</v>
      </c>
      <c r="V168" s="7" t="str">
        <f t="shared" si="57"/>
        <v>2015-6-1</v>
      </c>
      <c r="W168" s="8">
        <f t="shared" si="58"/>
        <v>42185</v>
      </c>
      <c r="X168" s="9">
        <f t="shared" si="59"/>
        <v>30</v>
      </c>
      <c r="Y168" s="4">
        <f t="shared" si="60"/>
        <v>48862</v>
      </c>
      <c r="Z168" s="4">
        <f t="shared" ca="1" si="61"/>
        <v>-1465.4076276679202</v>
      </c>
      <c r="AA168" s="4">
        <f t="shared" ca="1" si="62"/>
        <v>47396.592372332081</v>
      </c>
      <c r="AB168" s="10">
        <f t="shared" si="50"/>
        <v>1</v>
      </c>
      <c r="AC168" s="4">
        <f t="shared" ca="1" si="63"/>
        <v>47396.592372332081</v>
      </c>
      <c r="AD168" s="4">
        <f t="shared" ca="1" si="52"/>
        <v>-375952.32784005906</v>
      </c>
      <c r="AE168" s="4">
        <f t="shared" si="64"/>
        <v>22</v>
      </c>
      <c r="AF168" s="4">
        <f t="shared" ca="1" si="65"/>
        <v>17088.742174548141</v>
      </c>
      <c r="AG168" s="4">
        <f t="shared" ca="1" si="66"/>
        <v>64485.334546880222</v>
      </c>
    </row>
    <row r="169" spans="1:33">
      <c r="A169" s="3">
        <v>42166</v>
      </c>
      <c r="B169" s="2">
        <f t="shared" ca="1" si="49"/>
        <v>68376.556783577762</v>
      </c>
      <c r="C169">
        <v>0</v>
      </c>
      <c r="D169">
        <v>0</v>
      </c>
      <c r="E169">
        <v>0</v>
      </c>
      <c r="F169">
        <v>0</v>
      </c>
      <c r="P169" s="4">
        <f t="shared" si="53"/>
        <v>17</v>
      </c>
      <c r="Q169" s="4">
        <f t="shared" si="54"/>
        <v>11</v>
      </c>
      <c r="R169" s="7">
        <f>INDEX(월별값!$A$1:$BM$17, '데이터 만들기'!P169, '데이터 만들기'!Q169)</f>
        <v>1465860</v>
      </c>
      <c r="S169" s="5">
        <f t="shared" si="51"/>
        <v>42166</v>
      </c>
      <c r="T169" s="7">
        <f t="shared" si="55"/>
        <v>2015</v>
      </c>
      <c r="U169" s="7">
        <f t="shared" si="56"/>
        <v>6</v>
      </c>
      <c r="V169" s="7" t="str">
        <f t="shared" si="57"/>
        <v>2015-6-1</v>
      </c>
      <c r="W169" s="8">
        <f t="shared" si="58"/>
        <v>42185</v>
      </c>
      <c r="X169" s="9">
        <f t="shared" si="59"/>
        <v>30</v>
      </c>
      <c r="Y169" s="4">
        <f t="shared" si="60"/>
        <v>48862</v>
      </c>
      <c r="Z169" s="4">
        <f t="shared" ca="1" si="61"/>
        <v>2425.8146090296241</v>
      </c>
      <c r="AA169" s="4">
        <f t="shared" ca="1" si="62"/>
        <v>51287.814609029621</v>
      </c>
      <c r="AB169" s="10">
        <f t="shared" si="50"/>
        <v>1</v>
      </c>
      <c r="AC169" s="4">
        <f t="shared" ca="1" si="63"/>
        <v>51287.814609029621</v>
      </c>
      <c r="AD169" s="4">
        <f t="shared" ca="1" si="52"/>
        <v>-375952.32784005906</v>
      </c>
      <c r="AE169" s="4">
        <f t="shared" si="64"/>
        <v>22</v>
      </c>
      <c r="AF169" s="4">
        <f t="shared" ca="1" si="65"/>
        <v>17088.742174548141</v>
      </c>
      <c r="AG169" s="4">
        <f t="shared" ca="1" si="66"/>
        <v>68376.556783577762</v>
      </c>
    </row>
    <row r="170" spans="1:33">
      <c r="A170" s="3">
        <v>42167</v>
      </c>
      <c r="B170" s="2">
        <f t="shared" ca="1" si="49"/>
        <v>66021.038833462182</v>
      </c>
      <c r="C170">
        <v>0</v>
      </c>
      <c r="D170">
        <v>0</v>
      </c>
      <c r="E170">
        <v>0</v>
      </c>
      <c r="F170">
        <v>0</v>
      </c>
      <c r="P170" s="4">
        <f t="shared" si="53"/>
        <v>17</v>
      </c>
      <c r="Q170" s="4">
        <f t="shared" si="54"/>
        <v>11</v>
      </c>
      <c r="R170" s="7">
        <f>INDEX(월별값!$A$1:$BM$17, '데이터 만들기'!P170, '데이터 만들기'!Q170)</f>
        <v>1465860</v>
      </c>
      <c r="S170" s="5">
        <f t="shared" si="51"/>
        <v>42167</v>
      </c>
      <c r="T170" s="7">
        <f t="shared" si="55"/>
        <v>2015</v>
      </c>
      <c r="U170" s="7">
        <f t="shared" si="56"/>
        <v>6</v>
      </c>
      <c r="V170" s="7" t="str">
        <f t="shared" si="57"/>
        <v>2015-6-1</v>
      </c>
      <c r="W170" s="8">
        <f t="shared" si="58"/>
        <v>42185</v>
      </c>
      <c r="X170" s="9">
        <f t="shared" si="59"/>
        <v>30</v>
      </c>
      <c r="Y170" s="4">
        <f t="shared" si="60"/>
        <v>48862</v>
      </c>
      <c r="Z170" s="4">
        <f t="shared" ca="1" si="61"/>
        <v>70.296658914038076</v>
      </c>
      <c r="AA170" s="4">
        <f t="shared" ca="1" si="62"/>
        <v>48932.296658914041</v>
      </c>
      <c r="AB170" s="10">
        <f t="shared" si="50"/>
        <v>1</v>
      </c>
      <c r="AC170" s="4">
        <f t="shared" ca="1" si="63"/>
        <v>48932.296658914041</v>
      </c>
      <c r="AD170" s="4">
        <f t="shared" ca="1" si="52"/>
        <v>-375952.32784005906</v>
      </c>
      <c r="AE170" s="4">
        <f t="shared" si="64"/>
        <v>22</v>
      </c>
      <c r="AF170" s="4">
        <f t="shared" ca="1" si="65"/>
        <v>17088.742174548141</v>
      </c>
      <c r="AG170" s="4">
        <f t="shared" ca="1" si="66"/>
        <v>66021.038833462182</v>
      </c>
    </row>
    <row r="171" spans="1:33">
      <c r="A171" s="3">
        <v>42168</v>
      </c>
      <c r="B171" s="2">
        <f t="shared" ca="1" si="49"/>
        <v>2501.6581777060946</v>
      </c>
      <c r="C171">
        <v>0</v>
      </c>
      <c r="D171">
        <v>0</v>
      </c>
      <c r="E171">
        <v>0</v>
      </c>
      <c r="F171">
        <v>0</v>
      </c>
      <c r="P171" s="4">
        <f t="shared" si="53"/>
        <v>17</v>
      </c>
      <c r="Q171" s="4">
        <f t="shared" si="54"/>
        <v>11</v>
      </c>
      <c r="R171" s="7">
        <f>INDEX(월별값!$A$1:$BM$17, '데이터 만들기'!P171, '데이터 만들기'!Q171)</f>
        <v>1465860</v>
      </c>
      <c r="S171" s="5">
        <f t="shared" si="51"/>
        <v>42168</v>
      </c>
      <c r="T171" s="7">
        <f t="shared" si="55"/>
        <v>2015</v>
      </c>
      <c r="U171" s="7">
        <f t="shared" si="56"/>
        <v>6</v>
      </c>
      <c r="V171" s="7" t="str">
        <f t="shared" si="57"/>
        <v>2015-6-1</v>
      </c>
      <c r="W171" s="8">
        <f t="shared" si="58"/>
        <v>42185</v>
      </c>
      <c r="X171" s="9">
        <f t="shared" si="59"/>
        <v>30</v>
      </c>
      <c r="Y171" s="4">
        <f t="shared" si="60"/>
        <v>48862</v>
      </c>
      <c r="Z171" s="4">
        <f t="shared" ca="1" si="61"/>
        <v>1171.1635541218909</v>
      </c>
      <c r="AA171" s="4">
        <f t="shared" ca="1" si="62"/>
        <v>50033.163554121893</v>
      </c>
      <c r="AB171" s="10">
        <f t="shared" si="50"/>
        <v>0</v>
      </c>
      <c r="AC171" s="4">
        <f t="shared" ca="1" si="63"/>
        <v>2501.6581777060946</v>
      </c>
      <c r="AD171" s="4">
        <f t="shared" ca="1" si="52"/>
        <v>-375952.32784005906</v>
      </c>
      <c r="AE171" s="4">
        <f t="shared" si="64"/>
        <v>22</v>
      </c>
      <c r="AF171" s="4">
        <f t="shared" ca="1" si="65"/>
        <v>17088.742174548141</v>
      </c>
      <c r="AG171" s="4">
        <f t="shared" ca="1" si="66"/>
        <v>2501.6581777060946</v>
      </c>
    </row>
    <row r="172" spans="1:33">
      <c r="A172" s="3">
        <v>42169</v>
      </c>
      <c r="B172" s="2">
        <f t="shared" ca="1" si="49"/>
        <v>2324.3140884230252</v>
      </c>
      <c r="C172">
        <v>0</v>
      </c>
      <c r="D172">
        <v>0</v>
      </c>
      <c r="E172">
        <v>0</v>
      </c>
      <c r="F172">
        <v>0</v>
      </c>
      <c r="P172" s="4">
        <f t="shared" si="53"/>
        <v>17</v>
      </c>
      <c r="Q172" s="4">
        <f t="shared" si="54"/>
        <v>11</v>
      </c>
      <c r="R172" s="7">
        <f>INDEX(월별값!$A$1:$BM$17, '데이터 만들기'!P172, '데이터 만들기'!Q172)</f>
        <v>1465860</v>
      </c>
      <c r="S172" s="5">
        <f t="shared" si="51"/>
        <v>42169</v>
      </c>
      <c r="T172" s="7">
        <f t="shared" si="55"/>
        <v>2015</v>
      </c>
      <c r="U172" s="7">
        <f t="shared" si="56"/>
        <v>6</v>
      </c>
      <c r="V172" s="7" t="str">
        <f t="shared" si="57"/>
        <v>2015-6-1</v>
      </c>
      <c r="W172" s="8">
        <f t="shared" si="58"/>
        <v>42185</v>
      </c>
      <c r="X172" s="9">
        <f t="shared" si="59"/>
        <v>30</v>
      </c>
      <c r="Y172" s="4">
        <f t="shared" si="60"/>
        <v>48862</v>
      </c>
      <c r="Z172" s="4">
        <f t="shared" ca="1" si="61"/>
        <v>-2375.7182315394957</v>
      </c>
      <c r="AA172" s="4">
        <f t="shared" ca="1" si="62"/>
        <v>46486.281768460503</v>
      </c>
      <c r="AB172" s="10">
        <f t="shared" si="50"/>
        <v>0</v>
      </c>
      <c r="AC172" s="4">
        <f t="shared" ca="1" si="63"/>
        <v>2324.3140884230252</v>
      </c>
      <c r="AD172" s="4">
        <f t="shared" ca="1" si="52"/>
        <v>-375952.32784005906</v>
      </c>
      <c r="AE172" s="4">
        <f t="shared" si="64"/>
        <v>22</v>
      </c>
      <c r="AF172" s="4">
        <f t="shared" ca="1" si="65"/>
        <v>17088.742174548141</v>
      </c>
      <c r="AG172" s="4">
        <f t="shared" ca="1" si="66"/>
        <v>2324.3140884230252</v>
      </c>
    </row>
    <row r="173" spans="1:33">
      <c r="A173" s="3">
        <v>42170</v>
      </c>
      <c r="B173" s="2">
        <f t="shared" ca="1" si="49"/>
        <v>66346.720393596828</v>
      </c>
      <c r="C173">
        <v>0</v>
      </c>
      <c r="D173">
        <v>0</v>
      </c>
      <c r="E173">
        <v>0</v>
      </c>
      <c r="F173">
        <v>0</v>
      </c>
      <c r="P173" s="4">
        <f t="shared" si="53"/>
        <v>17</v>
      </c>
      <c r="Q173" s="4">
        <f t="shared" si="54"/>
        <v>11</v>
      </c>
      <c r="R173" s="7">
        <f>INDEX(월별값!$A$1:$BM$17, '데이터 만들기'!P173, '데이터 만들기'!Q173)</f>
        <v>1465860</v>
      </c>
      <c r="S173" s="5">
        <f t="shared" si="51"/>
        <v>42170</v>
      </c>
      <c r="T173" s="7">
        <f t="shared" si="55"/>
        <v>2015</v>
      </c>
      <c r="U173" s="7">
        <f t="shared" si="56"/>
        <v>6</v>
      </c>
      <c r="V173" s="7" t="str">
        <f t="shared" si="57"/>
        <v>2015-6-1</v>
      </c>
      <c r="W173" s="8">
        <f t="shared" si="58"/>
        <v>42185</v>
      </c>
      <c r="X173" s="9">
        <f t="shared" si="59"/>
        <v>30</v>
      </c>
      <c r="Y173" s="4">
        <f t="shared" si="60"/>
        <v>48862</v>
      </c>
      <c r="Z173" s="4">
        <f t="shared" ca="1" si="61"/>
        <v>395.9782190486963</v>
      </c>
      <c r="AA173" s="4">
        <f t="shared" ca="1" si="62"/>
        <v>49257.978219048695</v>
      </c>
      <c r="AB173" s="10">
        <f t="shared" si="50"/>
        <v>1</v>
      </c>
      <c r="AC173" s="4">
        <f t="shared" ca="1" si="63"/>
        <v>49257.978219048695</v>
      </c>
      <c r="AD173" s="4">
        <f t="shared" ca="1" si="52"/>
        <v>-375952.32784005906</v>
      </c>
      <c r="AE173" s="4">
        <f t="shared" si="64"/>
        <v>22</v>
      </c>
      <c r="AF173" s="4">
        <f t="shared" ca="1" si="65"/>
        <v>17088.742174548141</v>
      </c>
      <c r="AG173" s="4">
        <f t="shared" ca="1" si="66"/>
        <v>66346.720393596828</v>
      </c>
    </row>
    <row r="174" spans="1:33">
      <c r="A174" s="3">
        <v>42171</v>
      </c>
      <c r="B174" s="2">
        <f t="shared" ca="1" si="49"/>
        <v>66755.363025727012</v>
      </c>
      <c r="C174">
        <v>0</v>
      </c>
      <c r="D174">
        <v>0</v>
      </c>
      <c r="E174">
        <v>0</v>
      </c>
      <c r="F174">
        <v>0</v>
      </c>
      <c r="P174" s="4">
        <f t="shared" si="53"/>
        <v>17</v>
      </c>
      <c r="Q174" s="4">
        <f t="shared" si="54"/>
        <v>11</v>
      </c>
      <c r="R174" s="7">
        <f>INDEX(월별값!$A$1:$BM$17, '데이터 만들기'!P174, '데이터 만들기'!Q174)</f>
        <v>1465860</v>
      </c>
      <c r="S174" s="5">
        <f t="shared" si="51"/>
        <v>42171</v>
      </c>
      <c r="T174" s="7">
        <f t="shared" si="55"/>
        <v>2015</v>
      </c>
      <c r="U174" s="7">
        <f t="shared" si="56"/>
        <v>6</v>
      </c>
      <c r="V174" s="7" t="str">
        <f t="shared" si="57"/>
        <v>2015-6-1</v>
      </c>
      <c r="W174" s="8">
        <f t="shared" si="58"/>
        <v>42185</v>
      </c>
      <c r="X174" s="9">
        <f t="shared" si="59"/>
        <v>30</v>
      </c>
      <c r="Y174" s="4">
        <f t="shared" si="60"/>
        <v>48862</v>
      </c>
      <c r="Z174" s="4">
        <f t="shared" ca="1" si="61"/>
        <v>804.62085117887671</v>
      </c>
      <c r="AA174" s="4">
        <f t="shared" ca="1" si="62"/>
        <v>49666.620851178879</v>
      </c>
      <c r="AB174" s="10">
        <f t="shared" si="50"/>
        <v>1</v>
      </c>
      <c r="AC174" s="4">
        <f t="shared" ca="1" si="63"/>
        <v>49666.620851178879</v>
      </c>
      <c r="AD174" s="4">
        <f t="shared" ca="1" si="52"/>
        <v>-375952.32784005906</v>
      </c>
      <c r="AE174" s="4">
        <f t="shared" si="64"/>
        <v>22</v>
      </c>
      <c r="AF174" s="4">
        <f t="shared" ca="1" si="65"/>
        <v>17088.742174548141</v>
      </c>
      <c r="AG174" s="4">
        <f t="shared" ca="1" si="66"/>
        <v>66755.363025727012</v>
      </c>
    </row>
    <row r="175" spans="1:33">
      <c r="A175" s="3">
        <v>42172</v>
      </c>
      <c r="B175" s="2">
        <f t="shared" ca="1" si="49"/>
        <v>61700.453753578528</v>
      </c>
      <c r="C175">
        <v>0</v>
      </c>
      <c r="D175">
        <v>0</v>
      </c>
      <c r="E175">
        <v>0</v>
      </c>
      <c r="F175">
        <v>0</v>
      </c>
      <c r="P175" s="4">
        <f t="shared" si="53"/>
        <v>17</v>
      </c>
      <c r="Q175" s="4">
        <f t="shared" si="54"/>
        <v>11</v>
      </c>
      <c r="R175" s="7">
        <f>INDEX(월별값!$A$1:$BM$17, '데이터 만들기'!P175, '데이터 만들기'!Q175)</f>
        <v>1465860</v>
      </c>
      <c r="S175" s="5">
        <f t="shared" si="51"/>
        <v>42172</v>
      </c>
      <c r="T175" s="7">
        <f t="shared" si="55"/>
        <v>2015</v>
      </c>
      <c r="U175" s="7">
        <f t="shared" si="56"/>
        <v>6</v>
      </c>
      <c r="V175" s="7" t="str">
        <f t="shared" si="57"/>
        <v>2015-6-1</v>
      </c>
      <c r="W175" s="8">
        <f t="shared" si="58"/>
        <v>42185</v>
      </c>
      <c r="X175" s="9">
        <f t="shared" si="59"/>
        <v>30</v>
      </c>
      <c r="Y175" s="4">
        <f t="shared" si="60"/>
        <v>48862</v>
      </c>
      <c r="Z175" s="4">
        <f t="shared" ca="1" si="61"/>
        <v>-4250.2884209696113</v>
      </c>
      <c r="AA175" s="4">
        <f t="shared" ca="1" si="62"/>
        <v>44611.711579030387</v>
      </c>
      <c r="AB175" s="10">
        <f t="shared" si="50"/>
        <v>1</v>
      </c>
      <c r="AC175" s="4">
        <f t="shared" ca="1" si="63"/>
        <v>44611.711579030387</v>
      </c>
      <c r="AD175" s="4">
        <f t="shared" ca="1" si="52"/>
        <v>-375952.32784005906</v>
      </c>
      <c r="AE175" s="4">
        <f t="shared" si="64"/>
        <v>22</v>
      </c>
      <c r="AF175" s="4">
        <f t="shared" ca="1" si="65"/>
        <v>17088.742174548141</v>
      </c>
      <c r="AG175" s="4">
        <f t="shared" ca="1" si="66"/>
        <v>61700.453753578528</v>
      </c>
    </row>
    <row r="176" spans="1:33">
      <c r="A176" s="3">
        <v>42173</v>
      </c>
      <c r="B176" s="2">
        <f t="shared" ca="1" si="49"/>
        <v>68127.541050884494</v>
      </c>
      <c r="C176">
        <v>0</v>
      </c>
      <c r="D176">
        <v>0</v>
      </c>
      <c r="E176">
        <v>0</v>
      </c>
      <c r="F176">
        <v>0</v>
      </c>
      <c r="P176" s="4">
        <f t="shared" si="53"/>
        <v>17</v>
      </c>
      <c r="Q176" s="4">
        <f t="shared" si="54"/>
        <v>11</v>
      </c>
      <c r="R176" s="7">
        <f>INDEX(월별값!$A$1:$BM$17, '데이터 만들기'!P176, '데이터 만들기'!Q176)</f>
        <v>1465860</v>
      </c>
      <c r="S176" s="5">
        <f t="shared" si="51"/>
        <v>42173</v>
      </c>
      <c r="T176" s="7">
        <f t="shared" si="55"/>
        <v>2015</v>
      </c>
      <c r="U176" s="7">
        <f t="shared" si="56"/>
        <v>6</v>
      </c>
      <c r="V176" s="7" t="str">
        <f t="shared" si="57"/>
        <v>2015-6-1</v>
      </c>
      <c r="W176" s="8">
        <f t="shared" si="58"/>
        <v>42185</v>
      </c>
      <c r="X176" s="9">
        <f t="shared" si="59"/>
        <v>30</v>
      </c>
      <c r="Y176" s="4">
        <f t="shared" si="60"/>
        <v>48862</v>
      </c>
      <c r="Z176" s="4">
        <f t="shared" ca="1" si="61"/>
        <v>2176.7988763363564</v>
      </c>
      <c r="AA176" s="4">
        <f t="shared" ca="1" si="62"/>
        <v>51038.798876336354</v>
      </c>
      <c r="AB176" s="10">
        <f t="shared" si="50"/>
        <v>1</v>
      </c>
      <c r="AC176" s="4">
        <f t="shared" ca="1" si="63"/>
        <v>51038.798876336354</v>
      </c>
      <c r="AD176" s="4">
        <f t="shared" ca="1" si="52"/>
        <v>-375952.32784005906</v>
      </c>
      <c r="AE176" s="4">
        <f t="shared" si="64"/>
        <v>22</v>
      </c>
      <c r="AF176" s="4">
        <f t="shared" ca="1" si="65"/>
        <v>17088.742174548141</v>
      </c>
      <c r="AG176" s="4">
        <f t="shared" ca="1" si="66"/>
        <v>68127.541050884494</v>
      </c>
    </row>
    <row r="177" spans="1:33">
      <c r="A177" s="3">
        <v>42174</v>
      </c>
      <c r="B177" s="2">
        <f t="shared" ca="1" si="49"/>
        <v>61786.991728736648</v>
      </c>
      <c r="C177">
        <v>0</v>
      </c>
      <c r="D177">
        <v>0</v>
      </c>
      <c r="E177">
        <v>0</v>
      </c>
      <c r="F177">
        <v>0</v>
      </c>
      <c r="P177" s="4">
        <f t="shared" si="53"/>
        <v>17</v>
      </c>
      <c r="Q177" s="4">
        <f t="shared" si="54"/>
        <v>11</v>
      </c>
      <c r="R177" s="7">
        <f>INDEX(월별값!$A$1:$BM$17, '데이터 만들기'!P177, '데이터 만들기'!Q177)</f>
        <v>1465860</v>
      </c>
      <c r="S177" s="5">
        <f t="shared" si="51"/>
        <v>42174</v>
      </c>
      <c r="T177" s="7">
        <f t="shared" si="55"/>
        <v>2015</v>
      </c>
      <c r="U177" s="7">
        <f t="shared" si="56"/>
        <v>6</v>
      </c>
      <c r="V177" s="7" t="str">
        <f t="shared" si="57"/>
        <v>2015-6-1</v>
      </c>
      <c r="W177" s="8">
        <f t="shared" si="58"/>
        <v>42185</v>
      </c>
      <c r="X177" s="9">
        <f t="shared" si="59"/>
        <v>30</v>
      </c>
      <c r="Y177" s="4">
        <f t="shared" si="60"/>
        <v>48862</v>
      </c>
      <c r="Z177" s="4">
        <f t="shared" ca="1" si="61"/>
        <v>-4163.7504458114945</v>
      </c>
      <c r="AA177" s="4">
        <f t="shared" ca="1" si="62"/>
        <v>44698.249554188507</v>
      </c>
      <c r="AB177" s="10">
        <f t="shared" si="50"/>
        <v>1</v>
      </c>
      <c r="AC177" s="4">
        <f t="shared" ca="1" si="63"/>
        <v>44698.249554188507</v>
      </c>
      <c r="AD177" s="4">
        <f t="shared" ca="1" si="52"/>
        <v>-375952.32784005906</v>
      </c>
      <c r="AE177" s="4">
        <f t="shared" si="64"/>
        <v>22</v>
      </c>
      <c r="AF177" s="4">
        <f t="shared" ca="1" si="65"/>
        <v>17088.742174548141</v>
      </c>
      <c r="AG177" s="4">
        <f t="shared" ca="1" si="66"/>
        <v>61786.991728736648</v>
      </c>
    </row>
    <row r="178" spans="1:33">
      <c r="A178" s="3">
        <v>42175</v>
      </c>
      <c r="B178" s="2">
        <f t="shared" ca="1" si="49"/>
        <v>2215.1054992813251</v>
      </c>
      <c r="C178">
        <v>0</v>
      </c>
      <c r="D178">
        <v>0</v>
      </c>
      <c r="E178">
        <v>0</v>
      </c>
      <c r="F178">
        <v>0</v>
      </c>
      <c r="P178" s="4">
        <f t="shared" si="53"/>
        <v>17</v>
      </c>
      <c r="Q178" s="4">
        <f t="shared" si="54"/>
        <v>11</v>
      </c>
      <c r="R178" s="7">
        <f>INDEX(월별값!$A$1:$BM$17, '데이터 만들기'!P178, '데이터 만들기'!Q178)</f>
        <v>1465860</v>
      </c>
      <c r="S178" s="5">
        <f t="shared" si="51"/>
        <v>42175</v>
      </c>
      <c r="T178" s="7">
        <f t="shared" si="55"/>
        <v>2015</v>
      </c>
      <c r="U178" s="7">
        <f t="shared" si="56"/>
        <v>6</v>
      </c>
      <c r="V178" s="7" t="str">
        <f t="shared" si="57"/>
        <v>2015-6-1</v>
      </c>
      <c r="W178" s="8">
        <f t="shared" si="58"/>
        <v>42185</v>
      </c>
      <c r="X178" s="9">
        <f t="shared" si="59"/>
        <v>30</v>
      </c>
      <c r="Y178" s="4">
        <f t="shared" si="60"/>
        <v>48862</v>
      </c>
      <c r="Z178" s="4">
        <f t="shared" ca="1" si="61"/>
        <v>-4559.8900143734918</v>
      </c>
      <c r="AA178" s="4">
        <f t="shared" ca="1" si="62"/>
        <v>44302.109985626506</v>
      </c>
      <c r="AB178" s="10">
        <f t="shared" si="50"/>
        <v>0</v>
      </c>
      <c r="AC178" s="4">
        <f t="shared" ca="1" si="63"/>
        <v>2215.1054992813251</v>
      </c>
      <c r="AD178" s="4">
        <f t="shared" ca="1" si="52"/>
        <v>-375952.32784005906</v>
      </c>
      <c r="AE178" s="4">
        <f t="shared" si="64"/>
        <v>22</v>
      </c>
      <c r="AF178" s="4">
        <f t="shared" ca="1" si="65"/>
        <v>17088.742174548141</v>
      </c>
      <c r="AG178" s="4">
        <f t="shared" ca="1" si="66"/>
        <v>2215.1054992813251</v>
      </c>
    </row>
    <row r="179" spans="1:33">
      <c r="A179" s="3">
        <v>42176</v>
      </c>
      <c r="B179" s="2">
        <f t="shared" ca="1" si="49"/>
        <v>2252.5742900075156</v>
      </c>
      <c r="C179">
        <v>0</v>
      </c>
      <c r="D179">
        <v>0</v>
      </c>
      <c r="E179">
        <v>0</v>
      </c>
      <c r="F179">
        <v>0</v>
      </c>
      <c r="P179" s="4">
        <f t="shared" si="53"/>
        <v>17</v>
      </c>
      <c r="Q179" s="4">
        <f t="shared" si="54"/>
        <v>11</v>
      </c>
      <c r="R179" s="7">
        <f>INDEX(월별값!$A$1:$BM$17, '데이터 만들기'!P179, '데이터 만들기'!Q179)</f>
        <v>1465860</v>
      </c>
      <c r="S179" s="5">
        <f t="shared" si="51"/>
        <v>42176</v>
      </c>
      <c r="T179" s="7">
        <f t="shared" si="55"/>
        <v>2015</v>
      </c>
      <c r="U179" s="7">
        <f t="shared" si="56"/>
        <v>6</v>
      </c>
      <c r="V179" s="7" t="str">
        <f t="shared" si="57"/>
        <v>2015-6-1</v>
      </c>
      <c r="W179" s="8">
        <f t="shared" si="58"/>
        <v>42185</v>
      </c>
      <c r="X179" s="9">
        <f t="shared" si="59"/>
        <v>30</v>
      </c>
      <c r="Y179" s="4">
        <f t="shared" si="60"/>
        <v>48862</v>
      </c>
      <c r="Z179" s="4">
        <f t="shared" ca="1" si="61"/>
        <v>-3810.5141998496847</v>
      </c>
      <c r="AA179" s="4">
        <f t="shared" ca="1" si="62"/>
        <v>45051.485800150316</v>
      </c>
      <c r="AB179" s="10">
        <f t="shared" si="50"/>
        <v>0</v>
      </c>
      <c r="AC179" s="4">
        <f t="shared" ca="1" si="63"/>
        <v>2252.5742900075156</v>
      </c>
      <c r="AD179" s="4">
        <f t="shared" ca="1" si="52"/>
        <v>-375952.32784005906</v>
      </c>
      <c r="AE179" s="4">
        <f t="shared" si="64"/>
        <v>22</v>
      </c>
      <c r="AF179" s="4">
        <f t="shared" ca="1" si="65"/>
        <v>17088.742174548141</v>
      </c>
      <c r="AG179" s="4">
        <f t="shared" ca="1" si="66"/>
        <v>2252.5742900075156</v>
      </c>
    </row>
    <row r="180" spans="1:33">
      <c r="A180" s="3">
        <v>42177</v>
      </c>
      <c r="B180" s="2">
        <f t="shared" ca="1" si="49"/>
        <v>64755.921607129399</v>
      </c>
      <c r="C180">
        <v>0</v>
      </c>
      <c r="D180">
        <v>0</v>
      </c>
      <c r="E180">
        <v>0</v>
      </c>
      <c r="F180">
        <v>0</v>
      </c>
      <c r="P180" s="4">
        <f t="shared" si="53"/>
        <v>17</v>
      </c>
      <c r="Q180" s="4">
        <f t="shared" si="54"/>
        <v>11</v>
      </c>
      <c r="R180" s="7">
        <f>INDEX(월별값!$A$1:$BM$17, '데이터 만들기'!P180, '데이터 만들기'!Q180)</f>
        <v>1465860</v>
      </c>
      <c r="S180" s="5">
        <f t="shared" si="51"/>
        <v>42177</v>
      </c>
      <c r="T180" s="7">
        <f t="shared" si="55"/>
        <v>2015</v>
      </c>
      <c r="U180" s="7">
        <f t="shared" si="56"/>
        <v>6</v>
      </c>
      <c r="V180" s="7" t="str">
        <f t="shared" si="57"/>
        <v>2015-6-1</v>
      </c>
      <c r="W180" s="8">
        <f t="shared" si="58"/>
        <v>42185</v>
      </c>
      <c r="X180" s="9">
        <f t="shared" si="59"/>
        <v>30</v>
      </c>
      <c r="Y180" s="4">
        <f t="shared" si="60"/>
        <v>48862</v>
      </c>
      <c r="Z180" s="4">
        <f t="shared" ca="1" si="61"/>
        <v>-1194.82056741874</v>
      </c>
      <c r="AA180" s="4">
        <f t="shared" ca="1" si="62"/>
        <v>47667.179432581259</v>
      </c>
      <c r="AB180" s="10">
        <f t="shared" si="50"/>
        <v>1</v>
      </c>
      <c r="AC180" s="4">
        <f t="shared" ca="1" si="63"/>
        <v>47667.179432581259</v>
      </c>
      <c r="AD180" s="4">
        <f t="shared" ca="1" si="52"/>
        <v>-375952.32784005906</v>
      </c>
      <c r="AE180" s="4">
        <f t="shared" si="64"/>
        <v>22</v>
      </c>
      <c r="AF180" s="4">
        <f t="shared" ca="1" si="65"/>
        <v>17088.742174548141</v>
      </c>
      <c r="AG180" s="4">
        <f t="shared" ca="1" si="66"/>
        <v>64755.921607129399</v>
      </c>
    </row>
    <row r="181" spans="1:33">
      <c r="A181" s="3">
        <v>42178</v>
      </c>
      <c r="B181" s="2">
        <f t="shared" ca="1" si="49"/>
        <v>64330.810799621875</v>
      </c>
      <c r="C181">
        <v>0</v>
      </c>
      <c r="D181">
        <v>0</v>
      </c>
      <c r="E181">
        <v>0</v>
      </c>
      <c r="F181">
        <v>0</v>
      </c>
      <c r="P181" s="4">
        <f t="shared" si="53"/>
        <v>17</v>
      </c>
      <c r="Q181" s="4">
        <f t="shared" si="54"/>
        <v>11</v>
      </c>
      <c r="R181" s="7">
        <f>INDEX(월별값!$A$1:$BM$17, '데이터 만들기'!P181, '데이터 만들기'!Q181)</f>
        <v>1465860</v>
      </c>
      <c r="S181" s="5">
        <f t="shared" si="51"/>
        <v>42178</v>
      </c>
      <c r="T181" s="7">
        <f t="shared" si="55"/>
        <v>2015</v>
      </c>
      <c r="U181" s="7">
        <f t="shared" si="56"/>
        <v>6</v>
      </c>
      <c r="V181" s="7" t="str">
        <f t="shared" si="57"/>
        <v>2015-6-1</v>
      </c>
      <c r="W181" s="8">
        <f t="shared" si="58"/>
        <v>42185</v>
      </c>
      <c r="X181" s="9">
        <f t="shared" si="59"/>
        <v>30</v>
      </c>
      <c r="Y181" s="4">
        <f t="shared" si="60"/>
        <v>48862</v>
      </c>
      <c r="Z181" s="4">
        <f t="shared" ca="1" si="61"/>
        <v>-1619.9313749262658</v>
      </c>
      <c r="AA181" s="4">
        <f t="shared" ca="1" si="62"/>
        <v>47242.068625073734</v>
      </c>
      <c r="AB181" s="10">
        <f t="shared" si="50"/>
        <v>1</v>
      </c>
      <c r="AC181" s="4">
        <f t="shared" ca="1" si="63"/>
        <v>47242.068625073734</v>
      </c>
      <c r="AD181" s="4">
        <f t="shared" ca="1" si="52"/>
        <v>-375952.32784005906</v>
      </c>
      <c r="AE181" s="4">
        <f t="shared" si="64"/>
        <v>22</v>
      </c>
      <c r="AF181" s="4">
        <f t="shared" ca="1" si="65"/>
        <v>17088.742174548141</v>
      </c>
      <c r="AG181" s="4">
        <f t="shared" ca="1" si="66"/>
        <v>64330.810799621875</v>
      </c>
    </row>
    <row r="182" spans="1:33">
      <c r="A182" s="3">
        <v>42179</v>
      </c>
      <c r="B182" s="2">
        <f t="shared" ca="1" si="49"/>
        <v>64298.939424905919</v>
      </c>
      <c r="C182">
        <v>0</v>
      </c>
      <c r="D182">
        <v>0</v>
      </c>
      <c r="E182">
        <v>0</v>
      </c>
      <c r="F182">
        <v>0</v>
      </c>
      <c r="P182" s="4">
        <f t="shared" si="53"/>
        <v>17</v>
      </c>
      <c r="Q182" s="4">
        <f t="shared" si="54"/>
        <v>11</v>
      </c>
      <c r="R182" s="7">
        <f>INDEX(월별값!$A$1:$BM$17, '데이터 만들기'!P182, '데이터 만들기'!Q182)</f>
        <v>1465860</v>
      </c>
      <c r="S182" s="5">
        <f t="shared" si="51"/>
        <v>42179</v>
      </c>
      <c r="T182" s="7">
        <f t="shared" si="55"/>
        <v>2015</v>
      </c>
      <c r="U182" s="7">
        <f t="shared" si="56"/>
        <v>6</v>
      </c>
      <c r="V182" s="7" t="str">
        <f t="shared" si="57"/>
        <v>2015-6-1</v>
      </c>
      <c r="W182" s="8">
        <f t="shared" si="58"/>
        <v>42185</v>
      </c>
      <c r="X182" s="9">
        <f t="shared" si="59"/>
        <v>30</v>
      </c>
      <c r="Y182" s="4">
        <f t="shared" si="60"/>
        <v>48862</v>
      </c>
      <c r="Z182" s="4">
        <f t="shared" ca="1" si="61"/>
        <v>-1651.8027496422201</v>
      </c>
      <c r="AA182" s="4">
        <f t="shared" ca="1" si="62"/>
        <v>47210.197250357778</v>
      </c>
      <c r="AB182" s="10">
        <f t="shared" si="50"/>
        <v>1</v>
      </c>
      <c r="AC182" s="4">
        <f t="shared" ca="1" si="63"/>
        <v>47210.197250357778</v>
      </c>
      <c r="AD182" s="4">
        <f t="shared" ca="1" si="52"/>
        <v>-375952.32784005906</v>
      </c>
      <c r="AE182" s="4">
        <f t="shared" si="64"/>
        <v>22</v>
      </c>
      <c r="AF182" s="4">
        <f t="shared" ca="1" si="65"/>
        <v>17088.742174548141</v>
      </c>
      <c r="AG182" s="4">
        <f t="shared" ca="1" si="66"/>
        <v>64298.939424905919</v>
      </c>
    </row>
    <row r="183" spans="1:33">
      <c r="A183" s="3">
        <v>42180</v>
      </c>
      <c r="B183" s="2">
        <f t="shared" ca="1" si="49"/>
        <v>61389.710443406984</v>
      </c>
      <c r="C183">
        <v>0</v>
      </c>
      <c r="D183">
        <v>0</v>
      </c>
      <c r="E183">
        <v>0</v>
      </c>
      <c r="F183">
        <v>0</v>
      </c>
      <c r="P183" s="4">
        <f t="shared" si="53"/>
        <v>17</v>
      </c>
      <c r="Q183" s="4">
        <f t="shared" si="54"/>
        <v>11</v>
      </c>
      <c r="R183" s="7">
        <f>INDEX(월별값!$A$1:$BM$17, '데이터 만들기'!P183, '데이터 만들기'!Q183)</f>
        <v>1465860</v>
      </c>
      <c r="S183" s="5">
        <f t="shared" si="51"/>
        <v>42180</v>
      </c>
      <c r="T183" s="7">
        <f t="shared" si="55"/>
        <v>2015</v>
      </c>
      <c r="U183" s="7">
        <f t="shared" si="56"/>
        <v>6</v>
      </c>
      <c r="V183" s="7" t="str">
        <f t="shared" si="57"/>
        <v>2015-6-1</v>
      </c>
      <c r="W183" s="8">
        <f t="shared" si="58"/>
        <v>42185</v>
      </c>
      <c r="X183" s="9">
        <f t="shared" si="59"/>
        <v>30</v>
      </c>
      <c r="Y183" s="4">
        <f t="shared" si="60"/>
        <v>48862</v>
      </c>
      <c r="Z183" s="4">
        <f t="shared" ca="1" si="61"/>
        <v>-4561.0317311411536</v>
      </c>
      <c r="AA183" s="4">
        <f t="shared" ca="1" si="62"/>
        <v>44300.968268858844</v>
      </c>
      <c r="AB183" s="10">
        <f t="shared" si="50"/>
        <v>1</v>
      </c>
      <c r="AC183" s="4">
        <f t="shared" ca="1" si="63"/>
        <v>44300.968268858844</v>
      </c>
      <c r="AD183" s="4">
        <f t="shared" ca="1" si="52"/>
        <v>-375952.32784005906</v>
      </c>
      <c r="AE183" s="4">
        <f t="shared" si="64"/>
        <v>22</v>
      </c>
      <c r="AF183" s="4">
        <f t="shared" ca="1" si="65"/>
        <v>17088.742174548141</v>
      </c>
      <c r="AG183" s="4">
        <f t="shared" ca="1" si="66"/>
        <v>61389.710443406984</v>
      </c>
    </row>
    <row r="184" spans="1:33">
      <c r="A184" s="3">
        <v>42181</v>
      </c>
      <c r="B184" s="2">
        <f t="shared" ca="1" si="49"/>
        <v>66412.995861790638</v>
      </c>
      <c r="C184">
        <v>0</v>
      </c>
      <c r="D184">
        <v>0</v>
      </c>
      <c r="E184">
        <v>0</v>
      </c>
      <c r="F184">
        <v>0</v>
      </c>
      <c r="P184" s="4">
        <f t="shared" si="53"/>
        <v>17</v>
      </c>
      <c r="Q184" s="4">
        <f t="shared" si="54"/>
        <v>11</v>
      </c>
      <c r="R184" s="7">
        <f>INDEX(월별값!$A$1:$BM$17, '데이터 만들기'!P184, '데이터 만들기'!Q184)</f>
        <v>1465860</v>
      </c>
      <c r="S184" s="5">
        <f t="shared" si="51"/>
        <v>42181</v>
      </c>
      <c r="T184" s="7">
        <f t="shared" si="55"/>
        <v>2015</v>
      </c>
      <c r="U184" s="7">
        <f t="shared" si="56"/>
        <v>6</v>
      </c>
      <c r="V184" s="7" t="str">
        <f t="shared" si="57"/>
        <v>2015-6-1</v>
      </c>
      <c r="W184" s="8">
        <f t="shared" si="58"/>
        <v>42185</v>
      </c>
      <c r="X184" s="9">
        <f t="shared" si="59"/>
        <v>30</v>
      </c>
      <c r="Y184" s="4">
        <f t="shared" si="60"/>
        <v>48862</v>
      </c>
      <c r="Z184" s="4">
        <f t="shared" ca="1" si="61"/>
        <v>462.25368724249955</v>
      </c>
      <c r="AA184" s="4">
        <f t="shared" ca="1" si="62"/>
        <v>49324.253687242497</v>
      </c>
      <c r="AB184" s="10">
        <f t="shared" si="50"/>
        <v>1</v>
      </c>
      <c r="AC184" s="4">
        <f t="shared" ca="1" si="63"/>
        <v>49324.253687242497</v>
      </c>
      <c r="AD184" s="4">
        <f t="shared" ca="1" si="52"/>
        <v>-375952.32784005906</v>
      </c>
      <c r="AE184" s="4">
        <f t="shared" si="64"/>
        <v>22</v>
      </c>
      <c r="AF184" s="4">
        <f t="shared" ca="1" si="65"/>
        <v>17088.742174548141</v>
      </c>
      <c r="AG184" s="4">
        <f t="shared" ca="1" si="66"/>
        <v>66412.995861790638</v>
      </c>
    </row>
    <row r="185" spans="1:33">
      <c r="A185" s="3">
        <v>42182</v>
      </c>
      <c r="B185" s="2">
        <f t="shared" ca="1" si="49"/>
        <v>2491.4315359164398</v>
      </c>
      <c r="C185">
        <v>0</v>
      </c>
      <c r="D185">
        <v>0</v>
      </c>
      <c r="E185">
        <v>0</v>
      </c>
      <c r="F185">
        <v>0</v>
      </c>
      <c r="P185" s="4">
        <f t="shared" si="53"/>
        <v>17</v>
      </c>
      <c r="Q185" s="4">
        <f t="shared" si="54"/>
        <v>11</v>
      </c>
      <c r="R185" s="7">
        <f>INDEX(월별값!$A$1:$BM$17, '데이터 만들기'!P185, '데이터 만들기'!Q185)</f>
        <v>1465860</v>
      </c>
      <c r="S185" s="5">
        <f t="shared" si="51"/>
        <v>42182</v>
      </c>
      <c r="T185" s="7">
        <f t="shared" si="55"/>
        <v>2015</v>
      </c>
      <c r="U185" s="7">
        <f t="shared" si="56"/>
        <v>6</v>
      </c>
      <c r="V185" s="7" t="str">
        <f t="shared" si="57"/>
        <v>2015-6-1</v>
      </c>
      <c r="W185" s="8">
        <f t="shared" si="58"/>
        <v>42185</v>
      </c>
      <c r="X185" s="9">
        <f t="shared" si="59"/>
        <v>30</v>
      </c>
      <c r="Y185" s="4">
        <f t="shared" si="60"/>
        <v>48862</v>
      </c>
      <c r="Z185" s="4">
        <f t="shared" ca="1" si="61"/>
        <v>966.630718328797</v>
      </c>
      <c r="AA185" s="4">
        <f t="shared" ca="1" si="62"/>
        <v>49828.630718328794</v>
      </c>
      <c r="AB185" s="10">
        <f t="shared" si="50"/>
        <v>0</v>
      </c>
      <c r="AC185" s="4">
        <f t="shared" ca="1" si="63"/>
        <v>2491.4315359164398</v>
      </c>
      <c r="AD185" s="4">
        <f t="shared" ca="1" si="52"/>
        <v>-375952.32784005906</v>
      </c>
      <c r="AE185" s="4">
        <f t="shared" si="64"/>
        <v>22</v>
      </c>
      <c r="AF185" s="4">
        <f t="shared" ca="1" si="65"/>
        <v>17088.742174548141</v>
      </c>
      <c r="AG185" s="4">
        <f t="shared" ca="1" si="66"/>
        <v>2491.4315359164398</v>
      </c>
    </row>
    <row r="186" spans="1:33">
      <c r="A186" s="3">
        <v>42183</v>
      </c>
      <c r="B186" s="2">
        <f t="shared" ca="1" si="49"/>
        <v>2229.1607417733694</v>
      </c>
      <c r="C186">
        <v>0</v>
      </c>
      <c r="D186">
        <v>0</v>
      </c>
      <c r="E186">
        <v>0</v>
      </c>
      <c r="F186">
        <v>0</v>
      </c>
      <c r="P186" s="4">
        <f t="shared" si="53"/>
        <v>17</v>
      </c>
      <c r="Q186" s="4">
        <f t="shared" si="54"/>
        <v>11</v>
      </c>
      <c r="R186" s="7">
        <f>INDEX(월별값!$A$1:$BM$17, '데이터 만들기'!P186, '데이터 만들기'!Q186)</f>
        <v>1465860</v>
      </c>
      <c r="S186" s="5">
        <f t="shared" si="51"/>
        <v>42183</v>
      </c>
      <c r="T186" s="7">
        <f t="shared" si="55"/>
        <v>2015</v>
      </c>
      <c r="U186" s="7">
        <f t="shared" si="56"/>
        <v>6</v>
      </c>
      <c r="V186" s="7" t="str">
        <f t="shared" si="57"/>
        <v>2015-6-1</v>
      </c>
      <c r="W186" s="8">
        <f t="shared" si="58"/>
        <v>42185</v>
      </c>
      <c r="X186" s="9">
        <f t="shared" si="59"/>
        <v>30</v>
      </c>
      <c r="Y186" s="4">
        <f t="shared" si="60"/>
        <v>48862</v>
      </c>
      <c r="Z186" s="4">
        <f t="shared" ca="1" si="61"/>
        <v>-4278.7851645326127</v>
      </c>
      <c r="AA186" s="4">
        <f t="shared" ca="1" si="62"/>
        <v>44583.214835467385</v>
      </c>
      <c r="AB186" s="10">
        <f t="shared" si="50"/>
        <v>0</v>
      </c>
      <c r="AC186" s="4">
        <f t="shared" ca="1" si="63"/>
        <v>2229.1607417733694</v>
      </c>
      <c r="AD186" s="4">
        <f t="shared" ca="1" si="52"/>
        <v>-375952.32784005906</v>
      </c>
      <c r="AE186" s="4">
        <f t="shared" si="64"/>
        <v>22</v>
      </c>
      <c r="AF186" s="4">
        <f t="shared" ca="1" si="65"/>
        <v>17088.742174548141</v>
      </c>
      <c r="AG186" s="4">
        <f t="shared" ca="1" si="66"/>
        <v>2229.1607417733694</v>
      </c>
    </row>
    <row r="187" spans="1:33">
      <c r="A187" s="3">
        <v>42184</v>
      </c>
      <c r="B187" s="2">
        <f t="shared" ca="1" si="49"/>
        <v>63132.017793270214</v>
      </c>
      <c r="C187">
        <v>0</v>
      </c>
      <c r="D187">
        <v>0</v>
      </c>
      <c r="E187">
        <v>0</v>
      </c>
      <c r="F187">
        <v>0</v>
      </c>
      <c r="P187" s="4">
        <f t="shared" si="53"/>
        <v>17</v>
      </c>
      <c r="Q187" s="4">
        <f t="shared" si="54"/>
        <v>11</v>
      </c>
      <c r="R187" s="7">
        <f>INDEX(월별값!$A$1:$BM$17, '데이터 만들기'!P187, '데이터 만들기'!Q187)</f>
        <v>1465860</v>
      </c>
      <c r="S187" s="5">
        <f t="shared" si="51"/>
        <v>42184</v>
      </c>
      <c r="T187" s="7">
        <f t="shared" si="55"/>
        <v>2015</v>
      </c>
      <c r="U187" s="7">
        <f t="shared" si="56"/>
        <v>6</v>
      </c>
      <c r="V187" s="7" t="str">
        <f t="shared" si="57"/>
        <v>2015-6-1</v>
      </c>
      <c r="W187" s="8">
        <f t="shared" si="58"/>
        <v>42185</v>
      </c>
      <c r="X187" s="9">
        <f t="shared" si="59"/>
        <v>30</v>
      </c>
      <c r="Y187" s="4">
        <f t="shared" si="60"/>
        <v>48862</v>
      </c>
      <c r="Z187" s="4">
        <f t="shared" ca="1" si="61"/>
        <v>-2818.7243812779298</v>
      </c>
      <c r="AA187" s="4">
        <f t="shared" ca="1" si="62"/>
        <v>46043.275618722073</v>
      </c>
      <c r="AB187" s="10">
        <f t="shared" si="50"/>
        <v>1</v>
      </c>
      <c r="AC187" s="4">
        <f t="shared" ca="1" si="63"/>
        <v>46043.275618722073</v>
      </c>
      <c r="AD187" s="4">
        <f t="shared" ca="1" si="52"/>
        <v>-375952.32784005906</v>
      </c>
      <c r="AE187" s="4">
        <f t="shared" si="64"/>
        <v>22</v>
      </c>
      <c r="AF187" s="4">
        <f t="shared" ca="1" si="65"/>
        <v>17088.742174548141</v>
      </c>
      <c r="AG187" s="4">
        <f t="shared" ca="1" si="66"/>
        <v>63132.017793270214</v>
      </c>
    </row>
    <row r="188" spans="1:33">
      <c r="A188" s="3">
        <v>42185</v>
      </c>
      <c r="B188" s="2">
        <f t="shared" ca="1" si="49"/>
        <v>61943.140251389988</v>
      </c>
      <c r="C188">
        <v>0</v>
      </c>
      <c r="D188">
        <v>0</v>
      </c>
      <c r="E188">
        <v>0</v>
      </c>
      <c r="F188">
        <v>0</v>
      </c>
      <c r="P188" s="4">
        <f t="shared" si="53"/>
        <v>17</v>
      </c>
      <c r="Q188" s="4">
        <f t="shared" si="54"/>
        <v>11</v>
      </c>
      <c r="R188" s="7">
        <f>INDEX(월별값!$A$1:$BM$17, '데이터 만들기'!P188, '데이터 만들기'!Q188)</f>
        <v>1465860</v>
      </c>
      <c r="S188" s="5">
        <f t="shared" si="51"/>
        <v>42185</v>
      </c>
      <c r="T188" s="7">
        <f t="shared" si="55"/>
        <v>2015</v>
      </c>
      <c r="U188" s="7">
        <f t="shared" si="56"/>
        <v>6</v>
      </c>
      <c r="V188" s="7" t="str">
        <f t="shared" si="57"/>
        <v>2015-6-1</v>
      </c>
      <c r="W188" s="8">
        <f t="shared" si="58"/>
        <v>42185</v>
      </c>
      <c r="X188" s="9">
        <f t="shared" si="59"/>
        <v>30</v>
      </c>
      <c r="Y188" s="4">
        <f t="shared" si="60"/>
        <v>48862</v>
      </c>
      <c r="Z188" s="4">
        <f t="shared" ca="1" si="61"/>
        <v>-4007.6019231581499</v>
      </c>
      <c r="AA188" s="4">
        <f t="shared" ca="1" si="62"/>
        <v>44854.398076841848</v>
      </c>
      <c r="AB188" s="10">
        <f t="shared" si="50"/>
        <v>1</v>
      </c>
      <c r="AC188" s="4">
        <f t="shared" ca="1" si="63"/>
        <v>44854.398076841848</v>
      </c>
      <c r="AD188" s="4">
        <f t="shared" ca="1" si="52"/>
        <v>-375952.32784005906</v>
      </c>
      <c r="AE188" s="4">
        <f t="shared" si="64"/>
        <v>22</v>
      </c>
      <c r="AF188" s="4">
        <f t="shared" ca="1" si="65"/>
        <v>17088.742174548141</v>
      </c>
      <c r="AG188" s="4">
        <f t="shared" ca="1" si="66"/>
        <v>61943.140251389988</v>
      </c>
    </row>
    <row r="189" spans="1:33">
      <c r="A189" s="3">
        <v>42186</v>
      </c>
      <c r="B189" s="2">
        <f t="shared" ca="1" si="49"/>
        <v>74661.107262082674</v>
      </c>
      <c r="C189">
        <v>0</v>
      </c>
      <c r="D189">
        <v>0</v>
      </c>
      <c r="E189">
        <v>0</v>
      </c>
      <c r="F189">
        <v>0</v>
      </c>
      <c r="P189" s="4">
        <f t="shared" si="53"/>
        <v>17</v>
      </c>
      <c r="Q189" s="4">
        <f t="shared" si="54"/>
        <v>12</v>
      </c>
      <c r="R189" s="7">
        <f>INDEX(월별값!$A$1:$BM$17, '데이터 만들기'!P189, '데이터 만들기'!Q189)</f>
        <v>1793760</v>
      </c>
      <c r="S189" s="5">
        <f t="shared" si="51"/>
        <v>42186</v>
      </c>
      <c r="T189" s="7">
        <f t="shared" si="55"/>
        <v>2015</v>
      </c>
      <c r="U189" s="7">
        <f t="shared" si="56"/>
        <v>7</v>
      </c>
      <c r="V189" s="7" t="str">
        <f t="shared" si="57"/>
        <v>2015-7-1</v>
      </c>
      <c r="W189" s="8">
        <f t="shared" si="58"/>
        <v>42216</v>
      </c>
      <c r="X189" s="9">
        <f t="shared" si="59"/>
        <v>31</v>
      </c>
      <c r="Y189" s="4">
        <f t="shared" si="60"/>
        <v>57863.225806451614</v>
      </c>
      <c r="Z189" s="4">
        <f t="shared" ca="1" si="61"/>
        <v>-1984.6154136146329</v>
      </c>
      <c r="AA189" s="4">
        <f t="shared" ca="1" si="62"/>
        <v>55878.610392836978</v>
      </c>
      <c r="AB189" s="10">
        <f t="shared" si="50"/>
        <v>1</v>
      </c>
      <c r="AC189" s="4">
        <f t="shared" ca="1" si="63"/>
        <v>55878.610392836978</v>
      </c>
      <c r="AD189" s="4">
        <f t="shared" ca="1" si="52"/>
        <v>-431997.42799265101</v>
      </c>
      <c r="AE189" s="4">
        <f t="shared" si="64"/>
        <v>23</v>
      </c>
      <c r="AF189" s="4">
        <f t="shared" ca="1" si="65"/>
        <v>18782.496869245697</v>
      </c>
      <c r="AG189" s="4">
        <f t="shared" ca="1" si="66"/>
        <v>74661.107262082674</v>
      </c>
    </row>
    <row r="190" spans="1:33">
      <c r="A190" s="3">
        <v>42187</v>
      </c>
      <c r="B190" s="2">
        <f t="shared" ca="1" si="49"/>
        <v>79804.19315063121</v>
      </c>
      <c r="C190">
        <v>0</v>
      </c>
      <c r="D190">
        <v>0</v>
      </c>
      <c r="E190">
        <v>0</v>
      </c>
      <c r="F190">
        <v>0</v>
      </c>
      <c r="P190" s="4">
        <f t="shared" si="53"/>
        <v>17</v>
      </c>
      <c r="Q190" s="4">
        <f t="shared" si="54"/>
        <v>12</v>
      </c>
      <c r="R190" s="7">
        <f>INDEX(월별값!$A$1:$BM$17, '데이터 만들기'!P190, '데이터 만들기'!Q190)</f>
        <v>1793760</v>
      </c>
      <c r="S190" s="5">
        <f t="shared" si="51"/>
        <v>42187</v>
      </c>
      <c r="T190" s="7">
        <f t="shared" si="55"/>
        <v>2015</v>
      </c>
      <c r="U190" s="7">
        <f t="shared" si="56"/>
        <v>7</v>
      </c>
      <c r="V190" s="7" t="str">
        <f t="shared" si="57"/>
        <v>2015-7-1</v>
      </c>
      <c r="W190" s="8">
        <f t="shared" si="58"/>
        <v>42216</v>
      </c>
      <c r="X190" s="9">
        <f t="shared" si="59"/>
        <v>31</v>
      </c>
      <c r="Y190" s="4">
        <f t="shared" si="60"/>
        <v>57863.225806451614</v>
      </c>
      <c r="Z190" s="4">
        <f t="shared" ca="1" si="61"/>
        <v>3158.4704749339044</v>
      </c>
      <c r="AA190" s="4">
        <f t="shared" ca="1" si="62"/>
        <v>61021.696281385521</v>
      </c>
      <c r="AB190" s="10">
        <f t="shared" si="50"/>
        <v>1</v>
      </c>
      <c r="AC190" s="4">
        <f t="shared" ca="1" si="63"/>
        <v>61021.696281385521</v>
      </c>
      <c r="AD190" s="4">
        <f t="shared" ca="1" si="52"/>
        <v>-431997.42799265101</v>
      </c>
      <c r="AE190" s="4">
        <f t="shared" si="64"/>
        <v>23</v>
      </c>
      <c r="AF190" s="4">
        <f t="shared" ca="1" si="65"/>
        <v>18782.496869245697</v>
      </c>
      <c r="AG190" s="4">
        <f t="shared" ca="1" si="66"/>
        <v>79804.19315063121</v>
      </c>
    </row>
    <row r="191" spans="1:33">
      <c r="A191" s="3">
        <v>42188</v>
      </c>
      <c r="B191" s="2">
        <f t="shared" ca="1" si="49"/>
        <v>75693.607369775782</v>
      </c>
      <c r="C191">
        <v>0</v>
      </c>
      <c r="D191">
        <v>0</v>
      </c>
      <c r="E191">
        <v>0</v>
      </c>
      <c r="F191">
        <v>0</v>
      </c>
      <c r="P191" s="4">
        <f t="shared" si="53"/>
        <v>17</v>
      </c>
      <c r="Q191" s="4">
        <f t="shared" si="54"/>
        <v>12</v>
      </c>
      <c r="R191" s="7">
        <f>INDEX(월별값!$A$1:$BM$17, '데이터 만들기'!P191, '데이터 만들기'!Q191)</f>
        <v>1793760</v>
      </c>
      <c r="S191" s="5">
        <f t="shared" si="51"/>
        <v>42188</v>
      </c>
      <c r="T191" s="7">
        <f t="shared" si="55"/>
        <v>2015</v>
      </c>
      <c r="U191" s="7">
        <f t="shared" si="56"/>
        <v>7</v>
      </c>
      <c r="V191" s="7" t="str">
        <f t="shared" si="57"/>
        <v>2015-7-1</v>
      </c>
      <c r="W191" s="8">
        <f t="shared" si="58"/>
        <v>42216</v>
      </c>
      <c r="X191" s="9">
        <f t="shared" si="59"/>
        <v>31</v>
      </c>
      <c r="Y191" s="4">
        <f t="shared" si="60"/>
        <v>57863.225806451614</v>
      </c>
      <c r="Z191" s="4">
        <f t="shared" ca="1" si="61"/>
        <v>-952.11530592153088</v>
      </c>
      <c r="AA191" s="4">
        <f t="shared" ca="1" si="62"/>
        <v>56911.110500530085</v>
      </c>
      <c r="AB191" s="10">
        <f t="shared" si="50"/>
        <v>1</v>
      </c>
      <c r="AC191" s="4">
        <f t="shared" ca="1" si="63"/>
        <v>56911.110500530085</v>
      </c>
      <c r="AD191" s="4">
        <f t="shared" ca="1" si="52"/>
        <v>-431997.42799265101</v>
      </c>
      <c r="AE191" s="4">
        <f t="shared" si="64"/>
        <v>23</v>
      </c>
      <c r="AF191" s="4">
        <f t="shared" ca="1" si="65"/>
        <v>18782.496869245697</v>
      </c>
      <c r="AG191" s="4">
        <f t="shared" ca="1" si="66"/>
        <v>75693.607369775782</v>
      </c>
    </row>
    <row r="192" spans="1:33">
      <c r="A192" s="3">
        <v>42189</v>
      </c>
      <c r="B192" s="2">
        <f t="shared" ca="1" si="49"/>
        <v>2637.3553381673023</v>
      </c>
      <c r="C192">
        <v>0</v>
      </c>
      <c r="D192">
        <v>0</v>
      </c>
      <c r="E192">
        <v>0</v>
      </c>
      <c r="F192">
        <v>0</v>
      </c>
      <c r="P192" s="4">
        <f t="shared" si="53"/>
        <v>17</v>
      </c>
      <c r="Q192" s="4">
        <f t="shared" si="54"/>
        <v>12</v>
      </c>
      <c r="R192" s="7">
        <f>INDEX(월별값!$A$1:$BM$17, '데이터 만들기'!P192, '데이터 만들기'!Q192)</f>
        <v>1793760</v>
      </c>
      <c r="S192" s="5">
        <f t="shared" si="51"/>
        <v>42189</v>
      </c>
      <c r="T192" s="7">
        <f t="shared" si="55"/>
        <v>2015</v>
      </c>
      <c r="U192" s="7">
        <f t="shared" si="56"/>
        <v>7</v>
      </c>
      <c r="V192" s="7" t="str">
        <f t="shared" si="57"/>
        <v>2015-7-1</v>
      </c>
      <c r="W192" s="8">
        <f t="shared" si="58"/>
        <v>42216</v>
      </c>
      <c r="X192" s="9">
        <f t="shared" si="59"/>
        <v>31</v>
      </c>
      <c r="Y192" s="4">
        <f t="shared" si="60"/>
        <v>57863.225806451614</v>
      </c>
      <c r="Z192" s="4">
        <f t="shared" ca="1" si="61"/>
        <v>-5116.1190431055647</v>
      </c>
      <c r="AA192" s="4">
        <f t="shared" ca="1" si="62"/>
        <v>52747.106763346048</v>
      </c>
      <c r="AB192" s="10">
        <f t="shared" si="50"/>
        <v>0</v>
      </c>
      <c r="AC192" s="4">
        <f t="shared" ca="1" si="63"/>
        <v>2637.3553381673023</v>
      </c>
      <c r="AD192" s="4">
        <f t="shared" ca="1" si="52"/>
        <v>-431997.42799265101</v>
      </c>
      <c r="AE192" s="4">
        <f t="shared" si="64"/>
        <v>23</v>
      </c>
      <c r="AF192" s="4">
        <f t="shared" ca="1" si="65"/>
        <v>18782.496869245697</v>
      </c>
      <c r="AG192" s="4">
        <f t="shared" ca="1" si="66"/>
        <v>2637.3553381673023</v>
      </c>
    </row>
    <row r="193" spans="1:33">
      <c r="A193" s="3">
        <v>42190</v>
      </c>
      <c r="B193" s="2">
        <f t="shared" ca="1" si="49"/>
        <v>2734.7625795711547</v>
      </c>
      <c r="C193">
        <v>0</v>
      </c>
      <c r="D193">
        <v>0</v>
      </c>
      <c r="E193">
        <v>0</v>
      </c>
      <c r="F193">
        <v>0</v>
      </c>
      <c r="P193" s="4">
        <f t="shared" si="53"/>
        <v>17</v>
      </c>
      <c r="Q193" s="4">
        <f t="shared" si="54"/>
        <v>12</v>
      </c>
      <c r="R193" s="7">
        <f>INDEX(월별값!$A$1:$BM$17, '데이터 만들기'!P193, '데이터 만들기'!Q193)</f>
        <v>1793760</v>
      </c>
      <c r="S193" s="5">
        <f t="shared" si="51"/>
        <v>42190</v>
      </c>
      <c r="T193" s="7">
        <f t="shared" si="55"/>
        <v>2015</v>
      </c>
      <c r="U193" s="7">
        <f t="shared" si="56"/>
        <v>7</v>
      </c>
      <c r="V193" s="7" t="str">
        <f t="shared" si="57"/>
        <v>2015-7-1</v>
      </c>
      <c r="W193" s="8">
        <f t="shared" si="58"/>
        <v>42216</v>
      </c>
      <c r="X193" s="9">
        <f t="shared" si="59"/>
        <v>31</v>
      </c>
      <c r="Y193" s="4">
        <f t="shared" si="60"/>
        <v>57863.225806451614</v>
      </c>
      <c r="Z193" s="4">
        <f t="shared" ca="1" si="61"/>
        <v>-3167.9742150285269</v>
      </c>
      <c r="AA193" s="4">
        <f t="shared" ca="1" si="62"/>
        <v>54695.25159142309</v>
      </c>
      <c r="AB193" s="10">
        <f t="shared" si="50"/>
        <v>0</v>
      </c>
      <c r="AC193" s="4">
        <f t="shared" ca="1" si="63"/>
        <v>2734.7625795711547</v>
      </c>
      <c r="AD193" s="4">
        <f t="shared" ca="1" si="52"/>
        <v>-431997.42799265101</v>
      </c>
      <c r="AE193" s="4">
        <f t="shared" si="64"/>
        <v>23</v>
      </c>
      <c r="AF193" s="4">
        <f t="shared" ca="1" si="65"/>
        <v>18782.496869245697</v>
      </c>
      <c r="AG193" s="4">
        <f t="shared" ca="1" si="66"/>
        <v>2734.7625795711547</v>
      </c>
    </row>
    <row r="194" spans="1:33">
      <c r="A194" s="3">
        <v>42191</v>
      </c>
      <c r="B194" s="2">
        <f t="shared" ca="1" si="49"/>
        <v>76921.952780365071</v>
      </c>
      <c r="C194">
        <v>0</v>
      </c>
      <c r="D194">
        <v>0</v>
      </c>
      <c r="E194">
        <v>0</v>
      </c>
      <c r="F194">
        <v>0</v>
      </c>
      <c r="P194" s="4">
        <f t="shared" si="53"/>
        <v>17</v>
      </c>
      <c r="Q194" s="4">
        <f t="shared" si="54"/>
        <v>12</v>
      </c>
      <c r="R194" s="7">
        <f>INDEX(월별값!$A$1:$BM$17, '데이터 만들기'!P194, '데이터 만들기'!Q194)</f>
        <v>1793760</v>
      </c>
      <c r="S194" s="5">
        <f t="shared" si="51"/>
        <v>42191</v>
      </c>
      <c r="T194" s="7">
        <f t="shared" si="55"/>
        <v>2015</v>
      </c>
      <c r="U194" s="7">
        <f t="shared" si="56"/>
        <v>7</v>
      </c>
      <c r="V194" s="7" t="str">
        <f t="shared" si="57"/>
        <v>2015-7-1</v>
      </c>
      <c r="W194" s="8">
        <f t="shared" si="58"/>
        <v>42216</v>
      </c>
      <c r="X194" s="9">
        <f t="shared" si="59"/>
        <v>31</v>
      </c>
      <c r="Y194" s="4">
        <f t="shared" si="60"/>
        <v>57863.225806451614</v>
      </c>
      <c r="Z194" s="4">
        <f t="shared" ca="1" si="61"/>
        <v>276.23010466776822</v>
      </c>
      <c r="AA194" s="4">
        <f t="shared" ca="1" si="62"/>
        <v>58139.455911119381</v>
      </c>
      <c r="AB194" s="10">
        <f t="shared" si="50"/>
        <v>1</v>
      </c>
      <c r="AC194" s="4">
        <f t="shared" ca="1" si="63"/>
        <v>58139.455911119381</v>
      </c>
      <c r="AD194" s="4">
        <f t="shared" ca="1" si="52"/>
        <v>-431997.42799265101</v>
      </c>
      <c r="AE194" s="4">
        <f t="shared" si="64"/>
        <v>23</v>
      </c>
      <c r="AF194" s="4">
        <f t="shared" ca="1" si="65"/>
        <v>18782.496869245697</v>
      </c>
      <c r="AG194" s="4">
        <f t="shared" ca="1" si="66"/>
        <v>76921.952780365071</v>
      </c>
    </row>
    <row r="195" spans="1:33">
      <c r="A195" s="3">
        <v>42192</v>
      </c>
      <c r="B195" s="2">
        <f t="shared" ca="1" si="49"/>
        <v>74912.977277090933</v>
      </c>
      <c r="C195">
        <v>0</v>
      </c>
      <c r="D195">
        <v>0</v>
      </c>
      <c r="E195">
        <v>0</v>
      </c>
      <c r="F195">
        <v>0</v>
      </c>
      <c r="P195" s="4">
        <f t="shared" si="53"/>
        <v>17</v>
      </c>
      <c r="Q195" s="4">
        <f t="shared" si="54"/>
        <v>12</v>
      </c>
      <c r="R195" s="7">
        <f>INDEX(월별값!$A$1:$BM$17, '데이터 만들기'!P195, '데이터 만들기'!Q195)</f>
        <v>1793760</v>
      </c>
      <c r="S195" s="5">
        <f t="shared" si="51"/>
        <v>42192</v>
      </c>
      <c r="T195" s="7">
        <f t="shared" si="55"/>
        <v>2015</v>
      </c>
      <c r="U195" s="7">
        <f t="shared" si="56"/>
        <v>7</v>
      </c>
      <c r="V195" s="7" t="str">
        <f t="shared" si="57"/>
        <v>2015-7-1</v>
      </c>
      <c r="W195" s="8">
        <f t="shared" si="58"/>
        <v>42216</v>
      </c>
      <c r="X195" s="9">
        <f t="shared" si="59"/>
        <v>31</v>
      </c>
      <c r="Y195" s="4">
        <f t="shared" si="60"/>
        <v>57863.225806451614</v>
      </c>
      <c r="Z195" s="4">
        <f t="shared" ca="1" si="61"/>
        <v>-1732.7453986063797</v>
      </c>
      <c r="AA195" s="4">
        <f t="shared" ca="1" si="62"/>
        <v>56130.480407845236</v>
      </c>
      <c r="AB195" s="10">
        <f t="shared" si="50"/>
        <v>1</v>
      </c>
      <c r="AC195" s="4">
        <f t="shared" ca="1" si="63"/>
        <v>56130.480407845236</v>
      </c>
      <c r="AD195" s="4">
        <f t="shared" ca="1" si="52"/>
        <v>-431997.42799265101</v>
      </c>
      <c r="AE195" s="4">
        <f t="shared" si="64"/>
        <v>23</v>
      </c>
      <c r="AF195" s="4">
        <f t="shared" ca="1" si="65"/>
        <v>18782.496869245697</v>
      </c>
      <c r="AG195" s="4">
        <f t="shared" ca="1" si="66"/>
        <v>74912.977277090933</v>
      </c>
    </row>
    <row r="196" spans="1:33">
      <c r="A196" s="3">
        <v>42193</v>
      </c>
      <c r="B196" s="2">
        <f t="shared" ca="1" si="49"/>
        <v>76883.631355861144</v>
      </c>
      <c r="C196">
        <v>0</v>
      </c>
      <c r="D196">
        <v>0</v>
      </c>
      <c r="E196">
        <v>0</v>
      </c>
      <c r="F196">
        <v>0</v>
      </c>
      <c r="P196" s="4">
        <f t="shared" si="53"/>
        <v>17</v>
      </c>
      <c r="Q196" s="4">
        <f t="shared" si="54"/>
        <v>12</v>
      </c>
      <c r="R196" s="7">
        <f>INDEX(월별값!$A$1:$BM$17, '데이터 만들기'!P196, '데이터 만들기'!Q196)</f>
        <v>1793760</v>
      </c>
      <c r="S196" s="5">
        <f t="shared" si="51"/>
        <v>42193</v>
      </c>
      <c r="T196" s="7">
        <f t="shared" si="55"/>
        <v>2015</v>
      </c>
      <c r="U196" s="7">
        <f t="shared" si="56"/>
        <v>7</v>
      </c>
      <c r="V196" s="7" t="str">
        <f t="shared" si="57"/>
        <v>2015-7-1</v>
      </c>
      <c r="W196" s="8">
        <f t="shared" si="58"/>
        <v>42216</v>
      </c>
      <c r="X196" s="9">
        <f t="shared" si="59"/>
        <v>31</v>
      </c>
      <c r="Y196" s="4">
        <f t="shared" si="60"/>
        <v>57863.225806451614</v>
      </c>
      <c r="Z196" s="4">
        <f t="shared" ca="1" si="61"/>
        <v>237.90868016383928</v>
      </c>
      <c r="AA196" s="4">
        <f t="shared" ca="1" si="62"/>
        <v>58101.134486615454</v>
      </c>
      <c r="AB196" s="10">
        <f t="shared" si="50"/>
        <v>1</v>
      </c>
      <c r="AC196" s="4">
        <f t="shared" ca="1" si="63"/>
        <v>58101.134486615454</v>
      </c>
      <c r="AD196" s="4">
        <f t="shared" ca="1" si="52"/>
        <v>-431997.42799265101</v>
      </c>
      <c r="AE196" s="4">
        <f t="shared" si="64"/>
        <v>23</v>
      </c>
      <c r="AF196" s="4">
        <f t="shared" ca="1" si="65"/>
        <v>18782.496869245697</v>
      </c>
      <c r="AG196" s="4">
        <f t="shared" ca="1" si="66"/>
        <v>76883.631355861144</v>
      </c>
    </row>
    <row r="197" spans="1:33">
      <c r="A197" s="3">
        <v>42194</v>
      </c>
      <c r="B197" s="2">
        <f t="shared" ca="1" si="49"/>
        <v>79861.244998200913</v>
      </c>
      <c r="C197">
        <v>0</v>
      </c>
      <c r="D197">
        <v>0</v>
      </c>
      <c r="E197">
        <v>0</v>
      </c>
      <c r="F197">
        <v>0</v>
      </c>
      <c r="P197" s="4">
        <f t="shared" si="53"/>
        <v>17</v>
      </c>
      <c r="Q197" s="4">
        <f t="shared" si="54"/>
        <v>12</v>
      </c>
      <c r="R197" s="7">
        <f>INDEX(월별값!$A$1:$BM$17, '데이터 만들기'!P197, '데이터 만들기'!Q197)</f>
        <v>1793760</v>
      </c>
      <c r="S197" s="5">
        <f t="shared" si="51"/>
        <v>42194</v>
      </c>
      <c r="T197" s="7">
        <f t="shared" si="55"/>
        <v>2015</v>
      </c>
      <c r="U197" s="7">
        <f t="shared" si="56"/>
        <v>7</v>
      </c>
      <c r="V197" s="7" t="str">
        <f t="shared" si="57"/>
        <v>2015-7-1</v>
      </c>
      <c r="W197" s="8">
        <f t="shared" si="58"/>
        <v>42216</v>
      </c>
      <c r="X197" s="9">
        <f t="shared" si="59"/>
        <v>31</v>
      </c>
      <c r="Y197" s="4">
        <f t="shared" si="60"/>
        <v>57863.225806451614</v>
      </c>
      <c r="Z197" s="4">
        <f t="shared" ca="1" si="61"/>
        <v>3215.5223225036002</v>
      </c>
      <c r="AA197" s="4">
        <f t="shared" ca="1" si="62"/>
        <v>61078.748128955216</v>
      </c>
      <c r="AB197" s="10">
        <f t="shared" si="50"/>
        <v>1</v>
      </c>
      <c r="AC197" s="4">
        <f t="shared" ca="1" si="63"/>
        <v>61078.748128955216</v>
      </c>
      <c r="AD197" s="4">
        <f t="shared" ca="1" si="52"/>
        <v>-431997.42799265101</v>
      </c>
      <c r="AE197" s="4">
        <f t="shared" si="64"/>
        <v>23</v>
      </c>
      <c r="AF197" s="4">
        <f t="shared" ca="1" si="65"/>
        <v>18782.496869245697</v>
      </c>
      <c r="AG197" s="4">
        <f t="shared" ca="1" si="66"/>
        <v>79861.244998200913</v>
      </c>
    </row>
    <row r="198" spans="1:33">
      <c r="A198" s="3">
        <v>42195</v>
      </c>
      <c r="B198" s="2">
        <f t="shared" ca="1" si="49"/>
        <v>81626.083278392995</v>
      </c>
      <c r="C198">
        <v>0</v>
      </c>
      <c r="D198">
        <v>0</v>
      </c>
      <c r="E198">
        <v>0</v>
      </c>
      <c r="F198">
        <v>0</v>
      </c>
      <c r="P198" s="4">
        <f t="shared" si="53"/>
        <v>17</v>
      </c>
      <c r="Q198" s="4">
        <f t="shared" si="54"/>
        <v>12</v>
      </c>
      <c r="R198" s="7">
        <f>INDEX(월별값!$A$1:$BM$17, '데이터 만들기'!P198, '데이터 만들기'!Q198)</f>
        <v>1793760</v>
      </c>
      <c r="S198" s="5">
        <f t="shared" si="51"/>
        <v>42195</v>
      </c>
      <c r="T198" s="7">
        <f t="shared" si="55"/>
        <v>2015</v>
      </c>
      <c r="U198" s="7">
        <f t="shared" si="56"/>
        <v>7</v>
      </c>
      <c r="V198" s="7" t="str">
        <f t="shared" si="57"/>
        <v>2015-7-1</v>
      </c>
      <c r="W198" s="8">
        <f t="shared" si="58"/>
        <v>42216</v>
      </c>
      <c r="X198" s="9">
        <f t="shared" si="59"/>
        <v>31</v>
      </c>
      <c r="Y198" s="4">
        <f t="shared" si="60"/>
        <v>57863.225806451614</v>
      </c>
      <c r="Z198" s="4">
        <f t="shared" ca="1" si="61"/>
        <v>4980.3606026956877</v>
      </c>
      <c r="AA198" s="4">
        <f t="shared" ca="1" si="62"/>
        <v>62843.586409147305</v>
      </c>
      <c r="AB198" s="10">
        <f t="shared" si="50"/>
        <v>1</v>
      </c>
      <c r="AC198" s="4">
        <f t="shared" ca="1" si="63"/>
        <v>62843.586409147305</v>
      </c>
      <c r="AD198" s="4">
        <f t="shared" ca="1" si="52"/>
        <v>-431997.42799265101</v>
      </c>
      <c r="AE198" s="4">
        <f t="shared" si="64"/>
        <v>23</v>
      </c>
      <c r="AF198" s="4">
        <f t="shared" ca="1" si="65"/>
        <v>18782.496869245697</v>
      </c>
      <c r="AG198" s="4">
        <f t="shared" ca="1" si="66"/>
        <v>81626.083278392995</v>
      </c>
    </row>
    <row r="199" spans="1:33">
      <c r="A199" s="3">
        <v>42196</v>
      </c>
      <c r="B199" s="2">
        <f t="shared" ca="1" si="49"/>
        <v>3049.9080944294474</v>
      </c>
      <c r="C199">
        <v>0</v>
      </c>
      <c r="D199">
        <v>0</v>
      </c>
      <c r="E199">
        <v>0</v>
      </c>
      <c r="F199">
        <v>0</v>
      </c>
      <c r="P199" s="4">
        <f t="shared" si="53"/>
        <v>17</v>
      </c>
      <c r="Q199" s="4">
        <f t="shared" si="54"/>
        <v>12</v>
      </c>
      <c r="R199" s="7">
        <f>INDEX(월별값!$A$1:$BM$17, '데이터 만들기'!P199, '데이터 만들기'!Q199)</f>
        <v>1793760</v>
      </c>
      <c r="S199" s="5">
        <f t="shared" si="51"/>
        <v>42196</v>
      </c>
      <c r="T199" s="7">
        <f t="shared" si="55"/>
        <v>2015</v>
      </c>
      <c r="U199" s="7">
        <f t="shared" si="56"/>
        <v>7</v>
      </c>
      <c r="V199" s="7" t="str">
        <f t="shared" si="57"/>
        <v>2015-7-1</v>
      </c>
      <c r="W199" s="8">
        <f t="shared" si="58"/>
        <v>42216</v>
      </c>
      <c r="X199" s="9">
        <f t="shared" si="59"/>
        <v>31</v>
      </c>
      <c r="Y199" s="4">
        <f t="shared" si="60"/>
        <v>57863.225806451614</v>
      </c>
      <c r="Z199" s="4">
        <f t="shared" ca="1" si="61"/>
        <v>3134.9360821373343</v>
      </c>
      <c r="AA199" s="4">
        <f t="shared" ca="1" si="62"/>
        <v>60998.161888588947</v>
      </c>
      <c r="AB199" s="10">
        <f t="shared" si="50"/>
        <v>0</v>
      </c>
      <c r="AC199" s="4">
        <f t="shared" ca="1" si="63"/>
        <v>3049.9080944294474</v>
      </c>
      <c r="AD199" s="4">
        <f t="shared" ca="1" si="52"/>
        <v>-431997.42799265101</v>
      </c>
      <c r="AE199" s="4">
        <f t="shared" si="64"/>
        <v>23</v>
      </c>
      <c r="AF199" s="4">
        <f t="shared" ca="1" si="65"/>
        <v>18782.496869245697</v>
      </c>
      <c r="AG199" s="4">
        <f t="shared" ca="1" si="66"/>
        <v>3049.9080944294474</v>
      </c>
    </row>
    <row r="200" spans="1:33">
      <c r="A200" s="3">
        <v>42197</v>
      </c>
      <c r="B200" s="2">
        <f t="shared" ref="B200:B263" ca="1" si="67">AG200</f>
        <v>2798.5621716706028</v>
      </c>
      <c r="C200">
        <v>0</v>
      </c>
      <c r="D200">
        <v>0</v>
      </c>
      <c r="E200">
        <v>0</v>
      </c>
      <c r="F200">
        <v>0</v>
      </c>
      <c r="P200" s="4">
        <f t="shared" si="53"/>
        <v>17</v>
      </c>
      <c r="Q200" s="4">
        <f t="shared" si="54"/>
        <v>12</v>
      </c>
      <c r="R200" s="7">
        <f>INDEX(월별값!$A$1:$BM$17, '데이터 만들기'!P200, '데이터 만들기'!Q200)</f>
        <v>1793760</v>
      </c>
      <c r="S200" s="5">
        <f t="shared" si="51"/>
        <v>42197</v>
      </c>
      <c r="T200" s="7">
        <f t="shared" si="55"/>
        <v>2015</v>
      </c>
      <c r="U200" s="7">
        <f t="shared" si="56"/>
        <v>7</v>
      </c>
      <c r="V200" s="7" t="str">
        <f t="shared" si="57"/>
        <v>2015-7-1</v>
      </c>
      <c r="W200" s="8">
        <f t="shared" si="58"/>
        <v>42216</v>
      </c>
      <c r="X200" s="9">
        <f t="shared" si="59"/>
        <v>31</v>
      </c>
      <c r="Y200" s="4">
        <f t="shared" si="60"/>
        <v>57863.225806451614</v>
      </c>
      <c r="Z200" s="4">
        <f t="shared" ca="1" si="61"/>
        <v>-1891.9823730395558</v>
      </c>
      <c r="AA200" s="4">
        <f t="shared" ca="1" si="62"/>
        <v>55971.243433412055</v>
      </c>
      <c r="AB200" s="10">
        <f t="shared" ref="AB200:AB263" si="68">NETWORKDAYS(A200,A200)</f>
        <v>0</v>
      </c>
      <c r="AC200" s="4">
        <f t="shared" ca="1" si="63"/>
        <v>2798.5621716706028</v>
      </c>
      <c r="AD200" s="4">
        <f t="shared" ca="1" si="52"/>
        <v>-431997.42799265101</v>
      </c>
      <c r="AE200" s="4">
        <f t="shared" si="64"/>
        <v>23</v>
      </c>
      <c r="AF200" s="4">
        <f t="shared" ca="1" si="65"/>
        <v>18782.496869245697</v>
      </c>
      <c r="AG200" s="4">
        <f t="shared" ca="1" si="66"/>
        <v>2798.5621716706028</v>
      </c>
    </row>
    <row r="201" spans="1:33">
      <c r="A201" s="3">
        <v>42198</v>
      </c>
      <c r="B201" s="2">
        <f t="shared" ca="1" si="67"/>
        <v>81779.194599447364</v>
      </c>
      <c r="C201">
        <v>0</v>
      </c>
      <c r="D201">
        <v>0</v>
      </c>
      <c r="E201">
        <v>0</v>
      </c>
      <c r="F201">
        <v>0</v>
      </c>
      <c r="P201" s="4">
        <f t="shared" si="53"/>
        <v>17</v>
      </c>
      <c r="Q201" s="4">
        <f t="shared" si="54"/>
        <v>12</v>
      </c>
      <c r="R201" s="7">
        <f>INDEX(월별값!$A$1:$BM$17, '데이터 만들기'!P201, '데이터 만들기'!Q201)</f>
        <v>1793760</v>
      </c>
      <c r="S201" s="5">
        <f t="shared" ref="S201:S264" si="69">$A201</f>
        <v>42198</v>
      </c>
      <c r="T201" s="7">
        <f t="shared" si="55"/>
        <v>2015</v>
      </c>
      <c r="U201" s="7">
        <f t="shared" si="56"/>
        <v>7</v>
      </c>
      <c r="V201" s="7" t="str">
        <f t="shared" si="57"/>
        <v>2015-7-1</v>
      </c>
      <c r="W201" s="8">
        <f t="shared" si="58"/>
        <v>42216</v>
      </c>
      <c r="X201" s="9">
        <f t="shared" si="59"/>
        <v>31</v>
      </c>
      <c r="Y201" s="4">
        <f t="shared" si="60"/>
        <v>57863.225806451614</v>
      </c>
      <c r="Z201" s="4">
        <f t="shared" ca="1" si="61"/>
        <v>5133.4719237500594</v>
      </c>
      <c r="AA201" s="4">
        <f t="shared" ca="1" si="62"/>
        <v>62996.697730201675</v>
      </c>
      <c r="AB201" s="10">
        <f t="shared" si="68"/>
        <v>1</v>
      </c>
      <c r="AC201" s="4">
        <f t="shared" ca="1" si="63"/>
        <v>62996.697730201675</v>
      </c>
      <c r="AD201" s="4">
        <f t="shared" ref="AD201:AD264" ca="1" si="70">SUMIFS(AC:AC,U:U,CONCATENATE("=",U201),T:T,CONCATENATE("=",T201))-R201</f>
        <v>-431997.42799265101</v>
      </c>
      <c r="AE201" s="4">
        <f t="shared" si="64"/>
        <v>23</v>
      </c>
      <c r="AF201" s="4">
        <f t="shared" ca="1" si="65"/>
        <v>18782.496869245697</v>
      </c>
      <c r="AG201" s="4">
        <f t="shared" ca="1" si="66"/>
        <v>81779.194599447364</v>
      </c>
    </row>
    <row r="202" spans="1:33">
      <c r="A202" s="3">
        <v>42199</v>
      </c>
      <c r="B202" s="2">
        <f t="shared" ca="1" si="67"/>
        <v>75938.742305384134</v>
      </c>
      <c r="C202">
        <v>0</v>
      </c>
      <c r="D202">
        <v>0</v>
      </c>
      <c r="E202">
        <v>0</v>
      </c>
      <c r="F202">
        <v>0</v>
      </c>
      <c r="P202" s="4">
        <f t="shared" ref="P202:P265" si="71">P201</f>
        <v>17</v>
      </c>
      <c r="Q202" s="4">
        <f t="shared" si="54"/>
        <v>12</v>
      </c>
      <c r="R202" s="7">
        <f>INDEX(월별값!$A$1:$BM$17, '데이터 만들기'!P202, '데이터 만들기'!Q202)</f>
        <v>1793760</v>
      </c>
      <c r="S202" s="5">
        <f t="shared" si="69"/>
        <v>42199</v>
      </c>
      <c r="T202" s="7">
        <f t="shared" si="55"/>
        <v>2015</v>
      </c>
      <c r="U202" s="7">
        <f t="shared" si="56"/>
        <v>7</v>
      </c>
      <c r="V202" s="7" t="str">
        <f t="shared" si="57"/>
        <v>2015-7-1</v>
      </c>
      <c r="W202" s="8">
        <f t="shared" si="58"/>
        <v>42216</v>
      </c>
      <c r="X202" s="9">
        <f t="shared" si="59"/>
        <v>31</v>
      </c>
      <c r="Y202" s="4">
        <f t="shared" si="60"/>
        <v>57863.225806451614</v>
      </c>
      <c r="Z202" s="4">
        <f t="shared" ca="1" si="61"/>
        <v>-706.98037031317813</v>
      </c>
      <c r="AA202" s="4">
        <f t="shared" ca="1" si="62"/>
        <v>57156.245436138437</v>
      </c>
      <c r="AB202" s="10">
        <f t="shared" si="68"/>
        <v>1</v>
      </c>
      <c r="AC202" s="4">
        <f t="shared" ca="1" si="63"/>
        <v>57156.245436138437</v>
      </c>
      <c r="AD202" s="4">
        <f t="shared" ca="1" si="70"/>
        <v>-431997.42799265101</v>
      </c>
      <c r="AE202" s="4">
        <f t="shared" si="64"/>
        <v>23</v>
      </c>
      <c r="AF202" s="4">
        <f t="shared" ca="1" si="65"/>
        <v>18782.496869245697</v>
      </c>
      <c r="AG202" s="4">
        <f t="shared" ca="1" si="66"/>
        <v>75938.742305384134</v>
      </c>
    </row>
    <row r="203" spans="1:33">
      <c r="A203" s="3">
        <v>42200</v>
      </c>
      <c r="B203" s="2">
        <f t="shared" ca="1" si="67"/>
        <v>72363.79439988322</v>
      </c>
      <c r="C203">
        <v>0</v>
      </c>
      <c r="D203">
        <v>0</v>
      </c>
      <c r="E203">
        <v>0</v>
      </c>
      <c r="F203">
        <v>0</v>
      </c>
      <c r="P203" s="4">
        <f t="shared" si="71"/>
        <v>17</v>
      </c>
      <c r="Q203" s="4">
        <f t="shared" si="54"/>
        <v>12</v>
      </c>
      <c r="R203" s="7">
        <f>INDEX(월별값!$A$1:$BM$17, '데이터 만들기'!P203, '데이터 만들기'!Q203)</f>
        <v>1793760</v>
      </c>
      <c r="S203" s="5">
        <f t="shared" si="69"/>
        <v>42200</v>
      </c>
      <c r="T203" s="7">
        <f t="shared" si="55"/>
        <v>2015</v>
      </c>
      <c r="U203" s="7">
        <f t="shared" si="56"/>
        <v>7</v>
      </c>
      <c r="V203" s="7" t="str">
        <f t="shared" si="57"/>
        <v>2015-7-1</v>
      </c>
      <c r="W203" s="8">
        <f t="shared" si="58"/>
        <v>42216</v>
      </c>
      <c r="X203" s="9">
        <f t="shared" si="59"/>
        <v>31</v>
      </c>
      <c r="Y203" s="4">
        <f t="shared" si="60"/>
        <v>57863.225806451614</v>
      </c>
      <c r="Z203" s="4">
        <f t="shared" ca="1" si="61"/>
        <v>-4281.928275814098</v>
      </c>
      <c r="AA203" s="4">
        <f t="shared" ca="1" si="62"/>
        <v>53581.297530637516</v>
      </c>
      <c r="AB203" s="10">
        <f t="shared" si="68"/>
        <v>1</v>
      </c>
      <c r="AC203" s="4">
        <f t="shared" ca="1" si="63"/>
        <v>53581.297530637516</v>
      </c>
      <c r="AD203" s="4">
        <f t="shared" ca="1" si="70"/>
        <v>-431997.42799265101</v>
      </c>
      <c r="AE203" s="4">
        <f t="shared" si="64"/>
        <v>23</v>
      </c>
      <c r="AF203" s="4">
        <f t="shared" ca="1" si="65"/>
        <v>18782.496869245697</v>
      </c>
      <c r="AG203" s="4">
        <f t="shared" ca="1" si="66"/>
        <v>72363.79439988322</v>
      </c>
    </row>
    <row r="204" spans="1:33">
      <c r="A204" s="3">
        <v>42201</v>
      </c>
      <c r="B204" s="2">
        <f t="shared" ca="1" si="67"/>
        <v>71682.556026903461</v>
      </c>
      <c r="C204">
        <v>0</v>
      </c>
      <c r="D204">
        <v>0</v>
      </c>
      <c r="E204">
        <v>0</v>
      </c>
      <c r="F204">
        <v>0</v>
      </c>
      <c r="P204" s="4">
        <f t="shared" si="71"/>
        <v>17</v>
      </c>
      <c r="Q204" s="4">
        <f t="shared" si="54"/>
        <v>12</v>
      </c>
      <c r="R204" s="7">
        <f>INDEX(월별값!$A$1:$BM$17, '데이터 만들기'!P204, '데이터 만들기'!Q204)</f>
        <v>1793760</v>
      </c>
      <c r="S204" s="5">
        <f t="shared" si="69"/>
        <v>42201</v>
      </c>
      <c r="T204" s="7">
        <f t="shared" si="55"/>
        <v>2015</v>
      </c>
      <c r="U204" s="7">
        <f t="shared" si="56"/>
        <v>7</v>
      </c>
      <c r="V204" s="7" t="str">
        <f t="shared" si="57"/>
        <v>2015-7-1</v>
      </c>
      <c r="W204" s="8">
        <f t="shared" si="58"/>
        <v>42216</v>
      </c>
      <c r="X204" s="9">
        <f t="shared" si="59"/>
        <v>31</v>
      </c>
      <c r="Y204" s="4">
        <f t="shared" si="60"/>
        <v>57863.225806451614</v>
      </c>
      <c r="Z204" s="4">
        <f t="shared" ca="1" si="61"/>
        <v>-4963.1666487938483</v>
      </c>
      <c r="AA204" s="4">
        <f t="shared" ca="1" si="62"/>
        <v>52900.059157657764</v>
      </c>
      <c r="AB204" s="10">
        <f t="shared" si="68"/>
        <v>1</v>
      </c>
      <c r="AC204" s="4">
        <f t="shared" ca="1" si="63"/>
        <v>52900.059157657764</v>
      </c>
      <c r="AD204" s="4">
        <f t="shared" ca="1" si="70"/>
        <v>-431997.42799265101</v>
      </c>
      <c r="AE204" s="4">
        <f t="shared" si="64"/>
        <v>23</v>
      </c>
      <c r="AF204" s="4">
        <f t="shared" ca="1" si="65"/>
        <v>18782.496869245697</v>
      </c>
      <c r="AG204" s="4">
        <f t="shared" ca="1" si="66"/>
        <v>71682.556026903461</v>
      </c>
    </row>
    <row r="205" spans="1:33">
      <c r="A205" s="3">
        <v>42202</v>
      </c>
      <c r="B205" s="2">
        <f t="shared" ca="1" si="67"/>
        <v>79304.992301248451</v>
      </c>
      <c r="C205">
        <v>0</v>
      </c>
      <c r="D205">
        <v>0</v>
      </c>
      <c r="E205">
        <v>0</v>
      </c>
      <c r="F205">
        <v>0</v>
      </c>
      <c r="P205" s="4">
        <f t="shared" si="71"/>
        <v>17</v>
      </c>
      <c r="Q205" s="4">
        <f t="shared" si="54"/>
        <v>12</v>
      </c>
      <c r="R205" s="7">
        <f>INDEX(월별값!$A$1:$BM$17, '데이터 만들기'!P205, '데이터 만들기'!Q205)</f>
        <v>1793760</v>
      </c>
      <c r="S205" s="5">
        <f t="shared" si="69"/>
        <v>42202</v>
      </c>
      <c r="T205" s="7">
        <f t="shared" si="55"/>
        <v>2015</v>
      </c>
      <c r="U205" s="7">
        <f t="shared" si="56"/>
        <v>7</v>
      </c>
      <c r="V205" s="7" t="str">
        <f t="shared" si="57"/>
        <v>2015-7-1</v>
      </c>
      <c r="W205" s="8">
        <f t="shared" si="58"/>
        <v>42216</v>
      </c>
      <c r="X205" s="9">
        <f t="shared" si="59"/>
        <v>31</v>
      </c>
      <c r="Y205" s="4">
        <f t="shared" si="60"/>
        <v>57863.225806451614</v>
      </c>
      <c r="Z205" s="4">
        <f t="shared" ca="1" si="61"/>
        <v>2659.2696255511505</v>
      </c>
      <c r="AA205" s="4">
        <f t="shared" ca="1" si="62"/>
        <v>60522.495432002761</v>
      </c>
      <c r="AB205" s="10">
        <f t="shared" si="68"/>
        <v>1</v>
      </c>
      <c r="AC205" s="4">
        <f t="shared" ca="1" si="63"/>
        <v>60522.495432002761</v>
      </c>
      <c r="AD205" s="4">
        <f t="shared" ca="1" si="70"/>
        <v>-431997.42799265101</v>
      </c>
      <c r="AE205" s="4">
        <f t="shared" si="64"/>
        <v>23</v>
      </c>
      <c r="AF205" s="4">
        <f t="shared" ca="1" si="65"/>
        <v>18782.496869245697</v>
      </c>
      <c r="AG205" s="4">
        <f t="shared" ca="1" si="66"/>
        <v>79304.992301248451</v>
      </c>
    </row>
    <row r="206" spans="1:33">
      <c r="A206" s="3">
        <v>42203</v>
      </c>
      <c r="B206" s="2">
        <f t="shared" ca="1" si="67"/>
        <v>2942.4428174971727</v>
      </c>
      <c r="C206">
        <v>0</v>
      </c>
      <c r="D206">
        <v>0</v>
      </c>
      <c r="E206">
        <v>0</v>
      </c>
      <c r="F206">
        <v>0</v>
      </c>
      <c r="P206" s="4">
        <f t="shared" si="71"/>
        <v>17</v>
      </c>
      <c r="Q206" s="4">
        <f t="shared" si="54"/>
        <v>12</v>
      </c>
      <c r="R206" s="7">
        <f>INDEX(월별값!$A$1:$BM$17, '데이터 만들기'!P206, '데이터 만들기'!Q206)</f>
        <v>1793760</v>
      </c>
      <c r="S206" s="5">
        <f t="shared" si="69"/>
        <v>42203</v>
      </c>
      <c r="T206" s="7">
        <f t="shared" si="55"/>
        <v>2015</v>
      </c>
      <c r="U206" s="7">
        <f t="shared" si="56"/>
        <v>7</v>
      </c>
      <c r="V206" s="7" t="str">
        <f t="shared" si="57"/>
        <v>2015-7-1</v>
      </c>
      <c r="W206" s="8">
        <f t="shared" si="58"/>
        <v>42216</v>
      </c>
      <c r="X206" s="9">
        <f t="shared" si="59"/>
        <v>31</v>
      </c>
      <c r="Y206" s="4">
        <f t="shared" si="60"/>
        <v>57863.225806451614</v>
      </c>
      <c r="Z206" s="4">
        <f t="shared" ca="1" si="61"/>
        <v>985.63054349184063</v>
      </c>
      <c r="AA206" s="4">
        <f t="shared" ca="1" si="62"/>
        <v>58848.856349943453</v>
      </c>
      <c r="AB206" s="10">
        <f t="shared" si="68"/>
        <v>0</v>
      </c>
      <c r="AC206" s="4">
        <f t="shared" ca="1" si="63"/>
        <v>2942.4428174971727</v>
      </c>
      <c r="AD206" s="4">
        <f t="shared" ca="1" si="70"/>
        <v>-431997.42799265101</v>
      </c>
      <c r="AE206" s="4">
        <f t="shared" si="64"/>
        <v>23</v>
      </c>
      <c r="AF206" s="4">
        <f t="shared" ca="1" si="65"/>
        <v>18782.496869245697</v>
      </c>
      <c r="AG206" s="4">
        <f t="shared" ca="1" si="66"/>
        <v>2942.4428174971727</v>
      </c>
    </row>
    <row r="207" spans="1:33">
      <c r="A207" s="3">
        <v>42204</v>
      </c>
      <c r="B207" s="2">
        <f t="shared" ca="1" si="67"/>
        <v>2982.612627864522</v>
      </c>
      <c r="C207">
        <v>0</v>
      </c>
      <c r="D207">
        <v>0</v>
      </c>
      <c r="E207">
        <v>0</v>
      </c>
      <c r="F207">
        <v>0</v>
      </c>
      <c r="P207" s="4">
        <f t="shared" si="71"/>
        <v>17</v>
      </c>
      <c r="Q207" s="4">
        <f t="shared" si="54"/>
        <v>12</v>
      </c>
      <c r="R207" s="7">
        <f>INDEX(월별값!$A$1:$BM$17, '데이터 만들기'!P207, '데이터 만들기'!Q207)</f>
        <v>1793760</v>
      </c>
      <c r="S207" s="5">
        <f t="shared" si="69"/>
        <v>42204</v>
      </c>
      <c r="T207" s="7">
        <f t="shared" si="55"/>
        <v>2015</v>
      </c>
      <c r="U207" s="7">
        <f t="shared" si="56"/>
        <v>7</v>
      </c>
      <c r="V207" s="7" t="str">
        <f t="shared" si="57"/>
        <v>2015-7-1</v>
      </c>
      <c r="W207" s="8">
        <f t="shared" si="58"/>
        <v>42216</v>
      </c>
      <c r="X207" s="9">
        <f t="shared" si="59"/>
        <v>31</v>
      </c>
      <c r="Y207" s="4">
        <f t="shared" si="60"/>
        <v>57863.225806451614</v>
      </c>
      <c r="Z207" s="4">
        <f t="shared" ca="1" si="61"/>
        <v>1789.0267508388285</v>
      </c>
      <c r="AA207" s="4">
        <f t="shared" ca="1" si="62"/>
        <v>59652.252557290441</v>
      </c>
      <c r="AB207" s="10">
        <f t="shared" si="68"/>
        <v>0</v>
      </c>
      <c r="AC207" s="4">
        <f t="shared" ca="1" si="63"/>
        <v>2982.612627864522</v>
      </c>
      <c r="AD207" s="4">
        <f t="shared" ca="1" si="70"/>
        <v>-431997.42799265101</v>
      </c>
      <c r="AE207" s="4">
        <f t="shared" si="64"/>
        <v>23</v>
      </c>
      <c r="AF207" s="4">
        <f t="shared" ca="1" si="65"/>
        <v>18782.496869245697</v>
      </c>
      <c r="AG207" s="4">
        <f t="shared" ca="1" si="66"/>
        <v>2982.612627864522</v>
      </c>
    </row>
    <row r="208" spans="1:33">
      <c r="A208" s="3">
        <v>42205</v>
      </c>
      <c r="B208" s="2">
        <f t="shared" ca="1" si="67"/>
        <v>72552.47007143643</v>
      </c>
      <c r="C208">
        <v>0</v>
      </c>
      <c r="D208">
        <v>0</v>
      </c>
      <c r="E208">
        <v>0</v>
      </c>
      <c r="F208">
        <v>0</v>
      </c>
      <c r="P208" s="4">
        <f t="shared" si="71"/>
        <v>17</v>
      </c>
      <c r="Q208" s="4">
        <f t="shared" si="54"/>
        <v>12</v>
      </c>
      <c r="R208" s="7">
        <f>INDEX(월별값!$A$1:$BM$17, '데이터 만들기'!P208, '데이터 만들기'!Q208)</f>
        <v>1793760</v>
      </c>
      <c r="S208" s="5">
        <f t="shared" si="69"/>
        <v>42205</v>
      </c>
      <c r="T208" s="7">
        <f t="shared" si="55"/>
        <v>2015</v>
      </c>
      <c r="U208" s="7">
        <f t="shared" si="56"/>
        <v>7</v>
      </c>
      <c r="V208" s="7" t="str">
        <f t="shared" si="57"/>
        <v>2015-7-1</v>
      </c>
      <c r="W208" s="8">
        <f t="shared" si="58"/>
        <v>42216</v>
      </c>
      <c r="X208" s="9">
        <f t="shared" si="59"/>
        <v>31</v>
      </c>
      <c r="Y208" s="4">
        <f t="shared" si="60"/>
        <v>57863.225806451614</v>
      </c>
      <c r="Z208" s="4">
        <f t="shared" ca="1" si="61"/>
        <v>-4093.2526042608865</v>
      </c>
      <c r="AA208" s="4">
        <f t="shared" ca="1" si="62"/>
        <v>53769.973202190726</v>
      </c>
      <c r="AB208" s="10">
        <f t="shared" si="68"/>
        <v>1</v>
      </c>
      <c r="AC208" s="4">
        <f t="shared" ca="1" si="63"/>
        <v>53769.973202190726</v>
      </c>
      <c r="AD208" s="4">
        <f t="shared" ca="1" si="70"/>
        <v>-431997.42799265101</v>
      </c>
      <c r="AE208" s="4">
        <f t="shared" si="64"/>
        <v>23</v>
      </c>
      <c r="AF208" s="4">
        <f t="shared" ca="1" si="65"/>
        <v>18782.496869245697</v>
      </c>
      <c r="AG208" s="4">
        <f t="shared" ca="1" si="66"/>
        <v>72552.47007143643</v>
      </c>
    </row>
    <row r="209" spans="1:33">
      <c r="A209" s="3">
        <v>42206</v>
      </c>
      <c r="B209" s="2">
        <f t="shared" ca="1" si="67"/>
        <v>76194.048931734826</v>
      </c>
      <c r="C209">
        <v>0</v>
      </c>
      <c r="D209">
        <v>0</v>
      </c>
      <c r="E209">
        <v>0</v>
      </c>
      <c r="F209">
        <v>0</v>
      </c>
      <c r="P209" s="4">
        <f t="shared" si="71"/>
        <v>17</v>
      </c>
      <c r="Q209" s="4">
        <f t="shared" si="54"/>
        <v>12</v>
      </c>
      <c r="R209" s="7">
        <f>INDEX(월별값!$A$1:$BM$17, '데이터 만들기'!P209, '데이터 만들기'!Q209)</f>
        <v>1793760</v>
      </c>
      <c r="S209" s="5">
        <f t="shared" si="69"/>
        <v>42206</v>
      </c>
      <c r="T209" s="7">
        <f t="shared" si="55"/>
        <v>2015</v>
      </c>
      <c r="U209" s="7">
        <f t="shared" si="56"/>
        <v>7</v>
      </c>
      <c r="V209" s="7" t="str">
        <f t="shared" si="57"/>
        <v>2015-7-1</v>
      </c>
      <c r="W209" s="8">
        <f t="shared" si="58"/>
        <v>42216</v>
      </c>
      <c r="X209" s="9">
        <f t="shared" si="59"/>
        <v>31</v>
      </c>
      <c r="Y209" s="4">
        <f t="shared" si="60"/>
        <v>57863.225806451614</v>
      </c>
      <c r="Z209" s="4">
        <f t="shared" ca="1" si="61"/>
        <v>-451.67374396248204</v>
      </c>
      <c r="AA209" s="4">
        <f t="shared" ca="1" si="62"/>
        <v>57411.552062489129</v>
      </c>
      <c r="AB209" s="10">
        <f t="shared" si="68"/>
        <v>1</v>
      </c>
      <c r="AC209" s="4">
        <f t="shared" ca="1" si="63"/>
        <v>57411.552062489129</v>
      </c>
      <c r="AD209" s="4">
        <f t="shared" ca="1" si="70"/>
        <v>-431997.42799265101</v>
      </c>
      <c r="AE209" s="4">
        <f t="shared" si="64"/>
        <v>23</v>
      </c>
      <c r="AF209" s="4">
        <f t="shared" ca="1" si="65"/>
        <v>18782.496869245697</v>
      </c>
      <c r="AG209" s="4">
        <f t="shared" ca="1" si="66"/>
        <v>76194.048931734826</v>
      </c>
    </row>
    <row r="210" spans="1:33">
      <c r="A210" s="3">
        <v>42207</v>
      </c>
      <c r="B210" s="2">
        <f t="shared" ca="1" si="67"/>
        <v>72880.976865879216</v>
      </c>
      <c r="C210">
        <v>0</v>
      </c>
      <c r="D210">
        <v>0</v>
      </c>
      <c r="E210">
        <v>0</v>
      </c>
      <c r="F210">
        <v>0</v>
      </c>
      <c r="P210" s="4">
        <f t="shared" si="71"/>
        <v>17</v>
      </c>
      <c r="Q210" s="4">
        <f t="shared" si="54"/>
        <v>12</v>
      </c>
      <c r="R210" s="7">
        <f>INDEX(월별값!$A$1:$BM$17, '데이터 만들기'!P210, '데이터 만들기'!Q210)</f>
        <v>1793760</v>
      </c>
      <c r="S210" s="5">
        <f t="shared" si="69"/>
        <v>42207</v>
      </c>
      <c r="T210" s="7">
        <f t="shared" si="55"/>
        <v>2015</v>
      </c>
      <c r="U210" s="7">
        <f t="shared" si="56"/>
        <v>7</v>
      </c>
      <c r="V210" s="7" t="str">
        <f t="shared" si="57"/>
        <v>2015-7-1</v>
      </c>
      <c r="W210" s="8">
        <f t="shared" si="58"/>
        <v>42216</v>
      </c>
      <c r="X210" s="9">
        <f t="shared" si="59"/>
        <v>31</v>
      </c>
      <c r="Y210" s="4">
        <f t="shared" si="60"/>
        <v>57863.225806451614</v>
      </c>
      <c r="Z210" s="4">
        <f t="shared" ca="1" si="61"/>
        <v>-3764.7458098180969</v>
      </c>
      <c r="AA210" s="4">
        <f t="shared" ca="1" si="62"/>
        <v>54098.479996633519</v>
      </c>
      <c r="AB210" s="10">
        <f t="shared" si="68"/>
        <v>1</v>
      </c>
      <c r="AC210" s="4">
        <f t="shared" ca="1" si="63"/>
        <v>54098.479996633519</v>
      </c>
      <c r="AD210" s="4">
        <f t="shared" ca="1" si="70"/>
        <v>-431997.42799265101</v>
      </c>
      <c r="AE210" s="4">
        <f t="shared" si="64"/>
        <v>23</v>
      </c>
      <c r="AF210" s="4">
        <f t="shared" ca="1" si="65"/>
        <v>18782.496869245697</v>
      </c>
      <c r="AG210" s="4">
        <f t="shared" ca="1" si="66"/>
        <v>72880.976865879216</v>
      </c>
    </row>
    <row r="211" spans="1:33">
      <c r="A211" s="3">
        <v>42208</v>
      </c>
      <c r="B211" s="2">
        <f t="shared" ca="1" si="67"/>
        <v>76823.736836218595</v>
      </c>
      <c r="C211">
        <v>0</v>
      </c>
      <c r="D211">
        <v>0</v>
      </c>
      <c r="E211">
        <v>0</v>
      </c>
      <c r="F211">
        <v>0</v>
      </c>
      <c r="P211" s="4">
        <f t="shared" si="71"/>
        <v>17</v>
      </c>
      <c r="Q211" s="4">
        <f t="shared" si="54"/>
        <v>12</v>
      </c>
      <c r="R211" s="7">
        <f>INDEX(월별값!$A$1:$BM$17, '데이터 만들기'!P211, '데이터 만들기'!Q211)</f>
        <v>1793760</v>
      </c>
      <c r="S211" s="5">
        <f t="shared" si="69"/>
        <v>42208</v>
      </c>
      <c r="T211" s="7">
        <f t="shared" si="55"/>
        <v>2015</v>
      </c>
      <c r="U211" s="7">
        <f t="shared" si="56"/>
        <v>7</v>
      </c>
      <c r="V211" s="7" t="str">
        <f t="shared" si="57"/>
        <v>2015-7-1</v>
      </c>
      <c r="W211" s="8">
        <f t="shared" si="58"/>
        <v>42216</v>
      </c>
      <c r="X211" s="9">
        <f t="shared" si="59"/>
        <v>31</v>
      </c>
      <c r="Y211" s="4">
        <f t="shared" si="60"/>
        <v>57863.225806451614</v>
      </c>
      <c r="Z211" s="4">
        <f t="shared" ca="1" si="61"/>
        <v>178.01416052127479</v>
      </c>
      <c r="AA211" s="4">
        <f t="shared" ca="1" si="62"/>
        <v>58041.239966972891</v>
      </c>
      <c r="AB211" s="10">
        <f t="shared" si="68"/>
        <v>1</v>
      </c>
      <c r="AC211" s="4">
        <f t="shared" ca="1" si="63"/>
        <v>58041.239966972891</v>
      </c>
      <c r="AD211" s="4">
        <f t="shared" ca="1" si="70"/>
        <v>-431997.42799265101</v>
      </c>
      <c r="AE211" s="4">
        <f t="shared" si="64"/>
        <v>23</v>
      </c>
      <c r="AF211" s="4">
        <f t="shared" ca="1" si="65"/>
        <v>18782.496869245697</v>
      </c>
      <c r="AG211" s="4">
        <f t="shared" ca="1" si="66"/>
        <v>76823.736836218595</v>
      </c>
    </row>
    <row r="212" spans="1:33">
      <c r="A212" s="3">
        <v>42209</v>
      </c>
      <c r="B212" s="2">
        <f t="shared" ca="1" si="67"/>
        <v>82403.007191480749</v>
      </c>
      <c r="C212">
        <v>0</v>
      </c>
      <c r="D212">
        <v>0</v>
      </c>
      <c r="E212">
        <v>0</v>
      </c>
      <c r="F212">
        <v>0</v>
      </c>
      <c r="P212" s="4">
        <f t="shared" si="71"/>
        <v>17</v>
      </c>
      <c r="Q212" s="4">
        <f t="shared" si="54"/>
        <v>12</v>
      </c>
      <c r="R212" s="7">
        <f>INDEX(월별값!$A$1:$BM$17, '데이터 만들기'!P212, '데이터 만들기'!Q212)</f>
        <v>1793760</v>
      </c>
      <c r="S212" s="5">
        <f t="shared" si="69"/>
        <v>42209</v>
      </c>
      <c r="T212" s="7">
        <f t="shared" si="55"/>
        <v>2015</v>
      </c>
      <c r="U212" s="7">
        <f t="shared" si="56"/>
        <v>7</v>
      </c>
      <c r="V212" s="7" t="str">
        <f t="shared" si="57"/>
        <v>2015-7-1</v>
      </c>
      <c r="W212" s="8">
        <f t="shared" si="58"/>
        <v>42216</v>
      </c>
      <c r="X212" s="9">
        <f t="shared" si="59"/>
        <v>31</v>
      </c>
      <c r="Y212" s="4">
        <f t="shared" si="60"/>
        <v>57863.225806451614</v>
      </c>
      <c r="Z212" s="4">
        <f t="shared" ca="1" si="61"/>
        <v>5757.2845157834327</v>
      </c>
      <c r="AA212" s="4">
        <f t="shared" ca="1" si="62"/>
        <v>63620.510322235044</v>
      </c>
      <c r="AB212" s="10">
        <f t="shared" si="68"/>
        <v>1</v>
      </c>
      <c r="AC212" s="4">
        <f t="shared" ca="1" si="63"/>
        <v>63620.510322235044</v>
      </c>
      <c r="AD212" s="4">
        <f t="shared" ca="1" si="70"/>
        <v>-431997.42799265101</v>
      </c>
      <c r="AE212" s="4">
        <f t="shared" si="64"/>
        <v>23</v>
      </c>
      <c r="AF212" s="4">
        <f t="shared" ca="1" si="65"/>
        <v>18782.496869245697</v>
      </c>
      <c r="AG212" s="4">
        <f t="shared" ca="1" si="66"/>
        <v>82403.007191480749</v>
      </c>
    </row>
    <row r="213" spans="1:33">
      <c r="A213" s="3">
        <v>42210</v>
      </c>
      <c r="B213" s="2">
        <f t="shared" ca="1" si="67"/>
        <v>2608.9705933711566</v>
      </c>
      <c r="C213">
        <v>0</v>
      </c>
      <c r="D213">
        <v>0</v>
      </c>
      <c r="E213">
        <v>0</v>
      </c>
      <c r="F213">
        <v>0</v>
      </c>
      <c r="P213" s="4">
        <f t="shared" si="71"/>
        <v>17</v>
      </c>
      <c r="Q213" s="4">
        <f t="shared" si="54"/>
        <v>12</v>
      </c>
      <c r="R213" s="7">
        <f>INDEX(월별값!$A$1:$BM$17, '데이터 만들기'!P213, '데이터 만들기'!Q213)</f>
        <v>1793760</v>
      </c>
      <c r="S213" s="5">
        <f t="shared" si="69"/>
        <v>42210</v>
      </c>
      <c r="T213" s="7">
        <f t="shared" si="55"/>
        <v>2015</v>
      </c>
      <c r="U213" s="7">
        <f t="shared" si="56"/>
        <v>7</v>
      </c>
      <c r="V213" s="7" t="str">
        <f t="shared" si="57"/>
        <v>2015-7-1</v>
      </c>
      <c r="W213" s="8">
        <f t="shared" si="58"/>
        <v>42216</v>
      </c>
      <c r="X213" s="9">
        <f t="shared" si="59"/>
        <v>31</v>
      </c>
      <c r="Y213" s="4">
        <f t="shared" si="60"/>
        <v>57863.225806451614</v>
      </c>
      <c r="Z213" s="4">
        <f t="shared" ca="1" si="61"/>
        <v>-5683.8139390284805</v>
      </c>
      <c r="AA213" s="4">
        <f t="shared" ca="1" si="62"/>
        <v>52179.411867423136</v>
      </c>
      <c r="AB213" s="10">
        <f t="shared" si="68"/>
        <v>0</v>
      </c>
      <c r="AC213" s="4">
        <f t="shared" ca="1" si="63"/>
        <v>2608.9705933711566</v>
      </c>
      <c r="AD213" s="4">
        <f t="shared" ca="1" si="70"/>
        <v>-431997.42799265101</v>
      </c>
      <c r="AE213" s="4">
        <f t="shared" si="64"/>
        <v>23</v>
      </c>
      <c r="AF213" s="4">
        <f t="shared" ca="1" si="65"/>
        <v>18782.496869245697</v>
      </c>
      <c r="AG213" s="4">
        <f t="shared" ca="1" si="66"/>
        <v>2608.9705933711566</v>
      </c>
    </row>
    <row r="214" spans="1:33">
      <c r="A214" s="3">
        <v>42211</v>
      </c>
      <c r="B214" s="2">
        <f t="shared" ca="1" si="67"/>
        <v>2719.2704730600353</v>
      </c>
      <c r="C214">
        <v>0</v>
      </c>
      <c r="D214">
        <v>0</v>
      </c>
      <c r="E214">
        <v>0</v>
      </c>
      <c r="F214">
        <v>0</v>
      </c>
      <c r="P214" s="4">
        <f t="shared" si="71"/>
        <v>17</v>
      </c>
      <c r="Q214" s="4">
        <f t="shared" si="54"/>
        <v>12</v>
      </c>
      <c r="R214" s="7">
        <f>INDEX(월별값!$A$1:$BM$17, '데이터 만들기'!P214, '데이터 만들기'!Q214)</f>
        <v>1793760</v>
      </c>
      <c r="S214" s="5">
        <f t="shared" si="69"/>
        <v>42211</v>
      </c>
      <c r="T214" s="7">
        <f t="shared" si="55"/>
        <v>2015</v>
      </c>
      <c r="U214" s="7">
        <f t="shared" si="56"/>
        <v>7</v>
      </c>
      <c r="V214" s="7" t="str">
        <f t="shared" si="57"/>
        <v>2015-7-1</v>
      </c>
      <c r="W214" s="8">
        <f t="shared" si="58"/>
        <v>42216</v>
      </c>
      <c r="X214" s="9">
        <f t="shared" si="59"/>
        <v>31</v>
      </c>
      <c r="Y214" s="4">
        <f t="shared" si="60"/>
        <v>57863.225806451614</v>
      </c>
      <c r="Z214" s="4">
        <f t="shared" ca="1" si="61"/>
        <v>-3477.8163452509043</v>
      </c>
      <c r="AA214" s="4">
        <f t="shared" ca="1" si="62"/>
        <v>54385.40946120071</v>
      </c>
      <c r="AB214" s="10">
        <f t="shared" si="68"/>
        <v>0</v>
      </c>
      <c r="AC214" s="4">
        <f t="shared" ca="1" si="63"/>
        <v>2719.2704730600353</v>
      </c>
      <c r="AD214" s="4">
        <f t="shared" ca="1" si="70"/>
        <v>-431997.42799265101</v>
      </c>
      <c r="AE214" s="4">
        <f t="shared" si="64"/>
        <v>23</v>
      </c>
      <c r="AF214" s="4">
        <f t="shared" ca="1" si="65"/>
        <v>18782.496869245697</v>
      </c>
      <c r="AG214" s="4">
        <f t="shared" ca="1" si="66"/>
        <v>2719.2704730600353</v>
      </c>
    </row>
    <row r="215" spans="1:33">
      <c r="A215" s="3">
        <v>42212</v>
      </c>
      <c r="B215" s="2">
        <f t="shared" ca="1" si="67"/>
        <v>79494.827233176475</v>
      </c>
      <c r="C215">
        <v>0</v>
      </c>
      <c r="D215">
        <v>0</v>
      </c>
      <c r="E215">
        <v>0</v>
      </c>
      <c r="F215">
        <v>0</v>
      </c>
      <c r="P215" s="4">
        <f t="shared" si="71"/>
        <v>17</v>
      </c>
      <c r="Q215" s="4">
        <f t="shared" si="54"/>
        <v>12</v>
      </c>
      <c r="R215" s="7">
        <f>INDEX(월별값!$A$1:$BM$17, '데이터 만들기'!P215, '데이터 만들기'!Q215)</f>
        <v>1793760</v>
      </c>
      <c r="S215" s="5">
        <f t="shared" si="69"/>
        <v>42212</v>
      </c>
      <c r="T215" s="7">
        <f t="shared" si="55"/>
        <v>2015</v>
      </c>
      <c r="U215" s="7">
        <f t="shared" si="56"/>
        <v>7</v>
      </c>
      <c r="V215" s="7" t="str">
        <f t="shared" si="57"/>
        <v>2015-7-1</v>
      </c>
      <c r="W215" s="8">
        <f t="shared" si="58"/>
        <v>42216</v>
      </c>
      <c r="X215" s="9">
        <f t="shared" si="59"/>
        <v>31</v>
      </c>
      <c r="Y215" s="4">
        <f t="shared" si="60"/>
        <v>57863.225806451614</v>
      </c>
      <c r="Z215" s="4">
        <f t="shared" ca="1" si="61"/>
        <v>2849.1045574791733</v>
      </c>
      <c r="AA215" s="4">
        <f t="shared" ca="1" si="62"/>
        <v>60712.330363930785</v>
      </c>
      <c r="AB215" s="10">
        <f t="shared" si="68"/>
        <v>1</v>
      </c>
      <c r="AC215" s="4">
        <f t="shared" ca="1" si="63"/>
        <v>60712.330363930785</v>
      </c>
      <c r="AD215" s="4">
        <f t="shared" ca="1" si="70"/>
        <v>-431997.42799265101</v>
      </c>
      <c r="AE215" s="4">
        <f t="shared" si="64"/>
        <v>23</v>
      </c>
      <c r="AF215" s="4">
        <f t="shared" ca="1" si="65"/>
        <v>18782.496869245697</v>
      </c>
      <c r="AG215" s="4">
        <f t="shared" ca="1" si="66"/>
        <v>79494.827233176475</v>
      </c>
    </row>
    <row r="216" spans="1:33">
      <c r="A216" s="3">
        <v>42213</v>
      </c>
      <c r="B216" s="2">
        <f t="shared" ca="1" si="67"/>
        <v>76287.038563067239</v>
      </c>
      <c r="C216">
        <v>0</v>
      </c>
      <c r="D216">
        <v>0</v>
      </c>
      <c r="E216">
        <v>0</v>
      </c>
      <c r="F216">
        <v>0</v>
      </c>
      <c r="P216" s="4">
        <f t="shared" si="71"/>
        <v>17</v>
      </c>
      <c r="Q216" s="4">
        <f t="shared" si="54"/>
        <v>12</v>
      </c>
      <c r="R216" s="7">
        <f>INDEX(월별값!$A$1:$BM$17, '데이터 만들기'!P216, '데이터 만들기'!Q216)</f>
        <v>1793760</v>
      </c>
      <c r="S216" s="5">
        <f t="shared" si="69"/>
        <v>42213</v>
      </c>
      <c r="T216" s="7">
        <f t="shared" si="55"/>
        <v>2015</v>
      </c>
      <c r="U216" s="7">
        <f t="shared" si="56"/>
        <v>7</v>
      </c>
      <c r="V216" s="7" t="str">
        <f t="shared" si="57"/>
        <v>2015-7-1</v>
      </c>
      <c r="W216" s="8">
        <f t="shared" si="58"/>
        <v>42216</v>
      </c>
      <c r="X216" s="9">
        <f t="shared" si="59"/>
        <v>31</v>
      </c>
      <c r="Y216" s="4">
        <f t="shared" si="60"/>
        <v>57863.225806451614</v>
      </c>
      <c r="Z216" s="4">
        <f t="shared" ca="1" si="61"/>
        <v>-358.68411263007067</v>
      </c>
      <c r="AA216" s="4">
        <f t="shared" ca="1" si="62"/>
        <v>57504.541693821542</v>
      </c>
      <c r="AB216" s="10">
        <f t="shared" si="68"/>
        <v>1</v>
      </c>
      <c r="AC216" s="4">
        <f t="shared" ca="1" si="63"/>
        <v>57504.541693821542</v>
      </c>
      <c r="AD216" s="4">
        <f t="shared" ca="1" si="70"/>
        <v>-431997.42799265101</v>
      </c>
      <c r="AE216" s="4">
        <f t="shared" si="64"/>
        <v>23</v>
      </c>
      <c r="AF216" s="4">
        <f t="shared" ca="1" si="65"/>
        <v>18782.496869245697</v>
      </c>
      <c r="AG216" s="4">
        <f t="shared" ca="1" si="66"/>
        <v>76287.038563067239</v>
      </c>
    </row>
    <row r="217" spans="1:33">
      <c r="A217" s="3">
        <v>42214</v>
      </c>
      <c r="B217" s="2">
        <f t="shared" ca="1" si="67"/>
        <v>77043.731503250339</v>
      </c>
      <c r="C217">
        <v>0</v>
      </c>
      <c r="D217">
        <v>0</v>
      </c>
      <c r="E217">
        <v>0</v>
      </c>
      <c r="F217">
        <v>0</v>
      </c>
      <c r="P217" s="4">
        <f t="shared" si="71"/>
        <v>17</v>
      </c>
      <c r="Q217" s="4">
        <f t="shared" si="54"/>
        <v>12</v>
      </c>
      <c r="R217" s="7">
        <f>INDEX(월별값!$A$1:$BM$17, '데이터 만들기'!P217, '데이터 만들기'!Q217)</f>
        <v>1793760</v>
      </c>
      <c r="S217" s="5">
        <f t="shared" si="69"/>
        <v>42214</v>
      </c>
      <c r="T217" s="7">
        <f t="shared" si="55"/>
        <v>2015</v>
      </c>
      <c r="U217" s="7">
        <f t="shared" si="56"/>
        <v>7</v>
      </c>
      <c r="V217" s="7" t="str">
        <f t="shared" si="57"/>
        <v>2015-7-1</v>
      </c>
      <c r="W217" s="8">
        <f t="shared" si="58"/>
        <v>42216</v>
      </c>
      <c r="X217" s="9">
        <f t="shared" si="59"/>
        <v>31</v>
      </c>
      <c r="Y217" s="4">
        <f t="shared" si="60"/>
        <v>57863.225806451614</v>
      </c>
      <c r="Z217" s="4">
        <f t="shared" ca="1" si="61"/>
        <v>398.00882755303741</v>
      </c>
      <c r="AA217" s="4">
        <f t="shared" ca="1" si="62"/>
        <v>58261.23463400465</v>
      </c>
      <c r="AB217" s="10">
        <f t="shared" si="68"/>
        <v>1</v>
      </c>
      <c r="AC217" s="4">
        <f t="shared" ca="1" si="63"/>
        <v>58261.23463400465</v>
      </c>
      <c r="AD217" s="4">
        <f t="shared" ca="1" si="70"/>
        <v>-431997.42799265101</v>
      </c>
      <c r="AE217" s="4">
        <f t="shared" si="64"/>
        <v>23</v>
      </c>
      <c r="AF217" s="4">
        <f t="shared" ca="1" si="65"/>
        <v>18782.496869245697</v>
      </c>
      <c r="AG217" s="4">
        <f t="shared" ca="1" si="66"/>
        <v>77043.731503250339</v>
      </c>
    </row>
    <row r="218" spans="1:33">
      <c r="A218" s="3">
        <v>42215</v>
      </c>
      <c r="B218" s="2">
        <f t="shared" ca="1" si="67"/>
        <v>77416.623296980164</v>
      </c>
      <c r="C218">
        <v>0</v>
      </c>
      <c r="D218">
        <v>0</v>
      </c>
      <c r="E218">
        <v>0</v>
      </c>
      <c r="F218">
        <v>0</v>
      </c>
      <c r="P218" s="4">
        <f t="shared" si="71"/>
        <v>17</v>
      </c>
      <c r="Q218" s="4">
        <f t="shared" si="54"/>
        <v>12</v>
      </c>
      <c r="R218" s="7">
        <f>INDEX(월별값!$A$1:$BM$17, '데이터 만들기'!P218, '데이터 만들기'!Q218)</f>
        <v>1793760</v>
      </c>
      <c r="S218" s="5">
        <f t="shared" si="69"/>
        <v>42215</v>
      </c>
      <c r="T218" s="7">
        <f t="shared" si="55"/>
        <v>2015</v>
      </c>
      <c r="U218" s="7">
        <f t="shared" si="56"/>
        <v>7</v>
      </c>
      <c r="V218" s="7" t="str">
        <f t="shared" si="57"/>
        <v>2015-7-1</v>
      </c>
      <c r="W218" s="8">
        <f t="shared" si="58"/>
        <v>42216</v>
      </c>
      <c r="X218" s="9">
        <f t="shared" si="59"/>
        <v>31</v>
      </c>
      <c r="Y218" s="4">
        <f t="shared" si="60"/>
        <v>57863.225806451614</v>
      </c>
      <c r="Z218" s="4">
        <f t="shared" ca="1" si="61"/>
        <v>770.90062128285206</v>
      </c>
      <c r="AA218" s="4">
        <f t="shared" ca="1" si="62"/>
        <v>58634.126427734467</v>
      </c>
      <c r="AB218" s="10">
        <f t="shared" si="68"/>
        <v>1</v>
      </c>
      <c r="AC218" s="4">
        <f t="shared" ca="1" si="63"/>
        <v>58634.126427734467</v>
      </c>
      <c r="AD218" s="4">
        <f t="shared" ca="1" si="70"/>
        <v>-431997.42799265101</v>
      </c>
      <c r="AE218" s="4">
        <f t="shared" si="64"/>
        <v>23</v>
      </c>
      <c r="AF218" s="4">
        <f t="shared" ca="1" si="65"/>
        <v>18782.496869245697</v>
      </c>
      <c r="AG218" s="4">
        <f t="shared" ca="1" si="66"/>
        <v>77416.623296980164</v>
      </c>
    </row>
    <row r="219" spans="1:33">
      <c r="A219" s="3">
        <v>42216</v>
      </c>
      <c r="B219" s="2">
        <f t="shared" ca="1" si="67"/>
        <v>78755.577705877455</v>
      </c>
      <c r="C219">
        <v>0</v>
      </c>
      <c r="D219">
        <v>0</v>
      </c>
      <c r="E219">
        <v>0</v>
      </c>
      <c r="F219">
        <v>0</v>
      </c>
      <c r="P219" s="4">
        <f t="shared" si="71"/>
        <v>17</v>
      </c>
      <c r="Q219" s="4">
        <f t="shared" si="54"/>
        <v>12</v>
      </c>
      <c r="R219" s="7">
        <f>INDEX(월별값!$A$1:$BM$17, '데이터 만들기'!P219, '데이터 만들기'!Q219)</f>
        <v>1793760</v>
      </c>
      <c r="S219" s="5">
        <f t="shared" si="69"/>
        <v>42216</v>
      </c>
      <c r="T219" s="7">
        <f t="shared" si="55"/>
        <v>2015</v>
      </c>
      <c r="U219" s="7">
        <f t="shared" si="56"/>
        <v>7</v>
      </c>
      <c r="V219" s="7" t="str">
        <f t="shared" si="57"/>
        <v>2015-7-1</v>
      </c>
      <c r="W219" s="8">
        <f t="shared" si="58"/>
        <v>42216</v>
      </c>
      <c r="X219" s="9">
        <f t="shared" si="59"/>
        <v>31</v>
      </c>
      <c r="Y219" s="4">
        <f t="shared" si="60"/>
        <v>57863.225806451614</v>
      </c>
      <c r="Z219" s="4">
        <f t="shared" ca="1" si="61"/>
        <v>2109.855030180142</v>
      </c>
      <c r="AA219" s="4">
        <f t="shared" ca="1" si="62"/>
        <v>59973.080836631758</v>
      </c>
      <c r="AB219" s="10">
        <f t="shared" si="68"/>
        <v>1</v>
      </c>
      <c r="AC219" s="4">
        <f t="shared" ca="1" si="63"/>
        <v>59973.080836631758</v>
      </c>
      <c r="AD219" s="4">
        <f t="shared" ca="1" si="70"/>
        <v>-431997.42799265101</v>
      </c>
      <c r="AE219" s="4">
        <f t="shared" si="64"/>
        <v>23</v>
      </c>
      <c r="AF219" s="4">
        <f t="shared" ca="1" si="65"/>
        <v>18782.496869245697</v>
      </c>
      <c r="AG219" s="4">
        <f t="shared" ca="1" si="66"/>
        <v>78755.577705877455</v>
      </c>
    </row>
    <row r="220" spans="1:33">
      <c r="A220" s="3">
        <v>42217</v>
      </c>
      <c r="B220" s="2">
        <f t="shared" ca="1" si="67"/>
        <v>2672.2398033717341</v>
      </c>
      <c r="C220">
        <v>0</v>
      </c>
      <c r="D220">
        <v>0</v>
      </c>
      <c r="E220">
        <v>0</v>
      </c>
      <c r="F220">
        <v>0</v>
      </c>
      <c r="P220" s="4">
        <f t="shared" si="71"/>
        <v>17</v>
      </c>
      <c r="Q220" s="4">
        <f t="shared" si="54"/>
        <v>13</v>
      </c>
      <c r="R220" s="7">
        <f>INDEX(월별값!$A$1:$BM$17, '데이터 만들기'!P220, '데이터 만들기'!Q220)</f>
        <v>1746720</v>
      </c>
      <c r="S220" s="5">
        <f t="shared" si="69"/>
        <v>42217</v>
      </c>
      <c r="T220" s="7">
        <f t="shared" si="55"/>
        <v>2015</v>
      </c>
      <c r="U220" s="7">
        <f t="shared" si="56"/>
        <v>8</v>
      </c>
      <c r="V220" s="7" t="str">
        <f t="shared" si="57"/>
        <v>2015-8-1</v>
      </c>
      <c r="W220" s="8">
        <f t="shared" si="58"/>
        <v>42247</v>
      </c>
      <c r="X220" s="9">
        <f t="shared" si="59"/>
        <v>31</v>
      </c>
      <c r="Y220" s="4">
        <f t="shared" si="60"/>
        <v>56345.806451612902</v>
      </c>
      <c r="Z220" s="4">
        <f t="shared" ca="1" si="61"/>
        <v>-2901.0103841782161</v>
      </c>
      <c r="AA220" s="4">
        <f t="shared" ca="1" si="62"/>
        <v>53444.796067434683</v>
      </c>
      <c r="AB220" s="10">
        <f t="shared" si="68"/>
        <v>0</v>
      </c>
      <c r="AC220" s="4">
        <f t="shared" ca="1" si="63"/>
        <v>2672.2398033717341</v>
      </c>
      <c r="AD220" s="4">
        <f t="shared" ca="1" si="70"/>
        <v>-516248.43522546976</v>
      </c>
      <c r="AE220" s="4">
        <f t="shared" si="64"/>
        <v>21</v>
      </c>
      <c r="AF220" s="4">
        <f t="shared" ca="1" si="65"/>
        <v>24583.258820260464</v>
      </c>
      <c r="AG220" s="4">
        <f t="shared" ca="1" si="66"/>
        <v>2672.2398033717341</v>
      </c>
    </row>
    <row r="221" spans="1:33">
      <c r="A221" s="3">
        <v>42218</v>
      </c>
      <c r="B221" s="2">
        <f t="shared" ca="1" si="67"/>
        <v>2751.8705487519542</v>
      </c>
      <c r="C221">
        <v>0</v>
      </c>
      <c r="D221">
        <v>0</v>
      </c>
      <c r="E221">
        <v>0</v>
      </c>
      <c r="F221">
        <v>0</v>
      </c>
      <c r="P221" s="4">
        <f t="shared" si="71"/>
        <v>17</v>
      </c>
      <c r="Q221" s="4">
        <f t="shared" si="54"/>
        <v>13</v>
      </c>
      <c r="R221" s="7">
        <f>INDEX(월별값!$A$1:$BM$17, '데이터 만들기'!P221, '데이터 만들기'!Q221)</f>
        <v>1746720</v>
      </c>
      <c r="S221" s="5">
        <f t="shared" si="69"/>
        <v>42218</v>
      </c>
      <c r="T221" s="7">
        <f t="shared" si="55"/>
        <v>2015</v>
      </c>
      <c r="U221" s="7">
        <f t="shared" si="56"/>
        <v>8</v>
      </c>
      <c r="V221" s="7" t="str">
        <f t="shared" si="57"/>
        <v>2015-8-1</v>
      </c>
      <c r="W221" s="8">
        <f t="shared" si="58"/>
        <v>42247</v>
      </c>
      <c r="X221" s="9">
        <f t="shared" si="59"/>
        <v>31</v>
      </c>
      <c r="Y221" s="4">
        <f t="shared" si="60"/>
        <v>56345.806451612902</v>
      </c>
      <c r="Z221" s="4">
        <f t="shared" ca="1" si="61"/>
        <v>-1308.3954765738131</v>
      </c>
      <c r="AA221" s="4">
        <f t="shared" ca="1" si="62"/>
        <v>55037.410975039085</v>
      </c>
      <c r="AB221" s="10">
        <f t="shared" si="68"/>
        <v>0</v>
      </c>
      <c r="AC221" s="4">
        <f t="shared" ca="1" si="63"/>
        <v>2751.8705487519542</v>
      </c>
      <c r="AD221" s="4">
        <f t="shared" ca="1" si="70"/>
        <v>-516248.43522546976</v>
      </c>
      <c r="AE221" s="4">
        <f t="shared" si="64"/>
        <v>21</v>
      </c>
      <c r="AF221" s="4">
        <f t="shared" ca="1" si="65"/>
        <v>24583.258820260464</v>
      </c>
      <c r="AG221" s="4">
        <f t="shared" ca="1" si="66"/>
        <v>2751.8705487519542</v>
      </c>
    </row>
    <row r="222" spans="1:33">
      <c r="A222" s="3">
        <v>42219</v>
      </c>
      <c r="B222" s="2">
        <f t="shared" ca="1" si="67"/>
        <v>86434.873557926272</v>
      </c>
      <c r="C222">
        <v>0</v>
      </c>
      <c r="D222">
        <v>0</v>
      </c>
      <c r="E222">
        <v>0</v>
      </c>
      <c r="F222">
        <v>0</v>
      </c>
      <c r="P222" s="4">
        <f t="shared" si="71"/>
        <v>17</v>
      </c>
      <c r="Q222" s="4">
        <f t="shared" si="54"/>
        <v>13</v>
      </c>
      <c r="R222" s="7">
        <f>INDEX(월별값!$A$1:$BM$17, '데이터 만들기'!P222, '데이터 만들기'!Q222)</f>
        <v>1746720</v>
      </c>
      <c r="S222" s="5">
        <f t="shared" si="69"/>
        <v>42219</v>
      </c>
      <c r="T222" s="7">
        <f t="shared" si="55"/>
        <v>2015</v>
      </c>
      <c r="U222" s="7">
        <f t="shared" si="56"/>
        <v>8</v>
      </c>
      <c r="V222" s="7" t="str">
        <f t="shared" si="57"/>
        <v>2015-8-1</v>
      </c>
      <c r="W222" s="8">
        <f t="shared" si="58"/>
        <v>42247</v>
      </c>
      <c r="X222" s="9">
        <f t="shared" si="59"/>
        <v>31</v>
      </c>
      <c r="Y222" s="4">
        <f t="shared" si="60"/>
        <v>56345.806451612902</v>
      </c>
      <c r="Z222" s="4">
        <f t="shared" ca="1" si="61"/>
        <v>5505.8082860529012</v>
      </c>
      <c r="AA222" s="4">
        <f t="shared" ca="1" si="62"/>
        <v>61851.614737665805</v>
      </c>
      <c r="AB222" s="10">
        <f t="shared" si="68"/>
        <v>1</v>
      </c>
      <c r="AC222" s="4">
        <f t="shared" ca="1" si="63"/>
        <v>61851.614737665805</v>
      </c>
      <c r="AD222" s="4">
        <f t="shared" ca="1" si="70"/>
        <v>-516248.43522546976</v>
      </c>
      <c r="AE222" s="4">
        <f t="shared" si="64"/>
        <v>21</v>
      </c>
      <c r="AF222" s="4">
        <f t="shared" ca="1" si="65"/>
        <v>24583.258820260464</v>
      </c>
      <c r="AG222" s="4">
        <f t="shared" ca="1" si="66"/>
        <v>86434.873557926272</v>
      </c>
    </row>
    <row r="223" spans="1:33">
      <c r="A223" s="3">
        <v>42220</v>
      </c>
      <c r="B223" s="2">
        <f t="shared" ca="1" si="67"/>
        <v>76627.285185897359</v>
      </c>
      <c r="C223">
        <v>0</v>
      </c>
      <c r="D223">
        <v>0</v>
      </c>
      <c r="E223">
        <v>0</v>
      </c>
      <c r="F223">
        <v>0</v>
      </c>
      <c r="P223" s="4">
        <f t="shared" si="71"/>
        <v>17</v>
      </c>
      <c r="Q223" s="4">
        <f t="shared" si="54"/>
        <v>13</v>
      </c>
      <c r="R223" s="7">
        <f>INDEX(월별값!$A$1:$BM$17, '데이터 만들기'!P223, '데이터 만들기'!Q223)</f>
        <v>1746720</v>
      </c>
      <c r="S223" s="5">
        <f t="shared" si="69"/>
        <v>42220</v>
      </c>
      <c r="T223" s="7">
        <f t="shared" si="55"/>
        <v>2015</v>
      </c>
      <c r="U223" s="7">
        <f t="shared" si="56"/>
        <v>8</v>
      </c>
      <c r="V223" s="7" t="str">
        <f t="shared" si="57"/>
        <v>2015-8-1</v>
      </c>
      <c r="W223" s="8">
        <f t="shared" si="58"/>
        <v>42247</v>
      </c>
      <c r="X223" s="9">
        <f t="shared" si="59"/>
        <v>31</v>
      </c>
      <c r="Y223" s="4">
        <f t="shared" si="60"/>
        <v>56345.806451612902</v>
      </c>
      <c r="Z223" s="4">
        <f t="shared" ca="1" si="61"/>
        <v>-4301.780085976</v>
      </c>
      <c r="AA223" s="4">
        <f t="shared" ca="1" si="62"/>
        <v>52044.026365636899</v>
      </c>
      <c r="AB223" s="10">
        <f t="shared" si="68"/>
        <v>1</v>
      </c>
      <c r="AC223" s="4">
        <f t="shared" ca="1" si="63"/>
        <v>52044.026365636899</v>
      </c>
      <c r="AD223" s="4">
        <f t="shared" ca="1" si="70"/>
        <v>-516248.43522546976</v>
      </c>
      <c r="AE223" s="4">
        <f t="shared" si="64"/>
        <v>21</v>
      </c>
      <c r="AF223" s="4">
        <f t="shared" ca="1" si="65"/>
        <v>24583.258820260464</v>
      </c>
      <c r="AG223" s="4">
        <f t="shared" ca="1" si="66"/>
        <v>76627.285185897359</v>
      </c>
    </row>
    <row r="224" spans="1:33">
      <c r="A224" s="3">
        <v>42221</v>
      </c>
      <c r="B224" s="2">
        <f t="shared" ca="1" si="67"/>
        <v>84397.09725687225</v>
      </c>
      <c r="C224">
        <v>0</v>
      </c>
      <c r="D224">
        <v>0</v>
      </c>
      <c r="E224">
        <v>0</v>
      </c>
      <c r="F224">
        <v>0</v>
      </c>
      <c r="P224" s="4">
        <f t="shared" si="71"/>
        <v>17</v>
      </c>
      <c r="Q224" s="4">
        <f t="shared" si="54"/>
        <v>13</v>
      </c>
      <c r="R224" s="7">
        <f>INDEX(월별값!$A$1:$BM$17, '데이터 만들기'!P224, '데이터 만들기'!Q224)</f>
        <v>1746720</v>
      </c>
      <c r="S224" s="5">
        <f t="shared" si="69"/>
        <v>42221</v>
      </c>
      <c r="T224" s="7">
        <f t="shared" si="55"/>
        <v>2015</v>
      </c>
      <c r="U224" s="7">
        <f t="shared" si="56"/>
        <v>8</v>
      </c>
      <c r="V224" s="7" t="str">
        <f t="shared" si="57"/>
        <v>2015-8-1</v>
      </c>
      <c r="W224" s="8">
        <f t="shared" si="58"/>
        <v>42247</v>
      </c>
      <c r="X224" s="9">
        <f t="shared" si="59"/>
        <v>31</v>
      </c>
      <c r="Y224" s="4">
        <f t="shared" si="60"/>
        <v>56345.806451612902</v>
      </c>
      <c r="Z224" s="4">
        <f t="shared" ca="1" si="61"/>
        <v>3468.0319849988837</v>
      </c>
      <c r="AA224" s="4">
        <f t="shared" ca="1" si="62"/>
        <v>59813.838436611783</v>
      </c>
      <c r="AB224" s="10">
        <f t="shared" si="68"/>
        <v>1</v>
      </c>
      <c r="AC224" s="4">
        <f t="shared" ca="1" si="63"/>
        <v>59813.838436611783</v>
      </c>
      <c r="AD224" s="4">
        <f t="shared" ca="1" si="70"/>
        <v>-516248.43522546976</v>
      </c>
      <c r="AE224" s="4">
        <f t="shared" si="64"/>
        <v>21</v>
      </c>
      <c r="AF224" s="4">
        <f t="shared" ca="1" si="65"/>
        <v>24583.258820260464</v>
      </c>
      <c r="AG224" s="4">
        <f t="shared" ca="1" si="66"/>
        <v>84397.09725687225</v>
      </c>
    </row>
    <row r="225" spans="1:33">
      <c r="A225" s="3">
        <v>42222</v>
      </c>
      <c r="B225" s="2">
        <f t="shared" ca="1" si="67"/>
        <v>81063.710578416241</v>
      </c>
      <c r="C225">
        <v>0</v>
      </c>
      <c r="D225">
        <v>0</v>
      </c>
      <c r="E225">
        <v>0</v>
      </c>
      <c r="F225">
        <v>0</v>
      </c>
      <c r="P225" s="4">
        <f t="shared" si="71"/>
        <v>17</v>
      </c>
      <c r="Q225" s="4">
        <f t="shared" si="54"/>
        <v>13</v>
      </c>
      <c r="R225" s="7">
        <f>INDEX(월별값!$A$1:$BM$17, '데이터 만들기'!P225, '데이터 만들기'!Q225)</f>
        <v>1746720</v>
      </c>
      <c r="S225" s="5">
        <f t="shared" si="69"/>
        <v>42222</v>
      </c>
      <c r="T225" s="7">
        <f t="shared" si="55"/>
        <v>2015</v>
      </c>
      <c r="U225" s="7">
        <f t="shared" si="56"/>
        <v>8</v>
      </c>
      <c r="V225" s="7" t="str">
        <f t="shared" si="57"/>
        <v>2015-8-1</v>
      </c>
      <c r="W225" s="8">
        <f t="shared" si="58"/>
        <v>42247</v>
      </c>
      <c r="X225" s="9">
        <f t="shared" si="59"/>
        <v>31</v>
      </c>
      <c r="Y225" s="4">
        <f t="shared" si="60"/>
        <v>56345.806451612902</v>
      </c>
      <c r="Z225" s="4">
        <f t="shared" ca="1" si="61"/>
        <v>134.64530654287864</v>
      </c>
      <c r="AA225" s="4">
        <f t="shared" ca="1" si="62"/>
        <v>56480.451758155781</v>
      </c>
      <c r="AB225" s="10">
        <f t="shared" si="68"/>
        <v>1</v>
      </c>
      <c r="AC225" s="4">
        <f t="shared" ca="1" si="63"/>
        <v>56480.451758155781</v>
      </c>
      <c r="AD225" s="4">
        <f t="shared" ca="1" si="70"/>
        <v>-516248.43522546976</v>
      </c>
      <c r="AE225" s="4">
        <f t="shared" si="64"/>
        <v>21</v>
      </c>
      <c r="AF225" s="4">
        <f t="shared" ca="1" si="65"/>
        <v>24583.258820260464</v>
      </c>
      <c r="AG225" s="4">
        <f t="shared" ca="1" si="66"/>
        <v>81063.710578416241</v>
      </c>
    </row>
    <row r="226" spans="1:33">
      <c r="A226" s="3">
        <v>42223</v>
      </c>
      <c r="B226" s="2">
        <f t="shared" ca="1" si="67"/>
        <v>85824.38816987969</v>
      </c>
      <c r="C226">
        <v>0</v>
      </c>
      <c r="D226">
        <v>0</v>
      </c>
      <c r="E226">
        <v>0</v>
      </c>
      <c r="F226">
        <v>0</v>
      </c>
      <c r="P226" s="4">
        <f t="shared" si="71"/>
        <v>17</v>
      </c>
      <c r="Q226" s="4">
        <f t="shared" si="54"/>
        <v>13</v>
      </c>
      <c r="R226" s="7">
        <f>INDEX(월별값!$A$1:$BM$17, '데이터 만들기'!P226, '데이터 만들기'!Q226)</f>
        <v>1746720</v>
      </c>
      <c r="S226" s="5">
        <f t="shared" si="69"/>
        <v>42223</v>
      </c>
      <c r="T226" s="7">
        <f t="shared" si="55"/>
        <v>2015</v>
      </c>
      <c r="U226" s="7">
        <f t="shared" si="56"/>
        <v>8</v>
      </c>
      <c r="V226" s="7" t="str">
        <f t="shared" si="57"/>
        <v>2015-8-1</v>
      </c>
      <c r="W226" s="8">
        <f t="shared" si="58"/>
        <v>42247</v>
      </c>
      <c r="X226" s="9">
        <f t="shared" si="59"/>
        <v>31</v>
      </c>
      <c r="Y226" s="4">
        <f t="shared" si="60"/>
        <v>56345.806451612902</v>
      </c>
      <c r="Z226" s="4">
        <f t="shared" ca="1" si="61"/>
        <v>4895.3228980063259</v>
      </c>
      <c r="AA226" s="4">
        <f t="shared" ca="1" si="62"/>
        <v>61241.12934961923</v>
      </c>
      <c r="AB226" s="10">
        <f t="shared" si="68"/>
        <v>1</v>
      </c>
      <c r="AC226" s="4">
        <f t="shared" ca="1" si="63"/>
        <v>61241.12934961923</v>
      </c>
      <c r="AD226" s="4">
        <f t="shared" ca="1" si="70"/>
        <v>-516248.43522546976</v>
      </c>
      <c r="AE226" s="4">
        <f t="shared" si="64"/>
        <v>21</v>
      </c>
      <c r="AF226" s="4">
        <f t="shared" ca="1" si="65"/>
        <v>24583.258820260464</v>
      </c>
      <c r="AG226" s="4">
        <f t="shared" ca="1" si="66"/>
        <v>85824.38816987969</v>
      </c>
    </row>
    <row r="227" spans="1:33">
      <c r="A227" s="3">
        <v>42224</v>
      </c>
      <c r="B227" s="2">
        <f t="shared" ca="1" si="67"/>
        <v>2770.8444131089791</v>
      </c>
      <c r="C227">
        <v>0</v>
      </c>
      <c r="D227">
        <v>0</v>
      </c>
      <c r="E227">
        <v>0</v>
      </c>
      <c r="F227">
        <v>0</v>
      </c>
      <c r="P227" s="4">
        <f t="shared" si="71"/>
        <v>17</v>
      </c>
      <c r="Q227" s="4">
        <f t="shared" si="54"/>
        <v>13</v>
      </c>
      <c r="R227" s="7">
        <f>INDEX(월별값!$A$1:$BM$17, '데이터 만들기'!P227, '데이터 만들기'!Q227)</f>
        <v>1746720</v>
      </c>
      <c r="S227" s="5">
        <f t="shared" si="69"/>
        <v>42224</v>
      </c>
      <c r="T227" s="7">
        <f t="shared" si="55"/>
        <v>2015</v>
      </c>
      <c r="U227" s="7">
        <f t="shared" si="56"/>
        <v>8</v>
      </c>
      <c r="V227" s="7" t="str">
        <f t="shared" si="57"/>
        <v>2015-8-1</v>
      </c>
      <c r="W227" s="8">
        <f t="shared" si="58"/>
        <v>42247</v>
      </c>
      <c r="X227" s="9">
        <f t="shared" si="59"/>
        <v>31</v>
      </c>
      <c r="Y227" s="4">
        <f t="shared" si="60"/>
        <v>56345.806451612902</v>
      </c>
      <c r="Z227" s="4">
        <f t="shared" ca="1" si="61"/>
        <v>-928.91818943331907</v>
      </c>
      <c r="AA227" s="4">
        <f t="shared" ca="1" si="62"/>
        <v>55416.888262179586</v>
      </c>
      <c r="AB227" s="10">
        <f t="shared" si="68"/>
        <v>0</v>
      </c>
      <c r="AC227" s="4">
        <f t="shared" ca="1" si="63"/>
        <v>2770.8444131089791</v>
      </c>
      <c r="AD227" s="4">
        <f t="shared" ca="1" si="70"/>
        <v>-516248.43522546976</v>
      </c>
      <c r="AE227" s="4">
        <f t="shared" si="64"/>
        <v>21</v>
      </c>
      <c r="AF227" s="4">
        <f t="shared" ca="1" si="65"/>
        <v>24583.258820260464</v>
      </c>
      <c r="AG227" s="4">
        <f t="shared" ca="1" si="66"/>
        <v>2770.8444131089791</v>
      </c>
    </row>
    <row r="228" spans="1:33">
      <c r="A228" s="3">
        <v>42225</v>
      </c>
      <c r="B228" s="2">
        <f t="shared" ca="1" si="67"/>
        <v>2745.061133465636</v>
      </c>
      <c r="C228">
        <v>0</v>
      </c>
      <c r="D228">
        <v>0</v>
      </c>
      <c r="E228">
        <v>0</v>
      </c>
      <c r="F228">
        <v>0</v>
      </c>
      <c r="P228" s="4">
        <f t="shared" si="71"/>
        <v>17</v>
      </c>
      <c r="Q228" s="4">
        <f t="shared" si="54"/>
        <v>13</v>
      </c>
      <c r="R228" s="7">
        <f>INDEX(월별값!$A$1:$BM$17, '데이터 만들기'!P228, '데이터 만들기'!Q228)</f>
        <v>1746720</v>
      </c>
      <c r="S228" s="5">
        <f t="shared" si="69"/>
        <v>42225</v>
      </c>
      <c r="T228" s="7">
        <f t="shared" si="55"/>
        <v>2015</v>
      </c>
      <c r="U228" s="7">
        <f t="shared" si="56"/>
        <v>8</v>
      </c>
      <c r="V228" s="7" t="str">
        <f t="shared" si="57"/>
        <v>2015-8-1</v>
      </c>
      <c r="W228" s="8">
        <f t="shared" si="58"/>
        <v>42247</v>
      </c>
      <c r="X228" s="9">
        <f t="shared" si="59"/>
        <v>31</v>
      </c>
      <c r="Y228" s="4">
        <f t="shared" si="60"/>
        <v>56345.806451612902</v>
      </c>
      <c r="Z228" s="4">
        <f t="shared" ca="1" si="61"/>
        <v>-1444.58378230018</v>
      </c>
      <c r="AA228" s="4">
        <f t="shared" ca="1" si="62"/>
        <v>54901.222669312723</v>
      </c>
      <c r="AB228" s="10">
        <f t="shared" si="68"/>
        <v>0</v>
      </c>
      <c r="AC228" s="4">
        <f t="shared" ca="1" si="63"/>
        <v>2745.061133465636</v>
      </c>
      <c r="AD228" s="4">
        <f t="shared" ca="1" si="70"/>
        <v>-516248.43522546976</v>
      </c>
      <c r="AE228" s="4">
        <f t="shared" si="64"/>
        <v>21</v>
      </c>
      <c r="AF228" s="4">
        <f t="shared" ca="1" si="65"/>
        <v>24583.258820260464</v>
      </c>
      <c r="AG228" s="4">
        <f t="shared" ca="1" si="66"/>
        <v>2745.061133465636</v>
      </c>
    </row>
    <row r="229" spans="1:33">
      <c r="A229" s="3">
        <v>42226</v>
      </c>
      <c r="B229" s="2">
        <f t="shared" ca="1" si="67"/>
        <v>78831.930761634343</v>
      </c>
      <c r="C229">
        <v>0</v>
      </c>
      <c r="D229">
        <v>0</v>
      </c>
      <c r="E229">
        <v>0</v>
      </c>
      <c r="F229">
        <v>0</v>
      </c>
      <c r="P229" s="4">
        <f t="shared" si="71"/>
        <v>17</v>
      </c>
      <c r="Q229" s="4">
        <f t="shared" si="54"/>
        <v>13</v>
      </c>
      <c r="R229" s="7">
        <f>INDEX(월별값!$A$1:$BM$17, '데이터 만들기'!P229, '데이터 만들기'!Q229)</f>
        <v>1746720</v>
      </c>
      <c r="S229" s="5">
        <f t="shared" si="69"/>
        <v>42226</v>
      </c>
      <c r="T229" s="7">
        <f t="shared" si="55"/>
        <v>2015</v>
      </c>
      <c r="U229" s="7">
        <f t="shared" si="56"/>
        <v>8</v>
      </c>
      <c r="V229" s="7" t="str">
        <f t="shared" si="57"/>
        <v>2015-8-1</v>
      </c>
      <c r="W229" s="8">
        <f t="shared" si="58"/>
        <v>42247</v>
      </c>
      <c r="X229" s="9">
        <f t="shared" si="59"/>
        <v>31</v>
      </c>
      <c r="Y229" s="4">
        <f t="shared" si="60"/>
        <v>56345.806451612902</v>
      </c>
      <c r="Z229" s="4">
        <f t="shared" ca="1" si="61"/>
        <v>-2097.1345102390219</v>
      </c>
      <c r="AA229" s="4">
        <f t="shared" ca="1" si="62"/>
        <v>54248.671941373883</v>
      </c>
      <c r="AB229" s="10">
        <f t="shared" si="68"/>
        <v>1</v>
      </c>
      <c r="AC229" s="4">
        <f t="shared" ca="1" si="63"/>
        <v>54248.671941373883</v>
      </c>
      <c r="AD229" s="4">
        <f t="shared" ca="1" si="70"/>
        <v>-516248.43522546976</v>
      </c>
      <c r="AE229" s="4">
        <f t="shared" si="64"/>
        <v>21</v>
      </c>
      <c r="AF229" s="4">
        <f t="shared" ca="1" si="65"/>
        <v>24583.258820260464</v>
      </c>
      <c r="AG229" s="4">
        <f t="shared" ca="1" si="66"/>
        <v>78831.930761634343</v>
      </c>
    </row>
    <row r="230" spans="1:33">
      <c r="A230" s="3">
        <v>42227</v>
      </c>
      <c r="B230" s="2">
        <f t="shared" ca="1" si="67"/>
        <v>82819.31722861767</v>
      </c>
      <c r="C230">
        <v>0</v>
      </c>
      <c r="D230">
        <v>0</v>
      </c>
      <c r="E230">
        <v>0</v>
      </c>
      <c r="F230">
        <v>0</v>
      </c>
      <c r="P230" s="4">
        <f t="shared" si="71"/>
        <v>17</v>
      </c>
      <c r="Q230" s="4">
        <f t="shared" ref="Q230:Q293" si="72">IF(U229=U230,Q229,Q229+1)</f>
        <v>13</v>
      </c>
      <c r="R230" s="7">
        <f>INDEX(월별값!$A$1:$BM$17, '데이터 만들기'!P230, '데이터 만들기'!Q230)</f>
        <v>1746720</v>
      </c>
      <c r="S230" s="5">
        <f t="shared" si="69"/>
        <v>42227</v>
      </c>
      <c r="T230" s="7">
        <f t="shared" ref="T230:T293" si="73">YEAR(S230)</f>
        <v>2015</v>
      </c>
      <c r="U230" s="7">
        <f t="shared" ref="U230:U293" si="74">MONTH(S230)</f>
        <v>8</v>
      </c>
      <c r="V230" s="7" t="str">
        <f t="shared" ref="V230:V293" si="75">CONCATENATE(T230, "-", U230, "-", "1")</f>
        <v>2015-8-1</v>
      </c>
      <c r="W230" s="8">
        <f t="shared" ref="W230:W293" si="76">EDATE(V230, 1)-1</f>
        <v>42247</v>
      </c>
      <c r="X230" s="9">
        <f t="shared" ref="X230:X293" si="77">W230-V230+1</f>
        <v>31</v>
      </c>
      <c r="Y230" s="4">
        <f t="shared" ref="Y230:Y293" si="78">R230/X230</f>
        <v>56345.806451612902</v>
      </c>
      <c r="Z230" s="4">
        <f t="shared" ref="Z230:Z293" ca="1" si="79">IF(RANDBETWEEN(0, 1),RAND()*Y230,RAND()*Y230*-1)/10</f>
        <v>1890.2519567443055</v>
      </c>
      <c r="AA230" s="4">
        <f t="shared" ref="AA230:AA293" ca="1" si="80">Y230+Z230</f>
        <v>58236.05840835721</v>
      </c>
      <c r="AB230" s="10">
        <f t="shared" si="68"/>
        <v>1</v>
      </c>
      <c r="AC230" s="4">
        <f t="shared" ref="AC230:AC293" ca="1" si="81">IF(AB230=0,AA230/20,AA230)</f>
        <v>58236.05840835721</v>
      </c>
      <c r="AD230" s="4">
        <f t="shared" ca="1" si="70"/>
        <v>-516248.43522546976</v>
      </c>
      <c r="AE230" s="4">
        <f t="shared" ref="AE230:AE293" si="82">NETWORKDAYS(V230,W230)</f>
        <v>21</v>
      </c>
      <c r="AF230" s="4">
        <f t="shared" ref="AF230:AF293" ca="1" si="83">AD230/AE230*-1</f>
        <v>24583.258820260464</v>
      </c>
      <c r="AG230" s="4">
        <f t="shared" ref="AG230:AG293" ca="1" si="84">IF(AB230=1,AC230+AF230,AC230)</f>
        <v>82819.31722861767</v>
      </c>
    </row>
    <row r="231" spans="1:33">
      <c r="A231" s="3">
        <v>42228</v>
      </c>
      <c r="B231" s="2">
        <f t="shared" ca="1" si="67"/>
        <v>77416.502325588546</v>
      </c>
      <c r="C231">
        <v>0</v>
      </c>
      <c r="D231">
        <v>0</v>
      </c>
      <c r="E231">
        <v>0</v>
      </c>
      <c r="F231">
        <v>0</v>
      </c>
      <c r="P231" s="4">
        <f t="shared" si="71"/>
        <v>17</v>
      </c>
      <c r="Q231" s="4">
        <f t="shared" si="72"/>
        <v>13</v>
      </c>
      <c r="R231" s="7">
        <f>INDEX(월별값!$A$1:$BM$17, '데이터 만들기'!P231, '데이터 만들기'!Q231)</f>
        <v>1746720</v>
      </c>
      <c r="S231" s="5">
        <f t="shared" si="69"/>
        <v>42228</v>
      </c>
      <c r="T231" s="7">
        <f t="shared" si="73"/>
        <v>2015</v>
      </c>
      <c r="U231" s="7">
        <f t="shared" si="74"/>
        <v>8</v>
      </c>
      <c r="V231" s="7" t="str">
        <f t="shared" si="75"/>
        <v>2015-8-1</v>
      </c>
      <c r="W231" s="8">
        <f t="shared" si="76"/>
        <v>42247</v>
      </c>
      <c r="X231" s="9">
        <f t="shared" si="77"/>
        <v>31</v>
      </c>
      <c r="Y231" s="4">
        <f t="shared" si="78"/>
        <v>56345.806451612902</v>
      </c>
      <c r="Z231" s="4">
        <f t="shared" ca="1" si="79"/>
        <v>-3512.5629462848183</v>
      </c>
      <c r="AA231" s="4">
        <f t="shared" ca="1" si="80"/>
        <v>52833.243505328086</v>
      </c>
      <c r="AB231" s="10">
        <f t="shared" si="68"/>
        <v>1</v>
      </c>
      <c r="AC231" s="4">
        <f t="shared" ca="1" si="81"/>
        <v>52833.243505328086</v>
      </c>
      <c r="AD231" s="4">
        <f t="shared" ca="1" si="70"/>
        <v>-516248.43522546976</v>
      </c>
      <c r="AE231" s="4">
        <f t="shared" si="82"/>
        <v>21</v>
      </c>
      <c r="AF231" s="4">
        <f t="shared" ca="1" si="83"/>
        <v>24583.258820260464</v>
      </c>
      <c r="AG231" s="4">
        <f t="shared" ca="1" si="84"/>
        <v>77416.502325588546</v>
      </c>
    </row>
    <row r="232" spans="1:33">
      <c r="A232" s="3">
        <v>42229</v>
      </c>
      <c r="B232" s="2">
        <f t="shared" ca="1" si="67"/>
        <v>85203.701364991299</v>
      </c>
      <c r="C232">
        <v>0</v>
      </c>
      <c r="D232">
        <v>0</v>
      </c>
      <c r="E232">
        <v>0</v>
      </c>
      <c r="F232">
        <v>0</v>
      </c>
      <c r="P232" s="4">
        <f t="shared" si="71"/>
        <v>17</v>
      </c>
      <c r="Q232" s="4">
        <f t="shared" si="72"/>
        <v>13</v>
      </c>
      <c r="R232" s="7">
        <f>INDEX(월별값!$A$1:$BM$17, '데이터 만들기'!P232, '데이터 만들기'!Q232)</f>
        <v>1746720</v>
      </c>
      <c r="S232" s="5">
        <f t="shared" si="69"/>
        <v>42229</v>
      </c>
      <c r="T232" s="7">
        <f t="shared" si="73"/>
        <v>2015</v>
      </c>
      <c r="U232" s="7">
        <f t="shared" si="74"/>
        <v>8</v>
      </c>
      <c r="V232" s="7" t="str">
        <f t="shared" si="75"/>
        <v>2015-8-1</v>
      </c>
      <c r="W232" s="8">
        <f t="shared" si="76"/>
        <v>42247</v>
      </c>
      <c r="X232" s="9">
        <f t="shared" si="77"/>
        <v>31</v>
      </c>
      <c r="Y232" s="4">
        <f t="shared" si="78"/>
        <v>56345.806451612902</v>
      </c>
      <c r="Z232" s="4">
        <f t="shared" ca="1" si="79"/>
        <v>4274.6360931179379</v>
      </c>
      <c r="AA232" s="4">
        <f t="shared" ca="1" si="80"/>
        <v>60620.442544730839</v>
      </c>
      <c r="AB232" s="10">
        <f t="shared" si="68"/>
        <v>1</v>
      </c>
      <c r="AC232" s="4">
        <f t="shared" ca="1" si="81"/>
        <v>60620.442544730839</v>
      </c>
      <c r="AD232" s="4">
        <f t="shared" ca="1" si="70"/>
        <v>-516248.43522546976</v>
      </c>
      <c r="AE232" s="4">
        <f t="shared" si="82"/>
        <v>21</v>
      </c>
      <c r="AF232" s="4">
        <f t="shared" ca="1" si="83"/>
        <v>24583.258820260464</v>
      </c>
      <c r="AG232" s="4">
        <f t="shared" ca="1" si="84"/>
        <v>85203.701364991299</v>
      </c>
    </row>
    <row r="233" spans="1:33">
      <c r="A233" s="3">
        <v>42230</v>
      </c>
      <c r="B233" s="2">
        <f t="shared" ca="1" si="67"/>
        <v>75944.020767396709</v>
      </c>
      <c r="C233">
        <v>0</v>
      </c>
      <c r="D233">
        <v>0</v>
      </c>
      <c r="E233">
        <v>0</v>
      </c>
      <c r="F233">
        <v>0</v>
      </c>
      <c r="P233" s="4">
        <f t="shared" si="71"/>
        <v>17</v>
      </c>
      <c r="Q233" s="4">
        <f t="shared" si="72"/>
        <v>13</v>
      </c>
      <c r="R233" s="7">
        <f>INDEX(월별값!$A$1:$BM$17, '데이터 만들기'!P233, '데이터 만들기'!Q233)</f>
        <v>1746720</v>
      </c>
      <c r="S233" s="5">
        <f t="shared" si="69"/>
        <v>42230</v>
      </c>
      <c r="T233" s="7">
        <f t="shared" si="73"/>
        <v>2015</v>
      </c>
      <c r="U233" s="7">
        <f t="shared" si="74"/>
        <v>8</v>
      </c>
      <c r="V233" s="7" t="str">
        <f t="shared" si="75"/>
        <v>2015-8-1</v>
      </c>
      <c r="W233" s="8">
        <f t="shared" si="76"/>
        <v>42247</v>
      </c>
      <c r="X233" s="9">
        <f t="shared" si="77"/>
        <v>31</v>
      </c>
      <c r="Y233" s="4">
        <f t="shared" si="78"/>
        <v>56345.806451612902</v>
      </c>
      <c r="Z233" s="4">
        <f t="shared" ca="1" si="79"/>
        <v>-4985.0445044766593</v>
      </c>
      <c r="AA233" s="4">
        <f t="shared" ca="1" si="80"/>
        <v>51360.761947136241</v>
      </c>
      <c r="AB233" s="10">
        <f t="shared" si="68"/>
        <v>1</v>
      </c>
      <c r="AC233" s="4">
        <f t="shared" ca="1" si="81"/>
        <v>51360.761947136241</v>
      </c>
      <c r="AD233" s="4">
        <f t="shared" ca="1" si="70"/>
        <v>-516248.43522546976</v>
      </c>
      <c r="AE233" s="4">
        <f t="shared" si="82"/>
        <v>21</v>
      </c>
      <c r="AF233" s="4">
        <f t="shared" ca="1" si="83"/>
        <v>24583.258820260464</v>
      </c>
      <c r="AG233" s="4">
        <f t="shared" ca="1" si="84"/>
        <v>75944.020767396709</v>
      </c>
    </row>
    <row r="234" spans="1:33">
      <c r="A234" s="3">
        <v>42231</v>
      </c>
      <c r="B234" s="2">
        <f t="shared" ca="1" si="67"/>
        <v>2655.429290505971</v>
      </c>
      <c r="C234">
        <v>0</v>
      </c>
      <c r="D234">
        <v>0</v>
      </c>
      <c r="E234">
        <v>0</v>
      </c>
      <c r="F234">
        <v>0</v>
      </c>
      <c r="P234" s="4">
        <f t="shared" si="71"/>
        <v>17</v>
      </c>
      <c r="Q234" s="4">
        <f t="shared" si="72"/>
        <v>13</v>
      </c>
      <c r="R234" s="7">
        <f>INDEX(월별값!$A$1:$BM$17, '데이터 만들기'!P234, '데이터 만들기'!Q234)</f>
        <v>1746720</v>
      </c>
      <c r="S234" s="5">
        <f t="shared" si="69"/>
        <v>42231</v>
      </c>
      <c r="T234" s="7">
        <f t="shared" si="73"/>
        <v>2015</v>
      </c>
      <c r="U234" s="7">
        <f t="shared" si="74"/>
        <v>8</v>
      </c>
      <c r="V234" s="7" t="str">
        <f t="shared" si="75"/>
        <v>2015-8-1</v>
      </c>
      <c r="W234" s="8">
        <f t="shared" si="76"/>
        <v>42247</v>
      </c>
      <c r="X234" s="9">
        <f t="shared" si="77"/>
        <v>31</v>
      </c>
      <c r="Y234" s="4">
        <f t="shared" si="78"/>
        <v>56345.806451612902</v>
      </c>
      <c r="Z234" s="4">
        <f t="shared" ca="1" si="79"/>
        <v>-3237.2206414934835</v>
      </c>
      <c r="AA234" s="4">
        <f t="shared" ca="1" si="80"/>
        <v>53108.585810119417</v>
      </c>
      <c r="AB234" s="10">
        <f t="shared" si="68"/>
        <v>0</v>
      </c>
      <c r="AC234" s="4">
        <f t="shared" ca="1" si="81"/>
        <v>2655.429290505971</v>
      </c>
      <c r="AD234" s="4">
        <f t="shared" ca="1" si="70"/>
        <v>-516248.43522546976</v>
      </c>
      <c r="AE234" s="4">
        <f t="shared" si="82"/>
        <v>21</v>
      </c>
      <c r="AF234" s="4">
        <f t="shared" ca="1" si="83"/>
        <v>24583.258820260464</v>
      </c>
      <c r="AG234" s="4">
        <f t="shared" ca="1" si="84"/>
        <v>2655.429290505971</v>
      </c>
    </row>
    <row r="235" spans="1:33">
      <c r="A235" s="3">
        <v>42232</v>
      </c>
      <c r="B235" s="2">
        <f t="shared" ca="1" si="67"/>
        <v>2835.9718169494604</v>
      </c>
      <c r="C235">
        <v>0</v>
      </c>
      <c r="D235">
        <v>0</v>
      </c>
      <c r="E235">
        <v>0</v>
      </c>
      <c r="F235">
        <v>0</v>
      </c>
      <c r="P235" s="4">
        <f t="shared" si="71"/>
        <v>17</v>
      </c>
      <c r="Q235" s="4">
        <f t="shared" si="72"/>
        <v>13</v>
      </c>
      <c r="R235" s="7">
        <f>INDEX(월별값!$A$1:$BM$17, '데이터 만들기'!P235, '데이터 만들기'!Q235)</f>
        <v>1746720</v>
      </c>
      <c r="S235" s="5">
        <f t="shared" si="69"/>
        <v>42232</v>
      </c>
      <c r="T235" s="7">
        <f t="shared" si="73"/>
        <v>2015</v>
      </c>
      <c r="U235" s="7">
        <f t="shared" si="74"/>
        <v>8</v>
      </c>
      <c r="V235" s="7" t="str">
        <f t="shared" si="75"/>
        <v>2015-8-1</v>
      </c>
      <c r="W235" s="8">
        <f t="shared" si="76"/>
        <v>42247</v>
      </c>
      <c r="X235" s="9">
        <f t="shared" si="77"/>
        <v>31</v>
      </c>
      <c r="Y235" s="4">
        <f t="shared" si="78"/>
        <v>56345.806451612902</v>
      </c>
      <c r="Z235" s="4">
        <f t="shared" ca="1" si="79"/>
        <v>373.62988737631122</v>
      </c>
      <c r="AA235" s="4">
        <f t="shared" ca="1" si="80"/>
        <v>56719.43633898921</v>
      </c>
      <c r="AB235" s="10">
        <f t="shared" si="68"/>
        <v>0</v>
      </c>
      <c r="AC235" s="4">
        <f t="shared" ca="1" si="81"/>
        <v>2835.9718169494604</v>
      </c>
      <c r="AD235" s="4">
        <f t="shared" ca="1" si="70"/>
        <v>-516248.43522546976</v>
      </c>
      <c r="AE235" s="4">
        <f t="shared" si="82"/>
        <v>21</v>
      </c>
      <c r="AF235" s="4">
        <f t="shared" ca="1" si="83"/>
        <v>24583.258820260464</v>
      </c>
      <c r="AG235" s="4">
        <f t="shared" ca="1" si="84"/>
        <v>2835.9718169494604</v>
      </c>
    </row>
    <row r="236" spans="1:33">
      <c r="A236" s="3">
        <v>42233</v>
      </c>
      <c r="B236" s="2">
        <f t="shared" ca="1" si="67"/>
        <v>76903.128867869935</v>
      </c>
      <c r="C236">
        <v>0</v>
      </c>
      <c r="D236">
        <v>0</v>
      </c>
      <c r="E236">
        <v>0</v>
      </c>
      <c r="F236">
        <v>0</v>
      </c>
      <c r="P236" s="4">
        <f t="shared" si="71"/>
        <v>17</v>
      </c>
      <c r="Q236" s="4">
        <f t="shared" si="72"/>
        <v>13</v>
      </c>
      <c r="R236" s="7">
        <f>INDEX(월별값!$A$1:$BM$17, '데이터 만들기'!P236, '데이터 만들기'!Q236)</f>
        <v>1746720</v>
      </c>
      <c r="S236" s="5">
        <f t="shared" si="69"/>
        <v>42233</v>
      </c>
      <c r="T236" s="7">
        <f t="shared" si="73"/>
        <v>2015</v>
      </c>
      <c r="U236" s="7">
        <f t="shared" si="74"/>
        <v>8</v>
      </c>
      <c r="V236" s="7" t="str">
        <f t="shared" si="75"/>
        <v>2015-8-1</v>
      </c>
      <c r="W236" s="8">
        <f t="shared" si="76"/>
        <v>42247</v>
      </c>
      <c r="X236" s="9">
        <f t="shared" si="77"/>
        <v>31</v>
      </c>
      <c r="Y236" s="4">
        <f t="shared" si="78"/>
        <v>56345.806451612902</v>
      </c>
      <c r="Z236" s="4">
        <f t="shared" ca="1" si="79"/>
        <v>-4025.9364040034261</v>
      </c>
      <c r="AA236" s="4">
        <f t="shared" ca="1" si="80"/>
        <v>52319.870047609475</v>
      </c>
      <c r="AB236" s="10">
        <f t="shared" si="68"/>
        <v>1</v>
      </c>
      <c r="AC236" s="4">
        <f t="shared" ca="1" si="81"/>
        <v>52319.870047609475</v>
      </c>
      <c r="AD236" s="4">
        <f t="shared" ca="1" si="70"/>
        <v>-516248.43522546976</v>
      </c>
      <c r="AE236" s="4">
        <f t="shared" si="82"/>
        <v>21</v>
      </c>
      <c r="AF236" s="4">
        <f t="shared" ca="1" si="83"/>
        <v>24583.258820260464</v>
      </c>
      <c r="AG236" s="4">
        <f t="shared" ca="1" si="84"/>
        <v>76903.128867869935</v>
      </c>
    </row>
    <row r="237" spans="1:33">
      <c r="A237" s="3">
        <v>42234</v>
      </c>
      <c r="B237" s="2">
        <f t="shared" ca="1" si="67"/>
        <v>79770.596067489736</v>
      </c>
      <c r="C237">
        <v>0</v>
      </c>
      <c r="D237">
        <v>0</v>
      </c>
      <c r="E237">
        <v>0</v>
      </c>
      <c r="F237">
        <v>0</v>
      </c>
      <c r="P237" s="4">
        <f t="shared" si="71"/>
        <v>17</v>
      </c>
      <c r="Q237" s="4">
        <f t="shared" si="72"/>
        <v>13</v>
      </c>
      <c r="R237" s="7">
        <f>INDEX(월별값!$A$1:$BM$17, '데이터 만들기'!P237, '데이터 만들기'!Q237)</f>
        <v>1746720</v>
      </c>
      <c r="S237" s="5">
        <f t="shared" si="69"/>
        <v>42234</v>
      </c>
      <c r="T237" s="7">
        <f t="shared" si="73"/>
        <v>2015</v>
      </c>
      <c r="U237" s="7">
        <f t="shared" si="74"/>
        <v>8</v>
      </c>
      <c r="V237" s="7" t="str">
        <f t="shared" si="75"/>
        <v>2015-8-1</v>
      </c>
      <c r="W237" s="8">
        <f t="shared" si="76"/>
        <v>42247</v>
      </c>
      <c r="X237" s="9">
        <f t="shared" si="77"/>
        <v>31</v>
      </c>
      <c r="Y237" s="4">
        <f t="shared" si="78"/>
        <v>56345.806451612902</v>
      </c>
      <c r="Z237" s="4">
        <f t="shared" ca="1" si="79"/>
        <v>-1158.4692043836344</v>
      </c>
      <c r="AA237" s="4">
        <f t="shared" ca="1" si="80"/>
        <v>55187.337247229269</v>
      </c>
      <c r="AB237" s="10">
        <f t="shared" si="68"/>
        <v>1</v>
      </c>
      <c r="AC237" s="4">
        <f t="shared" ca="1" si="81"/>
        <v>55187.337247229269</v>
      </c>
      <c r="AD237" s="4">
        <f t="shared" ca="1" si="70"/>
        <v>-516248.43522546976</v>
      </c>
      <c r="AE237" s="4">
        <f t="shared" si="82"/>
        <v>21</v>
      </c>
      <c r="AF237" s="4">
        <f t="shared" ca="1" si="83"/>
        <v>24583.258820260464</v>
      </c>
      <c r="AG237" s="4">
        <f t="shared" ca="1" si="84"/>
        <v>79770.596067489736</v>
      </c>
    </row>
    <row r="238" spans="1:33">
      <c r="A238" s="3">
        <v>42235</v>
      </c>
      <c r="B238" s="2">
        <f t="shared" ca="1" si="67"/>
        <v>86554.171494631839</v>
      </c>
      <c r="C238">
        <v>0</v>
      </c>
      <c r="D238">
        <v>0</v>
      </c>
      <c r="E238">
        <v>0</v>
      </c>
      <c r="F238">
        <v>0</v>
      </c>
      <c r="P238" s="4">
        <f t="shared" si="71"/>
        <v>17</v>
      </c>
      <c r="Q238" s="4">
        <f t="shared" si="72"/>
        <v>13</v>
      </c>
      <c r="R238" s="7">
        <f>INDEX(월별값!$A$1:$BM$17, '데이터 만들기'!P238, '데이터 만들기'!Q238)</f>
        <v>1746720</v>
      </c>
      <c r="S238" s="5">
        <f t="shared" si="69"/>
        <v>42235</v>
      </c>
      <c r="T238" s="7">
        <f t="shared" si="73"/>
        <v>2015</v>
      </c>
      <c r="U238" s="7">
        <f t="shared" si="74"/>
        <v>8</v>
      </c>
      <c r="V238" s="7" t="str">
        <f t="shared" si="75"/>
        <v>2015-8-1</v>
      </c>
      <c r="W238" s="8">
        <f t="shared" si="76"/>
        <v>42247</v>
      </c>
      <c r="X238" s="9">
        <f t="shared" si="77"/>
        <v>31</v>
      </c>
      <c r="Y238" s="4">
        <f t="shared" si="78"/>
        <v>56345.806451612902</v>
      </c>
      <c r="Z238" s="4">
        <f t="shared" ca="1" si="79"/>
        <v>5625.1062227584753</v>
      </c>
      <c r="AA238" s="4">
        <f t="shared" ca="1" si="80"/>
        <v>61970.912674371379</v>
      </c>
      <c r="AB238" s="10">
        <f t="shared" si="68"/>
        <v>1</v>
      </c>
      <c r="AC238" s="4">
        <f t="shared" ca="1" si="81"/>
        <v>61970.912674371379</v>
      </c>
      <c r="AD238" s="4">
        <f t="shared" ca="1" si="70"/>
        <v>-516248.43522546976</v>
      </c>
      <c r="AE238" s="4">
        <f t="shared" si="82"/>
        <v>21</v>
      </c>
      <c r="AF238" s="4">
        <f t="shared" ca="1" si="83"/>
        <v>24583.258820260464</v>
      </c>
      <c r="AG238" s="4">
        <f t="shared" ca="1" si="84"/>
        <v>86554.171494631839</v>
      </c>
    </row>
    <row r="239" spans="1:33">
      <c r="A239" s="3">
        <v>42236</v>
      </c>
      <c r="B239" s="2">
        <f t="shared" ca="1" si="67"/>
        <v>81374.003058409551</v>
      </c>
      <c r="C239">
        <v>0</v>
      </c>
      <c r="D239">
        <v>0</v>
      </c>
      <c r="E239">
        <v>0</v>
      </c>
      <c r="F239">
        <v>0</v>
      </c>
      <c r="P239" s="4">
        <f t="shared" si="71"/>
        <v>17</v>
      </c>
      <c r="Q239" s="4">
        <f t="shared" si="72"/>
        <v>13</v>
      </c>
      <c r="R239" s="7">
        <f>INDEX(월별값!$A$1:$BM$17, '데이터 만들기'!P239, '데이터 만들기'!Q239)</f>
        <v>1746720</v>
      </c>
      <c r="S239" s="5">
        <f t="shared" si="69"/>
        <v>42236</v>
      </c>
      <c r="T239" s="7">
        <f t="shared" si="73"/>
        <v>2015</v>
      </c>
      <c r="U239" s="7">
        <f t="shared" si="74"/>
        <v>8</v>
      </c>
      <c r="V239" s="7" t="str">
        <f t="shared" si="75"/>
        <v>2015-8-1</v>
      </c>
      <c r="W239" s="8">
        <f t="shared" si="76"/>
        <v>42247</v>
      </c>
      <c r="X239" s="9">
        <f t="shared" si="77"/>
        <v>31</v>
      </c>
      <c r="Y239" s="4">
        <f t="shared" si="78"/>
        <v>56345.806451612902</v>
      </c>
      <c r="Z239" s="4">
        <f t="shared" ca="1" si="79"/>
        <v>444.93778653618227</v>
      </c>
      <c r="AA239" s="4">
        <f t="shared" ca="1" si="80"/>
        <v>56790.744238149084</v>
      </c>
      <c r="AB239" s="10">
        <f t="shared" si="68"/>
        <v>1</v>
      </c>
      <c r="AC239" s="4">
        <f t="shared" ca="1" si="81"/>
        <v>56790.744238149084</v>
      </c>
      <c r="AD239" s="4">
        <f t="shared" ca="1" si="70"/>
        <v>-516248.43522546976</v>
      </c>
      <c r="AE239" s="4">
        <f t="shared" si="82"/>
        <v>21</v>
      </c>
      <c r="AF239" s="4">
        <f t="shared" ca="1" si="83"/>
        <v>24583.258820260464</v>
      </c>
      <c r="AG239" s="4">
        <f t="shared" ca="1" si="84"/>
        <v>81374.003058409551</v>
      </c>
    </row>
    <row r="240" spans="1:33">
      <c r="A240" s="3">
        <v>42237</v>
      </c>
      <c r="B240" s="2">
        <f t="shared" ca="1" si="67"/>
        <v>84283.31235903484</v>
      </c>
      <c r="C240">
        <v>0</v>
      </c>
      <c r="D240">
        <v>0</v>
      </c>
      <c r="E240">
        <v>0</v>
      </c>
      <c r="F240">
        <v>0</v>
      </c>
      <c r="P240" s="4">
        <f t="shared" si="71"/>
        <v>17</v>
      </c>
      <c r="Q240" s="4">
        <f t="shared" si="72"/>
        <v>13</v>
      </c>
      <c r="R240" s="7">
        <f>INDEX(월별값!$A$1:$BM$17, '데이터 만들기'!P240, '데이터 만들기'!Q240)</f>
        <v>1746720</v>
      </c>
      <c r="S240" s="5">
        <f t="shared" si="69"/>
        <v>42237</v>
      </c>
      <c r="T240" s="7">
        <f t="shared" si="73"/>
        <v>2015</v>
      </c>
      <c r="U240" s="7">
        <f t="shared" si="74"/>
        <v>8</v>
      </c>
      <c r="V240" s="7" t="str">
        <f t="shared" si="75"/>
        <v>2015-8-1</v>
      </c>
      <c r="W240" s="8">
        <f t="shared" si="76"/>
        <v>42247</v>
      </c>
      <c r="X240" s="9">
        <f t="shared" si="77"/>
        <v>31</v>
      </c>
      <c r="Y240" s="4">
        <f t="shared" si="78"/>
        <v>56345.806451612902</v>
      </c>
      <c r="Z240" s="4">
        <f t="shared" ca="1" si="79"/>
        <v>3354.2470871614737</v>
      </c>
      <c r="AA240" s="4">
        <f t="shared" ca="1" si="80"/>
        <v>59700.053538774373</v>
      </c>
      <c r="AB240" s="10">
        <f t="shared" si="68"/>
        <v>1</v>
      </c>
      <c r="AC240" s="4">
        <f t="shared" ca="1" si="81"/>
        <v>59700.053538774373</v>
      </c>
      <c r="AD240" s="4">
        <f t="shared" ca="1" si="70"/>
        <v>-516248.43522546976</v>
      </c>
      <c r="AE240" s="4">
        <f t="shared" si="82"/>
        <v>21</v>
      </c>
      <c r="AF240" s="4">
        <f t="shared" ca="1" si="83"/>
        <v>24583.258820260464</v>
      </c>
      <c r="AG240" s="4">
        <f t="shared" ca="1" si="84"/>
        <v>84283.31235903484</v>
      </c>
    </row>
    <row r="241" spans="1:33">
      <c r="A241" s="3">
        <v>42238</v>
      </c>
      <c r="B241" s="2">
        <f t="shared" ca="1" si="67"/>
        <v>3002.3017988693946</v>
      </c>
      <c r="C241">
        <v>0</v>
      </c>
      <c r="D241">
        <v>0</v>
      </c>
      <c r="E241">
        <v>0</v>
      </c>
      <c r="F241">
        <v>0</v>
      </c>
      <c r="P241" s="4">
        <f t="shared" si="71"/>
        <v>17</v>
      </c>
      <c r="Q241" s="4">
        <f t="shared" si="72"/>
        <v>13</v>
      </c>
      <c r="R241" s="7">
        <f>INDEX(월별값!$A$1:$BM$17, '데이터 만들기'!P241, '데이터 만들기'!Q241)</f>
        <v>1746720</v>
      </c>
      <c r="S241" s="5">
        <f t="shared" si="69"/>
        <v>42238</v>
      </c>
      <c r="T241" s="7">
        <f t="shared" si="73"/>
        <v>2015</v>
      </c>
      <c r="U241" s="7">
        <f t="shared" si="74"/>
        <v>8</v>
      </c>
      <c r="V241" s="7" t="str">
        <f t="shared" si="75"/>
        <v>2015-8-1</v>
      </c>
      <c r="W241" s="8">
        <f t="shared" si="76"/>
        <v>42247</v>
      </c>
      <c r="X241" s="9">
        <f t="shared" si="77"/>
        <v>31</v>
      </c>
      <c r="Y241" s="4">
        <f t="shared" si="78"/>
        <v>56345.806451612902</v>
      </c>
      <c r="Z241" s="4">
        <f t="shared" ca="1" si="79"/>
        <v>3700.2295257749843</v>
      </c>
      <c r="AA241" s="4">
        <f t="shared" ca="1" si="80"/>
        <v>60046.035977387888</v>
      </c>
      <c r="AB241" s="10">
        <f t="shared" si="68"/>
        <v>0</v>
      </c>
      <c r="AC241" s="4">
        <f t="shared" ca="1" si="81"/>
        <v>3002.3017988693946</v>
      </c>
      <c r="AD241" s="4">
        <f t="shared" ca="1" si="70"/>
        <v>-516248.43522546976</v>
      </c>
      <c r="AE241" s="4">
        <f t="shared" si="82"/>
        <v>21</v>
      </c>
      <c r="AF241" s="4">
        <f t="shared" ca="1" si="83"/>
        <v>24583.258820260464</v>
      </c>
      <c r="AG241" s="4">
        <f t="shared" ca="1" si="84"/>
        <v>3002.3017988693946</v>
      </c>
    </row>
    <row r="242" spans="1:33">
      <c r="A242" s="3">
        <v>42239</v>
      </c>
      <c r="B242" s="2">
        <f t="shared" ca="1" si="67"/>
        <v>2725.0523895692054</v>
      </c>
      <c r="C242">
        <v>0</v>
      </c>
      <c r="D242">
        <v>0</v>
      </c>
      <c r="E242">
        <v>0</v>
      </c>
      <c r="F242">
        <v>0</v>
      </c>
      <c r="P242" s="4">
        <f t="shared" si="71"/>
        <v>17</v>
      </c>
      <c r="Q242" s="4">
        <f t="shared" si="72"/>
        <v>13</v>
      </c>
      <c r="R242" s="7">
        <f>INDEX(월별값!$A$1:$BM$17, '데이터 만들기'!P242, '데이터 만들기'!Q242)</f>
        <v>1746720</v>
      </c>
      <c r="S242" s="5">
        <f t="shared" si="69"/>
        <v>42239</v>
      </c>
      <c r="T242" s="7">
        <f t="shared" si="73"/>
        <v>2015</v>
      </c>
      <c r="U242" s="7">
        <f t="shared" si="74"/>
        <v>8</v>
      </c>
      <c r="V242" s="7" t="str">
        <f t="shared" si="75"/>
        <v>2015-8-1</v>
      </c>
      <c r="W242" s="8">
        <f t="shared" si="76"/>
        <v>42247</v>
      </c>
      <c r="X242" s="9">
        <f t="shared" si="77"/>
        <v>31</v>
      </c>
      <c r="Y242" s="4">
        <f t="shared" si="78"/>
        <v>56345.806451612902</v>
      </c>
      <c r="Z242" s="4">
        <f t="shared" ca="1" si="79"/>
        <v>-1844.7586602287906</v>
      </c>
      <c r="AA242" s="4">
        <f t="shared" ca="1" si="80"/>
        <v>54501.04779138411</v>
      </c>
      <c r="AB242" s="10">
        <f t="shared" si="68"/>
        <v>0</v>
      </c>
      <c r="AC242" s="4">
        <f t="shared" ca="1" si="81"/>
        <v>2725.0523895692054</v>
      </c>
      <c r="AD242" s="4">
        <f t="shared" ca="1" si="70"/>
        <v>-516248.43522546976</v>
      </c>
      <c r="AE242" s="4">
        <f t="shared" si="82"/>
        <v>21</v>
      </c>
      <c r="AF242" s="4">
        <f t="shared" ca="1" si="83"/>
        <v>24583.258820260464</v>
      </c>
      <c r="AG242" s="4">
        <f t="shared" ca="1" si="84"/>
        <v>2725.0523895692054</v>
      </c>
    </row>
    <row r="243" spans="1:33">
      <c r="A243" s="3">
        <v>42240</v>
      </c>
      <c r="B243" s="2">
        <f t="shared" ca="1" si="67"/>
        <v>84766.18378122797</v>
      </c>
      <c r="C243">
        <v>0</v>
      </c>
      <c r="D243">
        <v>0</v>
      </c>
      <c r="E243">
        <v>0</v>
      </c>
      <c r="F243">
        <v>0</v>
      </c>
      <c r="P243" s="4">
        <f t="shared" si="71"/>
        <v>17</v>
      </c>
      <c r="Q243" s="4">
        <f t="shared" si="72"/>
        <v>13</v>
      </c>
      <c r="R243" s="7">
        <f>INDEX(월별값!$A$1:$BM$17, '데이터 만들기'!P243, '데이터 만들기'!Q243)</f>
        <v>1746720</v>
      </c>
      <c r="S243" s="5">
        <f t="shared" si="69"/>
        <v>42240</v>
      </c>
      <c r="T243" s="7">
        <f t="shared" si="73"/>
        <v>2015</v>
      </c>
      <c r="U243" s="7">
        <f t="shared" si="74"/>
        <v>8</v>
      </c>
      <c r="V243" s="7" t="str">
        <f t="shared" si="75"/>
        <v>2015-8-1</v>
      </c>
      <c r="W243" s="8">
        <f t="shared" si="76"/>
        <v>42247</v>
      </c>
      <c r="X243" s="9">
        <f t="shared" si="77"/>
        <v>31</v>
      </c>
      <c r="Y243" s="4">
        <f t="shared" si="78"/>
        <v>56345.806451612902</v>
      </c>
      <c r="Z243" s="4">
        <f t="shared" ca="1" si="79"/>
        <v>3837.1185093546082</v>
      </c>
      <c r="AA243" s="4">
        <f t="shared" ca="1" si="80"/>
        <v>60182.92496096751</v>
      </c>
      <c r="AB243" s="10">
        <f t="shared" si="68"/>
        <v>1</v>
      </c>
      <c r="AC243" s="4">
        <f t="shared" ca="1" si="81"/>
        <v>60182.92496096751</v>
      </c>
      <c r="AD243" s="4">
        <f t="shared" ca="1" si="70"/>
        <v>-516248.43522546976</v>
      </c>
      <c r="AE243" s="4">
        <f t="shared" si="82"/>
        <v>21</v>
      </c>
      <c r="AF243" s="4">
        <f t="shared" ca="1" si="83"/>
        <v>24583.258820260464</v>
      </c>
      <c r="AG243" s="4">
        <f t="shared" ca="1" si="84"/>
        <v>84766.18378122797</v>
      </c>
    </row>
    <row r="244" spans="1:33">
      <c r="A244" s="3">
        <v>42241</v>
      </c>
      <c r="B244" s="2">
        <f t="shared" ca="1" si="67"/>
        <v>85588.216534954103</v>
      </c>
      <c r="C244">
        <v>0</v>
      </c>
      <c r="D244">
        <v>0</v>
      </c>
      <c r="E244">
        <v>0</v>
      </c>
      <c r="F244">
        <v>0</v>
      </c>
      <c r="P244" s="4">
        <f t="shared" si="71"/>
        <v>17</v>
      </c>
      <c r="Q244" s="4">
        <f t="shared" si="72"/>
        <v>13</v>
      </c>
      <c r="R244" s="7">
        <f>INDEX(월별값!$A$1:$BM$17, '데이터 만들기'!P244, '데이터 만들기'!Q244)</f>
        <v>1746720</v>
      </c>
      <c r="S244" s="5">
        <f t="shared" si="69"/>
        <v>42241</v>
      </c>
      <c r="T244" s="7">
        <f t="shared" si="73"/>
        <v>2015</v>
      </c>
      <c r="U244" s="7">
        <f t="shared" si="74"/>
        <v>8</v>
      </c>
      <c r="V244" s="7" t="str">
        <f t="shared" si="75"/>
        <v>2015-8-1</v>
      </c>
      <c r="W244" s="8">
        <f t="shared" si="76"/>
        <v>42247</v>
      </c>
      <c r="X244" s="9">
        <f t="shared" si="77"/>
        <v>31</v>
      </c>
      <c r="Y244" s="4">
        <f t="shared" si="78"/>
        <v>56345.806451612902</v>
      </c>
      <c r="Z244" s="4">
        <f t="shared" ca="1" si="79"/>
        <v>4659.1512630807356</v>
      </c>
      <c r="AA244" s="4">
        <f t="shared" ca="1" si="80"/>
        <v>61004.957714693635</v>
      </c>
      <c r="AB244" s="10">
        <f t="shared" si="68"/>
        <v>1</v>
      </c>
      <c r="AC244" s="4">
        <f t="shared" ca="1" si="81"/>
        <v>61004.957714693635</v>
      </c>
      <c r="AD244" s="4">
        <f t="shared" ca="1" si="70"/>
        <v>-516248.43522546976</v>
      </c>
      <c r="AE244" s="4">
        <f t="shared" si="82"/>
        <v>21</v>
      </c>
      <c r="AF244" s="4">
        <f t="shared" ca="1" si="83"/>
        <v>24583.258820260464</v>
      </c>
      <c r="AG244" s="4">
        <f t="shared" ca="1" si="84"/>
        <v>85588.216534954103</v>
      </c>
    </row>
    <row r="245" spans="1:33">
      <c r="A245" s="3">
        <v>42242</v>
      </c>
      <c r="B245" s="2">
        <f t="shared" ca="1" si="67"/>
        <v>80827.201219808179</v>
      </c>
      <c r="C245">
        <v>0</v>
      </c>
      <c r="D245">
        <v>0</v>
      </c>
      <c r="E245">
        <v>0</v>
      </c>
      <c r="F245">
        <v>0</v>
      </c>
      <c r="P245" s="4">
        <f t="shared" si="71"/>
        <v>17</v>
      </c>
      <c r="Q245" s="4">
        <f t="shared" si="72"/>
        <v>13</v>
      </c>
      <c r="R245" s="7">
        <f>INDEX(월별값!$A$1:$BM$17, '데이터 만들기'!P245, '데이터 만들기'!Q245)</f>
        <v>1746720</v>
      </c>
      <c r="S245" s="5">
        <f t="shared" si="69"/>
        <v>42242</v>
      </c>
      <c r="T245" s="7">
        <f t="shared" si="73"/>
        <v>2015</v>
      </c>
      <c r="U245" s="7">
        <f t="shared" si="74"/>
        <v>8</v>
      </c>
      <c r="V245" s="7" t="str">
        <f t="shared" si="75"/>
        <v>2015-8-1</v>
      </c>
      <c r="W245" s="8">
        <f t="shared" si="76"/>
        <v>42247</v>
      </c>
      <c r="X245" s="9">
        <f t="shared" si="77"/>
        <v>31</v>
      </c>
      <c r="Y245" s="4">
        <f t="shared" si="78"/>
        <v>56345.806451612902</v>
      </c>
      <c r="Z245" s="4">
        <f t="shared" ca="1" si="79"/>
        <v>-101.86405206518504</v>
      </c>
      <c r="AA245" s="4">
        <f t="shared" ca="1" si="80"/>
        <v>56243.942399547719</v>
      </c>
      <c r="AB245" s="10">
        <f t="shared" si="68"/>
        <v>1</v>
      </c>
      <c r="AC245" s="4">
        <f t="shared" ca="1" si="81"/>
        <v>56243.942399547719</v>
      </c>
      <c r="AD245" s="4">
        <f t="shared" ca="1" si="70"/>
        <v>-516248.43522546976</v>
      </c>
      <c r="AE245" s="4">
        <f t="shared" si="82"/>
        <v>21</v>
      </c>
      <c r="AF245" s="4">
        <f t="shared" ca="1" si="83"/>
        <v>24583.258820260464</v>
      </c>
      <c r="AG245" s="4">
        <f t="shared" ca="1" si="84"/>
        <v>80827.201219808179</v>
      </c>
    </row>
    <row r="246" spans="1:33">
      <c r="A246" s="3">
        <v>42243</v>
      </c>
      <c r="B246" s="2">
        <f t="shared" ca="1" si="67"/>
        <v>84153.050194282609</v>
      </c>
      <c r="C246">
        <v>0</v>
      </c>
      <c r="D246">
        <v>0</v>
      </c>
      <c r="E246">
        <v>0</v>
      </c>
      <c r="F246">
        <v>0</v>
      </c>
      <c r="P246" s="4">
        <f t="shared" si="71"/>
        <v>17</v>
      </c>
      <c r="Q246" s="4">
        <f t="shared" si="72"/>
        <v>13</v>
      </c>
      <c r="R246" s="7">
        <f>INDEX(월별값!$A$1:$BM$17, '데이터 만들기'!P246, '데이터 만들기'!Q246)</f>
        <v>1746720</v>
      </c>
      <c r="S246" s="5">
        <f t="shared" si="69"/>
        <v>42243</v>
      </c>
      <c r="T246" s="7">
        <f t="shared" si="73"/>
        <v>2015</v>
      </c>
      <c r="U246" s="7">
        <f t="shared" si="74"/>
        <v>8</v>
      </c>
      <c r="V246" s="7" t="str">
        <f t="shared" si="75"/>
        <v>2015-8-1</v>
      </c>
      <c r="W246" s="8">
        <f t="shared" si="76"/>
        <v>42247</v>
      </c>
      <c r="X246" s="9">
        <f t="shared" si="77"/>
        <v>31</v>
      </c>
      <c r="Y246" s="4">
        <f t="shared" si="78"/>
        <v>56345.806451612902</v>
      </c>
      <c r="Z246" s="4">
        <f t="shared" ca="1" si="79"/>
        <v>3223.9849224092454</v>
      </c>
      <c r="AA246" s="4">
        <f t="shared" ca="1" si="80"/>
        <v>59569.791374022148</v>
      </c>
      <c r="AB246" s="10">
        <f t="shared" si="68"/>
        <v>1</v>
      </c>
      <c r="AC246" s="4">
        <f t="shared" ca="1" si="81"/>
        <v>59569.791374022148</v>
      </c>
      <c r="AD246" s="4">
        <f t="shared" ca="1" si="70"/>
        <v>-516248.43522546976</v>
      </c>
      <c r="AE246" s="4">
        <f t="shared" si="82"/>
        <v>21</v>
      </c>
      <c r="AF246" s="4">
        <f t="shared" ca="1" si="83"/>
        <v>24583.258820260464</v>
      </c>
      <c r="AG246" s="4">
        <f t="shared" ca="1" si="84"/>
        <v>84153.050194282609</v>
      </c>
    </row>
    <row r="247" spans="1:33">
      <c r="A247" s="3">
        <v>42244</v>
      </c>
      <c r="B247" s="2">
        <f t="shared" ca="1" si="67"/>
        <v>77765.435360138232</v>
      </c>
      <c r="C247">
        <v>0</v>
      </c>
      <c r="D247">
        <v>0</v>
      </c>
      <c r="E247">
        <v>0</v>
      </c>
      <c r="F247">
        <v>0</v>
      </c>
      <c r="P247" s="4">
        <f t="shared" si="71"/>
        <v>17</v>
      </c>
      <c r="Q247" s="4">
        <f t="shared" si="72"/>
        <v>13</v>
      </c>
      <c r="R247" s="7">
        <f>INDEX(월별값!$A$1:$BM$17, '데이터 만들기'!P247, '데이터 만들기'!Q247)</f>
        <v>1746720</v>
      </c>
      <c r="S247" s="5">
        <f t="shared" si="69"/>
        <v>42244</v>
      </c>
      <c r="T247" s="7">
        <f t="shared" si="73"/>
        <v>2015</v>
      </c>
      <c r="U247" s="7">
        <f t="shared" si="74"/>
        <v>8</v>
      </c>
      <c r="V247" s="7" t="str">
        <f t="shared" si="75"/>
        <v>2015-8-1</v>
      </c>
      <c r="W247" s="8">
        <f t="shared" si="76"/>
        <v>42247</v>
      </c>
      <c r="X247" s="9">
        <f t="shared" si="77"/>
        <v>31</v>
      </c>
      <c r="Y247" s="4">
        <f t="shared" si="78"/>
        <v>56345.806451612902</v>
      </c>
      <c r="Z247" s="4">
        <f t="shared" ca="1" si="79"/>
        <v>-3163.6299117351273</v>
      </c>
      <c r="AA247" s="4">
        <f t="shared" ca="1" si="80"/>
        <v>53182.176539877772</v>
      </c>
      <c r="AB247" s="10">
        <f t="shared" si="68"/>
        <v>1</v>
      </c>
      <c r="AC247" s="4">
        <f t="shared" ca="1" si="81"/>
        <v>53182.176539877772</v>
      </c>
      <c r="AD247" s="4">
        <f t="shared" ca="1" si="70"/>
        <v>-516248.43522546976</v>
      </c>
      <c r="AE247" s="4">
        <f t="shared" si="82"/>
        <v>21</v>
      </c>
      <c r="AF247" s="4">
        <f t="shared" ca="1" si="83"/>
        <v>24583.258820260464</v>
      </c>
      <c r="AG247" s="4">
        <f t="shared" ca="1" si="84"/>
        <v>77765.435360138232</v>
      </c>
    </row>
    <row r="248" spans="1:33">
      <c r="A248" s="3">
        <v>42245</v>
      </c>
      <c r="B248" s="2">
        <f t="shared" ca="1" si="67"/>
        <v>2713.2321311568244</v>
      </c>
      <c r="C248">
        <v>0</v>
      </c>
      <c r="D248">
        <v>0</v>
      </c>
      <c r="E248">
        <v>0</v>
      </c>
      <c r="F248">
        <v>0</v>
      </c>
      <c r="P248" s="4">
        <f t="shared" si="71"/>
        <v>17</v>
      </c>
      <c r="Q248" s="4">
        <f t="shared" si="72"/>
        <v>13</v>
      </c>
      <c r="R248" s="7">
        <f>INDEX(월별값!$A$1:$BM$17, '데이터 만들기'!P248, '데이터 만들기'!Q248)</f>
        <v>1746720</v>
      </c>
      <c r="S248" s="5">
        <f t="shared" si="69"/>
        <v>42245</v>
      </c>
      <c r="T248" s="7">
        <f t="shared" si="73"/>
        <v>2015</v>
      </c>
      <c r="U248" s="7">
        <f t="shared" si="74"/>
        <v>8</v>
      </c>
      <c r="V248" s="7" t="str">
        <f t="shared" si="75"/>
        <v>2015-8-1</v>
      </c>
      <c r="W248" s="8">
        <f t="shared" si="76"/>
        <v>42247</v>
      </c>
      <c r="X248" s="9">
        <f t="shared" si="77"/>
        <v>31</v>
      </c>
      <c r="Y248" s="4">
        <f t="shared" si="78"/>
        <v>56345.806451612902</v>
      </c>
      <c r="Z248" s="4">
        <f t="shared" ca="1" si="79"/>
        <v>-2081.1638284764117</v>
      </c>
      <c r="AA248" s="4">
        <f t="shared" ca="1" si="80"/>
        <v>54264.642623136489</v>
      </c>
      <c r="AB248" s="10">
        <f t="shared" si="68"/>
        <v>0</v>
      </c>
      <c r="AC248" s="4">
        <f t="shared" ca="1" si="81"/>
        <v>2713.2321311568244</v>
      </c>
      <c r="AD248" s="4">
        <f t="shared" ca="1" si="70"/>
        <v>-516248.43522546976</v>
      </c>
      <c r="AE248" s="4">
        <f t="shared" si="82"/>
        <v>21</v>
      </c>
      <c r="AF248" s="4">
        <f t="shared" ca="1" si="83"/>
        <v>24583.258820260464</v>
      </c>
      <c r="AG248" s="4">
        <f t="shared" ca="1" si="84"/>
        <v>2713.2321311568244</v>
      </c>
    </row>
    <row r="249" spans="1:33">
      <c r="A249" s="3">
        <v>42246</v>
      </c>
      <c r="B249" s="2">
        <f t="shared" ca="1" si="67"/>
        <v>2965.1979489431305</v>
      </c>
      <c r="C249">
        <v>0</v>
      </c>
      <c r="D249">
        <v>0</v>
      </c>
      <c r="E249">
        <v>0</v>
      </c>
      <c r="F249">
        <v>0</v>
      </c>
      <c r="P249" s="4">
        <f t="shared" si="71"/>
        <v>17</v>
      </c>
      <c r="Q249" s="4">
        <f t="shared" si="72"/>
        <v>13</v>
      </c>
      <c r="R249" s="7">
        <f>INDEX(월별값!$A$1:$BM$17, '데이터 만들기'!P249, '데이터 만들기'!Q249)</f>
        <v>1746720</v>
      </c>
      <c r="S249" s="5">
        <f t="shared" si="69"/>
        <v>42246</v>
      </c>
      <c r="T249" s="7">
        <f t="shared" si="73"/>
        <v>2015</v>
      </c>
      <c r="U249" s="7">
        <f t="shared" si="74"/>
        <v>8</v>
      </c>
      <c r="V249" s="7" t="str">
        <f t="shared" si="75"/>
        <v>2015-8-1</v>
      </c>
      <c r="W249" s="8">
        <f t="shared" si="76"/>
        <v>42247</v>
      </c>
      <c r="X249" s="9">
        <f t="shared" si="77"/>
        <v>31</v>
      </c>
      <c r="Y249" s="4">
        <f t="shared" si="78"/>
        <v>56345.806451612902</v>
      </c>
      <c r="Z249" s="4">
        <f t="shared" ca="1" si="79"/>
        <v>2958.1525272497111</v>
      </c>
      <c r="AA249" s="4">
        <f t="shared" ca="1" si="80"/>
        <v>59303.958978862611</v>
      </c>
      <c r="AB249" s="10">
        <f t="shared" si="68"/>
        <v>0</v>
      </c>
      <c r="AC249" s="4">
        <f t="shared" ca="1" si="81"/>
        <v>2965.1979489431305</v>
      </c>
      <c r="AD249" s="4">
        <f t="shared" ca="1" si="70"/>
        <v>-516248.43522546976</v>
      </c>
      <c r="AE249" s="4">
        <f t="shared" si="82"/>
        <v>21</v>
      </c>
      <c r="AF249" s="4">
        <f t="shared" ca="1" si="83"/>
        <v>24583.258820260464</v>
      </c>
      <c r="AG249" s="4">
        <f t="shared" ca="1" si="84"/>
        <v>2965.1979489431305</v>
      </c>
    </row>
    <row r="250" spans="1:33">
      <c r="A250" s="3">
        <v>42247</v>
      </c>
      <c r="B250" s="2">
        <f t="shared" ca="1" si="67"/>
        <v>82334.67259024037</v>
      </c>
      <c r="C250">
        <v>0</v>
      </c>
      <c r="D250">
        <v>0</v>
      </c>
      <c r="E250">
        <v>0</v>
      </c>
      <c r="F250">
        <v>0</v>
      </c>
      <c r="P250" s="4">
        <f t="shared" si="71"/>
        <v>17</v>
      </c>
      <c r="Q250" s="4">
        <f t="shared" si="72"/>
        <v>13</v>
      </c>
      <c r="R250" s="7">
        <f>INDEX(월별값!$A$1:$BM$17, '데이터 만들기'!P250, '데이터 만들기'!Q250)</f>
        <v>1746720</v>
      </c>
      <c r="S250" s="5">
        <f t="shared" si="69"/>
        <v>42247</v>
      </c>
      <c r="T250" s="7">
        <f t="shared" si="73"/>
        <v>2015</v>
      </c>
      <c r="U250" s="7">
        <f t="shared" si="74"/>
        <v>8</v>
      </c>
      <c r="V250" s="7" t="str">
        <f t="shared" si="75"/>
        <v>2015-8-1</v>
      </c>
      <c r="W250" s="8">
        <f t="shared" si="76"/>
        <v>42247</v>
      </c>
      <c r="X250" s="9">
        <f t="shared" si="77"/>
        <v>31</v>
      </c>
      <c r="Y250" s="4">
        <f t="shared" si="78"/>
        <v>56345.806451612902</v>
      </c>
      <c r="Z250" s="4">
        <f t="shared" ca="1" si="79"/>
        <v>1405.6073183670082</v>
      </c>
      <c r="AA250" s="4">
        <f t="shared" ca="1" si="80"/>
        <v>57751.41376997991</v>
      </c>
      <c r="AB250" s="10">
        <f t="shared" si="68"/>
        <v>1</v>
      </c>
      <c r="AC250" s="4">
        <f t="shared" ca="1" si="81"/>
        <v>57751.41376997991</v>
      </c>
      <c r="AD250" s="4">
        <f t="shared" ca="1" si="70"/>
        <v>-516248.43522546976</v>
      </c>
      <c r="AE250" s="4">
        <f t="shared" si="82"/>
        <v>21</v>
      </c>
      <c r="AF250" s="4">
        <f t="shared" ca="1" si="83"/>
        <v>24583.258820260464</v>
      </c>
      <c r="AG250" s="4">
        <f t="shared" ca="1" si="84"/>
        <v>82334.67259024037</v>
      </c>
    </row>
    <row r="251" spans="1:33">
      <c r="A251" s="3">
        <v>42248</v>
      </c>
      <c r="B251" s="2">
        <f t="shared" ca="1" si="67"/>
        <v>82361.751524165564</v>
      </c>
      <c r="C251">
        <v>0</v>
      </c>
      <c r="D251">
        <v>0</v>
      </c>
      <c r="E251">
        <v>0</v>
      </c>
      <c r="F251">
        <v>0</v>
      </c>
      <c r="P251" s="4">
        <f t="shared" si="71"/>
        <v>17</v>
      </c>
      <c r="Q251" s="4">
        <f t="shared" si="72"/>
        <v>14</v>
      </c>
      <c r="R251" s="7">
        <f>INDEX(월별값!$A$1:$BM$17, '데이터 만들기'!P251, '데이터 만들기'!Q251)</f>
        <v>1712640</v>
      </c>
      <c r="S251" s="5">
        <f t="shared" si="69"/>
        <v>42248</v>
      </c>
      <c r="T251" s="7">
        <f t="shared" si="73"/>
        <v>2015</v>
      </c>
      <c r="U251" s="7">
        <f t="shared" si="74"/>
        <v>9</v>
      </c>
      <c r="V251" s="7" t="str">
        <f t="shared" si="75"/>
        <v>2015-9-1</v>
      </c>
      <c r="W251" s="8">
        <f t="shared" si="76"/>
        <v>42277</v>
      </c>
      <c r="X251" s="9">
        <f t="shared" si="77"/>
        <v>30</v>
      </c>
      <c r="Y251" s="4">
        <f t="shared" si="78"/>
        <v>57088</v>
      </c>
      <c r="Z251" s="4">
        <f t="shared" ca="1" si="79"/>
        <v>5265.2019607597576</v>
      </c>
      <c r="AA251" s="4">
        <f t="shared" ca="1" si="80"/>
        <v>62353.201960759761</v>
      </c>
      <c r="AB251" s="10">
        <f t="shared" si="68"/>
        <v>1</v>
      </c>
      <c r="AC251" s="4">
        <f t="shared" ca="1" si="81"/>
        <v>62353.201960759761</v>
      </c>
      <c r="AD251" s="4">
        <f t="shared" ca="1" si="70"/>
        <v>-440188.09039492765</v>
      </c>
      <c r="AE251" s="4">
        <f t="shared" si="82"/>
        <v>22</v>
      </c>
      <c r="AF251" s="4">
        <f t="shared" ca="1" si="83"/>
        <v>20008.549563405802</v>
      </c>
      <c r="AG251" s="4">
        <f t="shared" ca="1" si="84"/>
        <v>82361.751524165564</v>
      </c>
    </row>
    <row r="252" spans="1:33">
      <c r="A252" s="3">
        <v>42249</v>
      </c>
      <c r="B252" s="2">
        <f t="shared" ca="1" si="67"/>
        <v>77147.300023911637</v>
      </c>
      <c r="C252">
        <v>0</v>
      </c>
      <c r="D252">
        <v>0</v>
      </c>
      <c r="E252">
        <v>0</v>
      </c>
      <c r="F252">
        <v>0</v>
      </c>
      <c r="P252" s="4">
        <f t="shared" si="71"/>
        <v>17</v>
      </c>
      <c r="Q252" s="4">
        <f t="shared" si="72"/>
        <v>14</v>
      </c>
      <c r="R252" s="7">
        <f>INDEX(월별값!$A$1:$BM$17, '데이터 만들기'!P252, '데이터 만들기'!Q252)</f>
        <v>1712640</v>
      </c>
      <c r="S252" s="5">
        <f t="shared" si="69"/>
        <v>42249</v>
      </c>
      <c r="T252" s="7">
        <f t="shared" si="73"/>
        <v>2015</v>
      </c>
      <c r="U252" s="7">
        <f t="shared" si="74"/>
        <v>9</v>
      </c>
      <c r="V252" s="7" t="str">
        <f t="shared" si="75"/>
        <v>2015-9-1</v>
      </c>
      <c r="W252" s="8">
        <f t="shared" si="76"/>
        <v>42277</v>
      </c>
      <c r="X252" s="9">
        <f t="shared" si="77"/>
        <v>30</v>
      </c>
      <c r="Y252" s="4">
        <f t="shared" si="78"/>
        <v>57088</v>
      </c>
      <c r="Z252" s="4">
        <f t="shared" ca="1" si="79"/>
        <v>50.750460505824591</v>
      </c>
      <c r="AA252" s="4">
        <f t="shared" ca="1" si="80"/>
        <v>57138.750460505828</v>
      </c>
      <c r="AB252" s="10">
        <f t="shared" si="68"/>
        <v>1</v>
      </c>
      <c r="AC252" s="4">
        <f t="shared" ca="1" si="81"/>
        <v>57138.750460505828</v>
      </c>
      <c r="AD252" s="4">
        <f t="shared" ca="1" si="70"/>
        <v>-440188.09039492765</v>
      </c>
      <c r="AE252" s="4">
        <f t="shared" si="82"/>
        <v>22</v>
      </c>
      <c r="AF252" s="4">
        <f t="shared" ca="1" si="83"/>
        <v>20008.549563405802</v>
      </c>
      <c r="AG252" s="4">
        <f t="shared" ca="1" si="84"/>
        <v>77147.300023911637</v>
      </c>
    </row>
    <row r="253" spans="1:33">
      <c r="A253" s="3">
        <v>42250</v>
      </c>
      <c r="B253" s="2">
        <f t="shared" ca="1" si="67"/>
        <v>72921.688962208806</v>
      </c>
      <c r="C253">
        <v>0</v>
      </c>
      <c r="D253">
        <v>0</v>
      </c>
      <c r="E253">
        <v>0</v>
      </c>
      <c r="F253">
        <v>0</v>
      </c>
      <c r="P253" s="4">
        <f t="shared" si="71"/>
        <v>17</v>
      </c>
      <c r="Q253" s="4">
        <f t="shared" si="72"/>
        <v>14</v>
      </c>
      <c r="R253" s="7">
        <f>INDEX(월별값!$A$1:$BM$17, '데이터 만들기'!P253, '데이터 만들기'!Q253)</f>
        <v>1712640</v>
      </c>
      <c r="S253" s="5">
        <f t="shared" si="69"/>
        <v>42250</v>
      </c>
      <c r="T253" s="7">
        <f t="shared" si="73"/>
        <v>2015</v>
      </c>
      <c r="U253" s="7">
        <f t="shared" si="74"/>
        <v>9</v>
      </c>
      <c r="V253" s="7" t="str">
        <f t="shared" si="75"/>
        <v>2015-9-1</v>
      </c>
      <c r="W253" s="8">
        <f t="shared" si="76"/>
        <v>42277</v>
      </c>
      <c r="X253" s="9">
        <f t="shared" si="77"/>
        <v>30</v>
      </c>
      <c r="Y253" s="4">
        <f t="shared" si="78"/>
        <v>57088</v>
      </c>
      <c r="Z253" s="4">
        <f t="shared" ca="1" si="79"/>
        <v>-4174.8606011970041</v>
      </c>
      <c r="AA253" s="4">
        <f t="shared" ca="1" si="80"/>
        <v>52913.139398802996</v>
      </c>
      <c r="AB253" s="10">
        <f t="shared" si="68"/>
        <v>1</v>
      </c>
      <c r="AC253" s="4">
        <f t="shared" ca="1" si="81"/>
        <v>52913.139398802996</v>
      </c>
      <c r="AD253" s="4">
        <f t="shared" ca="1" si="70"/>
        <v>-440188.09039492765</v>
      </c>
      <c r="AE253" s="4">
        <f t="shared" si="82"/>
        <v>22</v>
      </c>
      <c r="AF253" s="4">
        <f t="shared" ca="1" si="83"/>
        <v>20008.549563405802</v>
      </c>
      <c r="AG253" s="4">
        <f t="shared" ca="1" si="84"/>
        <v>72921.688962208806</v>
      </c>
    </row>
    <row r="254" spans="1:33">
      <c r="A254" s="3">
        <v>42251</v>
      </c>
      <c r="B254" s="2">
        <f t="shared" ca="1" si="67"/>
        <v>73362.041753628</v>
      </c>
      <c r="C254">
        <v>0</v>
      </c>
      <c r="D254">
        <v>0</v>
      </c>
      <c r="E254">
        <v>0</v>
      </c>
      <c r="F254">
        <v>0</v>
      </c>
      <c r="P254" s="4">
        <f t="shared" si="71"/>
        <v>17</v>
      </c>
      <c r="Q254" s="4">
        <f t="shared" si="72"/>
        <v>14</v>
      </c>
      <c r="R254" s="7">
        <f>INDEX(월별값!$A$1:$BM$17, '데이터 만들기'!P254, '데이터 만들기'!Q254)</f>
        <v>1712640</v>
      </c>
      <c r="S254" s="5">
        <f t="shared" si="69"/>
        <v>42251</v>
      </c>
      <c r="T254" s="7">
        <f t="shared" si="73"/>
        <v>2015</v>
      </c>
      <c r="U254" s="7">
        <f t="shared" si="74"/>
        <v>9</v>
      </c>
      <c r="V254" s="7" t="str">
        <f t="shared" si="75"/>
        <v>2015-9-1</v>
      </c>
      <c r="W254" s="8">
        <f t="shared" si="76"/>
        <v>42277</v>
      </c>
      <c r="X254" s="9">
        <f t="shared" si="77"/>
        <v>30</v>
      </c>
      <c r="Y254" s="4">
        <f t="shared" si="78"/>
        <v>57088</v>
      </c>
      <c r="Z254" s="4">
        <f t="shared" ca="1" si="79"/>
        <v>-3734.507809777796</v>
      </c>
      <c r="AA254" s="4">
        <f t="shared" ca="1" si="80"/>
        <v>53353.492190222205</v>
      </c>
      <c r="AB254" s="10">
        <f t="shared" si="68"/>
        <v>1</v>
      </c>
      <c r="AC254" s="4">
        <f t="shared" ca="1" si="81"/>
        <v>53353.492190222205</v>
      </c>
      <c r="AD254" s="4">
        <f t="shared" ca="1" si="70"/>
        <v>-440188.09039492765</v>
      </c>
      <c r="AE254" s="4">
        <f t="shared" si="82"/>
        <v>22</v>
      </c>
      <c r="AF254" s="4">
        <f t="shared" ca="1" si="83"/>
        <v>20008.549563405802</v>
      </c>
      <c r="AG254" s="4">
        <f t="shared" ca="1" si="84"/>
        <v>73362.041753628</v>
      </c>
    </row>
    <row r="255" spans="1:33">
      <c r="A255" s="3">
        <v>42252</v>
      </c>
      <c r="B255" s="2">
        <f t="shared" ca="1" si="67"/>
        <v>2964.2090019038969</v>
      </c>
      <c r="C255">
        <v>0</v>
      </c>
      <c r="D255">
        <v>0</v>
      </c>
      <c r="E255">
        <v>0</v>
      </c>
      <c r="F255">
        <v>0</v>
      </c>
      <c r="P255" s="4">
        <f t="shared" si="71"/>
        <v>17</v>
      </c>
      <c r="Q255" s="4">
        <f t="shared" si="72"/>
        <v>14</v>
      </c>
      <c r="R255" s="7">
        <f>INDEX(월별값!$A$1:$BM$17, '데이터 만들기'!P255, '데이터 만들기'!Q255)</f>
        <v>1712640</v>
      </c>
      <c r="S255" s="5">
        <f t="shared" si="69"/>
        <v>42252</v>
      </c>
      <c r="T255" s="7">
        <f t="shared" si="73"/>
        <v>2015</v>
      </c>
      <c r="U255" s="7">
        <f t="shared" si="74"/>
        <v>9</v>
      </c>
      <c r="V255" s="7" t="str">
        <f t="shared" si="75"/>
        <v>2015-9-1</v>
      </c>
      <c r="W255" s="8">
        <f t="shared" si="76"/>
        <v>42277</v>
      </c>
      <c r="X255" s="9">
        <f t="shared" si="77"/>
        <v>30</v>
      </c>
      <c r="Y255" s="4">
        <f t="shared" si="78"/>
        <v>57088</v>
      </c>
      <c r="Z255" s="4">
        <f t="shared" ca="1" si="79"/>
        <v>2196.1800380779405</v>
      </c>
      <c r="AA255" s="4">
        <f t="shared" ca="1" si="80"/>
        <v>59284.180038077939</v>
      </c>
      <c r="AB255" s="10">
        <f t="shared" si="68"/>
        <v>0</v>
      </c>
      <c r="AC255" s="4">
        <f t="shared" ca="1" si="81"/>
        <v>2964.2090019038969</v>
      </c>
      <c r="AD255" s="4">
        <f t="shared" ca="1" si="70"/>
        <v>-440188.09039492765</v>
      </c>
      <c r="AE255" s="4">
        <f t="shared" si="82"/>
        <v>22</v>
      </c>
      <c r="AF255" s="4">
        <f t="shared" ca="1" si="83"/>
        <v>20008.549563405802</v>
      </c>
      <c r="AG255" s="4">
        <f t="shared" ca="1" si="84"/>
        <v>2964.2090019038969</v>
      </c>
    </row>
    <row r="256" spans="1:33">
      <c r="A256" s="3">
        <v>42253</v>
      </c>
      <c r="B256" s="2">
        <f t="shared" ca="1" si="67"/>
        <v>2683.5557292066251</v>
      </c>
      <c r="C256">
        <v>0</v>
      </c>
      <c r="D256">
        <v>0</v>
      </c>
      <c r="E256">
        <v>0</v>
      </c>
      <c r="F256">
        <v>0</v>
      </c>
      <c r="P256" s="4">
        <f t="shared" si="71"/>
        <v>17</v>
      </c>
      <c r="Q256" s="4">
        <f t="shared" si="72"/>
        <v>14</v>
      </c>
      <c r="R256" s="7">
        <f>INDEX(월별값!$A$1:$BM$17, '데이터 만들기'!P256, '데이터 만들기'!Q256)</f>
        <v>1712640</v>
      </c>
      <c r="S256" s="5">
        <f t="shared" si="69"/>
        <v>42253</v>
      </c>
      <c r="T256" s="7">
        <f t="shared" si="73"/>
        <v>2015</v>
      </c>
      <c r="U256" s="7">
        <f t="shared" si="74"/>
        <v>9</v>
      </c>
      <c r="V256" s="7" t="str">
        <f t="shared" si="75"/>
        <v>2015-9-1</v>
      </c>
      <c r="W256" s="8">
        <f t="shared" si="76"/>
        <v>42277</v>
      </c>
      <c r="X256" s="9">
        <f t="shared" si="77"/>
        <v>30</v>
      </c>
      <c r="Y256" s="4">
        <f t="shared" si="78"/>
        <v>57088</v>
      </c>
      <c r="Z256" s="4">
        <f t="shared" ca="1" si="79"/>
        <v>-3416.8854158674962</v>
      </c>
      <c r="AA256" s="4">
        <f t="shared" ca="1" si="80"/>
        <v>53671.114584132505</v>
      </c>
      <c r="AB256" s="10">
        <f t="shared" si="68"/>
        <v>0</v>
      </c>
      <c r="AC256" s="4">
        <f t="shared" ca="1" si="81"/>
        <v>2683.5557292066251</v>
      </c>
      <c r="AD256" s="4">
        <f t="shared" ca="1" si="70"/>
        <v>-440188.09039492765</v>
      </c>
      <c r="AE256" s="4">
        <f t="shared" si="82"/>
        <v>22</v>
      </c>
      <c r="AF256" s="4">
        <f t="shared" ca="1" si="83"/>
        <v>20008.549563405802</v>
      </c>
      <c r="AG256" s="4">
        <f t="shared" ca="1" si="84"/>
        <v>2683.5557292066251</v>
      </c>
    </row>
    <row r="257" spans="1:33">
      <c r="A257" s="3">
        <v>42254</v>
      </c>
      <c r="B257" s="2">
        <f t="shared" ca="1" si="67"/>
        <v>82579.154562491836</v>
      </c>
      <c r="C257">
        <v>0</v>
      </c>
      <c r="D257">
        <v>0</v>
      </c>
      <c r="E257">
        <v>0</v>
      </c>
      <c r="F257">
        <v>0</v>
      </c>
      <c r="P257" s="4">
        <f t="shared" si="71"/>
        <v>17</v>
      </c>
      <c r="Q257" s="4">
        <f t="shared" si="72"/>
        <v>14</v>
      </c>
      <c r="R257" s="7">
        <f>INDEX(월별값!$A$1:$BM$17, '데이터 만들기'!P257, '데이터 만들기'!Q257)</f>
        <v>1712640</v>
      </c>
      <c r="S257" s="5">
        <f t="shared" si="69"/>
        <v>42254</v>
      </c>
      <c r="T257" s="7">
        <f t="shared" si="73"/>
        <v>2015</v>
      </c>
      <c r="U257" s="7">
        <f t="shared" si="74"/>
        <v>9</v>
      </c>
      <c r="V257" s="7" t="str">
        <f t="shared" si="75"/>
        <v>2015-9-1</v>
      </c>
      <c r="W257" s="8">
        <f t="shared" si="76"/>
        <v>42277</v>
      </c>
      <c r="X257" s="9">
        <f t="shared" si="77"/>
        <v>30</v>
      </c>
      <c r="Y257" s="4">
        <f t="shared" si="78"/>
        <v>57088</v>
      </c>
      <c r="Z257" s="4">
        <f t="shared" ca="1" si="79"/>
        <v>5482.604999086032</v>
      </c>
      <c r="AA257" s="4">
        <f t="shared" ca="1" si="80"/>
        <v>62570.604999086034</v>
      </c>
      <c r="AB257" s="10">
        <f t="shared" si="68"/>
        <v>1</v>
      </c>
      <c r="AC257" s="4">
        <f t="shared" ca="1" si="81"/>
        <v>62570.604999086034</v>
      </c>
      <c r="AD257" s="4">
        <f t="shared" ca="1" si="70"/>
        <v>-440188.09039492765</v>
      </c>
      <c r="AE257" s="4">
        <f t="shared" si="82"/>
        <v>22</v>
      </c>
      <c r="AF257" s="4">
        <f t="shared" ca="1" si="83"/>
        <v>20008.549563405802</v>
      </c>
      <c r="AG257" s="4">
        <f t="shared" ca="1" si="84"/>
        <v>82579.154562491836</v>
      </c>
    </row>
    <row r="258" spans="1:33">
      <c r="A258" s="3">
        <v>42255</v>
      </c>
      <c r="B258" s="2">
        <f t="shared" ca="1" si="67"/>
        <v>76791.296067386545</v>
      </c>
      <c r="C258">
        <v>0</v>
      </c>
      <c r="D258">
        <v>0</v>
      </c>
      <c r="E258">
        <v>0</v>
      </c>
      <c r="F258">
        <v>0</v>
      </c>
      <c r="P258" s="4">
        <f t="shared" si="71"/>
        <v>17</v>
      </c>
      <c r="Q258" s="4">
        <f t="shared" si="72"/>
        <v>14</v>
      </c>
      <c r="R258" s="7">
        <f>INDEX(월별값!$A$1:$BM$17, '데이터 만들기'!P258, '데이터 만들기'!Q258)</f>
        <v>1712640</v>
      </c>
      <c r="S258" s="5">
        <f t="shared" si="69"/>
        <v>42255</v>
      </c>
      <c r="T258" s="7">
        <f t="shared" si="73"/>
        <v>2015</v>
      </c>
      <c r="U258" s="7">
        <f t="shared" si="74"/>
        <v>9</v>
      </c>
      <c r="V258" s="7" t="str">
        <f t="shared" si="75"/>
        <v>2015-9-1</v>
      </c>
      <c r="W258" s="8">
        <f t="shared" si="76"/>
        <v>42277</v>
      </c>
      <c r="X258" s="9">
        <f t="shared" si="77"/>
        <v>30</v>
      </c>
      <c r="Y258" s="4">
        <f t="shared" si="78"/>
        <v>57088</v>
      </c>
      <c r="Z258" s="4">
        <f t="shared" ca="1" si="79"/>
        <v>-305.25349601925052</v>
      </c>
      <c r="AA258" s="4">
        <f t="shared" ca="1" si="80"/>
        <v>56782.74650398075</v>
      </c>
      <c r="AB258" s="10">
        <f t="shared" si="68"/>
        <v>1</v>
      </c>
      <c r="AC258" s="4">
        <f t="shared" ca="1" si="81"/>
        <v>56782.74650398075</v>
      </c>
      <c r="AD258" s="4">
        <f t="shared" ca="1" si="70"/>
        <v>-440188.09039492765</v>
      </c>
      <c r="AE258" s="4">
        <f t="shared" si="82"/>
        <v>22</v>
      </c>
      <c r="AF258" s="4">
        <f t="shared" ca="1" si="83"/>
        <v>20008.549563405802</v>
      </c>
      <c r="AG258" s="4">
        <f t="shared" ca="1" si="84"/>
        <v>76791.296067386545</v>
      </c>
    </row>
    <row r="259" spans="1:33">
      <c r="A259" s="3">
        <v>42256</v>
      </c>
      <c r="B259" s="2">
        <f t="shared" ca="1" si="67"/>
        <v>81287.702333649271</v>
      </c>
      <c r="C259">
        <v>0</v>
      </c>
      <c r="D259">
        <v>0</v>
      </c>
      <c r="E259">
        <v>0</v>
      </c>
      <c r="F259">
        <v>0</v>
      </c>
      <c r="P259" s="4">
        <f t="shared" si="71"/>
        <v>17</v>
      </c>
      <c r="Q259" s="4">
        <f t="shared" si="72"/>
        <v>14</v>
      </c>
      <c r="R259" s="7">
        <f>INDEX(월별값!$A$1:$BM$17, '데이터 만들기'!P259, '데이터 만들기'!Q259)</f>
        <v>1712640</v>
      </c>
      <c r="S259" s="5">
        <f t="shared" si="69"/>
        <v>42256</v>
      </c>
      <c r="T259" s="7">
        <f t="shared" si="73"/>
        <v>2015</v>
      </c>
      <c r="U259" s="7">
        <f t="shared" si="74"/>
        <v>9</v>
      </c>
      <c r="V259" s="7" t="str">
        <f t="shared" si="75"/>
        <v>2015-9-1</v>
      </c>
      <c r="W259" s="8">
        <f t="shared" si="76"/>
        <v>42277</v>
      </c>
      <c r="X259" s="9">
        <f t="shared" si="77"/>
        <v>30</v>
      </c>
      <c r="Y259" s="4">
        <f t="shared" si="78"/>
        <v>57088</v>
      </c>
      <c r="Z259" s="4">
        <f t="shared" ca="1" si="79"/>
        <v>4191.1527702434751</v>
      </c>
      <c r="AA259" s="4">
        <f t="shared" ca="1" si="80"/>
        <v>61279.152770243476</v>
      </c>
      <c r="AB259" s="10">
        <f t="shared" si="68"/>
        <v>1</v>
      </c>
      <c r="AC259" s="4">
        <f t="shared" ca="1" si="81"/>
        <v>61279.152770243476</v>
      </c>
      <c r="AD259" s="4">
        <f t="shared" ca="1" si="70"/>
        <v>-440188.09039492765</v>
      </c>
      <c r="AE259" s="4">
        <f t="shared" si="82"/>
        <v>22</v>
      </c>
      <c r="AF259" s="4">
        <f t="shared" ca="1" si="83"/>
        <v>20008.549563405802</v>
      </c>
      <c r="AG259" s="4">
        <f t="shared" ca="1" si="84"/>
        <v>81287.702333649271</v>
      </c>
    </row>
    <row r="260" spans="1:33">
      <c r="A260" s="3">
        <v>42257</v>
      </c>
      <c r="B260" s="2">
        <f t="shared" ca="1" si="67"/>
        <v>73687.185631951725</v>
      </c>
      <c r="C260">
        <v>0</v>
      </c>
      <c r="D260">
        <v>0</v>
      </c>
      <c r="E260">
        <v>0</v>
      </c>
      <c r="F260">
        <v>0</v>
      </c>
      <c r="P260" s="4">
        <f t="shared" si="71"/>
        <v>17</v>
      </c>
      <c r="Q260" s="4">
        <f t="shared" si="72"/>
        <v>14</v>
      </c>
      <c r="R260" s="7">
        <f>INDEX(월별값!$A$1:$BM$17, '데이터 만들기'!P260, '데이터 만들기'!Q260)</f>
        <v>1712640</v>
      </c>
      <c r="S260" s="5">
        <f t="shared" si="69"/>
        <v>42257</v>
      </c>
      <c r="T260" s="7">
        <f t="shared" si="73"/>
        <v>2015</v>
      </c>
      <c r="U260" s="7">
        <f t="shared" si="74"/>
        <v>9</v>
      </c>
      <c r="V260" s="7" t="str">
        <f t="shared" si="75"/>
        <v>2015-9-1</v>
      </c>
      <c r="W260" s="8">
        <f t="shared" si="76"/>
        <v>42277</v>
      </c>
      <c r="X260" s="9">
        <f t="shared" si="77"/>
        <v>30</v>
      </c>
      <c r="Y260" s="4">
        <f t="shared" si="78"/>
        <v>57088</v>
      </c>
      <c r="Z260" s="4">
        <f t="shared" ca="1" si="79"/>
        <v>-3409.363931454086</v>
      </c>
      <c r="AA260" s="4">
        <f t="shared" ca="1" si="80"/>
        <v>53678.636068545915</v>
      </c>
      <c r="AB260" s="10">
        <f t="shared" si="68"/>
        <v>1</v>
      </c>
      <c r="AC260" s="4">
        <f t="shared" ca="1" si="81"/>
        <v>53678.636068545915</v>
      </c>
      <c r="AD260" s="4">
        <f t="shared" ca="1" si="70"/>
        <v>-440188.09039492765</v>
      </c>
      <c r="AE260" s="4">
        <f t="shared" si="82"/>
        <v>22</v>
      </c>
      <c r="AF260" s="4">
        <f t="shared" ca="1" si="83"/>
        <v>20008.549563405802</v>
      </c>
      <c r="AG260" s="4">
        <f t="shared" ca="1" si="84"/>
        <v>73687.185631951725</v>
      </c>
    </row>
    <row r="261" spans="1:33">
      <c r="A261" s="3">
        <v>42258</v>
      </c>
      <c r="B261" s="2">
        <f t="shared" ca="1" si="67"/>
        <v>78106.716789182188</v>
      </c>
      <c r="C261">
        <v>0</v>
      </c>
      <c r="D261">
        <v>0</v>
      </c>
      <c r="E261">
        <v>0</v>
      </c>
      <c r="F261">
        <v>0</v>
      </c>
      <c r="P261" s="4">
        <f t="shared" si="71"/>
        <v>17</v>
      </c>
      <c r="Q261" s="4">
        <f t="shared" si="72"/>
        <v>14</v>
      </c>
      <c r="R261" s="7">
        <f>INDEX(월별값!$A$1:$BM$17, '데이터 만들기'!P261, '데이터 만들기'!Q261)</f>
        <v>1712640</v>
      </c>
      <c r="S261" s="5">
        <f t="shared" si="69"/>
        <v>42258</v>
      </c>
      <c r="T261" s="7">
        <f t="shared" si="73"/>
        <v>2015</v>
      </c>
      <c r="U261" s="7">
        <f t="shared" si="74"/>
        <v>9</v>
      </c>
      <c r="V261" s="7" t="str">
        <f t="shared" si="75"/>
        <v>2015-9-1</v>
      </c>
      <c r="W261" s="8">
        <f t="shared" si="76"/>
        <v>42277</v>
      </c>
      <c r="X261" s="9">
        <f t="shared" si="77"/>
        <v>30</v>
      </c>
      <c r="Y261" s="4">
        <f t="shared" si="78"/>
        <v>57088</v>
      </c>
      <c r="Z261" s="4">
        <f t="shared" ca="1" si="79"/>
        <v>1010.1672257763851</v>
      </c>
      <c r="AA261" s="4">
        <f t="shared" ca="1" si="80"/>
        <v>58098.167225776386</v>
      </c>
      <c r="AB261" s="10">
        <f t="shared" si="68"/>
        <v>1</v>
      </c>
      <c r="AC261" s="4">
        <f t="shared" ca="1" si="81"/>
        <v>58098.167225776386</v>
      </c>
      <c r="AD261" s="4">
        <f t="shared" ca="1" si="70"/>
        <v>-440188.09039492765</v>
      </c>
      <c r="AE261" s="4">
        <f t="shared" si="82"/>
        <v>22</v>
      </c>
      <c r="AF261" s="4">
        <f t="shared" ca="1" si="83"/>
        <v>20008.549563405802</v>
      </c>
      <c r="AG261" s="4">
        <f t="shared" ca="1" si="84"/>
        <v>78106.716789182188</v>
      </c>
    </row>
    <row r="262" spans="1:33">
      <c r="A262" s="3">
        <v>42259</v>
      </c>
      <c r="B262" s="2">
        <f t="shared" ca="1" si="67"/>
        <v>3097.1895551822645</v>
      </c>
      <c r="C262">
        <v>0</v>
      </c>
      <c r="D262">
        <v>0</v>
      </c>
      <c r="E262">
        <v>0</v>
      </c>
      <c r="F262">
        <v>0</v>
      </c>
      <c r="P262" s="4">
        <f t="shared" si="71"/>
        <v>17</v>
      </c>
      <c r="Q262" s="4">
        <f t="shared" si="72"/>
        <v>14</v>
      </c>
      <c r="R262" s="7">
        <f>INDEX(월별값!$A$1:$BM$17, '데이터 만들기'!P262, '데이터 만들기'!Q262)</f>
        <v>1712640</v>
      </c>
      <c r="S262" s="5">
        <f t="shared" si="69"/>
        <v>42259</v>
      </c>
      <c r="T262" s="7">
        <f t="shared" si="73"/>
        <v>2015</v>
      </c>
      <c r="U262" s="7">
        <f t="shared" si="74"/>
        <v>9</v>
      </c>
      <c r="V262" s="7" t="str">
        <f t="shared" si="75"/>
        <v>2015-9-1</v>
      </c>
      <c r="W262" s="8">
        <f t="shared" si="76"/>
        <v>42277</v>
      </c>
      <c r="X262" s="9">
        <f t="shared" si="77"/>
        <v>30</v>
      </c>
      <c r="Y262" s="4">
        <f t="shared" si="78"/>
        <v>57088</v>
      </c>
      <c r="Z262" s="4">
        <f t="shared" ca="1" si="79"/>
        <v>4855.7911036452906</v>
      </c>
      <c r="AA262" s="4">
        <f t="shared" ca="1" si="80"/>
        <v>61943.791103645293</v>
      </c>
      <c r="AB262" s="10">
        <f t="shared" si="68"/>
        <v>0</v>
      </c>
      <c r="AC262" s="4">
        <f t="shared" ca="1" si="81"/>
        <v>3097.1895551822645</v>
      </c>
      <c r="AD262" s="4">
        <f t="shared" ca="1" si="70"/>
        <v>-440188.09039492765</v>
      </c>
      <c r="AE262" s="4">
        <f t="shared" si="82"/>
        <v>22</v>
      </c>
      <c r="AF262" s="4">
        <f t="shared" ca="1" si="83"/>
        <v>20008.549563405802</v>
      </c>
      <c r="AG262" s="4">
        <f t="shared" ca="1" si="84"/>
        <v>3097.1895551822645</v>
      </c>
    </row>
    <row r="263" spans="1:33">
      <c r="A263" s="3">
        <v>42260</v>
      </c>
      <c r="B263" s="2">
        <f t="shared" ca="1" si="67"/>
        <v>2947.0932085456607</v>
      </c>
      <c r="C263">
        <v>0</v>
      </c>
      <c r="D263">
        <v>0</v>
      </c>
      <c r="E263">
        <v>0</v>
      </c>
      <c r="F263">
        <v>0</v>
      </c>
      <c r="P263" s="4">
        <f t="shared" si="71"/>
        <v>17</v>
      </c>
      <c r="Q263" s="4">
        <f t="shared" si="72"/>
        <v>14</v>
      </c>
      <c r="R263" s="7">
        <f>INDEX(월별값!$A$1:$BM$17, '데이터 만들기'!P263, '데이터 만들기'!Q263)</f>
        <v>1712640</v>
      </c>
      <c r="S263" s="5">
        <f t="shared" si="69"/>
        <v>42260</v>
      </c>
      <c r="T263" s="7">
        <f t="shared" si="73"/>
        <v>2015</v>
      </c>
      <c r="U263" s="7">
        <f t="shared" si="74"/>
        <v>9</v>
      </c>
      <c r="V263" s="7" t="str">
        <f t="shared" si="75"/>
        <v>2015-9-1</v>
      </c>
      <c r="W263" s="8">
        <f t="shared" si="76"/>
        <v>42277</v>
      </c>
      <c r="X263" s="9">
        <f t="shared" si="77"/>
        <v>30</v>
      </c>
      <c r="Y263" s="4">
        <f t="shared" si="78"/>
        <v>57088</v>
      </c>
      <c r="Z263" s="4">
        <f t="shared" ca="1" si="79"/>
        <v>1853.8641709132164</v>
      </c>
      <c r="AA263" s="4">
        <f t="shared" ca="1" si="80"/>
        <v>58941.864170913213</v>
      </c>
      <c r="AB263" s="10">
        <f t="shared" si="68"/>
        <v>0</v>
      </c>
      <c r="AC263" s="4">
        <f t="shared" ca="1" si="81"/>
        <v>2947.0932085456607</v>
      </c>
      <c r="AD263" s="4">
        <f t="shared" ca="1" si="70"/>
        <v>-440188.09039492765</v>
      </c>
      <c r="AE263" s="4">
        <f t="shared" si="82"/>
        <v>22</v>
      </c>
      <c r="AF263" s="4">
        <f t="shared" ca="1" si="83"/>
        <v>20008.549563405802</v>
      </c>
      <c r="AG263" s="4">
        <f t="shared" ca="1" si="84"/>
        <v>2947.0932085456607</v>
      </c>
    </row>
    <row r="264" spans="1:33">
      <c r="A264" s="3">
        <v>42261</v>
      </c>
      <c r="B264" s="2">
        <f t="shared" ref="B264:B327" ca="1" si="85">AG264</f>
        <v>81185.073807470937</v>
      </c>
      <c r="C264">
        <v>0</v>
      </c>
      <c r="D264">
        <v>0</v>
      </c>
      <c r="E264">
        <v>0</v>
      </c>
      <c r="F264">
        <v>0</v>
      </c>
      <c r="P264" s="4">
        <f t="shared" si="71"/>
        <v>17</v>
      </c>
      <c r="Q264" s="4">
        <f t="shared" si="72"/>
        <v>14</v>
      </c>
      <c r="R264" s="7">
        <f>INDEX(월별값!$A$1:$BM$17, '데이터 만들기'!P264, '데이터 만들기'!Q264)</f>
        <v>1712640</v>
      </c>
      <c r="S264" s="5">
        <f t="shared" si="69"/>
        <v>42261</v>
      </c>
      <c r="T264" s="7">
        <f t="shared" si="73"/>
        <v>2015</v>
      </c>
      <c r="U264" s="7">
        <f t="shared" si="74"/>
        <v>9</v>
      </c>
      <c r="V264" s="7" t="str">
        <f t="shared" si="75"/>
        <v>2015-9-1</v>
      </c>
      <c r="W264" s="8">
        <f t="shared" si="76"/>
        <v>42277</v>
      </c>
      <c r="X264" s="9">
        <f t="shared" si="77"/>
        <v>30</v>
      </c>
      <c r="Y264" s="4">
        <f t="shared" si="78"/>
        <v>57088</v>
      </c>
      <c r="Z264" s="4">
        <f t="shared" ca="1" si="79"/>
        <v>4088.524244065125</v>
      </c>
      <c r="AA264" s="4">
        <f t="shared" ca="1" si="80"/>
        <v>61176.524244065127</v>
      </c>
      <c r="AB264" s="10">
        <f t="shared" ref="AB264:AB327" si="86">NETWORKDAYS(A264,A264)</f>
        <v>1</v>
      </c>
      <c r="AC264" s="4">
        <f t="shared" ca="1" si="81"/>
        <v>61176.524244065127</v>
      </c>
      <c r="AD264" s="4">
        <f t="shared" ca="1" si="70"/>
        <v>-440188.09039492765</v>
      </c>
      <c r="AE264" s="4">
        <f t="shared" si="82"/>
        <v>22</v>
      </c>
      <c r="AF264" s="4">
        <f t="shared" ca="1" si="83"/>
        <v>20008.549563405802</v>
      </c>
      <c r="AG264" s="4">
        <f t="shared" ca="1" si="84"/>
        <v>81185.073807470937</v>
      </c>
    </row>
    <row r="265" spans="1:33">
      <c r="A265" s="3">
        <v>42262</v>
      </c>
      <c r="B265" s="2">
        <f t="shared" ca="1" si="85"/>
        <v>81067.412287327257</v>
      </c>
      <c r="C265">
        <v>0</v>
      </c>
      <c r="D265">
        <v>0</v>
      </c>
      <c r="E265">
        <v>0</v>
      </c>
      <c r="F265">
        <v>0</v>
      </c>
      <c r="P265" s="4">
        <f t="shared" si="71"/>
        <v>17</v>
      </c>
      <c r="Q265" s="4">
        <f t="shared" si="72"/>
        <v>14</v>
      </c>
      <c r="R265" s="7">
        <f>INDEX(월별값!$A$1:$BM$17, '데이터 만들기'!P265, '데이터 만들기'!Q265)</f>
        <v>1712640</v>
      </c>
      <c r="S265" s="5">
        <f t="shared" ref="S265:S328" si="87">$A265</f>
        <v>42262</v>
      </c>
      <c r="T265" s="7">
        <f t="shared" si="73"/>
        <v>2015</v>
      </c>
      <c r="U265" s="7">
        <f t="shared" si="74"/>
        <v>9</v>
      </c>
      <c r="V265" s="7" t="str">
        <f t="shared" si="75"/>
        <v>2015-9-1</v>
      </c>
      <c r="W265" s="8">
        <f t="shared" si="76"/>
        <v>42277</v>
      </c>
      <c r="X265" s="9">
        <f t="shared" si="77"/>
        <v>30</v>
      </c>
      <c r="Y265" s="4">
        <f t="shared" si="78"/>
        <v>57088</v>
      </c>
      <c r="Z265" s="4">
        <f t="shared" ca="1" si="79"/>
        <v>3970.8627239214447</v>
      </c>
      <c r="AA265" s="4">
        <f t="shared" ca="1" si="80"/>
        <v>61058.862723921447</v>
      </c>
      <c r="AB265" s="10">
        <f t="shared" si="86"/>
        <v>1</v>
      </c>
      <c r="AC265" s="4">
        <f t="shared" ca="1" si="81"/>
        <v>61058.862723921447</v>
      </c>
      <c r="AD265" s="4">
        <f t="shared" ref="AD265:AD328" ca="1" si="88">SUMIFS(AC:AC,U:U,CONCATENATE("=",U265),T:T,CONCATENATE("=",T265))-R265</f>
        <v>-440188.09039492765</v>
      </c>
      <c r="AE265" s="4">
        <f t="shared" si="82"/>
        <v>22</v>
      </c>
      <c r="AF265" s="4">
        <f t="shared" ca="1" si="83"/>
        <v>20008.549563405802</v>
      </c>
      <c r="AG265" s="4">
        <f t="shared" ca="1" si="84"/>
        <v>81067.412287327257</v>
      </c>
    </row>
    <row r="266" spans="1:33">
      <c r="A266" s="3">
        <v>42263</v>
      </c>
      <c r="B266" s="2">
        <f t="shared" ca="1" si="85"/>
        <v>74150.131641577173</v>
      </c>
      <c r="C266">
        <v>0</v>
      </c>
      <c r="D266">
        <v>0</v>
      </c>
      <c r="E266">
        <v>0</v>
      </c>
      <c r="F266">
        <v>0</v>
      </c>
      <c r="P266" s="4">
        <f t="shared" ref="P266:P329" si="89">P265</f>
        <v>17</v>
      </c>
      <c r="Q266" s="4">
        <f t="shared" si="72"/>
        <v>14</v>
      </c>
      <c r="R266" s="7">
        <f>INDEX(월별값!$A$1:$BM$17, '데이터 만들기'!P266, '데이터 만들기'!Q266)</f>
        <v>1712640</v>
      </c>
      <c r="S266" s="5">
        <f t="shared" si="87"/>
        <v>42263</v>
      </c>
      <c r="T266" s="7">
        <f t="shared" si="73"/>
        <v>2015</v>
      </c>
      <c r="U266" s="7">
        <f t="shared" si="74"/>
        <v>9</v>
      </c>
      <c r="V266" s="7" t="str">
        <f t="shared" si="75"/>
        <v>2015-9-1</v>
      </c>
      <c r="W266" s="8">
        <f t="shared" si="76"/>
        <v>42277</v>
      </c>
      <c r="X266" s="9">
        <f t="shared" si="77"/>
        <v>30</v>
      </c>
      <c r="Y266" s="4">
        <f t="shared" si="78"/>
        <v>57088</v>
      </c>
      <c r="Z266" s="4">
        <f t="shared" ca="1" si="79"/>
        <v>-2946.4179218286245</v>
      </c>
      <c r="AA266" s="4">
        <f t="shared" ca="1" si="80"/>
        <v>54141.582078171377</v>
      </c>
      <c r="AB266" s="10">
        <f t="shared" si="86"/>
        <v>1</v>
      </c>
      <c r="AC266" s="4">
        <f t="shared" ca="1" si="81"/>
        <v>54141.582078171377</v>
      </c>
      <c r="AD266" s="4">
        <f t="shared" ca="1" si="88"/>
        <v>-440188.09039492765</v>
      </c>
      <c r="AE266" s="4">
        <f t="shared" si="82"/>
        <v>22</v>
      </c>
      <c r="AF266" s="4">
        <f t="shared" ca="1" si="83"/>
        <v>20008.549563405802</v>
      </c>
      <c r="AG266" s="4">
        <f t="shared" ca="1" si="84"/>
        <v>74150.131641577173</v>
      </c>
    </row>
    <row r="267" spans="1:33">
      <c r="A267" s="3">
        <v>42264</v>
      </c>
      <c r="B267" s="2">
        <f t="shared" ca="1" si="85"/>
        <v>73155.996572461998</v>
      </c>
      <c r="C267">
        <v>0</v>
      </c>
      <c r="D267">
        <v>0</v>
      </c>
      <c r="E267">
        <v>0</v>
      </c>
      <c r="F267">
        <v>0</v>
      </c>
      <c r="P267" s="4">
        <f t="shared" si="89"/>
        <v>17</v>
      </c>
      <c r="Q267" s="4">
        <f t="shared" si="72"/>
        <v>14</v>
      </c>
      <c r="R267" s="7">
        <f>INDEX(월별값!$A$1:$BM$17, '데이터 만들기'!P267, '데이터 만들기'!Q267)</f>
        <v>1712640</v>
      </c>
      <c r="S267" s="5">
        <f t="shared" si="87"/>
        <v>42264</v>
      </c>
      <c r="T267" s="7">
        <f t="shared" si="73"/>
        <v>2015</v>
      </c>
      <c r="U267" s="7">
        <f t="shared" si="74"/>
        <v>9</v>
      </c>
      <c r="V267" s="7" t="str">
        <f t="shared" si="75"/>
        <v>2015-9-1</v>
      </c>
      <c r="W267" s="8">
        <f t="shared" si="76"/>
        <v>42277</v>
      </c>
      <c r="X267" s="9">
        <f t="shared" si="77"/>
        <v>30</v>
      </c>
      <c r="Y267" s="4">
        <f t="shared" si="78"/>
        <v>57088</v>
      </c>
      <c r="Z267" s="4">
        <f t="shared" ca="1" si="79"/>
        <v>-3940.5529909438083</v>
      </c>
      <c r="AA267" s="4">
        <f t="shared" ca="1" si="80"/>
        <v>53147.447009056195</v>
      </c>
      <c r="AB267" s="10">
        <f t="shared" si="86"/>
        <v>1</v>
      </c>
      <c r="AC267" s="4">
        <f t="shared" ca="1" si="81"/>
        <v>53147.447009056195</v>
      </c>
      <c r="AD267" s="4">
        <f t="shared" ca="1" si="88"/>
        <v>-440188.09039492765</v>
      </c>
      <c r="AE267" s="4">
        <f t="shared" si="82"/>
        <v>22</v>
      </c>
      <c r="AF267" s="4">
        <f t="shared" ca="1" si="83"/>
        <v>20008.549563405802</v>
      </c>
      <c r="AG267" s="4">
        <f t="shared" ca="1" si="84"/>
        <v>73155.996572461998</v>
      </c>
    </row>
    <row r="268" spans="1:33">
      <c r="A268" s="3">
        <v>42265</v>
      </c>
      <c r="B268" s="2">
        <f t="shared" ca="1" si="85"/>
        <v>77149.563678537394</v>
      </c>
      <c r="C268">
        <v>0</v>
      </c>
      <c r="D268">
        <v>0</v>
      </c>
      <c r="E268">
        <v>0</v>
      </c>
      <c r="F268">
        <v>0</v>
      </c>
      <c r="P268" s="4">
        <f t="shared" si="89"/>
        <v>17</v>
      </c>
      <c r="Q268" s="4">
        <f t="shared" si="72"/>
        <v>14</v>
      </c>
      <c r="R268" s="7">
        <f>INDEX(월별값!$A$1:$BM$17, '데이터 만들기'!P268, '데이터 만들기'!Q268)</f>
        <v>1712640</v>
      </c>
      <c r="S268" s="5">
        <f t="shared" si="87"/>
        <v>42265</v>
      </c>
      <c r="T268" s="7">
        <f t="shared" si="73"/>
        <v>2015</v>
      </c>
      <c r="U268" s="7">
        <f t="shared" si="74"/>
        <v>9</v>
      </c>
      <c r="V268" s="7" t="str">
        <f t="shared" si="75"/>
        <v>2015-9-1</v>
      </c>
      <c r="W268" s="8">
        <f t="shared" si="76"/>
        <v>42277</v>
      </c>
      <c r="X268" s="9">
        <f t="shared" si="77"/>
        <v>30</v>
      </c>
      <c r="Y268" s="4">
        <f t="shared" si="78"/>
        <v>57088</v>
      </c>
      <c r="Z268" s="4">
        <f t="shared" ca="1" si="79"/>
        <v>53.014115131591311</v>
      </c>
      <c r="AA268" s="4">
        <f t="shared" ca="1" si="80"/>
        <v>57141.014115131591</v>
      </c>
      <c r="AB268" s="10">
        <f t="shared" si="86"/>
        <v>1</v>
      </c>
      <c r="AC268" s="4">
        <f t="shared" ca="1" si="81"/>
        <v>57141.014115131591</v>
      </c>
      <c r="AD268" s="4">
        <f t="shared" ca="1" si="88"/>
        <v>-440188.09039492765</v>
      </c>
      <c r="AE268" s="4">
        <f t="shared" si="82"/>
        <v>22</v>
      </c>
      <c r="AF268" s="4">
        <f t="shared" ca="1" si="83"/>
        <v>20008.549563405802</v>
      </c>
      <c r="AG268" s="4">
        <f t="shared" ca="1" si="84"/>
        <v>77149.563678537394</v>
      </c>
    </row>
    <row r="269" spans="1:33">
      <c r="A269" s="3">
        <v>42266</v>
      </c>
      <c r="B269" s="2">
        <f t="shared" ca="1" si="85"/>
        <v>2930.9039540727181</v>
      </c>
      <c r="C269">
        <v>0</v>
      </c>
      <c r="D269">
        <v>0</v>
      </c>
      <c r="E269">
        <v>0</v>
      </c>
      <c r="F269">
        <v>0</v>
      </c>
      <c r="P269" s="4">
        <f t="shared" si="89"/>
        <v>17</v>
      </c>
      <c r="Q269" s="4">
        <f t="shared" si="72"/>
        <v>14</v>
      </c>
      <c r="R269" s="7">
        <f>INDEX(월별값!$A$1:$BM$17, '데이터 만들기'!P269, '데이터 만들기'!Q269)</f>
        <v>1712640</v>
      </c>
      <c r="S269" s="5">
        <f t="shared" si="87"/>
        <v>42266</v>
      </c>
      <c r="T269" s="7">
        <f t="shared" si="73"/>
        <v>2015</v>
      </c>
      <c r="U269" s="7">
        <f t="shared" si="74"/>
        <v>9</v>
      </c>
      <c r="V269" s="7" t="str">
        <f t="shared" si="75"/>
        <v>2015-9-1</v>
      </c>
      <c r="W269" s="8">
        <f t="shared" si="76"/>
        <v>42277</v>
      </c>
      <c r="X269" s="9">
        <f t="shared" si="77"/>
        <v>30</v>
      </c>
      <c r="Y269" s="4">
        <f t="shared" si="78"/>
        <v>57088</v>
      </c>
      <c r="Z269" s="4">
        <f t="shared" ca="1" si="79"/>
        <v>1530.0790814543548</v>
      </c>
      <c r="AA269" s="4">
        <f t="shared" ca="1" si="80"/>
        <v>58618.079081454358</v>
      </c>
      <c r="AB269" s="10">
        <f t="shared" si="86"/>
        <v>0</v>
      </c>
      <c r="AC269" s="4">
        <f t="shared" ca="1" si="81"/>
        <v>2930.9039540727181</v>
      </c>
      <c r="AD269" s="4">
        <f t="shared" ca="1" si="88"/>
        <v>-440188.09039492765</v>
      </c>
      <c r="AE269" s="4">
        <f t="shared" si="82"/>
        <v>22</v>
      </c>
      <c r="AF269" s="4">
        <f t="shared" ca="1" si="83"/>
        <v>20008.549563405802</v>
      </c>
      <c r="AG269" s="4">
        <f t="shared" ca="1" si="84"/>
        <v>2930.9039540727181</v>
      </c>
    </row>
    <row r="270" spans="1:33">
      <c r="A270" s="3">
        <v>42267</v>
      </c>
      <c r="B270" s="2">
        <f t="shared" ca="1" si="85"/>
        <v>3092.4931228205942</v>
      </c>
      <c r="C270">
        <v>0</v>
      </c>
      <c r="D270">
        <v>0</v>
      </c>
      <c r="E270">
        <v>0</v>
      </c>
      <c r="F270">
        <v>0</v>
      </c>
      <c r="P270" s="4">
        <f t="shared" si="89"/>
        <v>17</v>
      </c>
      <c r="Q270" s="4">
        <f t="shared" si="72"/>
        <v>14</v>
      </c>
      <c r="R270" s="7">
        <f>INDEX(월별값!$A$1:$BM$17, '데이터 만들기'!P270, '데이터 만들기'!Q270)</f>
        <v>1712640</v>
      </c>
      <c r="S270" s="5">
        <f t="shared" si="87"/>
        <v>42267</v>
      </c>
      <c r="T270" s="7">
        <f t="shared" si="73"/>
        <v>2015</v>
      </c>
      <c r="U270" s="7">
        <f t="shared" si="74"/>
        <v>9</v>
      </c>
      <c r="V270" s="7" t="str">
        <f t="shared" si="75"/>
        <v>2015-9-1</v>
      </c>
      <c r="W270" s="8">
        <f t="shared" si="76"/>
        <v>42277</v>
      </c>
      <c r="X270" s="9">
        <f t="shared" si="77"/>
        <v>30</v>
      </c>
      <c r="Y270" s="4">
        <f t="shared" si="78"/>
        <v>57088</v>
      </c>
      <c r="Z270" s="4">
        <f t="shared" ca="1" si="79"/>
        <v>4761.8624564118845</v>
      </c>
      <c r="AA270" s="4">
        <f t="shared" ca="1" si="80"/>
        <v>61849.862456411887</v>
      </c>
      <c r="AB270" s="10">
        <f t="shared" si="86"/>
        <v>0</v>
      </c>
      <c r="AC270" s="4">
        <f t="shared" ca="1" si="81"/>
        <v>3092.4931228205942</v>
      </c>
      <c r="AD270" s="4">
        <f t="shared" ca="1" si="88"/>
        <v>-440188.09039492765</v>
      </c>
      <c r="AE270" s="4">
        <f t="shared" si="82"/>
        <v>22</v>
      </c>
      <c r="AF270" s="4">
        <f t="shared" ca="1" si="83"/>
        <v>20008.549563405802</v>
      </c>
      <c r="AG270" s="4">
        <f t="shared" ca="1" si="84"/>
        <v>3092.4931228205942</v>
      </c>
    </row>
    <row r="271" spans="1:33">
      <c r="A271" s="3">
        <v>42268</v>
      </c>
      <c r="B271" s="2">
        <f t="shared" ca="1" si="85"/>
        <v>82637.566604015199</v>
      </c>
      <c r="C271">
        <v>0</v>
      </c>
      <c r="D271">
        <v>0</v>
      </c>
      <c r="E271">
        <v>0</v>
      </c>
      <c r="F271">
        <v>0</v>
      </c>
      <c r="P271" s="4">
        <f t="shared" si="89"/>
        <v>17</v>
      </c>
      <c r="Q271" s="4">
        <f t="shared" si="72"/>
        <v>14</v>
      </c>
      <c r="R271" s="7">
        <f>INDEX(월별값!$A$1:$BM$17, '데이터 만들기'!P271, '데이터 만들기'!Q271)</f>
        <v>1712640</v>
      </c>
      <c r="S271" s="5">
        <f t="shared" si="87"/>
        <v>42268</v>
      </c>
      <c r="T271" s="7">
        <f t="shared" si="73"/>
        <v>2015</v>
      </c>
      <c r="U271" s="7">
        <f t="shared" si="74"/>
        <v>9</v>
      </c>
      <c r="V271" s="7" t="str">
        <f t="shared" si="75"/>
        <v>2015-9-1</v>
      </c>
      <c r="W271" s="8">
        <f t="shared" si="76"/>
        <v>42277</v>
      </c>
      <c r="X271" s="9">
        <f t="shared" si="77"/>
        <v>30</v>
      </c>
      <c r="Y271" s="4">
        <f t="shared" si="78"/>
        <v>57088</v>
      </c>
      <c r="Z271" s="4">
        <f t="shared" ca="1" si="79"/>
        <v>5541.0170406093985</v>
      </c>
      <c r="AA271" s="4">
        <f t="shared" ca="1" si="80"/>
        <v>62629.017040609397</v>
      </c>
      <c r="AB271" s="10">
        <f t="shared" si="86"/>
        <v>1</v>
      </c>
      <c r="AC271" s="4">
        <f t="shared" ca="1" si="81"/>
        <v>62629.017040609397</v>
      </c>
      <c r="AD271" s="4">
        <f t="shared" ca="1" si="88"/>
        <v>-440188.09039492765</v>
      </c>
      <c r="AE271" s="4">
        <f t="shared" si="82"/>
        <v>22</v>
      </c>
      <c r="AF271" s="4">
        <f t="shared" ca="1" si="83"/>
        <v>20008.549563405802</v>
      </c>
      <c r="AG271" s="4">
        <f t="shared" ca="1" si="84"/>
        <v>82637.566604015199</v>
      </c>
    </row>
    <row r="272" spans="1:33">
      <c r="A272" s="3">
        <v>42269</v>
      </c>
      <c r="B272" s="2">
        <f t="shared" ca="1" si="85"/>
        <v>77171.982111331017</v>
      </c>
      <c r="C272">
        <v>0</v>
      </c>
      <c r="D272">
        <v>0</v>
      </c>
      <c r="E272">
        <v>0</v>
      </c>
      <c r="F272">
        <v>0</v>
      </c>
      <c r="P272" s="4">
        <f t="shared" si="89"/>
        <v>17</v>
      </c>
      <c r="Q272" s="4">
        <f t="shared" si="72"/>
        <v>14</v>
      </c>
      <c r="R272" s="7">
        <f>INDEX(월별값!$A$1:$BM$17, '데이터 만들기'!P272, '데이터 만들기'!Q272)</f>
        <v>1712640</v>
      </c>
      <c r="S272" s="5">
        <f t="shared" si="87"/>
        <v>42269</v>
      </c>
      <c r="T272" s="7">
        <f t="shared" si="73"/>
        <v>2015</v>
      </c>
      <c r="U272" s="7">
        <f t="shared" si="74"/>
        <v>9</v>
      </c>
      <c r="V272" s="7" t="str">
        <f t="shared" si="75"/>
        <v>2015-9-1</v>
      </c>
      <c r="W272" s="8">
        <f t="shared" si="76"/>
        <v>42277</v>
      </c>
      <c r="X272" s="9">
        <f t="shared" si="77"/>
        <v>30</v>
      </c>
      <c r="Y272" s="4">
        <f t="shared" si="78"/>
        <v>57088</v>
      </c>
      <c r="Z272" s="4">
        <f t="shared" ca="1" si="79"/>
        <v>75.432547925220021</v>
      </c>
      <c r="AA272" s="4">
        <f t="shared" ca="1" si="80"/>
        <v>57163.432547925222</v>
      </c>
      <c r="AB272" s="10">
        <f t="shared" si="86"/>
        <v>1</v>
      </c>
      <c r="AC272" s="4">
        <f t="shared" ca="1" si="81"/>
        <v>57163.432547925222</v>
      </c>
      <c r="AD272" s="4">
        <f t="shared" ca="1" si="88"/>
        <v>-440188.09039492765</v>
      </c>
      <c r="AE272" s="4">
        <f t="shared" si="82"/>
        <v>22</v>
      </c>
      <c r="AF272" s="4">
        <f t="shared" ca="1" si="83"/>
        <v>20008.549563405802</v>
      </c>
      <c r="AG272" s="4">
        <f t="shared" ca="1" si="84"/>
        <v>77171.982111331017</v>
      </c>
    </row>
    <row r="273" spans="1:33">
      <c r="A273" s="3">
        <v>42270</v>
      </c>
      <c r="B273" s="2">
        <f t="shared" ca="1" si="85"/>
        <v>75184.112475488393</v>
      </c>
      <c r="C273">
        <v>0</v>
      </c>
      <c r="D273">
        <v>0</v>
      </c>
      <c r="E273">
        <v>0</v>
      </c>
      <c r="F273">
        <v>0</v>
      </c>
      <c r="P273" s="4">
        <f t="shared" si="89"/>
        <v>17</v>
      </c>
      <c r="Q273" s="4">
        <f t="shared" si="72"/>
        <v>14</v>
      </c>
      <c r="R273" s="7">
        <f>INDEX(월별값!$A$1:$BM$17, '데이터 만들기'!P273, '데이터 만들기'!Q273)</f>
        <v>1712640</v>
      </c>
      <c r="S273" s="5">
        <f t="shared" si="87"/>
        <v>42270</v>
      </c>
      <c r="T273" s="7">
        <f t="shared" si="73"/>
        <v>2015</v>
      </c>
      <c r="U273" s="7">
        <f t="shared" si="74"/>
        <v>9</v>
      </c>
      <c r="V273" s="7" t="str">
        <f t="shared" si="75"/>
        <v>2015-9-1</v>
      </c>
      <c r="W273" s="8">
        <f t="shared" si="76"/>
        <v>42277</v>
      </c>
      <c r="X273" s="9">
        <f t="shared" si="77"/>
        <v>30</v>
      </c>
      <c r="Y273" s="4">
        <f t="shared" si="78"/>
        <v>57088</v>
      </c>
      <c r="Z273" s="4">
        <f t="shared" ca="1" si="79"/>
        <v>-1912.4370879174071</v>
      </c>
      <c r="AA273" s="4">
        <f t="shared" ca="1" si="80"/>
        <v>55175.562912082591</v>
      </c>
      <c r="AB273" s="10">
        <f t="shared" si="86"/>
        <v>1</v>
      </c>
      <c r="AC273" s="4">
        <f t="shared" ca="1" si="81"/>
        <v>55175.562912082591</v>
      </c>
      <c r="AD273" s="4">
        <f t="shared" ca="1" si="88"/>
        <v>-440188.09039492765</v>
      </c>
      <c r="AE273" s="4">
        <f t="shared" si="82"/>
        <v>22</v>
      </c>
      <c r="AF273" s="4">
        <f t="shared" ca="1" si="83"/>
        <v>20008.549563405802</v>
      </c>
      <c r="AG273" s="4">
        <f t="shared" ca="1" si="84"/>
        <v>75184.112475488393</v>
      </c>
    </row>
    <row r="274" spans="1:33">
      <c r="A274" s="3">
        <v>42271</v>
      </c>
      <c r="B274" s="2">
        <f t="shared" ca="1" si="85"/>
        <v>75257.183483753644</v>
      </c>
      <c r="C274">
        <v>0</v>
      </c>
      <c r="D274">
        <v>0</v>
      </c>
      <c r="E274">
        <v>0</v>
      </c>
      <c r="F274">
        <v>0</v>
      </c>
      <c r="P274" s="4">
        <f t="shared" si="89"/>
        <v>17</v>
      </c>
      <c r="Q274" s="4">
        <f t="shared" si="72"/>
        <v>14</v>
      </c>
      <c r="R274" s="7">
        <f>INDEX(월별값!$A$1:$BM$17, '데이터 만들기'!P274, '데이터 만들기'!Q274)</f>
        <v>1712640</v>
      </c>
      <c r="S274" s="5">
        <f t="shared" si="87"/>
        <v>42271</v>
      </c>
      <c r="T274" s="7">
        <f t="shared" si="73"/>
        <v>2015</v>
      </c>
      <c r="U274" s="7">
        <f t="shared" si="74"/>
        <v>9</v>
      </c>
      <c r="V274" s="7" t="str">
        <f t="shared" si="75"/>
        <v>2015-9-1</v>
      </c>
      <c r="W274" s="8">
        <f t="shared" si="76"/>
        <v>42277</v>
      </c>
      <c r="X274" s="9">
        <f t="shared" si="77"/>
        <v>30</v>
      </c>
      <c r="Y274" s="4">
        <f t="shared" si="78"/>
        <v>57088</v>
      </c>
      <c r="Z274" s="4">
        <f t="shared" ca="1" si="79"/>
        <v>-1839.3660796521676</v>
      </c>
      <c r="AA274" s="4">
        <f t="shared" ca="1" si="80"/>
        <v>55248.633920347835</v>
      </c>
      <c r="AB274" s="10">
        <f t="shared" si="86"/>
        <v>1</v>
      </c>
      <c r="AC274" s="4">
        <f t="shared" ca="1" si="81"/>
        <v>55248.633920347835</v>
      </c>
      <c r="AD274" s="4">
        <f t="shared" ca="1" si="88"/>
        <v>-440188.09039492765</v>
      </c>
      <c r="AE274" s="4">
        <f t="shared" si="82"/>
        <v>22</v>
      </c>
      <c r="AF274" s="4">
        <f t="shared" ca="1" si="83"/>
        <v>20008.549563405802</v>
      </c>
      <c r="AG274" s="4">
        <f t="shared" ca="1" si="84"/>
        <v>75257.183483753644</v>
      </c>
    </row>
    <row r="275" spans="1:33">
      <c r="A275" s="3">
        <v>42272</v>
      </c>
      <c r="B275" s="2">
        <f t="shared" ca="1" si="85"/>
        <v>73858.465608867758</v>
      </c>
      <c r="C275">
        <v>0</v>
      </c>
      <c r="D275">
        <v>0</v>
      </c>
      <c r="E275">
        <v>0</v>
      </c>
      <c r="F275">
        <v>0</v>
      </c>
      <c r="P275" s="4">
        <f t="shared" si="89"/>
        <v>17</v>
      </c>
      <c r="Q275" s="4">
        <f t="shared" si="72"/>
        <v>14</v>
      </c>
      <c r="R275" s="7">
        <f>INDEX(월별값!$A$1:$BM$17, '데이터 만들기'!P275, '데이터 만들기'!Q275)</f>
        <v>1712640</v>
      </c>
      <c r="S275" s="5">
        <f t="shared" si="87"/>
        <v>42272</v>
      </c>
      <c r="T275" s="7">
        <f t="shared" si="73"/>
        <v>2015</v>
      </c>
      <c r="U275" s="7">
        <f t="shared" si="74"/>
        <v>9</v>
      </c>
      <c r="V275" s="7" t="str">
        <f t="shared" si="75"/>
        <v>2015-9-1</v>
      </c>
      <c r="W275" s="8">
        <f t="shared" si="76"/>
        <v>42277</v>
      </c>
      <c r="X275" s="9">
        <f t="shared" si="77"/>
        <v>30</v>
      </c>
      <c r="Y275" s="4">
        <f t="shared" si="78"/>
        <v>57088</v>
      </c>
      <c r="Z275" s="4">
        <f t="shared" ca="1" si="79"/>
        <v>-3238.0839545380409</v>
      </c>
      <c r="AA275" s="4">
        <f t="shared" ca="1" si="80"/>
        <v>53849.916045461956</v>
      </c>
      <c r="AB275" s="10">
        <f t="shared" si="86"/>
        <v>1</v>
      </c>
      <c r="AC275" s="4">
        <f t="shared" ca="1" si="81"/>
        <v>53849.916045461956</v>
      </c>
      <c r="AD275" s="4">
        <f t="shared" ca="1" si="88"/>
        <v>-440188.09039492765</v>
      </c>
      <c r="AE275" s="4">
        <f t="shared" si="82"/>
        <v>22</v>
      </c>
      <c r="AF275" s="4">
        <f t="shared" ca="1" si="83"/>
        <v>20008.549563405802</v>
      </c>
      <c r="AG275" s="4">
        <f t="shared" ca="1" si="84"/>
        <v>73858.465608867758</v>
      </c>
    </row>
    <row r="276" spans="1:33">
      <c r="A276" s="3">
        <v>42273</v>
      </c>
      <c r="B276" s="2">
        <f t="shared" ca="1" si="85"/>
        <v>2632.0475461944948</v>
      </c>
      <c r="C276">
        <v>0</v>
      </c>
      <c r="D276">
        <v>0</v>
      </c>
      <c r="E276">
        <v>0</v>
      </c>
      <c r="F276">
        <v>0</v>
      </c>
      <c r="P276" s="4">
        <f t="shared" si="89"/>
        <v>17</v>
      </c>
      <c r="Q276" s="4">
        <f t="shared" si="72"/>
        <v>14</v>
      </c>
      <c r="R276" s="7">
        <f>INDEX(월별값!$A$1:$BM$17, '데이터 만들기'!P276, '데이터 만들기'!Q276)</f>
        <v>1712640</v>
      </c>
      <c r="S276" s="5">
        <f t="shared" si="87"/>
        <v>42273</v>
      </c>
      <c r="T276" s="7">
        <f t="shared" si="73"/>
        <v>2015</v>
      </c>
      <c r="U276" s="7">
        <f t="shared" si="74"/>
        <v>9</v>
      </c>
      <c r="V276" s="7" t="str">
        <f t="shared" si="75"/>
        <v>2015-9-1</v>
      </c>
      <c r="W276" s="8">
        <f t="shared" si="76"/>
        <v>42277</v>
      </c>
      <c r="X276" s="9">
        <f t="shared" si="77"/>
        <v>30</v>
      </c>
      <c r="Y276" s="4">
        <f t="shared" si="78"/>
        <v>57088</v>
      </c>
      <c r="Z276" s="4">
        <f t="shared" ca="1" si="79"/>
        <v>-4447.0490761101009</v>
      </c>
      <c r="AA276" s="4">
        <f t="shared" ca="1" si="80"/>
        <v>52640.950923889897</v>
      </c>
      <c r="AB276" s="10">
        <f t="shared" si="86"/>
        <v>0</v>
      </c>
      <c r="AC276" s="4">
        <f t="shared" ca="1" si="81"/>
        <v>2632.0475461944948</v>
      </c>
      <c r="AD276" s="4">
        <f t="shared" ca="1" si="88"/>
        <v>-440188.09039492765</v>
      </c>
      <c r="AE276" s="4">
        <f t="shared" si="82"/>
        <v>22</v>
      </c>
      <c r="AF276" s="4">
        <f t="shared" ca="1" si="83"/>
        <v>20008.549563405802</v>
      </c>
      <c r="AG276" s="4">
        <f t="shared" ca="1" si="84"/>
        <v>2632.0475461944948</v>
      </c>
    </row>
    <row r="277" spans="1:33">
      <c r="A277" s="3">
        <v>42274</v>
      </c>
      <c r="B277" s="2">
        <f t="shared" ca="1" si="85"/>
        <v>2571.5046275622708</v>
      </c>
      <c r="C277">
        <v>0</v>
      </c>
      <c r="D277">
        <v>0</v>
      </c>
      <c r="E277">
        <v>0</v>
      </c>
      <c r="F277">
        <v>0</v>
      </c>
      <c r="P277" s="4">
        <f t="shared" si="89"/>
        <v>17</v>
      </c>
      <c r="Q277" s="4">
        <f t="shared" si="72"/>
        <v>14</v>
      </c>
      <c r="R277" s="7">
        <f>INDEX(월별값!$A$1:$BM$17, '데이터 만들기'!P277, '데이터 만들기'!Q277)</f>
        <v>1712640</v>
      </c>
      <c r="S277" s="5">
        <f t="shared" si="87"/>
        <v>42274</v>
      </c>
      <c r="T277" s="7">
        <f t="shared" si="73"/>
        <v>2015</v>
      </c>
      <c r="U277" s="7">
        <f t="shared" si="74"/>
        <v>9</v>
      </c>
      <c r="V277" s="7" t="str">
        <f t="shared" si="75"/>
        <v>2015-9-1</v>
      </c>
      <c r="W277" s="8">
        <f t="shared" si="76"/>
        <v>42277</v>
      </c>
      <c r="X277" s="9">
        <f t="shared" si="77"/>
        <v>30</v>
      </c>
      <c r="Y277" s="4">
        <f t="shared" si="78"/>
        <v>57088</v>
      </c>
      <c r="Z277" s="4">
        <f t="shared" ca="1" si="79"/>
        <v>-5657.9074487545795</v>
      </c>
      <c r="AA277" s="4">
        <f t="shared" ca="1" si="80"/>
        <v>51430.09255124542</v>
      </c>
      <c r="AB277" s="10">
        <f t="shared" si="86"/>
        <v>0</v>
      </c>
      <c r="AC277" s="4">
        <f t="shared" ca="1" si="81"/>
        <v>2571.5046275622708</v>
      </c>
      <c r="AD277" s="4">
        <f t="shared" ca="1" si="88"/>
        <v>-440188.09039492765</v>
      </c>
      <c r="AE277" s="4">
        <f t="shared" si="82"/>
        <v>22</v>
      </c>
      <c r="AF277" s="4">
        <f t="shared" ca="1" si="83"/>
        <v>20008.549563405802</v>
      </c>
      <c r="AG277" s="4">
        <f t="shared" ca="1" si="84"/>
        <v>2571.5046275622708</v>
      </c>
    </row>
    <row r="278" spans="1:33">
      <c r="A278" s="3">
        <v>42275</v>
      </c>
      <c r="B278" s="2">
        <f t="shared" ca="1" si="85"/>
        <v>74653.466347176989</v>
      </c>
      <c r="C278">
        <v>0</v>
      </c>
      <c r="D278">
        <v>0</v>
      </c>
      <c r="E278">
        <v>0</v>
      </c>
      <c r="F278">
        <v>0</v>
      </c>
      <c r="P278" s="4">
        <f t="shared" si="89"/>
        <v>17</v>
      </c>
      <c r="Q278" s="4">
        <f t="shared" si="72"/>
        <v>14</v>
      </c>
      <c r="R278" s="7">
        <f>INDEX(월별값!$A$1:$BM$17, '데이터 만들기'!P278, '데이터 만들기'!Q278)</f>
        <v>1712640</v>
      </c>
      <c r="S278" s="5">
        <f t="shared" si="87"/>
        <v>42275</v>
      </c>
      <c r="T278" s="7">
        <f t="shared" si="73"/>
        <v>2015</v>
      </c>
      <c r="U278" s="7">
        <f t="shared" si="74"/>
        <v>9</v>
      </c>
      <c r="V278" s="7" t="str">
        <f t="shared" si="75"/>
        <v>2015-9-1</v>
      </c>
      <c r="W278" s="8">
        <f t="shared" si="76"/>
        <v>42277</v>
      </c>
      <c r="X278" s="9">
        <f t="shared" si="77"/>
        <v>30</v>
      </c>
      <c r="Y278" s="4">
        <f t="shared" si="78"/>
        <v>57088</v>
      </c>
      <c r="Z278" s="4">
        <f t="shared" ca="1" si="79"/>
        <v>-2443.0832162288057</v>
      </c>
      <c r="AA278" s="4">
        <f t="shared" ca="1" si="80"/>
        <v>54644.916783771194</v>
      </c>
      <c r="AB278" s="10">
        <f t="shared" si="86"/>
        <v>1</v>
      </c>
      <c r="AC278" s="4">
        <f t="shared" ca="1" si="81"/>
        <v>54644.916783771194</v>
      </c>
      <c r="AD278" s="4">
        <f t="shared" ca="1" si="88"/>
        <v>-440188.09039492765</v>
      </c>
      <c r="AE278" s="4">
        <f t="shared" si="82"/>
        <v>22</v>
      </c>
      <c r="AF278" s="4">
        <f t="shared" ca="1" si="83"/>
        <v>20008.549563405802</v>
      </c>
      <c r="AG278" s="4">
        <f t="shared" ca="1" si="84"/>
        <v>74653.466347176989</v>
      </c>
    </row>
    <row r="279" spans="1:33">
      <c r="A279" s="3">
        <v>42276</v>
      </c>
      <c r="B279" s="2">
        <f t="shared" ca="1" si="85"/>
        <v>73288.822956517222</v>
      </c>
      <c r="C279">
        <v>0</v>
      </c>
      <c r="D279">
        <v>0</v>
      </c>
      <c r="E279">
        <v>0</v>
      </c>
      <c r="F279">
        <v>0</v>
      </c>
      <c r="P279" s="4">
        <f t="shared" si="89"/>
        <v>17</v>
      </c>
      <c r="Q279" s="4">
        <f t="shared" si="72"/>
        <v>14</v>
      </c>
      <c r="R279" s="7">
        <f>INDEX(월별값!$A$1:$BM$17, '데이터 만들기'!P279, '데이터 만들기'!Q279)</f>
        <v>1712640</v>
      </c>
      <c r="S279" s="5">
        <f t="shared" si="87"/>
        <v>42276</v>
      </c>
      <c r="T279" s="7">
        <f t="shared" si="73"/>
        <v>2015</v>
      </c>
      <c r="U279" s="7">
        <f t="shared" si="74"/>
        <v>9</v>
      </c>
      <c r="V279" s="7" t="str">
        <f t="shared" si="75"/>
        <v>2015-9-1</v>
      </c>
      <c r="W279" s="8">
        <f t="shared" si="76"/>
        <v>42277</v>
      </c>
      <c r="X279" s="9">
        <f t="shared" si="77"/>
        <v>30</v>
      </c>
      <c r="Y279" s="4">
        <f t="shared" si="78"/>
        <v>57088</v>
      </c>
      <c r="Z279" s="4">
        <f t="shared" ca="1" si="79"/>
        <v>-3807.7266068885901</v>
      </c>
      <c r="AA279" s="4">
        <f t="shared" ca="1" si="80"/>
        <v>53280.273393111413</v>
      </c>
      <c r="AB279" s="10">
        <f t="shared" si="86"/>
        <v>1</v>
      </c>
      <c r="AC279" s="4">
        <f t="shared" ca="1" si="81"/>
        <v>53280.273393111413</v>
      </c>
      <c r="AD279" s="4">
        <f t="shared" ca="1" si="88"/>
        <v>-440188.09039492765</v>
      </c>
      <c r="AE279" s="4">
        <f t="shared" si="82"/>
        <v>22</v>
      </c>
      <c r="AF279" s="4">
        <f t="shared" ca="1" si="83"/>
        <v>20008.549563405802</v>
      </c>
      <c r="AG279" s="4">
        <f t="shared" ca="1" si="84"/>
        <v>73288.822956517222</v>
      </c>
    </row>
    <row r="280" spans="1:33">
      <c r="A280" s="3">
        <v>42277</v>
      </c>
      <c r="B280" s="2">
        <f t="shared" ca="1" si="85"/>
        <v>72716.388031410635</v>
      </c>
      <c r="C280">
        <v>0</v>
      </c>
      <c r="D280">
        <v>0</v>
      </c>
      <c r="E280">
        <v>0</v>
      </c>
      <c r="F280">
        <v>0</v>
      </c>
      <c r="P280" s="4">
        <f t="shared" si="89"/>
        <v>17</v>
      </c>
      <c r="Q280" s="4">
        <f t="shared" si="72"/>
        <v>14</v>
      </c>
      <c r="R280" s="7">
        <f>INDEX(월별값!$A$1:$BM$17, '데이터 만들기'!P280, '데이터 만들기'!Q280)</f>
        <v>1712640</v>
      </c>
      <c r="S280" s="5">
        <f t="shared" si="87"/>
        <v>42277</v>
      </c>
      <c r="T280" s="7">
        <f t="shared" si="73"/>
        <v>2015</v>
      </c>
      <c r="U280" s="7">
        <f t="shared" si="74"/>
        <v>9</v>
      </c>
      <c r="V280" s="7" t="str">
        <f t="shared" si="75"/>
        <v>2015-9-1</v>
      </c>
      <c r="W280" s="8">
        <f t="shared" si="76"/>
        <v>42277</v>
      </c>
      <c r="X280" s="9">
        <f t="shared" si="77"/>
        <v>30</v>
      </c>
      <c r="Y280" s="4">
        <f t="shared" si="78"/>
        <v>57088</v>
      </c>
      <c r="Z280" s="4">
        <f t="shared" ca="1" si="79"/>
        <v>-4380.1615319951688</v>
      </c>
      <c r="AA280" s="4">
        <f t="shared" ca="1" si="80"/>
        <v>52707.838468004833</v>
      </c>
      <c r="AB280" s="10">
        <f t="shared" si="86"/>
        <v>1</v>
      </c>
      <c r="AC280" s="4">
        <f t="shared" ca="1" si="81"/>
        <v>52707.838468004833</v>
      </c>
      <c r="AD280" s="4">
        <f t="shared" ca="1" si="88"/>
        <v>-440188.09039492765</v>
      </c>
      <c r="AE280" s="4">
        <f t="shared" si="82"/>
        <v>22</v>
      </c>
      <c r="AF280" s="4">
        <f t="shared" ca="1" si="83"/>
        <v>20008.549563405802</v>
      </c>
      <c r="AG280" s="4">
        <f t="shared" ca="1" si="84"/>
        <v>72716.388031410635</v>
      </c>
    </row>
    <row r="281" spans="1:33">
      <c r="A281" s="3">
        <v>42278</v>
      </c>
      <c r="B281" s="2">
        <f t="shared" ca="1" si="85"/>
        <v>81344.387755573422</v>
      </c>
      <c r="C281">
        <v>0</v>
      </c>
      <c r="D281">
        <v>0</v>
      </c>
      <c r="E281">
        <v>0</v>
      </c>
      <c r="F281">
        <v>0</v>
      </c>
      <c r="P281" s="4">
        <f t="shared" si="89"/>
        <v>17</v>
      </c>
      <c r="Q281" s="4">
        <f t="shared" si="72"/>
        <v>15</v>
      </c>
      <c r="R281" s="7">
        <f>INDEX(월별값!$A$1:$BM$17, '데이터 만들기'!P281, '데이터 만들기'!Q281)</f>
        <v>1924980</v>
      </c>
      <c r="S281" s="5">
        <f t="shared" si="87"/>
        <v>42278</v>
      </c>
      <c r="T281" s="7">
        <f t="shared" si="73"/>
        <v>2015</v>
      </c>
      <c r="U281" s="7">
        <f t="shared" si="74"/>
        <v>10</v>
      </c>
      <c r="V281" s="7" t="str">
        <f t="shared" si="75"/>
        <v>2015-10-1</v>
      </c>
      <c r="W281" s="8">
        <f t="shared" si="76"/>
        <v>42308</v>
      </c>
      <c r="X281" s="9">
        <f t="shared" si="77"/>
        <v>31</v>
      </c>
      <c r="Y281" s="4">
        <f t="shared" si="78"/>
        <v>62096.129032258068</v>
      </c>
      <c r="Z281" s="4">
        <f t="shared" ca="1" si="79"/>
        <v>-4946.4649659759234</v>
      </c>
      <c r="AA281" s="4">
        <f t="shared" ca="1" si="80"/>
        <v>57149.664066282145</v>
      </c>
      <c r="AB281" s="10">
        <f t="shared" si="86"/>
        <v>1</v>
      </c>
      <c r="AC281" s="4">
        <f t="shared" ca="1" si="81"/>
        <v>57149.664066282145</v>
      </c>
      <c r="AD281" s="4">
        <f t="shared" ca="1" si="88"/>
        <v>-532283.92116440809</v>
      </c>
      <c r="AE281" s="4">
        <f t="shared" si="82"/>
        <v>22</v>
      </c>
      <c r="AF281" s="4">
        <f t="shared" ca="1" si="83"/>
        <v>24194.723689291277</v>
      </c>
      <c r="AG281" s="4">
        <f t="shared" ca="1" si="84"/>
        <v>81344.387755573422</v>
      </c>
    </row>
    <row r="282" spans="1:33">
      <c r="A282" s="3">
        <v>42279</v>
      </c>
      <c r="B282" s="2">
        <f t="shared" ca="1" si="85"/>
        <v>82371.223376176029</v>
      </c>
      <c r="C282">
        <v>0</v>
      </c>
      <c r="D282">
        <v>0</v>
      </c>
      <c r="E282">
        <v>0</v>
      </c>
      <c r="F282">
        <v>0</v>
      </c>
      <c r="P282" s="4">
        <f t="shared" si="89"/>
        <v>17</v>
      </c>
      <c r="Q282" s="4">
        <f t="shared" si="72"/>
        <v>15</v>
      </c>
      <c r="R282" s="7">
        <f>INDEX(월별값!$A$1:$BM$17, '데이터 만들기'!P282, '데이터 만들기'!Q282)</f>
        <v>1924980</v>
      </c>
      <c r="S282" s="5">
        <f t="shared" si="87"/>
        <v>42279</v>
      </c>
      <c r="T282" s="7">
        <f t="shared" si="73"/>
        <v>2015</v>
      </c>
      <c r="U282" s="7">
        <f t="shared" si="74"/>
        <v>10</v>
      </c>
      <c r="V282" s="7" t="str">
        <f t="shared" si="75"/>
        <v>2015-10-1</v>
      </c>
      <c r="W282" s="8">
        <f t="shared" si="76"/>
        <v>42308</v>
      </c>
      <c r="X282" s="9">
        <f t="shared" si="77"/>
        <v>31</v>
      </c>
      <c r="Y282" s="4">
        <f t="shared" si="78"/>
        <v>62096.129032258068</v>
      </c>
      <c r="Z282" s="4">
        <f t="shared" ca="1" si="79"/>
        <v>-3919.6293453733247</v>
      </c>
      <c r="AA282" s="4">
        <f t="shared" ca="1" si="80"/>
        <v>58176.499686884745</v>
      </c>
      <c r="AB282" s="10">
        <f t="shared" si="86"/>
        <v>1</v>
      </c>
      <c r="AC282" s="4">
        <f t="shared" ca="1" si="81"/>
        <v>58176.499686884745</v>
      </c>
      <c r="AD282" s="4">
        <f t="shared" ca="1" si="88"/>
        <v>-532283.92116440809</v>
      </c>
      <c r="AE282" s="4">
        <f t="shared" si="82"/>
        <v>22</v>
      </c>
      <c r="AF282" s="4">
        <f t="shared" ca="1" si="83"/>
        <v>24194.723689291277</v>
      </c>
      <c r="AG282" s="4">
        <f t="shared" ca="1" si="84"/>
        <v>82371.223376176029</v>
      </c>
    </row>
    <row r="283" spans="1:33">
      <c r="A283" s="3">
        <v>42280</v>
      </c>
      <c r="B283" s="2">
        <f t="shared" ca="1" si="85"/>
        <v>3290.492554597814</v>
      </c>
      <c r="C283">
        <v>0</v>
      </c>
      <c r="D283">
        <v>0</v>
      </c>
      <c r="E283">
        <v>0</v>
      </c>
      <c r="F283">
        <v>0</v>
      </c>
      <c r="P283" s="4">
        <f t="shared" si="89"/>
        <v>17</v>
      </c>
      <c r="Q283" s="4">
        <f t="shared" si="72"/>
        <v>15</v>
      </c>
      <c r="R283" s="7">
        <f>INDEX(월별값!$A$1:$BM$17, '데이터 만들기'!P283, '데이터 만들기'!Q283)</f>
        <v>1924980</v>
      </c>
      <c r="S283" s="5">
        <f t="shared" si="87"/>
        <v>42280</v>
      </c>
      <c r="T283" s="7">
        <f t="shared" si="73"/>
        <v>2015</v>
      </c>
      <c r="U283" s="7">
        <f t="shared" si="74"/>
        <v>10</v>
      </c>
      <c r="V283" s="7" t="str">
        <f t="shared" si="75"/>
        <v>2015-10-1</v>
      </c>
      <c r="W283" s="8">
        <f t="shared" si="76"/>
        <v>42308</v>
      </c>
      <c r="X283" s="9">
        <f t="shared" si="77"/>
        <v>31</v>
      </c>
      <c r="Y283" s="4">
        <f t="shared" si="78"/>
        <v>62096.129032258068</v>
      </c>
      <c r="Z283" s="4">
        <f t="shared" ca="1" si="79"/>
        <v>3713.7220596982174</v>
      </c>
      <c r="AA283" s="4">
        <f t="shared" ca="1" si="80"/>
        <v>65809.851091956283</v>
      </c>
      <c r="AB283" s="10">
        <f t="shared" si="86"/>
        <v>0</v>
      </c>
      <c r="AC283" s="4">
        <f t="shared" ca="1" si="81"/>
        <v>3290.492554597814</v>
      </c>
      <c r="AD283" s="4">
        <f t="shared" ca="1" si="88"/>
        <v>-532283.92116440809</v>
      </c>
      <c r="AE283" s="4">
        <f t="shared" si="82"/>
        <v>22</v>
      </c>
      <c r="AF283" s="4">
        <f t="shared" ca="1" si="83"/>
        <v>24194.723689291277</v>
      </c>
      <c r="AG283" s="4">
        <f t="shared" ca="1" si="84"/>
        <v>3290.492554597814</v>
      </c>
    </row>
    <row r="284" spans="1:33">
      <c r="A284" s="3">
        <v>42281</v>
      </c>
      <c r="B284" s="2">
        <f t="shared" ca="1" si="85"/>
        <v>3303.2543237141508</v>
      </c>
      <c r="C284">
        <v>0</v>
      </c>
      <c r="D284">
        <v>0</v>
      </c>
      <c r="E284">
        <v>0</v>
      </c>
      <c r="F284">
        <v>0</v>
      </c>
      <c r="P284" s="4">
        <f t="shared" si="89"/>
        <v>17</v>
      </c>
      <c r="Q284" s="4">
        <f t="shared" si="72"/>
        <v>15</v>
      </c>
      <c r="R284" s="7">
        <f>INDEX(월별값!$A$1:$BM$17, '데이터 만들기'!P284, '데이터 만들기'!Q284)</f>
        <v>1924980</v>
      </c>
      <c r="S284" s="5">
        <f t="shared" si="87"/>
        <v>42281</v>
      </c>
      <c r="T284" s="7">
        <f t="shared" si="73"/>
        <v>2015</v>
      </c>
      <c r="U284" s="7">
        <f t="shared" si="74"/>
        <v>10</v>
      </c>
      <c r="V284" s="7" t="str">
        <f t="shared" si="75"/>
        <v>2015-10-1</v>
      </c>
      <c r="W284" s="8">
        <f t="shared" si="76"/>
        <v>42308</v>
      </c>
      <c r="X284" s="9">
        <f t="shared" si="77"/>
        <v>31</v>
      </c>
      <c r="Y284" s="4">
        <f t="shared" si="78"/>
        <v>62096.129032258068</v>
      </c>
      <c r="Z284" s="4">
        <f t="shared" ca="1" si="79"/>
        <v>3968.9574420249546</v>
      </c>
      <c r="AA284" s="4">
        <f t="shared" ca="1" si="80"/>
        <v>66065.086474283016</v>
      </c>
      <c r="AB284" s="10">
        <f t="shared" si="86"/>
        <v>0</v>
      </c>
      <c r="AC284" s="4">
        <f t="shared" ca="1" si="81"/>
        <v>3303.2543237141508</v>
      </c>
      <c r="AD284" s="4">
        <f t="shared" ca="1" si="88"/>
        <v>-532283.92116440809</v>
      </c>
      <c r="AE284" s="4">
        <f t="shared" si="82"/>
        <v>22</v>
      </c>
      <c r="AF284" s="4">
        <f t="shared" ca="1" si="83"/>
        <v>24194.723689291277</v>
      </c>
      <c r="AG284" s="4">
        <f t="shared" ca="1" si="84"/>
        <v>3303.2543237141508</v>
      </c>
    </row>
    <row r="285" spans="1:33">
      <c r="A285" s="3">
        <v>42282</v>
      </c>
      <c r="B285" s="2">
        <f t="shared" ca="1" si="85"/>
        <v>87265.425816897652</v>
      </c>
      <c r="C285">
        <v>0</v>
      </c>
      <c r="D285">
        <v>0</v>
      </c>
      <c r="E285">
        <v>0</v>
      </c>
      <c r="F285">
        <v>0</v>
      </c>
      <c r="P285" s="4">
        <f t="shared" si="89"/>
        <v>17</v>
      </c>
      <c r="Q285" s="4">
        <f t="shared" si="72"/>
        <v>15</v>
      </c>
      <c r="R285" s="7">
        <f>INDEX(월별값!$A$1:$BM$17, '데이터 만들기'!P285, '데이터 만들기'!Q285)</f>
        <v>1924980</v>
      </c>
      <c r="S285" s="5">
        <f t="shared" si="87"/>
        <v>42282</v>
      </c>
      <c r="T285" s="7">
        <f t="shared" si="73"/>
        <v>2015</v>
      </c>
      <c r="U285" s="7">
        <f t="shared" si="74"/>
        <v>10</v>
      </c>
      <c r="V285" s="7" t="str">
        <f t="shared" si="75"/>
        <v>2015-10-1</v>
      </c>
      <c r="W285" s="8">
        <f t="shared" si="76"/>
        <v>42308</v>
      </c>
      <c r="X285" s="9">
        <f t="shared" si="77"/>
        <v>31</v>
      </c>
      <c r="Y285" s="4">
        <f t="shared" si="78"/>
        <v>62096.129032258068</v>
      </c>
      <c r="Z285" s="4">
        <f t="shared" ca="1" si="79"/>
        <v>974.57309534830506</v>
      </c>
      <c r="AA285" s="4">
        <f t="shared" ca="1" si="80"/>
        <v>63070.702127606375</v>
      </c>
      <c r="AB285" s="10">
        <f t="shared" si="86"/>
        <v>1</v>
      </c>
      <c r="AC285" s="4">
        <f t="shared" ca="1" si="81"/>
        <v>63070.702127606375</v>
      </c>
      <c r="AD285" s="4">
        <f t="shared" ca="1" si="88"/>
        <v>-532283.92116440809</v>
      </c>
      <c r="AE285" s="4">
        <f t="shared" si="82"/>
        <v>22</v>
      </c>
      <c r="AF285" s="4">
        <f t="shared" ca="1" si="83"/>
        <v>24194.723689291277</v>
      </c>
      <c r="AG285" s="4">
        <f t="shared" ca="1" si="84"/>
        <v>87265.425816897652</v>
      </c>
    </row>
    <row r="286" spans="1:33">
      <c r="A286" s="3">
        <v>42283</v>
      </c>
      <c r="B286" s="2">
        <f t="shared" ca="1" si="85"/>
        <v>82326.37316235574</v>
      </c>
      <c r="C286">
        <v>0</v>
      </c>
      <c r="D286">
        <v>0</v>
      </c>
      <c r="E286">
        <v>0</v>
      </c>
      <c r="F286">
        <v>0</v>
      </c>
      <c r="P286" s="4">
        <f t="shared" si="89"/>
        <v>17</v>
      </c>
      <c r="Q286" s="4">
        <f t="shared" si="72"/>
        <v>15</v>
      </c>
      <c r="R286" s="7">
        <f>INDEX(월별값!$A$1:$BM$17, '데이터 만들기'!P286, '데이터 만들기'!Q286)</f>
        <v>1924980</v>
      </c>
      <c r="S286" s="5">
        <f t="shared" si="87"/>
        <v>42283</v>
      </c>
      <c r="T286" s="7">
        <f t="shared" si="73"/>
        <v>2015</v>
      </c>
      <c r="U286" s="7">
        <f t="shared" si="74"/>
        <v>10</v>
      </c>
      <c r="V286" s="7" t="str">
        <f t="shared" si="75"/>
        <v>2015-10-1</v>
      </c>
      <c r="W286" s="8">
        <f t="shared" si="76"/>
        <v>42308</v>
      </c>
      <c r="X286" s="9">
        <f t="shared" si="77"/>
        <v>31</v>
      </c>
      <c r="Y286" s="4">
        <f t="shared" si="78"/>
        <v>62096.129032258068</v>
      </c>
      <c r="Z286" s="4">
        <f t="shared" ca="1" si="79"/>
        <v>-3964.4795591936154</v>
      </c>
      <c r="AA286" s="4">
        <f t="shared" ca="1" si="80"/>
        <v>58131.649473064455</v>
      </c>
      <c r="AB286" s="10">
        <f t="shared" si="86"/>
        <v>1</v>
      </c>
      <c r="AC286" s="4">
        <f t="shared" ca="1" si="81"/>
        <v>58131.649473064455</v>
      </c>
      <c r="AD286" s="4">
        <f t="shared" ca="1" si="88"/>
        <v>-532283.92116440809</v>
      </c>
      <c r="AE286" s="4">
        <f t="shared" si="82"/>
        <v>22</v>
      </c>
      <c r="AF286" s="4">
        <f t="shared" ca="1" si="83"/>
        <v>24194.723689291277</v>
      </c>
      <c r="AG286" s="4">
        <f t="shared" ca="1" si="84"/>
        <v>82326.37316235574</v>
      </c>
    </row>
    <row r="287" spans="1:33">
      <c r="A287" s="3">
        <v>42284</v>
      </c>
      <c r="B287" s="2">
        <f t="shared" ca="1" si="85"/>
        <v>92013.737401268241</v>
      </c>
      <c r="C287">
        <v>0</v>
      </c>
      <c r="D287">
        <v>0</v>
      </c>
      <c r="E287">
        <v>0</v>
      </c>
      <c r="F287">
        <v>0</v>
      </c>
      <c r="P287" s="4">
        <f t="shared" si="89"/>
        <v>17</v>
      </c>
      <c r="Q287" s="4">
        <f t="shared" si="72"/>
        <v>15</v>
      </c>
      <c r="R287" s="7">
        <f>INDEX(월별값!$A$1:$BM$17, '데이터 만들기'!P287, '데이터 만들기'!Q287)</f>
        <v>1924980</v>
      </c>
      <c r="S287" s="5">
        <f t="shared" si="87"/>
        <v>42284</v>
      </c>
      <c r="T287" s="7">
        <f t="shared" si="73"/>
        <v>2015</v>
      </c>
      <c r="U287" s="7">
        <f t="shared" si="74"/>
        <v>10</v>
      </c>
      <c r="V287" s="7" t="str">
        <f t="shared" si="75"/>
        <v>2015-10-1</v>
      </c>
      <c r="W287" s="8">
        <f t="shared" si="76"/>
        <v>42308</v>
      </c>
      <c r="X287" s="9">
        <f t="shared" si="77"/>
        <v>31</v>
      </c>
      <c r="Y287" s="4">
        <f t="shared" si="78"/>
        <v>62096.129032258068</v>
      </c>
      <c r="Z287" s="4">
        <f t="shared" ca="1" si="79"/>
        <v>5722.884679718898</v>
      </c>
      <c r="AA287" s="4">
        <f t="shared" ca="1" si="80"/>
        <v>67819.013711976964</v>
      </c>
      <c r="AB287" s="10">
        <f t="shared" si="86"/>
        <v>1</v>
      </c>
      <c r="AC287" s="4">
        <f t="shared" ca="1" si="81"/>
        <v>67819.013711976964</v>
      </c>
      <c r="AD287" s="4">
        <f t="shared" ca="1" si="88"/>
        <v>-532283.92116440809</v>
      </c>
      <c r="AE287" s="4">
        <f t="shared" si="82"/>
        <v>22</v>
      </c>
      <c r="AF287" s="4">
        <f t="shared" ca="1" si="83"/>
        <v>24194.723689291277</v>
      </c>
      <c r="AG287" s="4">
        <f t="shared" ca="1" si="84"/>
        <v>92013.737401268241</v>
      </c>
    </row>
    <row r="288" spans="1:33">
      <c r="A288" s="3">
        <v>42285</v>
      </c>
      <c r="B288" s="2">
        <f t="shared" ca="1" si="85"/>
        <v>89639.334100901469</v>
      </c>
      <c r="C288">
        <v>0</v>
      </c>
      <c r="D288">
        <v>0</v>
      </c>
      <c r="E288">
        <v>0</v>
      </c>
      <c r="F288">
        <v>0</v>
      </c>
      <c r="P288" s="4">
        <f t="shared" si="89"/>
        <v>17</v>
      </c>
      <c r="Q288" s="4">
        <f t="shared" si="72"/>
        <v>15</v>
      </c>
      <c r="R288" s="7">
        <f>INDEX(월별값!$A$1:$BM$17, '데이터 만들기'!P288, '데이터 만들기'!Q288)</f>
        <v>1924980</v>
      </c>
      <c r="S288" s="5">
        <f t="shared" si="87"/>
        <v>42285</v>
      </c>
      <c r="T288" s="7">
        <f t="shared" si="73"/>
        <v>2015</v>
      </c>
      <c r="U288" s="7">
        <f t="shared" si="74"/>
        <v>10</v>
      </c>
      <c r="V288" s="7" t="str">
        <f t="shared" si="75"/>
        <v>2015-10-1</v>
      </c>
      <c r="W288" s="8">
        <f t="shared" si="76"/>
        <v>42308</v>
      </c>
      <c r="X288" s="9">
        <f t="shared" si="77"/>
        <v>31</v>
      </c>
      <c r="Y288" s="4">
        <f t="shared" si="78"/>
        <v>62096.129032258068</v>
      </c>
      <c r="Z288" s="4">
        <f t="shared" ca="1" si="79"/>
        <v>3348.4813793521344</v>
      </c>
      <c r="AA288" s="4">
        <f t="shared" ca="1" si="80"/>
        <v>65444.6104116102</v>
      </c>
      <c r="AB288" s="10">
        <f t="shared" si="86"/>
        <v>1</v>
      </c>
      <c r="AC288" s="4">
        <f t="shared" ca="1" si="81"/>
        <v>65444.6104116102</v>
      </c>
      <c r="AD288" s="4">
        <f t="shared" ca="1" si="88"/>
        <v>-532283.92116440809</v>
      </c>
      <c r="AE288" s="4">
        <f t="shared" si="82"/>
        <v>22</v>
      </c>
      <c r="AF288" s="4">
        <f t="shared" ca="1" si="83"/>
        <v>24194.723689291277</v>
      </c>
      <c r="AG288" s="4">
        <f t="shared" ca="1" si="84"/>
        <v>89639.334100901469</v>
      </c>
    </row>
    <row r="289" spans="1:33">
      <c r="A289" s="3">
        <v>42286</v>
      </c>
      <c r="B289" s="2">
        <f t="shared" ca="1" si="85"/>
        <v>81882.946309068881</v>
      </c>
      <c r="C289">
        <v>0</v>
      </c>
      <c r="D289">
        <v>0</v>
      </c>
      <c r="E289">
        <v>0</v>
      </c>
      <c r="F289">
        <v>0</v>
      </c>
      <c r="P289" s="4">
        <f t="shared" si="89"/>
        <v>17</v>
      </c>
      <c r="Q289" s="4">
        <f t="shared" si="72"/>
        <v>15</v>
      </c>
      <c r="R289" s="7">
        <f>INDEX(월별값!$A$1:$BM$17, '데이터 만들기'!P289, '데이터 만들기'!Q289)</f>
        <v>1924980</v>
      </c>
      <c r="S289" s="5">
        <f t="shared" si="87"/>
        <v>42286</v>
      </c>
      <c r="T289" s="7">
        <f t="shared" si="73"/>
        <v>2015</v>
      </c>
      <c r="U289" s="7">
        <f t="shared" si="74"/>
        <v>10</v>
      </c>
      <c r="V289" s="7" t="str">
        <f t="shared" si="75"/>
        <v>2015-10-1</v>
      </c>
      <c r="W289" s="8">
        <f t="shared" si="76"/>
        <v>42308</v>
      </c>
      <c r="X289" s="9">
        <f t="shared" si="77"/>
        <v>31</v>
      </c>
      <c r="Y289" s="4">
        <f t="shared" si="78"/>
        <v>62096.129032258068</v>
      </c>
      <c r="Z289" s="4">
        <f t="shared" ca="1" si="79"/>
        <v>-4407.9064124804663</v>
      </c>
      <c r="AA289" s="4">
        <f t="shared" ca="1" si="80"/>
        <v>57688.222619777604</v>
      </c>
      <c r="AB289" s="10">
        <f t="shared" si="86"/>
        <v>1</v>
      </c>
      <c r="AC289" s="4">
        <f t="shared" ca="1" si="81"/>
        <v>57688.222619777604</v>
      </c>
      <c r="AD289" s="4">
        <f t="shared" ca="1" si="88"/>
        <v>-532283.92116440809</v>
      </c>
      <c r="AE289" s="4">
        <f t="shared" si="82"/>
        <v>22</v>
      </c>
      <c r="AF289" s="4">
        <f t="shared" ca="1" si="83"/>
        <v>24194.723689291277</v>
      </c>
      <c r="AG289" s="4">
        <f t="shared" ca="1" si="84"/>
        <v>81882.946309068881</v>
      </c>
    </row>
    <row r="290" spans="1:33">
      <c r="A290" s="3">
        <v>42287</v>
      </c>
      <c r="B290" s="2">
        <f t="shared" ca="1" si="85"/>
        <v>3073.9888153840434</v>
      </c>
      <c r="C290">
        <v>0</v>
      </c>
      <c r="D290">
        <v>0</v>
      </c>
      <c r="E290">
        <v>0</v>
      </c>
      <c r="F290">
        <v>0</v>
      </c>
      <c r="P290" s="4">
        <f t="shared" si="89"/>
        <v>17</v>
      </c>
      <c r="Q290" s="4">
        <f t="shared" si="72"/>
        <v>15</v>
      </c>
      <c r="R290" s="7">
        <f>INDEX(월별값!$A$1:$BM$17, '데이터 만들기'!P290, '데이터 만들기'!Q290)</f>
        <v>1924980</v>
      </c>
      <c r="S290" s="5">
        <f t="shared" si="87"/>
        <v>42287</v>
      </c>
      <c r="T290" s="7">
        <f t="shared" si="73"/>
        <v>2015</v>
      </c>
      <c r="U290" s="7">
        <f t="shared" si="74"/>
        <v>10</v>
      </c>
      <c r="V290" s="7" t="str">
        <f t="shared" si="75"/>
        <v>2015-10-1</v>
      </c>
      <c r="W290" s="8">
        <f t="shared" si="76"/>
        <v>42308</v>
      </c>
      <c r="X290" s="9">
        <f t="shared" si="77"/>
        <v>31</v>
      </c>
      <c r="Y290" s="4">
        <f t="shared" si="78"/>
        <v>62096.129032258068</v>
      </c>
      <c r="Z290" s="4">
        <f t="shared" ca="1" si="79"/>
        <v>-616.35272457719839</v>
      </c>
      <c r="AA290" s="4">
        <f t="shared" ca="1" si="80"/>
        <v>61479.77630768087</v>
      </c>
      <c r="AB290" s="10">
        <f t="shared" si="86"/>
        <v>0</v>
      </c>
      <c r="AC290" s="4">
        <f t="shared" ca="1" si="81"/>
        <v>3073.9888153840434</v>
      </c>
      <c r="AD290" s="4">
        <f t="shared" ca="1" si="88"/>
        <v>-532283.92116440809</v>
      </c>
      <c r="AE290" s="4">
        <f t="shared" si="82"/>
        <v>22</v>
      </c>
      <c r="AF290" s="4">
        <f t="shared" ca="1" si="83"/>
        <v>24194.723689291277</v>
      </c>
      <c r="AG290" s="4">
        <f t="shared" ca="1" si="84"/>
        <v>3073.9888153840434</v>
      </c>
    </row>
    <row r="291" spans="1:33">
      <c r="A291" s="3">
        <v>42288</v>
      </c>
      <c r="B291" s="2">
        <f t="shared" ca="1" si="85"/>
        <v>2910.8349102427396</v>
      </c>
      <c r="C291">
        <v>0</v>
      </c>
      <c r="D291">
        <v>0</v>
      </c>
      <c r="E291">
        <v>0</v>
      </c>
      <c r="F291">
        <v>0</v>
      </c>
      <c r="P291" s="4">
        <f t="shared" si="89"/>
        <v>17</v>
      </c>
      <c r="Q291" s="4">
        <f t="shared" si="72"/>
        <v>15</v>
      </c>
      <c r="R291" s="7">
        <f>INDEX(월별값!$A$1:$BM$17, '데이터 만들기'!P291, '데이터 만들기'!Q291)</f>
        <v>1924980</v>
      </c>
      <c r="S291" s="5">
        <f t="shared" si="87"/>
        <v>42288</v>
      </c>
      <c r="T291" s="7">
        <f t="shared" si="73"/>
        <v>2015</v>
      </c>
      <c r="U291" s="7">
        <f t="shared" si="74"/>
        <v>10</v>
      </c>
      <c r="V291" s="7" t="str">
        <f t="shared" si="75"/>
        <v>2015-10-1</v>
      </c>
      <c r="W291" s="8">
        <f t="shared" si="76"/>
        <v>42308</v>
      </c>
      <c r="X291" s="9">
        <f t="shared" si="77"/>
        <v>31</v>
      </c>
      <c r="Y291" s="4">
        <f t="shared" si="78"/>
        <v>62096.129032258068</v>
      </c>
      <c r="Z291" s="4">
        <f t="shared" ca="1" si="79"/>
        <v>-3879.4308274032751</v>
      </c>
      <c r="AA291" s="4">
        <f t="shared" ca="1" si="80"/>
        <v>58216.698204854794</v>
      </c>
      <c r="AB291" s="10">
        <f t="shared" si="86"/>
        <v>0</v>
      </c>
      <c r="AC291" s="4">
        <f t="shared" ca="1" si="81"/>
        <v>2910.8349102427396</v>
      </c>
      <c r="AD291" s="4">
        <f t="shared" ca="1" si="88"/>
        <v>-532283.92116440809</v>
      </c>
      <c r="AE291" s="4">
        <f t="shared" si="82"/>
        <v>22</v>
      </c>
      <c r="AF291" s="4">
        <f t="shared" ca="1" si="83"/>
        <v>24194.723689291277</v>
      </c>
      <c r="AG291" s="4">
        <f t="shared" ca="1" si="84"/>
        <v>2910.8349102427396</v>
      </c>
    </row>
    <row r="292" spans="1:33">
      <c r="A292" s="3">
        <v>42289</v>
      </c>
      <c r="B292" s="2">
        <f t="shared" ca="1" si="85"/>
        <v>90221.223938705429</v>
      </c>
      <c r="C292">
        <v>0</v>
      </c>
      <c r="D292">
        <v>0</v>
      </c>
      <c r="E292">
        <v>0</v>
      </c>
      <c r="F292">
        <v>0</v>
      </c>
      <c r="P292" s="4">
        <f t="shared" si="89"/>
        <v>17</v>
      </c>
      <c r="Q292" s="4">
        <f t="shared" si="72"/>
        <v>15</v>
      </c>
      <c r="R292" s="7">
        <f>INDEX(월별값!$A$1:$BM$17, '데이터 만들기'!P292, '데이터 만들기'!Q292)</f>
        <v>1924980</v>
      </c>
      <c r="S292" s="5">
        <f t="shared" si="87"/>
        <v>42289</v>
      </c>
      <c r="T292" s="7">
        <f t="shared" si="73"/>
        <v>2015</v>
      </c>
      <c r="U292" s="7">
        <f t="shared" si="74"/>
        <v>10</v>
      </c>
      <c r="V292" s="7" t="str">
        <f t="shared" si="75"/>
        <v>2015-10-1</v>
      </c>
      <c r="W292" s="8">
        <f t="shared" si="76"/>
        <v>42308</v>
      </c>
      <c r="X292" s="9">
        <f t="shared" si="77"/>
        <v>31</v>
      </c>
      <c r="Y292" s="4">
        <f t="shared" si="78"/>
        <v>62096.129032258068</v>
      </c>
      <c r="Z292" s="4">
        <f t="shared" ca="1" si="79"/>
        <v>3930.3712171560846</v>
      </c>
      <c r="AA292" s="4">
        <f t="shared" ca="1" si="80"/>
        <v>66026.500249414152</v>
      </c>
      <c r="AB292" s="10">
        <f t="shared" si="86"/>
        <v>1</v>
      </c>
      <c r="AC292" s="4">
        <f t="shared" ca="1" si="81"/>
        <v>66026.500249414152</v>
      </c>
      <c r="AD292" s="4">
        <f t="shared" ca="1" si="88"/>
        <v>-532283.92116440809</v>
      </c>
      <c r="AE292" s="4">
        <f t="shared" si="82"/>
        <v>22</v>
      </c>
      <c r="AF292" s="4">
        <f t="shared" ca="1" si="83"/>
        <v>24194.723689291277</v>
      </c>
      <c r="AG292" s="4">
        <f t="shared" ca="1" si="84"/>
        <v>90221.223938705429</v>
      </c>
    </row>
    <row r="293" spans="1:33">
      <c r="A293" s="3">
        <v>42290</v>
      </c>
      <c r="B293" s="2">
        <f t="shared" ca="1" si="85"/>
        <v>83845.931620287811</v>
      </c>
      <c r="C293">
        <v>0</v>
      </c>
      <c r="D293">
        <v>0</v>
      </c>
      <c r="E293">
        <v>0</v>
      </c>
      <c r="F293">
        <v>0</v>
      </c>
      <c r="P293" s="4">
        <f t="shared" si="89"/>
        <v>17</v>
      </c>
      <c r="Q293" s="4">
        <f t="shared" si="72"/>
        <v>15</v>
      </c>
      <c r="R293" s="7">
        <f>INDEX(월별값!$A$1:$BM$17, '데이터 만들기'!P293, '데이터 만들기'!Q293)</f>
        <v>1924980</v>
      </c>
      <c r="S293" s="5">
        <f t="shared" si="87"/>
        <v>42290</v>
      </c>
      <c r="T293" s="7">
        <f t="shared" si="73"/>
        <v>2015</v>
      </c>
      <c r="U293" s="7">
        <f t="shared" si="74"/>
        <v>10</v>
      </c>
      <c r="V293" s="7" t="str">
        <f t="shared" si="75"/>
        <v>2015-10-1</v>
      </c>
      <c r="W293" s="8">
        <f t="shared" si="76"/>
        <v>42308</v>
      </c>
      <c r="X293" s="9">
        <f t="shared" si="77"/>
        <v>31</v>
      </c>
      <c r="Y293" s="4">
        <f t="shared" si="78"/>
        <v>62096.129032258068</v>
      </c>
      <c r="Z293" s="4">
        <f t="shared" ca="1" si="79"/>
        <v>-2444.9211012615306</v>
      </c>
      <c r="AA293" s="4">
        <f t="shared" ca="1" si="80"/>
        <v>59651.207930996534</v>
      </c>
      <c r="AB293" s="10">
        <f t="shared" si="86"/>
        <v>1</v>
      </c>
      <c r="AC293" s="4">
        <f t="shared" ca="1" si="81"/>
        <v>59651.207930996534</v>
      </c>
      <c r="AD293" s="4">
        <f t="shared" ca="1" si="88"/>
        <v>-532283.92116440809</v>
      </c>
      <c r="AE293" s="4">
        <f t="shared" si="82"/>
        <v>22</v>
      </c>
      <c r="AF293" s="4">
        <f t="shared" ca="1" si="83"/>
        <v>24194.723689291277</v>
      </c>
      <c r="AG293" s="4">
        <f t="shared" ca="1" si="84"/>
        <v>83845.931620287811</v>
      </c>
    </row>
    <row r="294" spans="1:33">
      <c r="A294" s="3">
        <v>42291</v>
      </c>
      <c r="B294" s="2">
        <f t="shared" ca="1" si="85"/>
        <v>81442.148509306426</v>
      </c>
      <c r="C294">
        <v>0</v>
      </c>
      <c r="D294">
        <v>0</v>
      </c>
      <c r="E294">
        <v>0</v>
      </c>
      <c r="F294">
        <v>0</v>
      </c>
      <c r="P294" s="4">
        <f t="shared" si="89"/>
        <v>17</v>
      </c>
      <c r="Q294" s="4">
        <f t="shared" ref="Q294:Q357" si="90">IF(U293=U294,Q293,Q293+1)</f>
        <v>15</v>
      </c>
      <c r="R294" s="7">
        <f>INDEX(월별값!$A$1:$BM$17, '데이터 만들기'!P294, '데이터 만들기'!Q294)</f>
        <v>1924980</v>
      </c>
      <c r="S294" s="5">
        <f t="shared" si="87"/>
        <v>42291</v>
      </c>
      <c r="T294" s="7">
        <f t="shared" ref="T294:T357" si="91">YEAR(S294)</f>
        <v>2015</v>
      </c>
      <c r="U294" s="7">
        <f t="shared" ref="U294:U357" si="92">MONTH(S294)</f>
        <v>10</v>
      </c>
      <c r="V294" s="7" t="str">
        <f t="shared" ref="V294:V357" si="93">CONCATENATE(T294, "-", U294, "-", "1")</f>
        <v>2015-10-1</v>
      </c>
      <c r="W294" s="8">
        <f t="shared" ref="W294:W357" si="94">EDATE(V294, 1)-1</f>
        <v>42308</v>
      </c>
      <c r="X294" s="9">
        <f t="shared" ref="X294:X357" si="95">W294-V294+1</f>
        <v>31</v>
      </c>
      <c r="Y294" s="4">
        <f t="shared" ref="Y294:Y357" si="96">R294/X294</f>
        <v>62096.129032258068</v>
      </c>
      <c r="Z294" s="4">
        <f t="shared" ref="Z294:Z357" ca="1" si="97">IF(RANDBETWEEN(0, 1),RAND()*Y294,RAND()*Y294*-1)/10</f>
        <v>-4848.7042122429175</v>
      </c>
      <c r="AA294" s="4">
        <f t="shared" ref="AA294:AA357" ca="1" si="98">Y294+Z294</f>
        <v>57247.424820015149</v>
      </c>
      <c r="AB294" s="10">
        <f t="shared" si="86"/>
        <v>1</v>
      </c>
      <c r="AC294" s="4">
        <f t="shared" ref="AC294:AC357" ca="1" si="99">IF(AB294=0,AA294/20,AA294)</f>
        <v>57247.424820015149</v>
      </c>
      <c r="AD294" s="4">
        <f t="shared" ca="1" si="88"/>
        <v>-532283.92116440809</v>
      </c>
      <c r="AE294" s="4">
        <f t="shared" ref="AE294:AE357" si="100">NETWORKDAYS(V294,W294)</f>
        <v>22</v>
      </c>
      <c r="AF294" s="4">
        <f t="shared" ref="AF294:AF357" ca="1" si="101">AD294/AE294*-1</f>
        <v>24194.723689291277</v>
      </c>
      <c r="AG294" s="4">
        <f t="shared" ref="AG294:AG357" ca="1" si="102">IF(AB294=1,AC294+AF294,AC294)</f>
        <v>81442.148509306426</v>
      </c>
    </row>
    <row r="295" spans="1:33">
      <c r="A295" s="3">
        <v>42292</v>
      </c>
      <c r="B295" s="2">
        <f t="shared" ca="1" si="85"/>
        <v>84009.942237327545</v>
      </c>
      <c r="C295">
        <v>0</v>
      </c>
      <c r="D295">
        <v>0</v>
      </c>
      <c r="E295">
        <v>0</v>
      </c>
      <c r="F295">
        <v>0</v>
      </c>
      <c r="P295" s="4">
        <f t="shared" si="89"/>
        <v>17</v>
      </c>
      <c r="Q295" s="4">
        <f t="shared" si="90"/>
        <v>15</v>
      </c>
      <c r="R295" s="7">
        <f>INDEX(월별값!$A$1:$BM$17, '데이터 만들기'!P295, '데이터 만들기'!Q295)</f>
        <v>1924980</v>
      </c>
      <c r="S295" s="5">
        <f t="shared" si="87"/>
        <v>42292</v>
      </c>
      <c r="T295" s="7">
        <f t="shared" si="91"/>
        <v>2015</v>
      </c>
      <c r="U295" s="7">
        <f t="shared" si="92"/>
        <v>10</v>
      </c>
      <c r="V295" s="7" t="str">
        <f t="shared" si="93"/>
        <v>2015-10-1</v>
      </c>
      <c r="W295" s="8">
        <f t="shared" si="94"/>
        <v>42308</v>
      </c>
      <c r="X295" s="9">
        <f t="shared" si="95"/>
        <v>31</v>
      </c>
      <c r="Y295" s="4">
        <f t="shared" si="96"/>
        <v>62096.129032258068</v>
      </c>
      <c r="Z295" s="4">
        <f t="shared" ca="1" si="97"/>
        <v>-2280.9104842218012</v>
      </c>
      <c r="AA295" s="4">
        <f t="shared" ca="1" si="98"/>
        <v>59815.218548036268</v>
      </c>
      <c r="AB295" s="10">
        <f t="shared" si="86"/>
        <v>1</v>
      </c>
      <c r="AC295" s="4">
        <f t="shared" ca="1" si="99"/>
        <v>59815.218548036268</v>
      </c>
      <c r="AD295" s="4">
        <f t="shared" ca="1" si="88"/>
        <v>-532283.92116440809</v>
      </c>
      <c r="AE295" s="4">
        <f t="shared" si="100"/>
        <v>22</v>
      </c>
      <c r="AF295" s="4">
        <f t="shared" ca="1" si="101"/>
        <v>24194.723689291277</v>
      </c>
      <c r="AG295" s="4">
        <f t="shared" ca="1" si="102"/>
        <v>84009.942237327545</v>
      </c>
    </row>
    <row r="296" spans="1:33">
      <c r="A296" s="3">
        <v>42293</v>
      </c>
      <c r="B296" s="2">
        <f t="shared" ca="1" si="85"/>
        <v>81219.456228413808</v>
      </c>
      <c r="C296">
        <v>0</v>
      </c>
      <c r="D296">
        <v>0</v>
      </c>
      <c r="E296">
        <v>0</v>
      </c>
      <c r="F296">
        <v>0</v>
      </c>
      <c r="P296" s="4">
        <f t="shared" si="89"/>
        <v>17</v>
      </c>
      <c r="Q296" s="4">
        <f t="shared" si="90"/>
        <v>15</v>
      </c>
      <c r="R296" s="7">
        <f>INDEX(월별값!$A$1:$BM$17, '데이터 만들기'!P296, '데이터 만들기'!Q296)</f>
        <v>1924980</v>
      </c>
      <c r="S296" s="5">
        <f t="shared" si="87"/>
        <v>42293</v>
      </c>
      <c r="T296" s="7">
        <f t="shared" si="91"/>
        <v>2015</v>
      </c>
      <c r="U296" s="7">
        <f t="shared" si="92"/>
        <v>10</v>
      </c>
      <c r="V296" s="7" t="str">
        <f t="shared" si="93"/>
        <v>2015-10-1</v>
      </c>
      <c r="W296" s="8">
        <f t="shared" si="94"/>
        <v>42308</v>
      </c>
      <c r="X296" s="9">
        <f t="shared" si="95"/>
        <v>31</v>
      </c>
      <c r="Y296" s="4">
        <f t="shared" si="96"/>
        <v>62096.129032258068</v>
      </c>
      <c r="Z296" s="4">
        <f t="shared" ca="1" si="97"/>
        <v>-5071.3964931355358</v>
      </c>
      <c r="AA296" s="4">
        <f t="shared" ca="1" si="98"/>
        <v>57024.732539122531</v>
      </c>
      <c r="AB296" s="10">
        <f t="shared" si="86"/>
        <v>1</v>
      </c>
      <c r="AC296" s="4">
        <f t="shared" ca="1" si="99"/>
        <v>57024.732539122531</v>
      </c>
      <c r="AD296" s="4">
        <f t="shared" ca="1" si="88"/>
        <v>-532283.92116440809</v>
      </c>
      <c r="AE296" s="4">
        <f t="shared" si="100"/>
        <v>22</v>
      </c>
      <c r="AF296" s="4">
        <f t="shared" ca="1" si="101"/>
        <v>24194.723689291277</v>
      </c>
      <c r="AG296" s="4">
        <f t="shared" ca="1" si="102"/>
        <v>81219.456228413808</v>
      </c>
    </row>
    <row r="297" spans="1:33">
      <c r="A297" s="3">
        <v>42294</v>
      </c>
      <c r="B297" s="2">
        <f t="shared" ca="1" si="85"/>
        <v>3246.1652226935753</v>
      </c>
      <c r="C297">
        <v>0</v>
      </c>
      <c r="D297">
        <v>0</v>
      </c>
      <c r="E297">
        <v>0</v>
      </c>
      <c r="F297">
        <v>0</v>
      </c>
      <c r="P297" s="4">
        <f t="shared" si="89"/>
        <v>17</v>
      </c>
      <c r="Q297" s="4">
        <f t="shared" si="90"/>
        <v>15</v>
      </c>
      <c r="R297" s="7">
        <f>INDEX(월별값!$A$1:$BM$17, '데이터 만들기'!P297, '데이터 만들기'!Q297)</f>
        <v>1924980</v>
      </c>
      <c r="S297" s="5">
        <f t="shared" si="87"/>
        <v>42294</v>
      </c>
      <c r="T297" s="7">
        <f t="shared" si="91"/>
        <v>2015</v>
      </c>
      <c r="U297" s="7">
        <f t="shared" si="92"/>
        <v>10</v>
      </c>
      <c r="V297" s="7" t="str">
        <f t="shared" si="93"/>
        <v>2015-10-1</v>
      </c>
      <c r="W297" s="8">
        <f t="shared" si="94"/>
        <v>42308</v>
      </c>
      <c r="X297" s="9">
        <f t="shared" si="95"/>
        <v>31</v>
      </c>
      <c r="Y297" s="4">
        <f t="shared" si="96"/>
        <v>62096.129032258068</v>
      </c>
      <c r="Z297" s="4">
        <f t="shared" ca="1" si="97"/>
        <v>2827.1754216134377</v>
      </c>
      <c r="AA297" s="4">
        <f t="shared" ca="1" si="98"/>
        <v>64923.304453871504</v>
      </c>
      <c r="AB297" s="10">
        <f t="shared" si="86"/>
        <v>0</v>
      </c>
      <c r="AC297" s="4">
        <f t="shared" ca="1" si="99"/>
        <v>3246.1652226935753</v>
      </c>
      <c r="AD297" s="4">
        <f t="shared" ca="1" si="88"/>
        <v>-532283.92116440809</v>
      </c>
      <c r="AE297" s="4">
        <f t="shared" si="100"/>
        <v>22</v>
      </c>
      <c r="AF297" s="4">
        <f t="shared" ca="1" si="101"/>
        <v>24194.723689291277</v>
      </c>
      <c r="AG297" s="4">
        <f t="shared" ca="1" si="102"/>
        <v>3246.1652226935753</v>
      </c>
    </row>
    <row r="298" spans="1:33">
      <c r="A298" s="3">
        <v>42295</v>
      </c>
      <c r="B298" s="2">
        <f t="shared" ca="1" si="85"/>
        <v>3232.5341253805623</v>
      </c>
      <c r="C298">
        <v>0</v>
      </c>
      <c r="D298">
        <v>0</v>
      </c>
      <c r="E298">
        <v>0</v>
      </c>
      <c r="F298">
        <v>0</v>
      </c>
      <c r="P298" s="4">
        <f t="shared" si="89"/>
        <v>17</v>
      </c>
      <c r="Q298" s="4">
        <f t="shared" si="90"/>
        <v>15</v>
      </c>
      <c r="R298" s="7">
        <f>INDEX(월별값!$A$1:$BM$17, '데이터 만들기'!P298, '데이터 만들기'!Q298)</f>
        <v>1924980</v>
      </c>
      <c r="S298" s="5">
        <f t="shared" si="87"/>
        <v>42295</v>
      </c>
      <c r="T298" s="7">
        <f t="shared" si="91"/>
        <v>2015</v>
      </c>
      <c r="U298" s="7">
        <f t="shared" si="92"/>
        <v>10</v>
      </c>
      <c r="V298" s="7" t="str">
        <f t="shared" si="93"/>
        <v>2015-10-1</v>
      </c>
      <c r="W298" s="8">
        <f t="shared" si="94"/>
        <v>42308</v>
      </c>
      <c r="X298" s="9">
        <f t="shared" si="95"/>
        <v>31</v>
      </c>
      <c r="Y298" s="4">
        <f t="shared" si="96"/>
        <v>62096.129032258068</v>
      </c>
      <c r="Z298" s="4">
        <f t="shared" ca="1" si="97"/>
        <v>2554.5534753531765</v>
      </c>
      <c r="AA298" s="4">
        <f t="shared" ca="1" si="98"/>
        <v>64650.682507611244</v>
      </c>
      <c r="AB298" s="10">
        <f t="shared" si="86"/>
        <v>0</v>
      </c>
      <c r="AC298" s="4">
        <f t="shared" ca="1" si="99"/>
        <v>3232.5341253805623</v>
      </c>
      <c r="AD298" s="4">
        <f t="shared" ca="1" si="88"/>
        <v>-532283.92116440809</v>
      </c>
      <c r="AE298" s="4">
        <f t="shared" si="100"/>
        <v>22</v>
      </c>
      <c r="AF298" s="4">
        <f t="shared" ca="1" si="101"/>
        <v>24194.723689291277</v>
      </c>
      <c r="AG298" s="4">
        <f t="shared" ca="1" si="102"/>
        <v>3232.5341253805623</v>
      </c>
    </row>
    <row r="299" spans="1:33">
      <c r="A299" s="3">
        <v>42296</v>
      </c>
      <c r="B299" s="2">
        <f t="shared" ca="1" si="85"/>
        <v>81141.340855287679</v>
      </c>
      <c r="C299">
        <v>0</v>
      </c>
      <c r="D299">
        <v>0</v>
      </c>
      <c r="E299">
        <v>0</v>
      </c>
      <c r="F299">
        <v>0</v>
      </c>
      <c r="P299" s="4">
        <f t="shared" si="89"/>
        <v>17</v>
      </c>
      <c r="Q299" s="4">
        <f t="shared" si="90"/>
        <v>15</v>
      </c>
      <c r="R299" s="7">
        <f>INDEX(월별값!$A$1:$BM$17, '데이터 만들기'!P299, '데이터 만들기'!Q299)</f>
        <v>1924980</v>
      </c>
      <c r="S299" s="5">
        <f t="shared" si="87"/>
        <v>42296</v>
      </c>
      <c r="T299" s="7">
        <f t="shared" si="91"/>
        <v>2015</v>
      </c>
      <c r="U299" s="7">
        <f t="shared" si="92"/>
        <v>10</v>
      </c>
      <c r="V299" s="7" t="str">
        <f t="shared" si="93"/>
        <v>2015-10-1</v>
      </c>
      <c r="W299" s="8">
        <f t="shared" si="94"/>
        <v>42308</v>
      </c>
      <c r="X299" s="9">
        <f t="shared" si="95"/>
        <v>31</v>
      </c>
      <c r="Y299" s="4">
        <f t="shared" si="96"/>
        <v>62096.129032258068</v>
      </c>
      <c r="Z299" s="4">
        <f t="shared" ca="1" si="97"/>
        <v>-5149.5118662616724</v>
      </c>
      <c r="AA299" s="4">
        <f t="shared" ca="1" si="98"/>
        <v>56946.617165996395</v>
      </c>
      <c r="AB299" s="10">
        <f t="shared" si="86"/>
        <v>1</v>
      </c>
      <c r="AC299" s="4">
        <f t="shared" ca="1" si="99"/>
        <v>56946.617165996395</v>
      </c>
      <c r="AD299" s="4">
        <f t="shared" ca="1" si="88"/>
        <v>-532283.92116440809</v>
      </c>
      <c r="AE299" s="4">
        <f t="shared" si="100"/>
        <v>22</v>
      </c>
      <c r="AF299" s="4">
        <f t="shared" ca="1" si="101"/>
        <v>24194.723689291277</v>
      </c>
      <c r="AG299" s="4">
        <f t="shared" ca="1" si="102"/>
        <v>81141.340855287679</v>
      </c>
    </row>
    <row r="300" spans="1:33">
      <c r="A300" s="3">
        <v>42297</v>
      </c>
      <c r="B300" s="2">
        <f t="shared" ca="1" si="85"/>
        <v>88852.532716614456</v>
      </c>
      <c r="C300">
        <v>0</v>
      </c>
      <c r="D300">
        <v>0</v>
      </c>
      <c r="E300">
        <v>0</v>
      </c>
      <c r="F300">
        <v>0</v>
      </c>
      <c r="P300" s="4">
        <f t="shared" si="89"/>
        <v>17</v>
      </c>
      <c r="Q300" s="4">
        <f t="shared" si="90"/>
        <v>15</v>
      </c>
      <c r="R300" s="7">
        <f>INDEX(월별값!$A$1:$BM$17, '데이터 만들기'!P300, '데이터 만들기'!Q300)</f>
        <v>1924980</v>
      </c>
      <c r="S300" s="5">
        <f t="shared" si="87"/>
        <v>42297</v>
      </c>
      <c r="T300" s="7">
        <f t="shared" si="91"/>
        <v>2015</v>
      </c>
      <c r="U300" s="7">
        <f t="shared" si="92"/>
        <v>10</v>
      </c>
      <c r="V300" s="7" t="str">
        <f t="shared" si="93"/>
        <v>2015-10-1</v>
      </c>
      <c r="W300" s="8">
        <f t="shared" si="94"/>
        <v>42308</v>
      </c>
      <c r="X300" s="9">
        <f t="shared" si="95"/>
        <v>31</v>
      </c>
      <c r="Y300" s="4">
        <f t="shared" si="96"/>
        <v>62096.129032258068</v>
      </c>
      <c r="Z300" s="4">
        <f t="shared" ca="1" si="97"/>
        <v>2561.6799950651011</v>
      </c>
      <c r="AA300" s="4">
        <f t="shared" ca="1" si="98"/>
        <v>64657.809027323172</v>
      </c>
      <c r="AB300" s="10">
        <f t="shared" si="86"/>
        <v>1</v>
      </c>
      <c r="AC300" s="4">
        <f t="shared" ca="1" si="99"/>
        <v>64657.809027323172</v>
      </c>
      <c r="AD300" s="4">
        <f t="shared" ca="1" si="88"/>
        <v>-532283.92116440809</v>
      </c>
      <c r="AE300" s="4">
        <f t="shared" si="100"/>
        <v>22</v>
      </c>
      <c r="AF300" s="4">
        <f t="shared" ca="1" si="101"/>
        <v>24194.723689291277</v>
      </c>
      <c r="AG300" s="4">
        <f t="shared" ca="1" si="102"/>
        <v>88852.532716614456</v>
      </c>
    </row>
    <row r="301" spans="1:33">
      <c r="A301" s="3">
        <v>42298</v>
      </c>
      <c r="B301" s="2">
        <f t="shared" ca="1" si="85"/>
        <v>82729.709800873927</v>
      </c>
      <c r="C301">
        <v>0</v>
      </c>
      <c r="D301">
        <v>0</v>
      </c>
      <c r="E301">
        <v>0</v>
      </c>
      <c r="F301">
        <v>0</v>
      </c>
      <c r="P301" s="4">
        <f t="shared" si="89"/>
        <v>17</v>
      </c>
      <c r="Q301" s="4">
        <f t="shared" si="90"/>
        <v>15</v>
      </c>
      <c r="R301" s="7">
        <f>INDEX(월별값!$A$1:$BM$17, '데이터 만들기'!P301, '데이터 만들기'!Q301)</f>
        <v>1924980</v>
      </c>
      <c r="S301" s="5">
        <f t="shared" si="87"/>
        <v>42298</v>
      </c>
      <c r="T301" s="7">
        <f t="shared" si="91"/>
        <v>2015</v>
      </c>
      <c r="U301" s="7">
        <f t="shared" si="92"/>
        <v>10</v>
      </c>
      <c r="V301" s="7" t="str">
        <f t="shared" si="93"/>
        <v>2015-10-1</v>
      </c>
      <c r="W301" s="8">
        <f t="shared" si="94"/>
        <v>42308</v>
      </c>
      <c r="X301" s="9">
        <f t="shared" si="95"/>
        <v>31</v>
      </c>
      <c r="Y301" s="4">
        <f t="shared" si="96"/>
        <v>62096.129032258068</v>
      </c>
      <c r="Z301" s="4">
        <f t="shared" ca="1" si="97"/>
        <v>-3561.1429206754206</v>
      </c>
      <c r="AA301" s="4">
        <f t="shared" ca="1" si="98"/>
        <v>58534.98611158265</v>
      </c>
      <c r="AB301" s="10">
        <f t="shared" si="86"/>
        <v>1</v>
      </c>
      <c r="AC301" s="4">
        <f t="shared" ca="1" si="99"/>
        <v>58534.98611158265</v>
      </c>
      <c r="AD301" s="4">
        <f t="shared" ca="1" si="88"/>
        <v>-532283.92116440809</v>
      </c>
      <c r="AE301" s="4">
        <f t="shared" si="100"/>
        <v>22</v>
      </c>
      <c r="AF301" s="4">
        <f t="shared" ca="1" si="101"/>
        <v>24194.723689291277</v>
      </c>
      <c r="AG301" s="4">
        <f t="shared" ca="1" si="102"/>
        <v>82729.709800873927</v>
      </c>
    </row>
    <row r="302" spans="1:33">
      <c r="A302" s="3">
        <v>42299</v>
      </c>
      <c r="B302" s="2">
        <f t="shared" ca="1" si="85"/>
        <v>91144.88652529908</v>
      </c>
      <c r="C302">
        <v>0</v>
      </c>
      <c r="D302">
        <v>0</v>
      </c>
      <c r="E302">
        <v>0</v>
      </c>
      <c r="F302">
        <v>0</v>
      </c>
      <c r="P302" s="4">
        <f t="shared" si="89"/>
        <v>17</v>
      </c>
      <c r="Q302" s="4">
        <f t="shared" si="90"/>
        <v>15</v>
      </c>
      <c r="R302" s="7">
        <f>INDEX(월별값!$A$1:$BM$17, '데이터 만들기'!P302, '데이터 만들기'!Q302)</f>
        <v>1924980</v>
      </c>
      <c r="S302" s="5">
        <f t="shared" si="87"/>
        <v>42299</v>
      </c>
      <c r="T302" s="7">
        <f t="shared" si="91"/>
        <v>2015</v>
      </c>
      <c r="U302" s="7">
        <f t="shared" si="92"/>
        <v>10</v>
      </c>
      <c r="V302" s="7" t="str">
        <f t="shared" si="93"/>
        <v>2015-10-1</v>
      </c>
      <c r="W302" s="8">
        <f t="shared" si="94"/>
        <v>42308</v>
      </c>
      <c r="X302" s="9">
        <f t="shared" si="95"/>
        <v>31</v>
      </c>
      <c r="Y302" s="4">
        <f t="shared" si="96"/>
        <v>62096.129032258068</v>
      </c>
      <c r="Z302" s="4">
        <f t="shared" ca="1" si="97"/>
        <v>4854.0338037497395</v>
      </c>
      <c r="AA302" s="4">
        <f t="shared" ca="1" si="98"/>
        <v>66950.162836007803</v>
      </c>
      <c r="AB302" s="10">
        <f t="shared" si="86"/>
        <v>1</v>
      </c>
      <c r="AC302" s="4">
        <f t="shared" ca="1" si="99"/>
        <v>66950.162836007803</v>
      </c>
      <c r="AD302" s="4">
        <f t="shared" ca="1" si="88"/>
        <v>-532283.92116440809</v>
      </c>
      <c r="AE302" s="4">
        <f t="shared" si="100"/>
        <v>22</v>
      </c>
      <c r="AF302" s="4">
        <f t="shared" ca="1" si="101"/>
        <v>24194.723689291277</v>
      </c>
      <c r="AG302" s="4">
        <f t="shared" ca="1" si="102"/>
        <v>91144.88652529908</v>
      </c>
    </row>
    <row r="303" spans="1:33">
      <c r="A303" s="3">
        <v>42300</v>
      </c>
      <c r="B303" s="2">
        <f t="shared" ca="1" si="85"/>
        <v>91890.746451427869</v>
      </c>
      <c r="C303">
        <v>0</v>
      </c>
      <c r="D303">
        <v>0</v>
      </c>
      <c r="E303">
        <v>0</v>
      </c>
      <c r="F303">
        <v>0</v>
      </c>
      <c r="P303" s="4">
        <f t="shared" si="89"/>
        <v>17</v>
      </c>
      <c r="Q303" s="4">
        <f t="shared" si="90"/>
        <v>15</v>
      </c>
      <c r="R303" s="7">
        <f>INDEX(월별값!$A$1:$BM$17, '데이터 만들기'!P303, '데이터 만들기'!Q303)</f>
        <v>1924980</v>
      </c>
      <c r="S303" s="5">
        <f t="shared" si="87"/>
        <v>42300</v>
      </c>
      <c r="T303" s="7">
        <f t="shared" si="91"/>
        <v>2015</v>
      </c>
      <c r="U303" s="7">
        <f t="shared" si="92"/>
        <v>10</v>
      </c>
      <c r="V303" s="7" t="str">
        <f t="shared" si="93"/>
        <v>2015-10-1</v>
      </c>
      <c r="W303" s="8">
        <f t="shared" si="94"/>
        <v>42308</v>
      </c>
      <c r="X303" s="9">
        <f t="shared" si="95"/>
        <v>31</v>
      </c>
      <c r="Y303" s="4">
        <f t="shared" si="96"/>
        <v>62096.129032258068</v>
      </c>
      <c r="Z303" s="4">
        <f t="shared" ca="1" si="97"/>
        <v>5599.8937298785268</v>
      </c>
      <c r="AA303" s="4">
        <f t="shared" ca="1" si="98"/>
        <v>67696.022762136592</v>
      </c>
      <c r="AB303" s="10">
        <f t="shared" si="86"/>
        <v>1</v>
      </c>
      <c r="AC303" s="4">
        <f t="shared" ca="1" si="99"/>
        <v>67696.022762136592</v>
      </c>
      <c r="AD303" s="4">
        <f t="shared" ca="1" si="88"/>
        <v>-532283.92116440809</v>
      </c>
      <c r="AE303" s="4">
        <f t="shared" si="100"/>
        <v>22</v>
      </c>
      <c r="AF303" s="4">
        <f t="shared" ca="1" si="101"/>
        <v>24194.723689291277</v>
      </c>
      <c r="AG303" s="4">
        <f t="shared" ca="1" si="102"/>
        <v>91890.746451427869</v>
      </c>
    </row>
    <row r="304" spans="1:33">
      <c r="A304" s="3">
        <v>42301</v>
      </c>
      <c r="B304" s="2">
        <f t="shared" ca="1" si="85"/>
        <v>3361.6596429567894</v>
      </c>
      <c r="C304">
        <v>0</v>
      </c>
      <c r="D304">
        <v>0</v>
      </c>
      <c r="E304">
        <v>0</v>
      </c>
      <c r="F304">
        <v>0</v>
      </c>
      <c r="P304" s="4">
        <f t="shared" si="89"/>
        <v>17</v>
      </c>
      <c r="Q304" s="4">
        <f t="shared" si="90"/>
        <v>15</v>
      </c>
      <c r="R304" s="7">
        <f>INDEX(월별값!$A$1:$BM$17, '데이터 만들기'!P304, '데이터 만들기'!Q304)</f>
        <v>1924980</v>
      </c>
      <c r="S304" s="5">
        <f t="shared" si="87"/>
        <v>42301</v>
      </c>
      <c r="T304" s="7">
        <f t="shared" si="91"/>
        <v>2015</v>
      </c>
      <c r="U304" s="7">
        <f t="shared" si="92"/>
        <v>10</v>
      </c>
      <c r="V304" s="7" t="str">
        <f t="shared" si="93"/>
        <v>2015-10-1</v>
      </c>
      <c r="W304" s="8">
        <f t="shared" si="94"/>
        <v>42308</v>
      </c>
      <c r="X304" s="9">
        <f t="shared" si="95"/>
        <v>31</v>
      </c>
      <c r="Y304" s="4">
        <f t="shared" si="96"/>
        <v>62096.129032258068</v>
      </c>
      <c r="Z304" s="4">
        <f t="shared" ca="1" si="97"/>
        <v>5137.0638268777184</v>
      </c>
      <c r="AA304" s="4">
        <f t="shared" ca="1" si="98"/>
        <v>67233.192859135786</v>
      </c>
      <c r="AB304" s="10">
        <f t="shared" si="86"/>
        <v>0</v>
      </c>
      <c r="AC304" s="4">
        <f t="shared" ca="1" si="99"/>
        <v>3361.6596429567894</v>
      </c>
      <c r="AD304" s="4">
        <f t="shared" ca="1" si="88"/>
        <v>-532283.92116440809</v>
      </c>
      <c r="AE304" s="4">
        <f t="shared" si="100"/>
        <v>22</v>
      </c>
      <c r="AF304" s="4">
        <f t="shared" ca="1" si="101"/>
        <v>24194.723689291277</v>
      </c>
      <c r="AG304" s="4">
        <f t="shared" ca="1" si="102"/>
        <v>3361.6596429567894</v>
      </c>
    </row>
    <row r="305" spans="1:33">
      <c r="A305" s="3">
        <v>42302</v>
      </c>
      <c r="B305" s="2">
        <f t="shared" ca="1" si="85"/>
        <v>3100.7452013385637</v>
      </c>
      <c r="C305">
        <v>0</v>
      </c>
      <c r="D305">
        <v>0</v>
      </c>
      <c r="E305">
        <v>0</v>
      </c>
      <c r="F305">
        <v>0</v>
      </c>
      <c r="P305" s="4">
        <f t="shared" si="89"/>
        <v>17</v>
      </c>
      <c r="Q305" s="4">
        <f t="shared" si="90"/>
        <v>15</v>
      </c>
      <c r="R305" s="7">
        <f>INDEX(월별값!$A$1:$BM$17, '데이터 만들기'!P305, '데이터 만들기'!Q305)</f>
        <v>1924980</v>
      </c>
      <c r="S305" s="5">
        <f t="shared" si="87"/>
        <v>42302</v>
      </c>
      <c r="T305" s="7">
        <f t="shared" si="91"/>
        <v>2015</v>
      </c>
      <c r="U305" s="7">
        <f t="shared" si="92"/>
        <v>10</v>
      </c>
      <c r="V305" s="7" t="str">
        <f t="shared" si="93"/>
        <v>2015-10-1</v>
      </c>
      <c r="W305" s="8">
        <f t="shared" si="94"/>
        <v>42308</v>
      </c>
      <c r="X305" s="9">
        <f t="shared" si="95"/>
        <v>31</v>
      </c>
      <c r="Y305" s="4">
        <f t="shared" si="96"/>
        <v>62096.129032258068</v>
      </c>
      <c r="Z305" s="4">
        <f t="shared" ca="1" si="97"/>
        <v>-81.225005486795908</v>
      </c>
      <c r="AA305" s="4">
        <f t="shared" ca="1" si="98"/>
        <v>62014.90402677127</v>
      </c>
      <c r="AB305" s="10">
        <f t="shared" si="86"/>
        <v>0</v>
      </c>
      <c r="AC305" s="4">
        <f t="shared" ca="1" si="99"/>
        <v>3100.7452013385637</v>
      </c>
      <c r="AD305" s="4">
        <f t="shared" ca="1" si="88"/>
        <v>-532283.92116440809</v>
      </c>
      <c r="AE305" s="4">
        <f t="shared" si="100"/>
        <v>22</v>
      </c>
      <c r="AF305" s="4">
        <f t="shared" ca="1" si="101"/>
        <v>24194.723689291277</v>
      </c>
      <c r="AG305" s="4">
        <f t="shared" ca="1" si="102"/>
        <v>3100.7452013385637</v>
      </c>
    </row>
    <row r="306" spans="1:33">
      <c r="A306" s="3">
        <v>42303</v>
      </c>
      <c r="B306" s="2">
        <f t="shared" ca="1" si="85"/>
        <v>83914.247392809193</v>
      </c>
      <c r="C306">
        <v>0</v>
      </c>
      <c r="D306">
        <v>0</v>
      </c>
      <c r="E306">
        <v>0</v>
      </c>
      <c r="F306">
        <v>0</v>
      </c>
      <c r="P306" s="4">
        <f t="shared" si="89"/>
        <v>17</v>
      </c>
      <c r="Q306" s="4">
        <f t="shared" si="90"/>
        <v>15</v>
      </c>
      <c r="R306" s="7">
        <f>INDEX(월별값!$A$1:$BM$17, '데이터 만들기'!P306, '데이터 만들기'!Q306)</f>
        <v>1924980</v>
      </c>
      <c r="S306" s="5">
        <f t="shared" si="87"/>
        <v>42303</v>
      </c>
      <c r="T306" s="7">
        <f t="shared" si="91"/>
        <v>2015</v>
      </c>
      <c r="U306" s="7">
        <f t="shared" si="92"/>
        <v>10</v>
      </c>
      <c r="V306" s="7" t="str">
        <f t="shared" si="93"/>
        <v>2015-10-1</v>
      </c>
      <c r="W306" s="8">
        <f t="shared" si="94"/>
        <v>42308</v>
      </c>
      <c r="X306" s="9">
        <f t="shared" si="95"/>
        <v>31</v>
      </c>
      <c r="Y306" s="4">
        <f t="shared" si="96"/>
        <v>62096.129032258068</v>
      </c>
      <c r="Z306" s="4">
        <f t="shared" ca="1" si="97"/>
        <v>-2376.6053287401428</v>
      </c>
      <c r="AA306" s="4">
        <f t="shared" ca="1" si="98"/>
        <v>59719.523703517923</v>
      </c>
      <c r="AB306" s="10">
        <f t="shared" si="86"/>
        <v>1</v>
      </c>
      <c r="AC306" s="4">
        <f t="shared" ca="1" si="99"/>
        <v>59719.523703517923</v>
      </c>
      <c r="AD306" s="4">
        <f t="shared" ca="1" si="88"/>
        <v>-532283.92116440809</v>
      </c>
      <c r="AE306" s="4">
        <f t="shared" si="100"/>
        <v>22</v>
      </c>
      <c r="AF306" s="4">
        <f t="shared" ca="1" si="101"/>
        <v>24194.723689291277</v>
      </c>
      <c r="AG306" s="4">
        <f t="shared" ca="1" si="102"/>
        <v>83914.247392809193</v>
      </c>
    </row>
    <row r="307" spans="1:33">
      <c r="A307" s="3">
        <v>42304</v>
      </c>
      <c r="B307" s="2">
        <f t="shared" ca="1" si="85"/>
        <v>90042.001332581494</v>
      </c>
      <c r="C307">
        <v>0</v>
      </c>
      <c r="D307">
        <v>0</v>
      </c>
      <c r="E307">
        <v>0</v>
      </c>
      <c r="F307">
        <v>0</v>
      </c>
      <c r="P307" s="4">
        <f t="shared" si="89"/>
        <v>17</v>
      </c>
      <c r="Q307" s="4">
        <f t="shared" si="90"/>
        <v>15</v>
      </c>
      <c r="R307" s="7">
        <f>INDEX(월별값!$A$1:$BM$17, '데이터 만들기'!P307, '데이터 만들기'!Q307)</f>
        <v>1924980</v>
      </c>
      <c r="S307" s="5">
        <f t="shared" si="87"/>
        <v>42304</v>
      </c>
      <c r="T307" s="7">
        <f t="shared" si="91"/>
        <v>2015</v>
      </c>
      <c r="U307" s="7">
        <f t="shared" si="92"/>
        <v>10</v>
      </c>
      <c r="V307" s="7" t="str">
        <f t="shared" si="93"/>
        <v>2015-10-1</v>
      </c>
      <c r="W307" s="8">
        <f t="shared" si="94"/>
        <v>42308</v>
      </c>
      <c r="X307" s="9">
        <f t="shared" si="95"/>
        <v>31</v>
      </c>
      <c r="Y307" s="4">
        <f t="shared" si="96"/>
        <v>62096.129032258068</v>
      </c>
      <c r="Z307" s="4">
        <f t="shared" ca="1" si="97"/>
        <v>3751.1486110321503</v>
      </c>
      <c r="AA307" s="4">
        <f t="shared" ca="1" si="98"/>
        <v>65847.277643290217</v>
      </c>
      <c r="AB307" s="10">
        <f t="shared" si="86"/>
        <v>1</v>
      </c>
      <c r="AC307" s="4">
        <f t="shared" ca="1" si="99"/>
        <v>65847.277643290217</v>
      </c>
      <c r="AD307" s="4">
        <f t="shared" ca="1" si="88"/>
        <v>-532283.92116440809</v>
      </c>
      <c r="AE307" s="4">
        <f t="shared" si="100"/>
        <v>22</v>
      </c>
      <c r="AF307" s="4">
        <f t="shared" ca="1" si="101"/>
        <v>24194.723689291277</v>
      </c>
      <c r="AG307" s="4">
        <f t="shared" ca="1" si="102"/>
        <v>90042.001332581494</v>
      </c>
    </row>
    <row r="308" spans="1:33">
      <c r="A308" s="3">
        <v>42305</v>
      </c>
      <c r="B308" s="2">
        <f t="shared" ca="1" si="85"/>
        <v>85866.262667726784</v>
      </c>
      <c r="C308">
        <v>0</v>
      </c>
      <c r="D308">
        <v>0</v>
      </c>
      <c r="E308">
        <v>0</v>
      </c>
      <c r="F308">
        <v>0</v>
      </c>
      <c r="P308" s="4">
        <f t="shared" si="89"/>
        <v>17</v>
      </c>
      <c r="Q308" s="4">
        <f t="shared" si="90"/>
        <v>15</v>
      </c>
      <c r="R308" s="7">
        <f>INDEX(월별값!$A$1:$BM$17, '데이터 만들기'!P308, '데이터 만들기'!Q308)</f>
        <v>1924980</v>
      </c>
      <c r="S308" s="5">
        <f t="shared" si="87"/>
        <v>42305</v>
      </c>
      <c r="T308" s="7">
        <f t="shared" si="91"/>
        <v>2015</v>
      </c>
      <c r="U308" s="7">
        <f t="shared" si="92"/>
        <v>10</v>
      </c>
      <c r="V308" s="7" t="str">
        <f t="shared" si="93"/>
        <v>2015-10-1</v>
      </c>
      <c r="W308" s="8">
        <f t="shared" si="94"/>
        <v>42308</v>
      </c>
      <c r="X308" s="9">
        <f t="shared" si="95"/>
        <v>31</v>
      </c>
      <c r="Y308" s="4">
        <f t="shared" si="96"/>
        <v>62096.129032258068</v>
      </c>
      <c r="Z308" s="4">
        <f t="shared" ca="1" si="97"/>
        <v>-424.59005382257055</v>
      </c>
      <c r="AA308" s="4">
        <f t="shared" ca="1" si="98"/>
        <v>61671.538978435499</v>
      </c>
      <c r="AB308" s="10">
        <f t="shared" si="86"/>
        <v>1</v>
      </c>
      <c r="AC308" s="4">
        <f t="shared" ca="1" si="99"/>
        <v>61671.538978435499</v>
      </c>
      <c r="AD308" s="4">
        <f t="shared" ca="1" si="88"/>
        <v>-532283.92116440809</v>
      </c>
      <c r="AE308" s="4">
        <f t="shared" si="100"/>
        <v>22</v>
      </c>
      <c r="AF308" s="4">
        <f t="shared" ca="1" si="101"/>
        <v>24194.723689291277</v>
      </c>
      <c r="AG308" s="4">
        <f t="shared" ca="1" si="102"/>
        <v>85866.262667726784</v>
      </c>
    </row>
    <row r="309" spans="1:33">
      <c r="A309" s="3">
        <v>42306</v>
      </c>
      <c r="B309" s="2">
        <f t="shared" ca="1" si="85"/>
        <v>92246.585825938877</v>
      </c>
      <c r="C309">
        <v>0</v>
      </c>
      <c r="D309">
        <v>0</v>
      </c>
      <c r="E309">
        <v>0</v>
      </c>
      <c r="F309">
        <v>0</v>
      </c>
      <c r="P309" s="4">
        <f t="shared" si="89"/>
        <v>17</v>
      </c>
      <c r="Q309" s="4">
        <f t="shared" si="90"/>
        <v>15</v>
      </c>
      <c r="R309" s="7">
        <f>INDEX(월별값!$A$1:$BM$17, '데이터 만들기'!P309, '데이터 만들기'!Q309)</f>
        <v>1924980</v>
      </c>
      <c r="S309" s="5">
        <f t="shared" si="87"/>
        <v>42306</v>
      </c>
      <c r="T309" s="7">
        <f t="shared" si="91"/>
        <v>2015</v>
      </c>
      <c r="U309" s="7">
        <f t="shared" si="92"/>
        <v>10</v>
      </c>
      <c r="V309" s="7" t="str">
        <f t="shared" si="93"/>
        <v>2015-10-1</v>
      </c>
      <c r="W309" s="8">
        <f t="shared" si="94"/>
        <v>42308</v>
      </c>
      <c r="X309" s="9">
        <f t="shared" si="95"/>
        <v>31</v>
      </c>
      <c r="Y309" s="4">
        <f t="shared" si="96"/>
        <v>62096.129032258068</v>
      </c>
      <c r="Z309" s="4">
        <f t="shared" ca="1" si="97"/>
        <v>5955.7331043895374</v>
      </c>
      <c r="AA309" s="4">
        <f t="shared" ca="1" si="98"/>
        <v>68051.8621366476</v>
      </c>
      <c r="AB309" s="10">
        <f t="shared" si="86"/>
        <v>1</v>
      </c>
      <c r="AC309" s="4">
        <f t="shared" ca="1" si="99"/>
        <v>68051.8621366476</v>
      </c>
      <c r="AD309" s="4">
        <f t="shared" ca="1" si="88"/>
        <v>-532283.92116440809</v>
      </c>
      <c r="AE309" s="4">
        <f t="shared" si="100"/>
        <v>22</v>
      </c>
      <c r="AF309" s="4">
        <f t="shared" ca="1" si="101"/>
        <v>24194.723689291277</v>
      </c>
      <c r="AG309" s="4">
        <f t="shared" ca="1" si="102"/>
        <v>92246.585825938877</v>
      </c>
    </row>
    <row r="310" spans="1:33">
      <c r="A310" s="3">
        <v>42307</v>
      </c>
      <c r="B310" s="2">
        <f t="shared" ca="1" si="85"/>
        <v>91223.401894119437</v>
      </c>
      <c r="C310">
        <v>0</v>
      </c>
      <c r="D310">
        <v>0</v>
      </c>
      <c r="E310">
        <v>0</v>
      </c>
      <c r="F310">
        <v>0</v>
      </c>
      <c r="P310" s="4">
        <f t="shared" si="89"/>
        <v>17</v>
      </c>
      <c r="Q310" s="4">
        <f t="shared" si="90"/>
        <v>15</v>
      </c>
      <c r="R310" s="7">
        <f>INDEX(월별값!$A$1:$BM$17, '데이터 만들기'!P310, '데이터 만들기'!Q310)</f>
        <v>1924980</v>
      </c>
      <c r="S310" s="5">
        <f t="shared" si="87"/>
        <v>42307</v>
      </c>
      <c r="T310" s="7">
        <f t="shared" si="91"/>
        <v>2015</v>
      </c>
      <c r="U310" s="7">
        <f t="shared" si="92"/>
        <v>10</v>
      </c>
      <c r="V310" s="7" t="str">
        <f t="shared" si="93"/>
        <v>2015-10-1</v>
      </c>
      <c r="W310" s="8">
        <f t="shared" si="94"/>
        <v>42308</v>
      </c>
      <c r="X310" s="9">
        <f t="shared" si="95"/>
        <v>31</v>
      </c>
      <c r="Y310" s="4">
        <f t="shared" si="96"/>
        <v>62096.129032258068</v>
      </c>
      <c r="Z310" s="4">
        <f t="shared" ca="1" si="97"/>
        <v>4932.5491725700904</v>
      </c>
      <c r="AA310" s="4">
        <f t="shared" ca="1" si="98"/>
        <v>67028.67820482816</v>
      </c>
      <c r="AB310" s="10">
        <f t="shared" si="86"/>
        <v>1</v>
      </c>
      <c r="AC310" s="4">
        <f t="shared" ca="1" si="99"/>
        <v>67028.67820482816</v>
      </c>
      <c r="AD310" s="4">
        <f t="shared" ca="1" si="88"/>
        <v>-532283.92116440809</v>
      </c>
      <c r="AE310" s="4">
        <f t="shared" si="100"/>
        <v>22</v>
      </c>
      <c r="AF310" s="4">
        <f t="shared" ca="1" si="101"/>
        <v>24194.723689291277</v>
      </c>
      <c r="AG310" s="4">
        <f t="shared" ca="1" si="102"/>
        <v>91223.401894119437</v>
      </c>
    </row>
    <row r="311" spans="1:33">
      <c r="A311" s="3">
        <v>42308</v>
      </c>
      <c r="B311" s="2">
        <f t="shared" ca="1" si="85"/>
        <v>2826.4792847308554</v>
      </c>
      <c r="C311">
        <v>0</v>
      </c>
      <c r="D311">
        <v>0</v>
      </c>
      <c r="E311">
        <v>0</v>
      </c>
      <c r="F311">
        <v>0</v>
      </c>
      <c r="P311" s="4">
        <f t="shared" si="89"/>
        <v>17</v>
      </c>
      <c r="Q311" s="4">
        <f t="shared" si="90"/>
        <v>15</v>
      </c>
      <c r="R311" s="7">
        <f>INDEX(월별값!$A$1:$BM$17, '데이터 만들기'!P311, '데이터 만들기'!Q311)</f>
        <v>1924980</v>
      </c>
      <c r="S311" s="5">
        <f t="shared" si="87"/>
        <v>42308</v>
      </c>
      <c r="T311" s="7">
        <f t="shared" si="91"/>
        <v>2015</v>
      </c>
      <c r="U311" s="7">
        <f t="shared" si="92"/>
        <v>10</v>
      </c>
      <c r="V311" s="7" t="str">
        <f t="shared" si="93"/>
        <v>2015-10-1</v>
      </c>
      <c r="W311" s="8">
        <f t="shared" si="94"/>
        <v>42308</v>
      </c>
      <c r="X311" s="9">
        <f t="shared" si="95"/>
        <v>31</v>
      </c>
      <c r="Y311" s="4">
        <f t="shared" si="96"/>
        <v>62096.129032258068</v>
      </c>
      <c r="Z311" s="4">
        <f t="shared" ca="1" si="97"/>
        <v>-5566.5433376409555</v>
      </c>
      <c r="AA311" s="4">
        <f t="shared" ca="1" si="98"/>
        <v>56529.585694617112</v>
      </c>
      <c r="AB311" s="10">
        <f t="shared" si="86"/>
        <v>0</v>
      </c>
      <c r="AC311" s="4">
        <f t="shared" ca="1" si="99"/>
        <v>2826.4792847308554</v>
      </c>
      <c r="AD311" s="4">
        <f t="shared" ca="1" si="88"/>
        <v>-532283.92116440809</v>
      </c>
      <c r="AE311" s="4">
        <f t="shared" si="100"/>
        <v>22</v>
      </c>
      <c r="AF311" s="4">
        <f t="shared" ca="1" si="101"/>
        <v>24194.723689291277</v>
      </c>
      <c r="AG311" s="4">
        <f t="shared" ca="1" si="102"/>
        <v>2826.4792847308554</v>
      </c>
    </row>
    <row r="312" spans="1:33">
      <c r="A312" s="3">
        <v>42309</v>
      </c>
      <c r="B312" s="2">
        <f t="shared" ca="1" si="85"/>
        <v>2929.6136737456313</v>
      </c>
      <c r="C312">
        <v>0</v>
      </c>
      <c r="D312">
        <v>0</v>
      </c>
      <c r="E312">
        <v>0</v>
      </c>
      <c r="F312">
        <v>0</v>
      </c>
      <c r="P312" s="4">
        <f t="shared" si="89"/>
        <v>17</v>
      </c>
      <c r="Q312" s="4">
        <f t="shared" si="90"/>
        <v>16</v>
      </c>
      <c r="R312" s="7">
        <f>INDEX(월별값!$A$1:$BM$17, '데이터 만들기'!P312, '데이터 만들기'!Q312)</f>
        <v>1808700</v>
      </c>
      <c r="S312" s="5">
        <f t="shared" si="87"/>
        <v>42309</v>
      </c>
      <c r="T312" s="7">
        <f t="shared" si="91"/>
        <v>2015</v>
      </c>
      <c r="U312" s="7">
        <f t="shared" si="92"/>
        <v>11</v>
      </c>
      <c r="V312" s="7" t="str">
        <f t="shared" si="93"/>
        <v>2015-11-1</v>
      </c>
      <c r="W312" s="8">
        <f t="shared" si="94"/>
        <v>42338</v>
      </c>
      <c r="X312" s="9">
        <f t="shared" si="95"/>
        <v>30</v>
      </c>
      <c r="Y312" s="4">
        <f t="shared" si="96"/>
        <v>60290</v>
      </c>
      <c r="Z312" s="4">
        <f t="shared" ca="1" si="97"/>
        <v>-1697.7265250873745</v>
      </c>
      <c r="AA312" s="4">
        <f t="shared" ca="1" si="98"/>
        <v>58592.273474912625</v>
      </c>
      <c r="AB312" s="10">
        <f t="shared" si="86"/>
        <v>0</v>
      </c>
      <c r="AC312" s="4">
        <f t="shared" ca="1" si="99"/>
        <v>2929.6136737456313</v>
      </c>
      <c r="AD312" s="4">
        <f t="shared" ca="1" si="88"/>
        <v>-533314.31006869604</v>
      </c>
      <c r="AE312" s="4">
        <f t="shared" si="100"/>
        <v>21</v>
      </c>
      <c r="AF312" s="4">
        <f t="shared" ca="1" si="101"/>
        <v>25395.919527080765</v>
      </c>
      <c r="AG312" s="4">
        <f t="shared" ca="1" si="102"/>
        <v>2929.6136737456313</v>
      </c>
    </row>
    <row r="313" spans="1:33">
      <c r="A313" s="3">
        <v>42310</v>
      </c>
      <c r="B313" s="2">
        <f t="shared" ca="1" si="85"/>
        <v>89714.175636288361</v>
      </c>
      <c r="C313">
        <v>0</v>
      </c>
      <c r="D313">
        <v>0</v>
      </c>
      <c r="E313">
        <v>0</v>
      </c>
      <c r="F313">
        <v>0</v>
      </c>
      <c r="P313" s="4">
        <f t="shared" si="89"/>
        <v>17</v>
      </c>
      <c r="Q313" s="4">
        <f t="shared" si="90"/>
        <v>16</v>
      </c>
      <c r="R313" s="7">
        <f>INDEX(월별값!$A$1:$BM$17, '데이터 만들기'!P313, '데이터 만들기'!Q313)</f>
        <v>1808700</v>
      </c>
      <c r="S313" s="5">
        <f t="shared" si="87"/>
        <v>42310</v>
      </c>
      <c r="T313" s="7">
        <f t="shared" si="91"/>
        <v>2015</v>
      </c>
      <c r="U313" s="7">
        <f t="shared" si="92"/>
        <v>11</v>
      </c>
      <c r="V313" s="7" t="str">
        <f t="shared" si="93"/>
        <v>2015-11-1</v>
      </c>
      <c r="W313" s="8">
        <f t="shared" si="94"/>
        <v>42338</v>
      </c>
      <c r="X313" s="9">
        <f t="shared" si="95"/>
        <v>30</v>
      </c>
      <c r="Y313" s="4">
        <f t="shared" si="96"/>
        <v>60290</v>
      </c>
      <c r="Z313" s="4">
        <f t="shared" ca="1" si="97"/>
        <v>4028.2561092076021</v>
      </c>
      <c r="AA313" s="4">
        <f t="shared" ca="1" si="98"/>
        <v>64318.256109207599</v>
      </c>
      <c r="AB313" s="10">
        <f t="shared" si="86"/>
        <v>1</v>
      </c>
      <c r="AC313" s="4">
        <f t="shared" ca="1" si="99"/>
        <v>64318.256109207599</v>
      </c>
      <c r="AD313" s="4">
        <f t="shared" ca="1" si="88"/>
        <v>-533314.31006869604</v>
      </c>
      <c r="AE313" s="4">
        <f t="shared" si="100"/>
        <v>21</v>
      </c>
      <c r="AF313" s="4">
        <f t="shared" ca="1" si="101"/>
        <v>25395.919527080765</v>
      </c>
      <c r="AG313" s="4">
        <f t="shared" ca="1" si="102"/>
        <v>89714.175636288361</v>
      </c>
    </row>
    <row r="314" spans="1:33">
      <c r="A314" s="3">
        <v>42311</v>
      </c>
      <c r="B314" s="2">
        <f t="shared" ca="1" si="85"/>
        <v>80681.352976195049</v>
      </c>
      <c r="C314">
        <v>0</v>
      </c>
      <c r="D314">
        <v>0</v>
      </c>
      <c r="E314">
        <v>0</v>
      </c>
      <c r="F314">
        <v>0</v>
      </c>
      <c r="P314" s="4">
        <f t="shared" si="89"/>
        <v>17</v>
      </c>
      <c r="Q314" s="4">
        <f t="shared" si="90"/>
        <v>16</v>
      </c>
      <c r="R314" s="7">
        <f>INDEX(월별값!$A$1:$BM$17, '데이터 만들기'!P314, '데이터 만들기'!Q314)</f>
        <v>1808700</v>
      </c>
      <c r="S314" s="5">
        <f t="shared" si="87"/>
        <v>42311</v>
      </c>
      <c r="T314" s="7">
        <f t="shared" si="91"/>
        <v>2015</v>
      </c>
      <c r="U314" s="7">
        <f t="shared" si="92"/>
        <v>11</v>
      </c>
      <c r="V314" s="7" t="str">
        <f t="shared" si="93"/>
        <v>2015-11-1</v>
      </c>
      <c r="W314" s="8">
        <f t="shared" si="94"/>
        <v>42338</v>
      </c>
      <c r="X314" s="9">
        <f t="shared" si="95"/>
        <v>30</v>
      </c>
      <c r="Y314" s="4">
        <f t="shared" si="96"/>
        <v>60290</v>
      </c>
      <c r="Z314" s="4">
        <f t="shared" ca="1" si="97"/>
        <v>-5004.5665508857201</v>
      </c>
      <c r="AA314" s="4">
        <f t="shared" ca="1" si="98"/>
        <v>55285.43344911428</v>
      </c>
      <c r="AB314" s="10">
        <f t="shared" si="86"/>
        <v>1</v>
      </c>
      <c r="AC314" s="4">
        <f t="shared" ca="1" si="99"/>
        <v>55285.43344911428</v>
      </c>
      <c r="AD314" s="4">
        <f t="shared" ca="1" si="88"/>
        <v>-533314.31006869604</v>
      </c>
      <c r="AE314" s="4">
        <f t="shared" si="100"/>
        <v>21</v>
      </c>
      <c r="AF314" s="4">
        <f t="shared" ca="1" si="101"/>
        <v>25395.919527080765</v>
      </c>
      <c r="AG314" s="4">
        <f t="shared" ca="1" si="102"/>
        <v>80681.352976195049</v>
      </c>
    </row>
    <row r="315" spans="1:33">
      <c r="A315" s="3">
        <v>42312</v>
      </c>
      <c r="B315" s="2">
        <f t="shared" ca="1" si="85"/>
        <v>90741.181576906325</v>
      </c>
      <c r="C315">
        <v>0</v>
      </c>
      <c r="D315">
        <v>0</v>
      </c>
      <c r="E315">
        <v>0</v>
      </c>
      <c r="F315">
        <v>0</v>
      </c>
      <c r="P315" s="4">
        <f t="shared" si="89"/>
        <v>17</v>
      </c>
      <c r="Q315" s="4">
        <f t="shared" si="90"/>
        <v>16</v>
      </c>
      <c r="R315" s="7">
        <f>INDEX(월별값!$A$1:$BM$17, '데이터 만들기'!P315, '데이터 만들기'!Q315)</f>
        <v>1808700</v>
      </c>
      <c r="S315" s="5">
        <f t="shared" si="87"/>
        <v>42312</v>
      </c>
      <c r="T315" s="7">
        <f t="shared" si="91"/>
        <v>2015</v>
      </c>
      <c r="U315" s="7">
        <f t="shared" si="92"/>
        <v>11</v>
      </c>
      <c r="V315" s="7" t="str">
        <f t="shared" si="93"/>
        <v>2015-11-1</v>
      </c>
      <c r="W315" s="8">
        <f t="shared" si="94"/>
        <v>42338</v>
      </c>
      <c r="X315" s="9">
        <f t="shared" si="95"/>
        <v>30</v>
      </c>
      <c r="Y315" s="4">
        <f t="shared" si="96"/>
        <v>60290</v>
      </c>
      <c r="Z315" s="4">
        <f t="shared" ca="1" si="97"/>
        <v>5055.2620498255556</v>
      </c>
      <c r="AA315" s="4">
        <f t="shared" ca="1" si="98"/>
        <v>65345.262049825556</v>
      </c>
      <c r="AB315" s="10">
        <f t="shared" si="86"/>
        <v>1</v>
      </c>
      <c r="AC315" s="4">
        <f t="shared" ca="1" si="99"/>
        <v>65345.262049825556</v>
      </c>
      <c r="AD315" s="4">
        <f t="shared" ca="1" si="88"/>
        <v>-533314.31006869604</v>
      </c>
      <c r="AE315" s="4">
        <f t="shared" si="100"/>
        <v>21</v>
      </c>
      <c r="AF315" s="4">
        <f t="shared" ca="1" si="101"/>
        <v>25395.919527080765</v>
      </c>
      <c r="AG315" s="4">
        <f t="shared" ca="1" si="102"/>
        <v>90741.181576906325</v>
      </c>
    </row>
    <row r="316" spans="1:33">
      <c r="A316" s="3">
        <v>42313</v>
      </c>
      <c r="B316" s="2">
        <f t="shared" ca="1" si="85"/>
        <v>81132.350080421427</v>
      </c>
      <c r="C316">
        <v>0</v>
      </c>
      <c r="D316">
        <v>0</v>
      </c>
      <c r="E316">
        <v>0</v>
      </c>
      <c r="F316">
        <v>0</v>
      </c>
      <c r="P316" s="4">
        <f t="shared" si="89"/>
        <v>17</v>
      </c>
      <c r="Q316" s="4">
        <f t="shared" si="90"/>
        <v>16</v>
      </c>
      <c r="R316" s="7">
        <f>INDEX(월별값!$A$1:$BM$17, '데이터 만들기'!P316, '데이터 만들기'!Q316)</f>
        <v>1808700</v>
      </c>
      <c r="S316" s="5">
        <f t="shared" si="87"/>
        <v>42313</v>
      </c>
      <c r="T316" s="7">
        <f t="shared" si="91"/>
        <v>2015</v>
      </c>
      <c r="U316" s="7">
        <f t="shared" si="92"/>
        <v>11</v>
      </c>
      <c r="V316" s="7" t="str">
        <f t="shared" si="93"/>
        <v>2015-11-1</v>
      </c>
      <c r="W316" s="8">
        <f t="shared" si="94"/>
        <v>42338</v>
      </c>
      <c r="X316" s="9">
        <f t="shared" si="95"/>
        <v>30</v>
      </c>
      <c r="Y316" s="4">
        <f t="shared" si="96"/>
        <v>60290</v>
      </c>
      <c r="Z316" s="4">
        <f t="shared" ca="1" si="97"/>
        <v>-4553.5694466593432</v>
      </c>
      <c r="AA316" s="4">
        <f t="shared" ca="1" si="98"/>
        <v>55736.430553340659</v>
      </c>
      <c r="AB316" s="10">
        <f t="shared" si="86"/>
        <v>1</v>
      </c>
      <c r="AC316" s="4">
        <f t="shared" ca="1" si="99"/>
        <v>55736.430553340659</v>
      </c>
      <c r="AD316" s="4">
        <f t="shared" ca="1" si="88"/>
        <v>-533314.31006869604</v>
      </c>
      <c r="AE316" s="4">
        <f t="shared" si="100"/>
        <v>21</v>
      </c>
      <c r="AF316" s="4">
        <f t="shared" ca="1" si="101"/>
        <v>25395.919527080765</v>
      </c>
      <c r="AG316" s="4">
        <f t="shared" ca="1" si="102"/>
        <v>81132.350080421427</v>
      </c>
    </row>
    <row r="317" spans="1:33">
      <c r="A317" s="3">
        <v>42314</v>
      </c>
      <c r="B317" s="2">
        <f t="shared" ca="1" si="85"/>
        <v>86157.538396155534</v>
      </c>
      <c r="C317">
        <v>0</v>
      </c>
      <c r="D317">
        <v>0</v>
      </c>
      <c r="E317">
        <v>0</v>
      </c>
      <c r="F317">
        <v>0</v>
      </c>
      <c r="P317" s="4">
        <f t="shared" si="89"/>
        <v>17</v>
      </c>
      <c r="Q317" s="4">
        <f t="shared" si="90"/>
        <v>16</v>
      </c>
      <c r="R317" s="7">
        <f>INDEX(월별값!$A$1:$BM$17, '데이터 만들기'!P317, '데이터 만들기'!Q317)</f>
        <v>1808700</v>
      </c>
      <c r="S317" s="5">
        <f t="shared" si="87"/>
        <v>42314</v>
      </c>
      <c r="T317" s="7">
        <f t="shared" si="91"/>
        <v>2015</v>
      </c>
      <c r="U317" s="7">
        <f t="shared" si="92"/>
        <v>11</v>
      </c>
      <c r="V317" s="7" t="str">
        <f t="shared" si="93"/>
        <v>2015-11-1</v>
      </c>
      <c r="W317" s="8">
        <f t="shared" si="94"/>
        <v>42338</v>
      </c>
      <c r="X317" s="9">
        <f t="shared" si="95"/>
        <v>30</v>
      </c>
      <c r="Y317" s="4">
        <f t="shared" si="96"/>
        <v>60290</v>
      </c>
      <c r="Z317" s="4">
        <f t="shared" ca="1" si="97"/>
        <v>471.61886907477054</v>
      </c>
      <c r="AA317" s="4">
        <f t="shared" ca="1" si="98"/>
        <v>60761.618869074773</v>
      </c>
      <c r="AB317" s="10">
        <f t="shared" si="86"/>
        <v>1</v>
      </c>
      <c r="AC317" s="4">
        <f t="shared" ca="1" si="99"/>
        <v>60761.618869074773</v>
      </c>
      <c r="AD317" s="4">
        <f t="shared" ca="1" si="88"/>
        <v>-533314.31006869604</v>
      </c>
      <c r="AE317" s="4">
        <f t="shared" si="100"/>
        <v>21</v>
      </c>
      <c r="AF317" s="4">
        <f t="shared" ca="1" si="101"/>
        <v>25395.919527080765</v>
      </c>
      <c r="AG317" s="4">
        <f t="shared" ca="1" si="102"/>
        <v>86157.538396155534</v>
      </c>
    </row>
    <row r="318" spans="1:33">
      <c r="A318" s="3">
        <v>42315</v>
      </c>
      <c r="B318" s="2">
        <f t="shared" ca="1" si="85"/>
        <v>2846.7594063628694</v>
      </c>
      <c r="C318">
        <v>0</v>
      </c>
      <c r="D318">
        <v>0</v>
      </c>
      <c r="E318">
        <v>0</v>
      </c>
      <c r="F318">
        <v>0</v>
      </c>
      <c r="P318" s="4">
        <f t="shared" si="89"/>
        <v>17</v>
      </c>
      <c r="Q318" s="4">
        <f t="shared" si="90"/>
        <v>16</v>
      </c>
      <c r="R318" s="7">
        <f>INDEX(월별값!$A$1:$BM$17, '데이터 만들기'!P318, '데이터 만들기'!Q318)</f>
        <v>1808700</v>
      </c>
      <c r="S318" s="5">
        <f t="shared" si="87"/>
        <v>42315</v>
      </c>
      <c r="T318" s="7">
        <f t="shared" si="91"/>
        <v>2015</v>
      </c>
      <c r="U318" s="7">
        <f t="shared" si="92"/>
        <v>11</v>
      </c>
      <c r="V318" s="7" t="str">
        <f t="shared" si="93"/>
        <v>2015-11-1</v>
      </c>
      <c r="W318" s="8">
        <f t="shared" si="94"/>
        <v>42338</v>
      </c>
      <c r="X318" s="9">
        <f t="shared" si="95"/>
        <v>30</v>
      </c>
      <c r="Y318" s="4">
        <f t="shared" si="96"/>
        <v>60290</v>
      </c>
      <c r="Z318" s="4">
        <f t="shared" ca="1" si="97"/>
        <v>-3354.8118727426131</v>
      </c>
      <c r="AA318" s="4">
        <f t="shared" ca="1" si="98"/>
        <v>56935.188127257388</v>
      </c>
      <c r="AB318" s="10">
        <f t="shared" si="86"/>
        <v>0</v>
      </c>
      <c r="AC318" s="4">
        <f t="shared" ca="1" si="99"/>
        <v>2846.7594063628694</v>
      </c>
      <c r="AD318" s="4">
        <f t="shared" ca="1" si="88"/>
        <v>-533314.31006869604</v>
      </c>
      <c r="AE318" s="4">
        <f t="shared" si="100"/>
        <v>21</v>
      </c>
      <c r="AF318" s="4">
        <f t="shared" ca="1" si="101"/>
        <v>25395.919527080765</v>
      </c>
      <c r="AG318" s="4">
        <f t="shared" ca="1" si="102"/>
        <v>2846.7594063628694</v>
      </c>
    </row>
    <row r="319" spans="1:33">
      <c r="A319" s="3">
        <v>42316</v>
      </c>
      <c r="B319" s="2">
        <f t="shared" ca="1" si="85"/>
        <v>2756.9082714585807</v>
      </c>
      <c r="C319">
        <v>0</v>
      </c>
      <c r="D319">
        <v>0</v>
      </c>
      <c r="E319">
        <v>0</v>
      </c>
      <c r="F319">
        <v>0</v>
      </c>
      <c r="P319" s="4">
        <f t="shared" si="89"/>
        <v>17</v>
      </c>
      <c r="Q319" s="4">
        <f t="shared" si="90"/>
        <v>16</v>
      </c>
      <c r="R319" s="7">
        <f>INDEX(월별값!$A$1:$BM$17, '데이터 만들기'!P319, '데이터 만들기'!Q319)</f>
        <v>1808700</v>
      </c>
      <c r="S319" s="5">
        <f t="shared" si="87"/>
        <v>42316</v>
      </c>
      <c r="T319" s="7">
        <f t="shared" si="91"/>
        <v>2015</v>
      </c>
      <c r="U319" s="7">
        <f t="shared" si="92"/>
        <v>11</v>
      </c>
      <c r="V319" s="7" t="str">
        <f t="shared" si="93"/>
        <v>2015-11-1</v>
      </c>
      <c r="W319" s="8">
        <f t="shared" si="94"/>
        <v>42338</v>
      </c>
      <c r="X319" s="9">
        <f t="shared" si="95"/>
        <v>30</v>
      </c>
      <c r="Y319" s="4">
        <f t="shared" si="96"/>
        <v>60290</v>
      </c>
      <c r="Z319" s="4">
        <f t="shared" ca="1" si="97"/>
        <v>-5151.8345708283869</v>
      </c>
      <c r="AA319" s="4">
        <f t="shared" ca="1" si="98"/>
        <v>55138.165429171611</v>
      </c>
      <c r="AB319" s="10">
        <f t="shared" si="86"/>
        <v>0</v>
      </c>
      <c r="AC319" s="4">
        <f t="shared" ca="1" si="99"/>
        <v>2756.9082714585807</v>
      </c>
      <c r="AD319" s="4">
        <f t="shared" ca="1" si="88"/>
        <v>-533314.31006869604</v>
      </c>
      <c r="AE319" s="4">
        <f t="shared" si="100"/>
        <v>21</v>
      </c>
      <c r="AF319" s="4">
        <f t="shared" ca="1" si="101"/>
        <v>25395.919527080765</v>
      </c>
      <c r="AG319" s="4">
        <f t="shared" ca="1" si="102"/>
        <v>2756.9082714585807</v>
      </c>
    </row>
    <row r="320" spans="1:33">
      <c r="A320" s="3">
        <v>42317</v>
      </c>
      <c r="B320" s="2">
        <f t="shared" ca="1" si="85"/>
        <v>81257.506111343711</v>
      </c>
      <c r="C320">
        <v>0</v>
      </c>
      <c r="D320">
        <v>0</v>
      </c>
      <c r="E320">
        <v>0</v>
      </c>
      <c r="F320">
        <v>0</v>
      </c>
      <c r="P320" s="4">
        <f t="shared" si="89"/>
        <v>17</v>
      </c>
      <c r="Q320" s="4">
        <f t="shared" si="90"/>
        <v>16</v>
      </c>
      <c r="R320" s="7">
        <f>INDEX(월별값!$A$1:$BM$17, '데이터 만들기'!P320, '데이터 만들기'!Q320)</f>
        <v>1808700</v>
      </c>
      <c r="S320" s="5">
        <f t="shared" si="87"/>
        <v>42317</v>
      </c>
      <c r="T320" s="7">
        <f t="shared" si="91"/>
        <v>2015</v>
      </c>
      <c r="U320" s="7">
        <f t="shared" si="92"/>
        <v>11</v>
      </c>
      <c r="V320" s="7" t="str">
        <f t="shared" si="93"/>
        <v>2015-11-1</v>
      </c>
      <c r="W320" s="8">
        <f t="shared" si="94"/>
        <v>42338</v>
      </c>
      <c r="X320" s="9">
        <f t="shared" si="95"/>
        <v>30</v>
      </c>
      <c r="Y320" s="4">
        <f t="shared" si="96"/>
        <v>60290</v>
      </c>
      <c r="Z320" s="4">
        <f t="shared" ca="1" si="97"/>
        <v>-4428.4134157370472</v>
      </c>
      <c r="AA320" s="4">
        <f t="shared" ca="1" si="98"/>
        <v>55861.58658426295</v>
      </c>
      <c r="AB320" s="10">
        <f t="shared" si="86"/>
        <v>1</v>
      </c>
      <c r="AC320" s="4">
        <f t="shared" ca="1" si="99"/>
        <v>55861.58658426295</v>
      </c>
      <c r="AD320" s="4">
        <f t="shared" ca="1" si="88"/>
        <v>-533314.31006869604</v>
      </c>
      <c r="AE320" s="4">
        <f t="shared" si="100"/>
        <v>21</v>
      </c>
      <c r="AF320" s="4">
        <f t="shared" ca="1" si="101"/>
        <v>25395.919527080765</v>
      </c>
      <c r="AG320" s="4">
        <f t="shared" ca="1" si="102"/>
        <v>81257.506111343711</v>
      </c>
    </row>
    <row r="321" spans="1:33">
      <c r="A321" s="3">
        <v>42318</v>
      </c>
      <c r="B321" s="2">
        <f t="shared" ca="1" si="85"/>
        <v>84545.433540481012</v>
      </c>
      <c r="C321">
        <v>0</v>
      </c>
      <c r="D321">
        <v>0</v>
      </c>
      <c r="E321">
        <v>0</v>
      </c>
      <c r="F321">
        <v>0</v>
      </c>
      <c r="P321" s="4">
        <f t="shared" si="89"/>
        <v>17</v>
      </c>
      <c r="Q321" s="4">
        <f t="shared" si="90"/>
        <v>16</v>
      </c>
      <c r="R321" s="7">
        <f>INDEX(월별값!$A$1:$BM$17, '데이터 만들기'!P321, '데이터 만들기'!Q321)</f>
        <v>1808700</v>
      </c>
      <c r="S321" s="5">
        <f t="shared" si="87"/>
        <v>42318</v>
      </c>
      <c r="T321" s="7">
        <f t="shared" si="91"/>
        <v>2015</v>
      </c>
      <c r="U321" s="7">
        <f t="shared" si="92"/>
        <v>11</v>
      </c>
      <c r="V321" s="7" t="str">
        <f t="shared" si="93"/>
        <v>2015-11-1</v>
      </c>
      <c r="W321" s="8">
        <f t="shared" si="94"/>
        <v>42338</v>
      </c>
      <c r="X321" s="9">
        <f t="shared" si="95"/>
        <v>30</v>
      </c>
      <c r="Y321" s="4">
        <f t="shared" si="96"/>
        <v>60290</v>
      </c>
      <c r="Z321" s="4">
        <f t="shared" ca="1" si="97"/>
        <v>-1140.4859865997553</v>
      </c>
      <c r="AA321" s="4">
        <f t="shared" ca="1" si="98"/>
        <v>59149.514013400243</v>
      </c>
      <c r="AB321" s="10">
        <f t="shared" si="86"/>
        <v>1</v>
      </c>
      <c r="AC321" s="4">
        <f t="shared" ca="1" si="99"/>
        <v>59149.514013400243</v>
      </c>
      <c r="AD321" s="4">
        <f t="shared" ca="1" si="88"/>
        <v>-533314.31006869604</v>
      </c>
      <c r="AE321" s="4">
        <f t="shared" si="100"/>
        <v>21</v>
      </c>
      <c r="AF321" s="4">
        <f t="shared" ca="1" si="101"/>
        <v>25395.919527080765</v>
      </c>
      <c r="AG321" s="4">
        <f t="shared" ca="1" si="102"/>
        <v>84545.433540481012</v>
      </c>
    </row>
    <row r="322" spans="1:33">
      <c r="A322" s="3">
        <v>42319</v>
      </c>
      <c r="B322" s="2">
        <f t="shared" ca="1" si="85"/>
        <v>87457.34959005269</v>
      </c>
      <c r="C322">
        <v>0</v>
      </c>
      <c r="D322">
        <v>0</v>
      </c>
      <c r="E322">
        <v>0</v>
      </c>
      <c r="F322">
        <v>0</v>
      </c>
      <c r="P322" s="4">
        <f t="shared" si="89"/>
        <v>17</v>
      </c>
      <c r="Q322" s="4">
        <f t="shared" si="90"/>
        <v>16</v>
      </c>
      <c r="R322" s="7">
        <f>INDEX(월별값!$A$1:$BM$17, '데이터 만들기'!P322, '데이터 만들기'!Q322)</f>
        <v>1808700</v>
      </c>
      <c r="S322" s="5">
        <f t="shared" si="87"/>
        <v>42319</v>
      </c>
      <c r="T322" s="7">
        <f t="shared" si="91"/>
        <v>2015</v>
      </c>
      <c r="U322" s="7">
        <f t="shared" si="92"/>
        <v>11</v>
      </c>
      <c r="V322" s="7" t="str">
        <f t="shared" si="93"/>
        <v>2015-11-1</v>
      </c>
      <c r="W322" s="8">
        <f t="shared" si="94"/>
        <v>42338</v>
      </c>
      <c r="X322" s="9">
        <f t="shared" si="95"/>
        <v>30</v>
      </c>
      <c r="Y322" s="4">
        <f t="shared" si="96"/>
        <v>60290</v>
      </c>
      <c r="Z322" s="4">
        <f t="shared" ca="1" si="97"/>
        <v>1771.4300629719189</v>
      </c>
      <c r="AA322" s="4">
        <f t="shared" ca="1" si="98"/>
        <v>62061.430062971922</v>
      </c>
      <c r="AB322" s="10">
        <f t="shared" si="86"/>
        <v>1</v>
      </c>
      <c r="AC322" s="4">
        <f t="shared" ca="1" si="99"/>
        <v>62061.430062971922</v>
      </c>
      <c r="AD322" s="4">
        <f t="shared" ca="1" si="88"/>
        <v>-533314.31006869604</v>
      </c>
      <c r="AE322" s="4">
        <f t="shared" si="100"/>
        <v>21</v>
      </c>
      <c r="AF322" s="4">
        <f t="shared" ca="1" si="101"/>
        <v>25395.919527080765</v>
      </c>
      <c r="AG322" s="4">
        <f t="shared" ca="1" si="102"/>
        <v>87457.34959005269</v>
      </c>
    </row>
    <row r="323" spans="1:33">
      <c r="A323" s="3">
        <v>42320</v>
      </c>
      <c r="B323" s="2">
        <f t="shared" ca="1" si="85"/>
        <v>81581.71381947046</v>
      </c>
      <c r="C323">
        <v>0</v>
      </c>
      <c r="D323">
        <v>0</v>
      </c>
      <c r="E323">
        <v>0</v>
      </c>
      <c r="F323">
        <v>0</v>
      </c>
      <c r="P323" s="4">
        <f t="shared" si="89"/>
        <v>17</v>
      </c>
      <c r="Q323" s="4">
        <f t="shared" si="90"/>
        <v>16</v>
      </c>
      <c r="R323" s="7">
        <f>INDEX(월별값!$A$1:$BM$17, '데이터 만들기'!P323, '데이터 만들기'!Q323)</f>
        <v>1808700</v>
      </c>
      <c r="S323" s="5">
        <f t="shared" si="87"/>
        <v>42320</v>
      </c>
      <c r="T323" s="7">
        <f t="shared" si="91"/>
        <v>2015</v>
      </c>
      <c r="U323" s="7">
        <f t="shared" si="92"/>
        <v>11</v>
      </c>
      <c r="V323" s="7" t="str">
        <f t="shared" si="93"/>
        <v>2015-11-1</v>
      </c>
      <c r="W323" s="8">
        <f t="shared" si="94"/>
        <v>42338</v>
      </c>
      <c r="X323" s="9">
        <f t="shared" si="95"/>
        <v>30</v>
      </c>
      <c r="Y323" s="4">
        <f t="shared" si="96"/>
        <v>60290</v>
      </c>
      <c r="Z323" s="4">
        <f t="shared" ca="1" si="97"/>
        <v>-4104.2057076103001</v>
      </c>
      <c r="AA323" s="4">
        <f t="shared" ca="1" si="98"/>
        <v>56185.794292389699</v>
      </c>
      <c r="AB323" s="10">
        <f t="shared" si="86"/>
        <v>1</v>
      </c>
      <c r="AC323" s="4">
        <f t="shared" ca="1" si="99"/>
        <v>56185.794292389699</v>
      </c>
      <c r="AD323" s="4">
        <f t="shared" ca="1" si="88"/>
        <v>-533314.31006869604</v>
      </c>
      <c r="AE323" s="4">
        <f t="shared" si="100"/>
        <v>21</v>
      </c>
      <c r="AF323" s="4">
        <f t="shared" ca="1" si="101"/>
        <v>25395.919527080765</v>
      </c>
      <c r="AG323" s="4">
        <f t="shared" ca="1" si="102"/>
        <v>81581.71381947046</v>
      </c>
    </row>
    <row r="324" spans="1:33">
      <c r="A324" s="3">
        <v>42321</v>
      </c>
      <c r="B324" s="2">
        <f t="shared" ca="1" si="85"/>
        <v>82908.727759004105</v>
      </c>
      <c r="C324">
        <v>0</v>
      </c>
      <c r="D324">
        <v>0</v>
      </c>
      <c r="E324">
        <v>0</v>
      </c>
      <c r="F324">
        <v>0</v>
      </c>
      <c r="P324" s="4">
        <f t="shared" si="89"/>
        <v>17</v>
      </c>
      <c r="Q324" s="4">
        <f t="shared" si="90"/>
        <v>16</v>
      </c>
      <c r="R324" s="7">
        <f>INDEX(월별값!$A$1:$BM$17, '데이터 만들기'!P324, '데이터 만들기'!Q324)</f>
        <v>1808700</v>
      </c>
      <c r="S324" s="5">
        <f t="shared" si="87"/>
        <v>42321</v>
      </c>
      <c r="T324" s="7">
        <f t="shared" si="91"/>
        <v>2015</v>
      </c>
      <c r="U324" s="7">
        <f t="shared" si="92"/>
        <v>11</v>
      </c>
      <c r="V324" s="7" t="str">
        <f t="shared" si="93"/>
        <v>2015-11-1</v>
      </c>
      <c r="W324" s="8">
        <f t="shared" si="94"/>
        <v>42338</v>
      </c>
      <c r="X324" s="9">
        <f t="shared" si="95"/>
        <v>30</v>
      </c>
      <c r="Y324" s="4">
        <f t="shared" si="96"/>
        <v>60290</v>
      </c>
      <c r="Z324" s="4">
        <f t="shared" ca="1" si="97"/>
        <v>-2777.1917680766583</v>
      </c>
      <c r="AA324" s="4">
        <f t="shared" ca="1" si="98"/>
        <v>57512.808231923344</v>
      </c>
      <c r="AB324" s="10">
        <f t="shared" si="86"/>
        <v>1</v>
      </c>
      <c r="AC324" s="4">
        <f t="shared" ca="1" si="99"/>
        <v>57512.808231923344</v>
      </c>
      <c r="AD324" s="4">
        <f t="shared" ca="1" si="88"/>
        <v>-533314.31006869604</v>
      </c>
      <c r="AE324" s="4">
        <f t="shared" si="100"/>
        <v>21</v>
      </c>
      <c r="AF324" s="4">
        <f t="shared" ca="1" si="101"/>
        <v>25395.919527080765</v>
      </c>
      <c r="AG324" s="4">
        <f t="shared" ca="1" si="102"/>
        <v>82908.727759004105</v>
      </c>
    </row>
    <row r="325" spans="1:33">
      <c r="A325" s="3">
        <v>42322</v>
      </c>
      <c r="B325" s="2">
        <f t="shared" ca="1" si="85"/>
        <v>2916.0780287627649</v>
      </c>
      <c r="C325">
        <v>0</v>
      </c>
      <c r="D325">
        <v>0</v>
      </c>
      <c r="E325">
        <v>0</v>
      </c>
      <c r="F325">
        <v>0</v>
      </c>
      <c r="P325" s="4">
        <f t="shared" si="89"/>
        <v>17</v>
      </c>
      <c r="Q325" s="4">
        <f t="shared" si="90"/>
        <v>16</v>
      </c>
      <c r="R325" s="7">
        <f>INDEX(월별값!$A$1:$BM$17, '데이터 만들기'!P325, '데이터 만들기'!Q325)</f>
        <v>1808700</v>
      </c>
      <c r="S325" s="5">
        <f t="shared" si="87"/>
        <v>42322</v>
      </c>
      <c r="T325" s="7">
        <f t="shared" si="91"/>
        <v>2015</v>
      </c>
      <c r="U325" s="7">
        <f t="shared" si="92"/>
        <v>11</v>
      </c>
      <c r="V325" s="7" t="str">
        <f t="shared" si="93"/>
        <v>2015-11-1</v>
      </c>
      <c r="W325" s="8">
        <f t="shared" si="94"/>
        <v>42338</v>
      </c>
      <c r="X325" s="9">
        <f t="shared" si="95"/>
        <v>30</v>
      </c>
      <c r="Y325" s="4">
        <f t="shared" si="96"/>
        <v>60290</v>
      </c>
      <c r="Z325" s="4">
        <f t="shared" ca="1" si="97"/>
        <v>-1968.4394247446985</v>
      </c>
      <c r="AA325" s="4">
        <f t="shared" ca="1" si="98"/>
        <v>58321.560575255302</v>
      </c>
      <c r="AB325" s="10">
        <f t="shared" si="86"/>
        <v>0</v>
      </c>
      <c r="AC325" s="4">
        <f t="shared" ca="1" si="99"/>
        <v>2916.0780287627649</v>
      </c>
      <c r="AD325" s="4">
        <f t="shared" ca="1" si="88"/>
        <v>-533314.31006869604</v>
      </c>
      <c r="AE325" s="4">
        <f t="shared" si="100"/>
        <v>21</v>
      </c>
      <c r="AF325" s="4">
        <f t="shared" ca="1" si="101"/>
        <v>25395.919527080765</v>
      </c>
      <c r="AG325" s="4">
        <f t="shared" ca="1" si="102"/>
        <v>2916.0780287627649</v>
      </c>
    </row>
    <row r="326" spans="1:33">
      <c r="A326" s="3">
        <v>42323</v>
      </c>
      <c r="B326" s="2">
        <f t="shared" ca="1" si="85"/>
        <v>3235.8022456783128</v>
      </c>
      <c r="C326">
        <v>0</v>
      </c>
      <c r="D326">
        <v>0</v>
      </c>
      <c r="E326">
        <v>0</v>
      </c>
      <c r="F326">
        <v>0</v>
      </c>
      <c r="P326" s="4">
        <f t="shared" si="89"/>
        <v>17</v>
      </c>
      <c r="Q326" s="4">
        <f t="shared" si="90"/>
        <v>16</v>
      </c>
      <c r="R326" s="7">
        <f>INDEX(월별값!$A$1:$BM$17, '데이터 만들기'!P326, '데이터 만들기'!Q326)</f>
        <v>1808700</v>
      </c>
      <c r="S326" s="5">
        <f t="shared" si="87"/>
        <v>42323</v>
      </c>
      <c r="T326" s="7">
        <f t="shared" si="91"/>
        <v>2015</v>
      </c>
      <c r="U326" s="7">
        <f t="shared" si="92"/>
        <v>11</v>
      </c>
      <c r="V326" s="7" t="str">
        <f t="shared" si="93"/>
        <v>2015-11-1</v>
      </c>
      <c r="W326" s="8">
        <f t="shared" si="94"/>
        <v>42338</v>
      </c>
      <c r="X326" s="9">
        <f t="shared" si="95"/>
        <v>30</v>
      </c>
      <c r="Y326" s="4">
        <f t="shared" si="96"/>
        <v>60290</v>
      </c>
      <c r="Z326" s="4">
        <f t="shared" ca="1" si="97"/>
        <v>4426.0449135662575</v>
      </c>
      <c r="AA326" s="4">
        <f t="shared" ca="1" si="98"/>
        <v>64716.044913566257</v>
      </c>
      <c r="AB326" s="10">
        <f t="shared" si="86"/>
        <v>0</v>
      </c>
      <c r="AC326" s="4">
        <f t="shared" ca="1" si="99"/>
        <v>3235.8022456783128</v>
      </c>
      <c r="AD326" s="4">
        <f t="shared" ca="1" si="88"/>
        <v>-533314.31006869604</v>
      </c>
      <c r="AE326" s="4">
        <f t="shared" si="100"/>
        <v>21</v>
      </c>
      <c r="AF326" s="4">
        <f t="shared" ca="1" si="101"/>
        <v>25395.919527080765</v>
      </c>
      <c r="AG326" s="4">
        <f t="shared" ca="1" si="102"/>
        <v>3235.8022456783128</v>
      </c>
    </row>
    <row r="327" spans="1:33">
      <c r="A327" s="3">
        <v>42324</v>
      </c>
      <c r="B327" s="2">
        <f t="shared" ca="1" si="85"/>
        <v>88638.260312166749</v>
      </c>
      <c r="C327">
        <v>0</v>
      </c>
      <c r="D327">
        <v>0</v>
      </c>
      <c r="E327">
        <v>0</v>
      </c>
      <c r="F327">
        <v>0</v>
      </c>
      <c r="P327" s="4">
        <f t="shared" si="89"/>
        <v>17</v>
      </c>
      <c r="Q327" s="4">
        <f t="shared" si="90"/>
        <v>16</v>
      </c>
      <c r="R327" s="7">
        <f>INDEX(월별값!$A$1:$BM$17, '데이터 만들기'!P327, '데이터 만들기'!Q327)</f>
        <v>1808700</v>
      </c>
      <c r="S327" s="5">
        <f t="shared" si="87"/>
        <v>42324</v>
      </c>
      <c r="T327" s="7">
        <f t="shared" si="91"/>
        <v>2015</v>
      </c>
      <c r="U327" s="7">
        <f t="shared" si="92"/>
        <v>11</v>
      </c>
      <c r="V327" s="7" t="str">
        <f t="shared" si="93"/>
        <v>2015-11-1</v>
      </c>
      <c r="W327" s="8">
        <f t="shared" si="94"/>
        <v>42338</v>
      </c>
      <c r="X327" s="9">
        <f t="shared" si="95"/>
        <v>30</v>
      </c>
      <c r="Y327" s="4">
        <f t="shared" si="96"/>
        <v>60290</v>
      </c>
      <c r="Z327" s="4">
        <f t="shared" ca="1" si="97"/>
        <v>2952.3407850859853</v>
      </c>
      <c r="AA327" s="4">
        <f t="shared" ca="1" si="98"/>
        <v>63242.340785085988</v>
      </c>
      <c r="AB327" s="10">
        <f t="shared" si="86"/>
        <v>1</v>
      </c>
      <c r="AC327" s="4">
        <f t="shared" ca="1" si="99"/>
        <v>63242.340785085988</v>
      </c>
      <c r="AD327" s="4">
        <f t="shared" ca="1" si="88"/>
        <v>-533314.31006869604</v>
      </c>
      <c r="AE327" s="4">
        <f t="shared" si="100"/>
        <v>21</v>
      </c>
      <c r="AF327" s="4">
        <f t="shared" ca="1" si="101"/>
        <v>25395.919527080765</v>
      </c>
      <c r="AG327" s="4">
        <f t="shared" ca="1" si="102"/>
        <v>88638.260312166749</v>
      </c>
    </row>
    <row r="328" spans="1:33">
      <c r="A328" s="3">
        <v>42325</v>
      </c>
      <c r="B328" s="2">
        <f t="shared" ref="B328:B391" ca="1" si="103">AG328</f>
        <v>90005.628694997707</v>
      </c>
      <c r="C328">
        <v>0</v>
      </c>
      <c r="D328">
        <v>0</v>
      </c>
      <c r="E328">
        <v>0</v>
      </c>
      <c r="F328">
        <v>0</v>
      </c>
      <c r="P328" s="4">
        <f t="shared" si="89"/>
        <v>17</v>
      </c>
      <c r="Q328" s="4">
        <f t="shared" si="90"/>
        <v>16</v>
      </c>
      <c r="R328" s="7">
        <f>INDEX(월별값!$A$1:$BM$17, '데이터 만들기'!P328, '데이터 만들기'!Q328)</f>
        <v>1808700</v>
      </c>
      <c r="S328" s="5">
        <f t="shared" si="87"/>
        <v>42325</v>
      </c>
      <c r="T328" s="7">
        <f t="shared" si="91"/>
        <v>2015</v>
      </c>
      <c r="U328" s="7">
        <f t="shared" si="92"/>
        <v>11</v>
      </c>
      <c r="V328" s="7" t="str">
        <f t="shared" si="93"/>
        <v>2015-11-1</v>
      </c>
      <c r="W328" s="8">
        <f t="shared" si="94"/>
        <v>42338</v>
      </c>
      <c r="X328" s="9">
        <f t="shared" si="95"/>
        <v>30</v>
      </c>
      <c r="Y328" s="4">
        <f t="shared" si="96"/>
        <v>60290</v>
      </c>
      <c r="Z328" s="4">
        <f t="shared" ca="1" si="97"/>
        <v>4319.7091679169471</v>
      </c>
      <c r="AA328" s="4">
        <f t="shared" ca="1" si="98"/>
        <v>64609.709167916946</v>
      </c>
      <c r="AB328" s="10">
        <f t="shared" ref="AB328:AB391" si="104">NETWORKDAYS(A328,A328)</f>
        <v>1</v>
      </c>
      <c r="AC328" s="4">
        <f t="shared" ca="1" si="99"/>
        <v>64609.709167916946</v>
      </c>
      <c r="AD328" s="4">
        <f t="shared" ca="1" si="88"/>
        <v>-533314.31006869604</v>
      </c>
      <c r="AE328" s="4">
        <f t="shared" si="100"/>
        <v>21</v>
      </c>
      <c r="AF328" s="4">
        <f t="shared" ca="1" si="101"/>
        <v>25395.919527080765</v>
      </c>
      <c r="AG328" s="4">
        <f t="shared" ca="1" si="102"/>
        <v>90005.628694997707</v>
      </c>
    </row>
    <row r="329" spans="1:33">
      <c r="A329" s="3">
        <v>42326</v>
      </c>
      <c r="B329" s="2">
        <f t="shared" ca="1" si="103"/>
        <v>91376.362580662462</v>
      </c>
      <c r="C329">
        <v>0</v>
      </c>
      <c r="D329">
        <v>0</v>
      </c>
      <c r="E329">
        <v>0</v>
      </c>
      <c r="F329">
        <v>0</v>
      </c>
      <c r="P329" s="4">
        <f t="shared" si="89"/>
        <v>17</v>
      </c>
      <c r="Q329" s="4">
        <f t="shared" si="90"/>
        <v>16</v>
      </c>
      <c r="R329" s="7">
        <f>INDEX(월별값!$A$1:$BM$17, '데이터 만들기'!P329, '데이터 만들기'!Q329)</f>
        <v>1808700</v>
      </c>
      <c r="S329" s="5">
        <f t="shared" ref="S329:S392" si="105">$A329</f>
        <v>42326</v>
      </c>
      <c r="T329" s="7">
        <f t="shared" si="91"/>
        <v>2015</v>
      </c>
      <c r="U329" s="7">
        <f t="shared" si="92"/>
        <v>11</v>
      </c>
      <c r="V329" s="7" t="str">
        <f t="shared" si="93"/>
        <v>2015-11-1</v>
      </c>
      <c r="W329" s="8">
        <f t="shared" si="94"/>
        <v>42338</v>
      </c>
      <c r="X329" s="9">
        <f t="shared" si="95"/>
        <v>30</v>
      </c>
      <c r="Y329" s="4">
        <f t="shared" si="96"/>
        <v>60290</v>
      </c>
      <c r="Z329" s="4">
        <f t="shared" ca="1" si="97"/>
        <v>5690.443053581701</v>
      </c>
      <c r="AA329" s="4">
        <f t="shared" ca="1" si="98"/>
        <v>65980.443053581694</v>
      </c>
      <c r="AB329" s="10">
        <f t="shared" si="104"/>
        <v>1</v>
      </c>
      <c r="AC329" s="4">
        <f t="shared" ca="1" si="99"/>
        <v>65980.443053581694</v>
      </c>
      <c r="AD329" s="4">
        <f t="shared" ref="AD329:AD392" ca="1" si="106">SUMIFS(AC:AC,U:U,CONCATENATE("=",U329),T:T,CONCATENATE("=",T329))-R329</f>
        <v>-533314.31006869604</v>
      </c>
      <c r="AE329" s="4">
        <f t="shared" si="100"/>
        <v>21</v>
      </c>
      <c r="AF329" s="4">
        <f t="shared" ca="1" si="101"/>
        <v>25395.919527080765</v>
      </c>
      <c r="AG329" s="4">
        <f t="shared" ca="1" si="102"/>
        <v>91376.362580662462</v>
      </c>
    </row>
    <row r="330" spans="1:33">
      <c r="A330" s="3">
        <v>42327</v>
      </c>
      <c r="B330" s="2">
        <f t="shared" ca="1" si="103"/>
        <v>83289.692469744172</v>
      </c>
      <c r="C330">
        <v>0</v>
      </c>
      <c r="D330">
        <v>0</v>
      </c>
      <c r="E330">
        <v>0</v>
      </c>
      <c r="F330">
        <v>0</v>
      </c>
      <c r="P330" s="4">
        <f t="shared" ref="P330:P393" si="107">P329</f>
        <v>17</v>
      </c>
      <c r="Q330" s="4">
        <f t="shared" si="90"/>
        <v>16</v>
      </c>
      <c r="R330" s="7">
        <f>INDEX(월별값!$A$1:$BM$17, '데이터 만들기'!P330, '데이터 만들기'!Q330)</f>
        <v>1808700</v>
      </c>
      <c r="S330" s="5">
        <f t="shared" si="105"/>
        <v>42327</v>
      </c>
      <c r="T330" s="7">
        <f t="shared" si="91"/>
        <v>2015</v>
      </c>
      <c r="U330" s="7">
        <f t="shared" si="92"/>
        <v>11</v>
      </c>
      <c r="V330" s="7" t="str">
        <f t="shared" si="93"/>
        <v>2015-11-1</v>
      </c>
      <c r="W330" s="8">
        <f t="shared" si="94"/>
        <v>42338</v>
      </c>
      <c r="X330" s="9">
        <f t="shared" si="95"/>
        <v>30</v>
      </c>
      <c r="Y330" s="4">
        <f t="shared" si="96"/>
        <v>60290</v>
      </c>
      <c r="Z330" s="4">
        <f t="shared" ca="1" si="97"/>
        <v>-2396.2270573365977</v>
      </c>
      <c r="AA330" s="4">
        <f t="shared" ca="1" si="98"/>
        <v>57893.772942663403</v>
      </c>
      <c r="AB330" s="10">
        <f t="shared" si="104"/>
        <v>1</v>
      </c>
      <c r="AC330" s="4">
        <f t="shared" ca="1" si="99"/>
        <v>57893.772942663403</v>
      </c>
      <c r="AD330" s="4">
        <f t="shared" ca="1" si="106"/>
        <v>-533314.31006869604</v>
      </c>
      <c r="AE330" s="4">
        <f t="shared" si="100"/>
        <v>21</v>
      </c>
      <c r="AF330" s="4">
        <f t="shared" ca="1" si="101"/>
        <v>25395.919527080765</v>
      </c>
      <c r="AG330" s="4">
        <f t="shared" ca="1" si="102"/>
        <v>83289.692469744172</v>
      </c>
    </row>
    <row r="331" spans="1:33">
      <c r="A331" s="3">
        <v>42328</v>
      </c>
      <c r="B331" s="2">
        <f t="shared" ca="1" si="103"/>
        <v>83839.442058642962</v>
      </c>
      <c r="C331">
        <v>0</v>
      </c>
      <c r="D331">
        <v>0</v>
      </c>
      <c r="E331">
        <v>0</v>
      </c>
      <c r="F331">
        <v>0</v>
      </c>
      <c r="P331" s="4">
        <f t="shared" si="107"/>
        <v>17</v>
      </c>
      <c r="Q331" s="4">
        <f t="shared" si="90"/>
        <v>16</v>
      </c>
      <c r="R331" s="7">
        <f>INDEX(월별값!$A$1:$BM$17, '데이터 만들기'!P331, '데이터 만들기'!Q331)</f>
        <v>1808700</v>
      </c>
      <c r="S331" s="5">
        <f t="shared" si="105"/>
        <v>42328</v>
      </c>
      <c r="T331" s="7">
        <f t="shared" si="91"/>
        <v>2015</v>
      </c>
      <c r="U331" s="7">
        <f t="shared" si="92"/>
        <v>11</v>
      </c>
      <c r="V331" s="7" t="str">
        <f t="shared" si="93"/>
        <v>2015-11-1</v>
      </c>
      <c r="W331" s="8">
        <f t="shared" si="94"/>
        <v>42338</v>
      </c>
      <c r="X331" s="9">
        <f t="shared" si="95"/>
        <v>30</v>
      </c>
      <c r="Y331" s="4">
        <f t="shared" si="96"/>
        <v>60290</v>
      </c>
      <c r="Z331" s="4">
        <f t="shared" ca="1" si="97"/>
        <v>-1846.4774684378026</v>
      </c>
      <c r="AA331" s="4">
        <f t="shared" ca="1" si="98"/>
        <v>58443.522531562194</v>
      </c>
      <c r="AB331" s="10">
        <f t="shared" si="104"/>
        <v>1</v>
      </c>
      <c r="AC331" s="4">
        <f t="shared" ca="1" si="99"/>
        <v>58443.522531562194</v>
      </c>
      <c r="AD331" s="4">
        <f t="shared" ca="1" si="106"/>
        <v>-533314.31006869604</v>
      </c>
      <c r="AE331" s="4">
        <f t="shared" si="100"/>
        <v>21</v>
      </c>
      <c r="AF331" s="4">
        <f t="shared" ca="1" si="101"/>
        <v>25395.919527080765</v>
      </c>
      <c r="AG331" s="4">
        <f t="shared" ca="1" si="102"/>
        <v>83839.442058642962</v>
      </c>
    </row>
    <row r="332" spans="1:33">
      <c r="A332" s="3">
        <v>42329</v>
      </c>
      <c r="B332" s="2">
        <f t="shared" ca="1" si="103"/>
        <v>3188.5736355216968</v>
      </c>
      <c r="C332">
        <v>0</v>
      </c>
      <c r="D332">
        <v>0</v>
      </c>
      <c r="E332">
        <v>0</v>
      </c>
      <c r="F332">
        <v>0</v>
      </c>
      <c r="P332" s="4">
        <f t="shared" si="107"/>
        <v>17</v>
      </c>
      <c r="Q332" s="4">
        <f t="shared" si="90"/>
        <v>16</v>
      </c>
      <c r="R332" s="7">
        <f>INDEX(월별값!$A$1:$BM$17, '데이터 만들기'!P332, '데이터 만들기'!Q332)</f>
        <v>1808700</v>
      </c>
      <c r="S332" s="5">
        <f t="shared" si="105"/>
        <v>42329</v>
      </c>
      <c r="T332" s="7">
        <f t="shared" si="91"/>
        <v>2015</v>
      </c>
      <c r="U332" s="7">
        <f t="shared" si="92"/>
        <v>11</v>
      </c>
      <c r="V332" s="7" t="str">
        <f t="shared" si="93"/>
        <v>2015-11-1</v>
      </c>
      <c r="W332" s="8">
        <f t="shared" si="94"/>
        <v>42338</v>
      </c>
      <c r="X332" s="9">
        <f t="shared" si="95"/>
        <v>30</v>
      </c>
      <c r="Y332" s="4">
        <f t="shared" si="96"/>
        <v>60290</v>
      </c>
      <c r="Z332" s="4">
        <f t="shared" ca="1" si="97"/>
        <v>3481.4727104339349</v>
      </c>
      <c r="AA332" s="4">
        <f t="shared" ca="1" si="98"/>
        <v>63771.472710433933</v>
      </c>
      <c r="AB332" s="10">
        <f t="shared" si="104"/>
        <v>0</v>
      </c>
      <c r="AC332" s="4">
        <f t="shared" ca="1" si="99"/>
        <v>3188.5736355216968</v>
      </c>
      <c r="AD332" s="4">
        <f t="shared" ca="1" si="106"/>
        <v>-533314.31006869604</v>
      </c>
      <c r="AE332" s="4">
        <f t="shared" si="100"/>
        <v>21</v>
      </c>
      <c r="AF332" s="4">
        <f t="shared" ca="1" si="101"/>
        <v>25395.919527080765</v>
      </c>
      <c r="AG332" s="4">
        <f t="shared" ca="1" si="102"/>
        <v>3188.5736355216968</v>
      </c>
    </row>
    <row r="333" spans="1:33">
      <c r="A333" s="3">
        <v>42330</v>
      </c>
      <c r="B333" s="2">
        <f t="shared" ca="1" si="103"/>
        <v>2940.1929075173116</v>
      </c>
      <c r="C333">
        <v>0</v>
      </c>
      <c r="D333">
        <v>0</v>
      </c>
      <c r="E333">
        <v>0</v>
      </c>
      <c r="F333">
        <v>0</v>
      </c>
      <c r="P333" s="4">
        <f t="shared" si="107"/>
        <v>17</v>
      </c>
      <c r="Q333" s="4">
        <f t="shared" si="90"/>
        <v>16</v>
      </c>
      <c r="R333" s="7">
        <f>INDEX(월별값!$A$1:$BM$17, '데이터 만들기'!P333, '데이터 만들기'!Q333)</f>
        <v>1808700</v>
      </c>
      <c r="S333" s="5">
        <f t="shared" si="105"/>
        <v>42330</v>
      </c>
      <c r="T333" s="7">
        <f t="shared" si="91"/>
        <v>2015</v>
      </c>
      <c r="U333" s="7">
        <f t="shared" si="92"/>
        <v>11</v>
      </c>
      <c r="V333" s="7" t="str">
        <f t="shared" si="93"/>
        <v>2015-11-1</v>
      </c>
      <c r="W333" s="8">
        <f t="shared" si="94"/>
        <v>42338</v>
      </c>
      <c r="X333" s="9">
        <f t="shared" si="95"/>
        <v>30</v>
      </c>
      <c r="Y333" s="4">
        <f t="shared" si="96"/>
        <v>60290</v>
      </c>
      <c r="Z333" s="4">
        <f t="shared" ca="1" si="97"/>
        <v>-1486.1418496537638</v>
      </c>
      <c r="AA333" s="4">
        <f t="shared" ca="1" si="98"/>
        <v>58803.858150346234</v>
      </c>
      <c r="AB333" s="10">
        <f t="shared" si="104"/>
        <v>0</v>
      </c>
      <c r="AC333" s="4">
        <f t="shared" ca="1" si="99"/>
        <v>2940.1929075173116</v>
      </c>
      <c r="AD333" s="4">
        <f t="shared" ca="1" si="106"/>
        <v>-533314.31006869604</v>
      </c>
      <c r="AE333" s="4">
        <f t="shared" si="100"/>
        <v>21</v>
      </c>
      <c r="AF333" s="4">
        <f t="shared" ca="1" si="101"/>
        <v>25395.919527080765</v>
      </c>
      <c r="AG333" s="4">
        <f t="shared" ca="1" si="102"/>
        <v>2940.1929075173116</v>
      </c>
    </row>
    <row r="334" spans="1:33">
      <c r="A334" s="3">
        <v>42331</v>
      </c>
      <c r="B334" s="2">
        <f t="shared" ca="1" si="103"/>
        <v>83455.416278608158</v>
      </c>
      <c r="C334">
        <v>0</v>
      </c>
      <c r="D334">
        <v>0</v>
      </c>
      <c r="E334">
        <v>0</v>
      </c>
      <c r="F334">
        <v>0</v>
      </c>
      <c r="P334" s="4">
        <f t="shared" si="107"/>
        <v>17</v>
      </c>
      <c r="Q334" s="4">
        <f t="shared" si="90"/>
        <v>16</v>
      </c>
      <c r="R334" s="7">
        <f>INDEX(월별값!$A$1:$BM$17, '데이터 만들기'!P334, '데이터 만들기'!Q334)</f>
        <v>1808700</v>
      </c>
      <c r="S334" s="5">
        <f t="shared" si="105"/>
        <v>42331</v>
      </c>
      <c r="T334" s="7">
        <f t="shared" si="91"/>
        <v>2015</v>
      </c>
      <c r="U334" s="7">
        <f t="shared" si="92"/>
        <v>11</v>
      </c>
      <c r="V334" s="7" t="str">
        <f t="shared" si="93"/>
        <v>2015-11-1</v>
      </c>
      <c r="W334" s="8">
        <f t="shared" si="94"/>
        <v>42338</v>
      </c>
      <c r="X334" s="9">
        <f t="shared" si="95"/>
        <v>30</v>
      </c>
      <c r="Y334" s="4">
        <f t="shared" si="96"/>
        <v>60290</v>
      </c>
      <c r="Z334" s="4">
        <f t="shared" ca="1" si="97"/>
        <v>-2230.5032484726084</v>
      </c>
      <c r="AA334" s="4">
        <f t="shared" ca="1" si="98"/>
        <v>58059.496751527389</v>
      </c>
      <c r="AB334" s="10">
        <f t="shared" si="104"/>
        <v>1</v>
      </c>
      <c r="AC334" s="4">
        <f t="shared" ca="1" si="99"/>
        <v>58059.496751527389</v>
      </c>
      <c r="AD334" s="4">
        <f t="shared" ca="1" si="106"/>
        <v>-533314.31006869604</v>
      </c>
      <c r="AE334" s="4">
        <f t="shared" si="100"/>
        <v>21</v>
      </c>
      <c r="AF334" s="4">
        <f t="shared" ca="1" si="101"/>
        <v>25395.919527080765</v>
      </c>
      <c r="AG334" s="4">
        <f t="shared" ca="1" si="102"/>
        <v>83455.416278608158</v>
      </c>
    </row>
    <row r="335" spans="1:33">
      <c r="A335" s="3">
        <v>42332</v>
      </c>
      <c r="B335" s="2">
        <f t="shared" ca="1" si="103"/>
        <v>84474.818005727793</v>
      </c>
      <c r="C335">
        <v>0</v>
      </c>
      <c r="D335">
        <v>0</v>
      </c>
      <c r="E335">
        <v>0</v>
      </c>
      <c r="F335">
        <v>0</v>
      </c>
      <c r="P335" s="4">
        <f t="shared" si="107"/>
        <v>17</v>
      </c>
      <c r="Q335" s="4">
        <f t="shared" si="90"/>
        <v>16</v>
      </c>
      <c r="R335" s="7">
        <f>INDEX(월별값!$A$1:$BM$17, '데이터 만들기'!P335, '데이터 만들기'!Q335)</f>
        <v>1808700</v>
      </c>
      <c r="S335" s="5">
        <f t="shared" si="105"/>
        <v>42332</v>
      </c>
      <c r="T335" s="7">
        <f t="shared" si="91"/>
        <v>2015</v>
      </c>
      <c r="U335" s="7">
        <f t="shared" si="92"/>
        <v>11</v>
      </c>
      <c r="V335" s="7" t="str">
        <f t="shared" si="93"/>
        <v>2015-11-1</v>
      </c>
      <c r="W335" s="8">
        <f t="shared" si="94"/>
        <v>42338</v>
      </c>
      <c r="X335" s="9">
        <f t="shared" si="95"/>
        <v>30</v>
      </c>
      <c r="Y335" s="4">
        <f t="shared" si="96"/>
        <v>60290</v>
      </c>
      <c r="Z335" s="4">
        <f t="shared" ca="1" si="97"/>
        <v>-1211.1015213529668</v>
      </c>
      <c r="AA335" s="4">
        <f t="shared" ca="1" si="98"/>
        <v>59078.898478647032</v>
      </c>
      <c r="AB335" s="10">
        <f t="shared" si="104"/>
        <v>1</v>
      </c>
      <c r="AC335" s="4">
        <f t="shared" ca="1" si="99"/>
        <v>59078.898478647032</v>
      </c>
      <c r="AD335" s="4">
        <f t="shared" ca="1" si="106"/>
        <v>-533314.31006869604</v>
      </c>
      <c r="AE335" s="4">
        <f t="shared" si="100"/>
        <v>21</v>
      </c>
      <c r="AF335" s="4">
        <f t="shared" ca="1" si="101"/>
        <v>25395.919527080765</v>
      </c>
      <c r="AG335" s="4">
        <f t="shared" ca="1" si="102"/>
        <v>84474.818005727793</v>
      </c>
    </row>
    <row r="336" spans="1:33">
      <c r="A336" s="3">
        <v>42333</v>
      </c>
      <c r="B336" s="2">
        <f t="shared" ca="1" si="103"/>
        <v>81342.570330921168</v>
      </c>
      <c r="C336">
        <v>0</v>
      </c>
      <c r="D336">
        <v>0</v>
      </c>
      <c r="E336">
        <v>0</v>
      </c>
      <c r="F336">
        <v>0</v>
      </c>
      <c r="P336" s="4">
        <f t="shared" si="107"/>
        <v>17</v>
      </c>
      <c r="Q336" s="4">
        <f t="shared" si="90"/>
        <v>16</v>
      </c>
      <c r="R336" s="7">
        <f>INDEX(월별값!$A$1:$BM$17, '데이터 만들기'!P336, '데이터 만들기'!Q336)</f>
        <v>1808700</v>
      </c>
      <c r="S336" s="5">
        <f t="shared" si="105"/>
        <v>42333</v>
      </c>
      <c r="T336" s="7">
        <f t="shared" si="91"/>
        <v>2015</v>
      </c>
      <c r="U336" s="7">
        <f t="shared" si="92"/>
        <v>11</v>
      </c>
      <c r="V336" s="7" t="str">
        <f t="shared" si="93"/>
        <v>2015-11-1</v>
      </c>
      <c r="W336" s="8">
        <f t="shared" si="94"/>
        <v>42338</v>
      </c>
      <c r="X336" s="9">
        <f t="shared" si="95"/>
        <v>30</v>
      </c>
      <c r="Y336" s="4">
        <f t="shared" si="96"/>
        <v>60290</v>
      </c>
      <c r="Z336" s="4">
        <f t="shared" ca="1" si="97"/>
        <v>-4343.3491961596028</v>
      </c>
      <c r="AA336" s="4">
        <f t="shared" ca="1" si="98"/>
        <v>55946.650803840399</v>
      </c>
      <c r="AB336" s="10">
        <f t="shared" si="104"/>
        <v>1</v>
      </c>
      <c r="AC336" s="4">
        <f t="shared" ca="1" si="99"/>
        <v>55946.650803840399</v>
      </c>
      <c r="AD336" s="4">
        <f t="shared" ca="1" si="106"/>
        <v>-533314.31006869604</v>
      </c>
      <c r="AE336" s="4">
        <f t="shared" si="100"/>
        <v>21</v>
      </c>
      <c r="AF336" s="4">
        <f t="shared" ca="1" si="101"/>
        <v>25395.919527080765</v>
      </c>
      <c r="AG336" s="4">
        <f t="shared" ca="1" si="102"/>
        <v>81342.570330921168</v>
      </c>
    </row>
    <row r="337" spans="1:33">
      <c r="A337" s="3">
        <v>42334</v>
      </c>
      <c r="B337" s="2">
        <f t="shared" ca="1" si="103"/>
        <v>86175.625320485371</v>
      </c>
      <c r="C337">
        <v>0</v>
      </c>
      <c r="D337">
        <v>0</v>
      </c>
      <c r="E337">
        <v>0</v>
      </c>
      <c r="F337">
        <v>0</v>
      </c>
      <c r="P337" s="4">
        <f t="shared" si="107"/>
        <v>17</v>
      </c>
      <c r="Q337" s="4">
        <f t="shared" si="90"/>
        <v>16</v>
      </c>
      <c r="R337" s="7">
        <f>INDEX(월별값!$A$1:$BM$17, '데이터 만들기'!P337, '데이터 만들기'!Q337)</f>
        <v>1808700</v>
      </c>
      <c r="S337" s="5">
        <f t="shared" si="105"/>
        <v>42334</v>
      </c>
      <c r="T337" s="7">
        <f t="shared" si="91"/>
        <v>2015</v>
      </c>
      <c r="U337" s="7">
        <f t="shared" si="92"/>
        <v>11</v>
      </c>
      <c r="V337" s="7" t="str">
        <f t="shared" si="93"/>
        <v>2015-11-1</v>
      </c>
      <c r="W337" s="8">
        <f t="shared" si="94"/>
        <v>42338</v>
      </c>
      <c r="X337" s="9">
        <f t="shared" si="95"/>
        <v>30</v>
      </c>
      <c r="Y337" s="4">
        <f t="shared" si="96"/>
        <v>60290</v>
      </c>
      <c r="Z337" s="4">
        <f t="shared" ca="1" si="97"/>
        <v>489.70579340460409</v>
      </c>
      <c r="AA337" s="4">
        <f t="shared" ca="1" si="98"/>
        <v>60779.705793404602</v>
      </c>
      <c r="AB337" s="10">
        <f t="shared" si="104"/>
        <v>1</v>
      </c>
      <c r="AC337" s="4">
        <f t="shared" ca="1" si="99"/>
        <v>60779.705793404602</v>
      </c>
      <c r="AD337" s="4">
        <f t="shared" ca="1" si="106"/>
        <v>-533314.31006869604</v>
      </c>
      <c r="AE337" s="4">
        <f t="shared" si="100"/>
        <v>21</v>
      </c>
      <c r="AF337" s="4">
        <f t="shared" ca="1" si="101"/>
        <v>25395.919527080765</v>
      </c>
      <c r="AG337" s="4">
        <f t="shared" ca="1" si="102"/>
        <v>86175.625320485371</v>
      </c>
    </row>
    <row r="338" spans="1:33">
      <c r="A338" s="3">
        <v>42335</v>
      </c>
      <c r="B338" s="2">
        <f t="shared" ca="1" si="103"/>
        <v>81206.923383410365</v>
      </c>
      <c r="C338">
        <v>0</v>
      </c>
      <c r="D338">
        <v>0</v>
      </c>
      <c r="E338">
        <v>0</v>
      </c>
      <c r="F338">
        <v>0</v>
      </c>
      <c r="P338" s="4">
        <f t="shared" si="107"/>
        <v>17</v>
      </c>
      <c r="Q338" s="4">
        <f t="shared" si="90"/>
        <v>16</v>
      </c>
      <c r="R338" s="7">
        <f>INDEX(월별값!$A$1:$BM$17, '데이터 만들기'!P338, '데이터 만들기'!Q338)</f>
        <v>1808700</v>
      </c>
      <c r="S338" s="5">
        <f t="shared" si="105"/>
        <v>42335</v>
      </c>
      <c r="T338" s="7">
        <f t="shared" si="91"/>
        <v>2015</v>
      </c>
      <c r="U338" s="7">
        <f t="shared" si="92"/>
        <v>11</v>
      </c>
      <c r="V338" s="7" t="str">
        <f t="shared" si="93"/>
        <v>2015-11-1</v>
      </c>
      <c r="W338" s="8">
        <f t="shared" si="94"/>
        <v>42338</v>
      </c>
      <c r="X338" s="9">
        <f t="shared" si="95"/>
        <v>30</v>
      </c>
      <c r="Y338" s="4">
        <f t="shared" si="96"/>
        <v>60290</v>
      </c>
      <c r="Z338" s="4">
        <f t="shared" ca="1" si="97"/>
        <v>-4478.9961436703943</v>
      </c>
      <c r="AA338" s="4">
        <f t="shared" ca="1" si="98"/>
        <v>55811.003856329604</v>
      </c>
      <c r="AB338" s="10">
        <f t="shared" si="104"/>
        <v>1</v>
      </c>
      <c r="AC338" s="4">
        <f t="shared" ca="1" si="99"/>
        <v>55811.003856329604</v>
      </c>
      <c r="AD338" s="4">
        <f t="shared" ca="1" si="106"/>
        <v>-533314.31006869604</v>
      </c>
      <c r="AE338" s="4">
        <f t="shared" si="100"/>
        <v>21</v>
      </c>
      <c r="AF338" s="4">
        <f t="shared" ca="1" si="101"/>
        <v>25395.919527080765</v>
      </c>
      <c r="AG338" s="4">
        <f t="shared" ca="1" si="102"/>
        <v>81206.923383410365</v>
      </c>
    </row>
    <row r="339" spans="1:33">
      <c r="A339" s="3">
        <v>42336</v>
      </c>
      <c r="B339" s="2">
        <f t="shared" ca="1" si="103"/>
        <v>3002.7006468720751</v>
      </c>
      <c r="C339">
        <v>0</v>
      </c>
      <c r="D339">
        <v>0</v>
      </c>
      <c r="E339">
        <v>0</v>
      </c>
      <c r="F339">
        <v>0</v>
      </c>
      <c r="P339" s="4">
        <f t="shared" si="107"/>
        <v>17</v>
      </c>
      <c r="Q339" s="4">
        <f t="shared" si="90"/>
        <v>16</v>
      </c>
      <c r="R339" s="7">
        <f>INDEX(월별값!$A$1:$BM$17, '데이터 만들기'!P339, '데이터 만들기'!Q339)</f>
        <v>1808700</v>
      </c>
      <c r="S339" s="5">
        <f t="shared" si="105"/>
        <v>42336</v>
      </c>
      <c r="T339" s="7">
        <f t="shared" si="91"/>
        <v>2015</v>
      </c>
      <c r="U339" s="7">
        <f t="shared" si="92"/>
        <v>11</v>
      </c>
      <c r="V339" s="7" t="str">
        <f t="shared" si="93"/>
        <v>2015-11-1</v>
      </c>
      <c r="W339" s="8">
        <f t="shared" si="94"/>
        <v>42338</v>
      </c>
      <c r="X339" s="9">
        <f t="shared" si="95"/>
        <v>30</v>
      </c>
      <c r="Y339" s="4">
        <f t="shared" si="96"/>
        <v>60290</v>
      </c>
      <c r="Z339" s="4">
        <f t="shared" ca="1" si="97"/>
        <v>-235.98706255849638</v>
      </c>
      <c r="AA339" s="4">
        <f t="shared" ca="1" si="98"/>
        <v>60054.012937441505</v>
      </c>
      <c r="AB339" s="10">
        <f t="shared" si="104"/>
        <v>0</v>
      </c>
      <c r="AC339" s="4">
        <f t="shared" ca="1" si="99"/>
        <v>3002.7006468720751</v>
      </c>
      <c r="AD339" s="4">
        <f t="shared" ca="1" si="106"/>
        <v>-533314.31006869604</v>
      </c>
      <c r="AE339" s="4">
        <f t="shared" si="100"/>
        <v>21</v>
      </c>
      <c r="AF339" s="4">
        <f t="shared" ca="1" si="101"/>
        <v>25395.919527080765</v>
      </c>
      <c r="AG339" s="4">
        <f t="shared" ca="1" si="102"/>
        <v>3002.7006468720751</v>
      </c>
    </row>
    <row r="340" spans="1:33">
      <c r="A340" s="3">
        <v>42337</v>
      </c>
      <c r="B340" s="2">
        <f t="shared" ca="1" si="103"/>
        <v>3242.8104302416168</v>
      </c>
      <c r="C340">
        <v>0</v>
      </c>
      <c r="D340">
        <v>0</v>
      </c>
      <c r="E340">
        <v>0</v>
      </c>
      <c r="F340">
        <v>0</v>
      </c>
      <c r="P340" s="4">
        <f t="shared" si="107"/>
        <v>17</v>
      </c>
      <c r="Q340" s="4">
        <f t="shared" si="90"/>
        <v>16</v>
      </c>
      <c r="R340" s="7">
        <f>INDEX(월별값!$A$1:$BM$17, '데이터 만들기'!P340, '데이터 만들기'!Q340)</f>
        <v>1808700</v>
      </c>
      <c r="S340" s="5">
        <f t="shared" si="105"/>
        <v>42337</v>
      </c>
      <c r="T340" s="7">
        <f t="shared" si="91"/>
        <v>2015</v>
      </c>
      <c r="U340" s="7">
        <f t="shared" si="92"/>
        <v>11</v>
      </c>
      <c r="V340" s="7" t="str">
        <f t="shared" si="93"/>
        <v>2015-11-1</v>
      </c>
      <c r="W340" s="8">
        <f t="shared" si="94"/>
        <v>42338</v>
      </c>
      <c r="X340" s="9">
        <f t="shared" si="95"/>
        <v>30</v>
      </c>
      <c r="Y340" s="4">
        <f t="shared" si="96"/>
        <v>60290</v>
      </c>
      <c r="Z340" s="4">
        <f t="shared" ca="1" si="97"/>
        <v>4566.2086048323399</v>
      </c>
      <c r="AA340" s="4">
        <f t="shared" ca="1" si="98"/>
        <v>64856.20860483234</v>
      </c>
      <c r="AB340" s="10">
        <f t="shared" si="104"/>
        <v>0</v>
      </c>
      <c r="AC340" s="4">
        <f t="shared" ca="1" si="99"/>
        <v>3242.8104302416168</v>
      </c>
      <c r="AD340" s="4">
        <f t="shared" ca="1" si="106"/>
        <v>-533314.31006869604</v>
      </c>
      <c r="AE340" s="4">
        <f t="shared" si="100"/>
        <v>21</v>
      </c>
      <c r="AF340" s="4">
        <f t="shared" ca="1" si="101"/>
        <v>25395.919527080765</v>
      </c>
      <c r="AG340" s="4">
        <f t="shared" ca="1" si="102"/>
        <v>3242.8104302416168</v>
      </c>
    </row>
    <row r="341" spans="1:33">
      <c r="A341" s="3">
        <v>42338</v>
      </c>
      <c r="B341" s="2">
        <f t="shared" ca="1" si="103"/>
        <v>81658.49183215326</v>
      </c>
      <c r="C341">
        <v>0</v>
      </c>
      <c r="D341">
        <v>0</v>
      </c>
      <c r="E341">
        <v>0</v>
      </c>
      <c r="F341">
        <v>0</v>
      </c>
      <c r="P341" s="4">
        <f t="shared" si="107"/>
        <v>17</v>
      </c>
      <c r="Q341" s="4">
        <f t="shared" si="90"/>
        <v>16</v>
      </c>
      <c r="R341" s="7">
        <f>INDEX(월별값!$A$1:$BM$17, '데이터 만들기'!P341, '데이터 만들기'!Q341)</f>
        <v>1808700</v>
      </c>
      <c r="S341" s="5">
        <f t="shared" si="105"/>
        <v>42338</v>
      </c>
      <c r="T341" s="7">
        <f t="shared" si="91"/>
        <v>2015</v>
      </c>
      <c r="U341" s="7">
        <f t="shared" si="92"/>
        <v>11</v>
      </c>
      <c r="V341" s="7" t="str">
        <f t="shared" si="93"/>
        <v>2015-11-1</v>
      </c>
      <c r="W341" s="8">
        <f t="shared" si="94"/>
        <v>42338</v>
      </c>
      <c r="X341" s="9">
        <f t="shared" si="95"/>
        <v>30</v>
      </c>
      <c r="Y341" s="4">
        <f t="shared" si="96"/>
        <v>60290</v>
      </c>
      <c r="Z341" s="4">
        <f t="shared" ca="1" si="97"/>
        <v>-4027.4276949275045</v>
      </c>
      <c r="AA341" s="4">
        <f t="shared" ca="1" si="98"/>
        <v>56262.572305072492</v>
      </c>
      <c r="AB341" s="10">
        <f t="shared" si="104"/>
        <v>1</v>
      </c>
      <c r="AC341" s="4">
        <f t="shared" ca="1" si="99"/>
        <v>56262.572305072492</v>
      </c>
      <c r="AD341" s="4">
        <f t="shared" ca="1" si="106"/>
        <v>-533314.31006869604</v>
      </c>
      <c r="AE341" s="4">
        <f t="shared" si="100"/>
        <v>21</v>
      </c>
      <c r="AF341" s="4">
        <f t="shared" ca="1" si="101"/>
        <v>25395.919527080765</v>
      </c>
      <c r="AG341" s="4">
        <f t="shared" ca="1" si="102"/>
        <v>81658.49183215326</v>
      </c>
    </row>
    <row r="342" spans="1:33">
      <c r="A342" s="3">
        <v>42339</v>
      </c>
      <c r="B342" s="2">
        <f t="shared" ca="1" si="103"/>
        <v>53284.650074606485</v>
      </c>
      <c r="C342">
        <v>0</v>
      </c>
      <c r="D342">
        <v>0</v>
      </c>
      <c r="E342">
        <v>0</v>
      </c>
      <c r="F342">
        <v>0</v>
      </c>
      <c r="P342" s="4">
        <f t="shared" si="107"/>
        <v>17</v>
      </c>
      <c r="Q342" s="4">
        <f t="shared" si="90"/>
        <v>17</v>
      </c>
      <c r="R342" s="7">
        <f>INDEX(월별값!$A$1:$BM$17, '데이터 만들기'!P342, '데이터 만들기'!Q342)</f>
        <v>1267764</v>
      </c>
      <c r="S342" s="5">
        <f t="shared" si="105"/>
        <v>42339</v>
      </c>
      <c r="T342" s="7">
        <f t="shared" si="91"/>
        <v>2015</v>
      </c>
      <c r="U342" s="7">
        <f t="shared" si="92"/>
        <v>12</v>
      </c>
      <c r="V342" s="7" t="str">
        <f t="shared" si="93"/>
        <v>2015-12-1</v>
      </c>
      <c r="W342" s="8">
        <f t="shared" si="94"/>
        <v>42369</v>
      </c>
      <c r="X342" s="9">
        <f t="shared" si="95"/>
        <v>31</v>
      </c>
      <c r="Y342" s="4">
        <f t="shared" si="96"/>
        <v>40895.612903225803</v>
      </c>
      <c r="Z342" s="4">
        <f t="shared" ca="1" si="97"/>
        <v>-1994.095306547546</v>
      </c>
      <c r="AA342" s="4">
        <f t="shared" ca="1" si="98"/>
        <v>38901.517596678255</v>
      </c>
      <c r="AB342" s="10">
        <f t="shared" si="104"/>
        <v>1</v>
      </c>
      <c r="AC342" s="4">
        <f t="shared" ca="1" si="99"/>
        <v>38901.517596678255</v>
      </c>
      <c r="AD342" s="4">
        <f t="shared" ca="1" si="106"/>
        <v>-330812.04699234932</v>
      </c>
      <c r="AE342" s="4">
        <f t="shared" si="100"/>
        <v>23</v>
      </c>
      <c r="AF342" s="4">
        <f t="shared" ca="1" si="101"/>
        <v>14383.132477928231</v>
      </c>
      <c r="AG342" s="4">
        <f t="shared" ca="1" si="102"/>
        <v>53284.650074606485</v>
      </c>
    </row>
    <row r="343" spans="1:33">
      <c r="A343" s="3">
        <v>42340</v>
      </c>
      <c r="B343" s="2">
        <f t="shared" ca="1" si="103"/>
        <v>54928.597106573914</v>
      </c>
      <c r="C343">
        <v>0</v>
      </c>
      <c r="D343">
        <v>0</v>
      </c>
      <c r="E343">
        <v>0</v>
      </c>
      <c r="F343">
        <v>0</v>
      </c>
      <c r="P343" s="4">
        <f t="shared" si="107"/>
        <v>17</v>
      </c>
      <c r="Q343" s="4">
        <f t="shared" si="90"/>
        <v>17</v>
      </c>
      <c r="R343" s="7">
        <f>INDEX(월별값!$A$1:$BM$17, '데이터 만들기'!P343, '데이터 만들기'!Q343)</f>
        <v>1267764</v>
      </c>
      <c r="S343" s="5">
        <f t="shared" si="105"/>
        <v>42340</v>
      </c>
      <c r="T343" s="7">
        <f t="shared" si="91"/>
        <v>2015</v>
      </c>
      <c r="U343" s="7">
        <f t="shared" si="92"/>
        <v>12</v>
      </c>
      <c r="V343" s="7" t="str">
        <f t="shared" si="93"/>
        <v>2015-12-1</v>
      </c>
      <c r="W343" s="8">
        <f t="shared" si="94"/>
        <v>42369</v>
      </c>
      <c r="X343" s="9">
        <f t="shared" si="95"/>
        <v>31</v>
      </c>
      <c r="Y343" s="4">
        <f t="shared" si="96"/>
        <v>40895.612903225803</v>
      </c>
      <c r="Z343" s="4">
        <f t="shared" ca="1" si="97"/>
        <v>-350.14827458011536</v>
      </c>
      <c r="AA343" s="4">
        <f t="shared" ca="1" si="98"/>
        <v>40545.464628645685</v>
      </c>
      <c r="AB343" s="10">
        <f t="shared" si="104"/>
        <v>1</v>
      </c>
      <c r="AC343" s="4">
        <f t="shared" ca="1" si="99"/>
        <v>40545.464628645685</v>
      </c>
      <c r="AD343" s="4">
        <f t="shared" ca="1" si="106"/>
        <v>-330812.04699234932</v>
      </c>
      <c r="AE343" s="4">
        <f t="shared" si="100"/>
        <v>23</v>
      </c>
      <c r="AF343" s="4">
        <f t="shared" ca="1" si="101"/>
        <v>14383.132477928231</v>
      </c>
      <c r="AG343" s="4">
        <f t="shared" ca="1" si="102"/>
        <v>54928.597106573914</v>
      </c>
    </row>
    <row r="344" spans="1:33">
      <c r="A344" s="3">
        <v>42341</v>
      </c>
      <c r="B344" s="2">
        <f t="shared" ca="1" si="103"/>
        <v>55049.821584540834</v>
      </c>
      <c r="C344">
        <v>0</v>
      </c>
      <c r="D344">
        <v>0</v>
      </c>
      <c r="E344">
        <v>0</v>
      </c>
      <c r="F344">
        <v>0</v>
      </c>
      <c r="P344" s="4">
        <f t="shared" si="107"/>
        <v>17</v>
      </c>
      <c r="Q344" s="4">
        <f t="shared" si="90"/>
        <v>17</v>
      </c>
      <c r="R344" s="7">
        <f>INDEX(월별값!$A$1:$BM$17, '데이터 만들기'!P344, '데이터 만들기'!Q344)</f>
        <v>1267764</v>
      </c>
      <c r="S344" s="5">
        <f t="shared" si="105"/>
        <v>42341</v>
      </c>
      <c r="T344" s="7">
        <f t="shared" si="91"/>
        <v>2015</v>
      </c>
      <c r="U344" s="7">
        <f t="shared" si="92"/>
        <v>12</v>
      </c>
      <c r="V344" s="7" t="str">
        <f t="shared" si="93"/>
        <v>2015-12-1</v>
      </c>
      <c r="W344" s="8">
        <f t="shared" si="94"/>
        <v>42369</v>
      </c>
      <c r="X344" s="9">
        <f t="shared" si="95"/>
        <v>31</v>
      </c>
      <c r="Y344" s="4">
        <f t="shared" si="96"/>
        <v>40895.612903225803</v>
      </c>
      <c r="Z344" s="4">
        <f t="shared" ca="1" si="97"/>
        <v>-228.92379661320211</v>
      </c>
      <c r="AA344" s="4">
        <f t="shared" ca="1" si="98"/>
        <v>40666.689106612605</v>
      </c>
      <c r="AB344" s="10">
        <f t="shared" si="104"/>
        <v>1</v>
      </c>
      <c r="AC344" s="4">
        <f t="shared" ca="1" si="99"/>
        <v>40666.689106612605</v>
      </c>
      <c r="AD344" s="4">
        <f t="shared" ca="1" si="106"/>
        <v>-330812.04699234932</v>
      </c>
      <c r="AE344" s="4">
        <f t="shared" si="100"/>
        <v>23</v>
      </c>
      <c r="AF344" s="4">
        <f t="shared" ca="1" si="101"/>
        <v>14383.132477928231</v>
      </c>
      <c r="AG344" s="4">
        <f t="shared" ca="1" si="102"/>
        <v>55049.821584540834</v>
      </c>
    </row>
    <row r="345" spans="1:33">
      <c r="A345" s="3">
        <v>42342</v>
      </c>
      <c r="B345" s="2">
        <f t="shared" ca="1" si="103"/>
        <v>55242.755949072518</v>
      </c>
      <c r="C345">
        <v>0</v>
      </c>
      <c r="D345">
        <v>0</v>
      </c>
      <c r="E345">
        <v>0</v>
      </c>
      <c r="F345">
        <v>0</v>
      </c>
      <c r="P345" s="4">
        <f t="shared" si="107"/>
        <v>17</v>
      </c>
      <c r="Q345" s="4">
        <f t="shared" si="90"/>
        <v>17</v>
      </c>
      <c r="R345" s="7">
        <f>INDEX(월별값!$A$1:$BM$17, '데이터 만들기'!P345, '데이터 만들기'!Q345)</f>
        <v>1267764</v>
      </c>
      <c r="S345" s="5">
        <f t="shared" si="105"/>
        <v>42342</v>
      </c>
      <c r="T345" s="7">
        <f t="shared" si="91"/>
        <v>2015</v>
      </c>
      <c r="U345" s="7">
        <f t="shared" si="92"/>
        <v>12</v>
      </c>
      <c r="V345" s="7" t="str">
        <f t="shared" si="93"/>
        <v>2015-12-1</v>
      </c>
      <c r="W345" s="8">
        <f t="shared" si="94"/>
        <v>42369</v>
      </c>
      <c r="X345" s="9">
        <f t="shared" si="95"/>
        <v>31</v>
      </c>
      <c r="Y345" s="4">
        <f t="shared" si="96"/>
        <v>40895.612903225803</v>
      </c>
      <c r="Z345" s="4">
        <f t="shared" ca="1" si="97"/>
        <v>-35.98943208151767</v>
      </c>
      <c r="AA345" s="4">
        <f t="shared" ca="1" si="98"/>
        <v>40859.623471144288</v>
      </c>
      <c r="AB345" s="10">
        <f t="shared" si="104"/>
        <v>1</v>
      </c>
      <c r="AC345" s="4">
        <f t="shared" ca="1" si="99"/>
        <v>40859.623471144288</v>
      </c>
      <c r="AD345" s="4">
        <f t="shared" ca="1" si="106"/>
        <v>-330812.04699234932</v>
      </c>
      <c r="AE345" s="4">
        <f t="shared" si="100"/>
        <v>23</v>
      </c>
      <c r="AF345" s="4">
        <f t="shared" ca="1" si="101"/>
        <v>14383.132477928231</v>
      </c>
      <c r="AG345" s="4">
        <f t="shared" ca="1" si="102"/>
        <v>55242.755949072518</v>
      </c>
    </row>
    <row r="346" spans="1:33">
      <c r="A346" s="3">
        <v>42343</v>
      </c>
      <c r="B346" s="2">
        <f t="shared" ca="1" si="103"/>
        <v>2047.9586377634291</v>
      </c>
      <c r="C346">
        <v>0</v>
      </c>
      <c r="D346">
        <v>0</v>
      </c>
      <c r="E346">
        <v>0</v>
      </c>
      <c r="F346">
        <v>0</v>
      </c>
      <c r="P346" s="4">
        <f t="shared" si="107"/>
        <v>17</v>
      </c>
      <c r="Q346" s="4">
        <f t="shared" si="90"/>
        <v>17</v>
      </c>
      <c r="R346" s="7">
        <f>INDEX(월별값!$A$1:$BM$17, '데이터 만들기'!P346, '데이터 만들기'!Q346)</f>
        <v>1267764</v>
      </c>
      <c r="S346" s="5">
        <f t="shared" si="105"/>
        <v>42343</v>
      </c>
      <c r="T346" s="7">
        <f t="shared" si="91"/>
        <v>2015</v>
      </c>
      <c r="U346" s="7">
        <f t="shared" si="92"/>
        <v>12</v>
      </c>
      <c r="V346" s="7" t="str">
        <f t="shared" si="93"/>
        <v>2015-12-1</v>
      </c>
      <c r="W346" s="8">
        <f t="shared" si="94"/>
        <v>42369</v>
      </c>
      <c r="X346" s="9">
        <f t="shared" si="95"/>
        <v>31</v>
      </c>
      <c r="Y346" s="4">
        <f t="shared" si="96"/>
        <v>40895.612903225803</v>
      </c>
      <c r="Z346" s="4">
        <f t="shared" ca="1" si="97"/>
        <v>63.5598520427789</v>
      </c>
      <c r="AA346" s="4">
        <f t="shared" ca="1" si="98"/>
        <v>40959.172755268584</v>
      </c>
      <c r="AB346" s="10">
        <f t="shared" si="104"/>
        <v>0</v>
      </c>
      <c r="AC346" s="4">
        <f t="shared" ca="1" si="99"/>
        <v>2047.9586377634291</v>
      </c>
      <c r="AD346" s="4">
        <f t="shared" ca="1" si="106"/>
        <v>-330812.04699234932</v>
      </c>
      <c r="AE346" s="4">
        <f t="shared" si="100"/>
        <v>23</v>
      </c>
      <c r="AF346" s="4">
        <f t="shared" ca="1" si="101"/>
        <v>14383.132477928231</v>
      </c>
      <c r="AG346" s="4">
        <f t="shared" ca="1" si="102"/>
        <v>2047.9586377634291</v>
      </c>
    </row>
    <row r="347" spans="1:33">
      <c r="A347" s="3">
        <v>42344</v>
      </c>
      <c r="B347" s="2">
        <f t="shared" ca="1" si="103"/>
        <v>2220.0111782429226</v>
      </c>
      <c r="C347">
        <v>0</v>
      </c>
      <c r="D347">
        <v>0</v>
      </c>
      <c r="E347">
        <v>0</v>
      </c>
      <c r="F347">
        <v>0</v>
      </c>
      <c r="P347" s="4">
        <f t="shared" si="107"/>
        <v>17</v>
      </c>
      <c r="Q347" s="4">
        <f t="shared" si="90"/>
        <v>17</v>
      </c>
      <c r="R347" s="7">
        <f>INDEX(월별값!$A$1:$BM$17, '데이터 만들기'!P347, '데이터 만들기'!Q347)</f>
        <v>1267764</v>
      </c>
      <c r="S347" s="5">
        <f t="shared" si="105"/>
        <v>42344</v>
      </c>
      <c r="T347" s="7">
        <f t="shared" si="91"/>
        <v>2015</v>
      </c>
      <c r="U347" s="7">
        <f t="shared" si="92"/>
        <v>12</v>
      </c>
      <c r="V347" s="7" t="str">
        <f t="shared" si="93"/>
        <v>2015-12-1</v>
      </c>
      <c r="W347" s="8">
        <f t="shared" si="94"/>
        <v>42369</v>
      </c>
      <c r="X347" s="9">
        <f t="shared" si="95"/>
        <v>31</v>
      </c>
      <c r="Y347" s="4">
        <f t="shared" si="96"/>
        <v>40895.612903225803</v>
      </c>
      <c r="Z347" s="4">
        <f t="shared" ca="1" si="97"/>
        <v>3504.6106616326492</v>
      </c>
      <c r="AA347" s="4">
        <f t="shared" ca="1" si="98"/>
        <v>44400.223564858454</v>
      </c>
      <c r="AB347" s="10">
        <f t="shared" si="104"/>
        <v>0</v>
      </c>
      <c r="AC347" s="4">
        <f t="shared" ca="1" si="99"/>
        <v>2220.0111782429226</v>
      </c>
      <c r="AD347" s="4">
        <f t="shared" ca="1" si="106"/>
        <v>-330812.04699234932</v>
      </c>
      <c r="AE347" s="4">
        <f t="shared" si="100"/>
        <v>23</v>
      </c>
      <c r="AF347" s="4">
        <f t="shared" ca="1" si="101"/>
        <v>14383.132477928231</v>
      </c>
      <c r="AG347" s="4">
        <f t="shared" ca="1" si="102"/>
        <v>2220.0111782429226</v>
      </c>
    </row>
    <row r="348" spans="1:33">
      <c r="A348" s="3">
        <v>42345</v>
      </c>
      <c r="B348" s="2">
        <f t="shared" ca="1" si="103"/>
        <v>51377.558100520175</v>
      </c>
      <c r="C348">
        <v>0</v>
      </c>
      <c r="D348">
        <v>0</v>
      </c>
      <c r="E348">
        <v>0</v>
      </c>
      <c r="F348">
        <v>0</v>
      </c>
      <c r="P348" s="4">
        <f t="shared" si="107"/>
        <v>17</v>
      </c>
      <c r="Q348" s="4">
        <f t="shared" si="90"/>
        <v>17</v>
      </c>
      <c r="R348" s="7">
        <f>INDEX(월별값!$A$1:$BM$17, '데이터 만들기'!P348, '데이터 만들기'!Q348)</f>
        <v>1267764</v>
      </c>
      <c r="S348" s="5">
        <f t="shared" si="105"/>
        <v>42345</v>
      </c>
      <c r="T348" s="7">
        <f t="shared" si="91"/>
        <v>2015</v>
      </c>
      <c r="U348" s="7">
        <f t="shared" si="92"/>
        <v>12</v>
      </c>
      <c r="V348" s="7" t="str">
        <f t="shared" si="93"/>
        <v>2015-12-1</v>
      </c>
      <c r="W348" s="8">
        <f t="shared" si="94"/>
        <v>42369</v>
      </c>
      <c r="X348" s="9">
        <f t="shared" si="95"/>
        <v>31</v>
      </c>
      <c r="Y348" s="4">
        <f t="shared" si="96"/>
        <v>40895.612903225803</v>
      </c>
      <c r="Z348" s="4">
        <f t="shared" ca="1" si="97"/>
        <v>-3901.1872806338579</v>
      </c>
      <c r="AA348" s="4">
        <f t="shared" ca="1" si="98"/>
        <v>36994.425622591945</v>
      </c>
      <c r="AB348" s="10">
        <f t="shared" si="104"/>
        <v>1</v>
      </c>
      <c r="AC348" s="4">
        <f t="shared" ca="1" si="99"/>
        <v>36994.425622591945</v>
      </c>
      <c r="AD348" s="4">
        <f t="shared" ca="1" si="106"/>
        <v>-330812.04699234932</v>
      </c>
      <c r="AE348" s="4">
        <f t="shared" si="100"/>
        <v>23</v>
      </c>
      <c r="AF348" s="4">
        <f t="shared" ca="1" si="101"/>
        <v>14383.132477928231</v>
      </c>
      <c r="AG348" s="4">
        <f t="shared" ca="1" si="102"/>
        <v>51377.558100520175</v>
      </c>
    </row>
    <row r="349" spans="1:33">
      <c r="A349" s="3">
        <v>42346</v>
      </c>
      <c r="B349" s="2">
        <f t="shared" ca="1" si="103"/>
        <v>51779.724049079217</v>
      </c>
      <c r="C349">
        <v>0</v>
      </c>
      <c r="D349">
        <v>0</v>
      </c>
      <c r="E349">
        <v>0</v>
      </c>
      <c r="F349">
        <v>0</v>
      </c>
      <c r="P349" s="4">
        <f t="shared" si="107"/>
        <v>17</v>
      </c>
      <c r="Q349" s="4">
        <f t="shared" si="90"/>
        <v>17</v>
      </c>
      <c r="R349" s="7">
        <f>INDEX(월별값!$A$1:$BM$17, '데이터 만들기'!P349, '데이터 만들기'!Q349)</f>
        <v>1267764</v>
      </c>
      <c r="S349" s="5">
        <f t="shared" si="105"/>
        <v>42346</v>
      </c>
      <c r="T349" s="7">
        <f t="shared" si="91"/>
        <v>2015</v>
      </c>
      <c r="U349" s="7">
        <f t="shared" si="92"/>
        <v>12</v>
      </c>
      <c r="V349" s="7" t="str">
        <f t="shared" si="93"/>
        <v>2015-12-1</v>
      </c>
      <c r="W349" s="8">
        <f t="shared" si="94"/>
        <v>42369</v>
      </c>
      <c r="X349" s="9">
        <f t="shared" si="95"/>
        <v>31</v>
      </c>
      <c r="Y349" s="4">
        <f t="shared" si="96"/>
        <v>40895.612903225803</v>
      </c>
      <c r="Z349" s="4">
        <f t="shared" ca="1" si="97"/>
        <v>-3499.0213320748162</v>
      </c>
      <c r="AA349" s="4">
        <f t="shared" ca="1" si="98"/>
        <v>37396.591571150988</v>
      </c>
      <c r="AB349" s="10">
        <f t="shared" si="104"/>
        <v>1</v>
      </c>
      <c r="AC349" s="4">
        <f t="shared" ca="1" si="99"/>
        <v>37396.591571150988</v>
      </c>
      <c r="AD349" s="4">
        <f t="shared" ca="1" si="106"/>
        <v>-330812.04699234932</v>
      </c>
      <c r="AE349" s="4">
        <f t="shared" si="100"/>
        <v>23</v>
      </c>
      <c r="AF349" s="4">
        <f t="shared" ca="1" si="101"/>
        <v>14383.132477928231</v>
      </c>
      <c r="AG349" s="4">
        <f t="shared" ca="1" si="102"/>
        <v>51779.724049079217</v>
      </c>
    </row>
    <row r="350" spans="1:33">
      <c r="A350" s="3">
        <v>42347</v>
      </c>
      <c r="B350" s="2">
        <f t="shared" ca="1" si="103"/>
        <v>54602.409946978027</v>
      </c>
      <c r="C350">
        <v>0</v>
      </c>
      <c r="D350">
        <v>0</v>
      </c>
      <c r="E350">
        <v>0</v>
      </c>
      <c r="F350">
        <v>0</v>
      </c>
      <c r="P350" s="4">
        <f t="shared" si="107"/>
        <v>17</v>
      </c>
      <c r="Q350" s="4">
        <f t="shared" si="90"/>
        <v>17</v>
      </c>
      <c r="R350" s="7">
        <f>INDEX(월별값!$A$1:$BM$17, '데이터 만들기'!P350, '데이터 만들기'!Q350)</f>
        <v>1267764</v>
      </c>
      <c r="S350" s="5">
        <f t="shared" si="105"/>
        <v>42347</v>
      </c>
      <c r="T350" s="7">
        <f t="shared" si="91"/>
        <v>2015</v>
      </c>
      <c r="U350" s="7">
        <f t="shared" si="92"/>
        <v>12</v>
      </c>
      <c r="V350" s="7" t="str">
        <f t="shared" si="93"/>
        <v>2015-12-1</v>
      </c>
      <c r="W350" s="8">
        <f t="shared" si="94"/>
        <v>42369</v>
      </c>
      <c r="X350" s="9">
        <f t="shared" si="95"/>
        <v>31</v>
      </c>
      <c r="Y350" s="4">
        <f t="shared" si="96"/>
        <v>40895.612903225803</v>
      </c>
      <c r="Z350" s="4">
        <f t="shared" ca="1" si="97"/>
        <v>-676.33543417600379</v>
      </c>
      <c r="AA350" s="4">
        <f t="shared" ca="1" si="98"/>
        <v>40219.277469049797</v>
      </c>
      <c r="AB350" s="10">
        <f t="shared" si="104"/>
        <v>1</v>
      </c>
      <c r="AC350" s="4">
        <f t="shared" ca="1" si="99"/>
        <v>40219.277469049797</v>
      </c>
      <c r="AD350" s="4">
        <f t="shared" ca="1" si="106"/>
        <v>-330812.04699234932</v>
      </c>
      <c r="AE350" s="4">
        <f t="shared" si="100"/>
        <v>23</v>
      </c>
      <c r="AF350" s="4">
        <f t="shared" ca="1" si="101"/>
        <v>14383.132477928231</v>
      </c>
      <c r="AG350" s="4">
        <f t="shared" ca="1" si="102"/>
        <v>54602.409946978027</v>
      </c>
    </row>
    <row r="351" spans="1:33">
      <c r="A351" s="3">
        <v>42348</v>
      </c>
      <c r="B351" s="2">
        <f t="shared" ca="1" si="103"/>
        <v>59215.922353606438</v>
      </c>
      <c r="C351">
        <v>0</v>
      </c>
      <c r="D351">
        <v>0</v>
      </c>
      <c r="E351">
        <v>0</v>
      </c>
      <c r="F351">
        <v>0</v>
      </c>
      <c r="P351" s="4">
        <f t="shared" si="107"/>
        <v>17</v>
      </c>
      <c r="Q351" s="4">
        <f t="shared" si="90"/>
        <v>17</v>
      </c>
      <c r="R351" s="7">
        <f>INDEX(월별값!$A$1:$BM$17, '데이터 만들기'!P351, '데이터 만들기'!Q351)</f>
        <v>1267764</v>
      </c>
      <c r="S351" s="5">
        <f t="shared" si="105"/>
        <v>42348</v>
      </c>
      <c r="T351" s="7">
        <f t="shared" si="91"/>
        <v>2015</v>
      </c>
      <c r="U351" s="7">
        <f t="shared" si="92"/>
        <v>12</v>
      </c>
      <c r="V351" s="7" t="str">
        <f t="shared" si="93"/>
        <v>2015-12-1</v>
      </c>
      <c r="W351" s="8">
        <f t="shared" si="94"/>
        <v>42369</v>
      </c>
      <c r="X351" s="9">
        <f t="shared" si="95"/>
        <v>31</v>
      </c>
      <c r="Y351" s="4">
        <f t="shared" si="96"/>
        <v>40895.612903225803</v>
      </c>
      <c r="Z351" s="4">
        <f t="shared" ca="1" si="97"/>
        <v>3937.1769724524029</v>
      </c>
      <c r="AA351" s="4">
        <f t="shared" ca="1" si="98"/>
        <v>44832.789875678209</v>
      </c>
      <c r="AB351" s="10">
        <f t="shared" si="104"/>
        <v>1</v>
      </c>
      <c r="AC351" s="4">
        <f t="shared" ca="1" si="99"/>
        <v>44832.789875678209</v>
      </c>
      <c r="AD351" s="4">
        <f t="shared" ca="1" si="106"/>
        <v>-330812.04699234932</v>
      </c>
      <c r="AE351" s="4">
        <f t="shared" si="100"/>
        <v>23</v>
      </c>
      <c r="AF351" s="4">
        <f t="shared" ca="1" si="101"/>
        <v>14383.132477928231</v>
      </c>
      <c r="AG351" s="4">
        <f t="shared" ca="1" si="102"/>
        <v>59215.922353606438</v>
      </c>
    </row>
    <row r="352" spans="1:33">
      <c r="A352" s="3">
        <v>42349</v>
      </c>
      <c r="B352" s="2">
        <f t="shared" ca="1" si="103"/>
        <v>55946.897683996031</v>
      </c>
      <c r="C352">
        <v>0</v>
      </c>
      <c r="D352">
        <v>0</v>
      </c>
      <c r="E352">
        <v>0</v>
      </c>
      <c r="F352">
        <v>0</v>
      </c>
      <c r="P352" s="4">
        <f t="shared" si="107"/>
        <v>17</v>
      </c>
      <c r="Q352" s="4">
        <f t="shared" si="90"/>
        <v>17</v>
      </c>
      <c r="R352" s="7">
        <f>INDEX(월별값!$A$1:$BM$17, '데이터 만들기'!P352, '데이터 만들기'!Q352)</f>
        <v>1267764</v>
      </c>
      <c r="S352" s="5">
        <f t="shared" si="105"/>
        <v>42349</v>
      </c>
      <c r="T352" s="7">
        <f t="shared" si="91"/>
        <v>2015</v>
      </c>
      <c r="U352" s="7">
        <f t="shared" si="92"/>
        <v>12</v>
      </c>
      <c r="V352" s="7" t="str">
        <f t="shared" si="93"/>
        <v>2015-12-1</v>
      </c>
      <c r="W352" s="8">
        <f t="shared" si="94"/>
        <v>42369</v>
      </c>
      <c r="X352" s="9">
        <f t="shared" si="95"/>
        <v>31</v>
      </c>
      <c r="Y352" s="4">
        <f t="shared" si="96"/>
        <v>40895.612903225803</v>
      </c>
      <c r="Z352" s="4">
        <f t="shared" ca="1" si="97"/>
        <v>668.15230284200027</v>
      </c>
      <c r="AA352" s="4">
        <f t="shared" ca="1" si="98"/>
        <v>41563.765206067801</v>
      </c>
      <c r="AB352" s="10">
        <f t="shared" si="104"/>
        <v>1</v>
      </c>
      <c r="AC352" s="4">
        <f t="shared" ca="1" si="99"/>
        <v>41563.765206067801</v>
      </c>
      <c r="AD352" s="4">
        <f t="shared" ca="1" si="106"/>
        <v>-330812.04699234932</v>
      </c>
      <c r="AE352" s="4">
        <f t="shared" si="100"/>
        <v>23</v>
      </c>
      <c r="AF352" s="4">
        <f t="shared" ca="1" si="101"/>
        <v>14383.132477928231</v>
      </c>
      <c r="AG352" s="4">
        <f t="shared" ca="1" si="102"/>
        <v>55946.897683996031</v>
      </c>
    </row>
    <row r="353" spans="1:33">
      <c r="A353" s="3">
        <v>42350</v>
      </c>
      <c r="B353" s="2">
        <f t="shared" ca="1" si="103"/>
        <v>2131.3304957652717</v>
      </c>
      <c r="C353">
        <v>0</v>
      </c>
      <c r="D353">
        <v>0</v>
      </c>
      <c r="E353">
        <v>0</v>
      </c>
      <c r="F353">
        <v>0</v>
      </c>
      <c r="P353" s="4">
        <f t="shared" si="107"/>
        <v>17</v>
      </c>
      <c r="Q353" s="4">
        <f t="shared" si="90"/>
        <v>17</v>
      </c>
      <c r="R353" s="7">
        <f>INDEX(월별값!$A$1:$BM$17, '데이터 만들기'!P353, '데이터 만들기'!Q353)</f>
        <v>1267764</v>
      </c>
      <c r="S353" s="5">
        <f t="shared" si="105"/>
        <v>42350</v>
      </c>
      <c r="T353" s="7">
        <f t="shared" si="91"/>
        <v>2015</v>
      </c>
      <c r="U353" s="7">
        <f t="shared" si="92"/>
        <v>12</v>
      </c>
      <c r="V353" s="7" t="str">
        <f t="shared" si="93"/>
        <v>2015-12-1</v>
      </c>
      <c r="W353" s="8">
        <f t="shared" si="94"/>
        <v>42369</v>
      </c>
      <c r="X353" s="9">
        <f t="shared" si="95"/>
        <v>31</v>
      </c>
      <c r="Y353" s="4">
        <f t="shared" si="96"/>
        <v>40895.612903225803</v>
      </c>
      <c r="Z353" s="4">
        <f t="shared" ca="1" si="97"/>
        <v>1730.9970120796302</v>
      </c>
      <c r="AA353" s="4">
        <f t="shared" ca="1" si="98"/>
        <v>42626.609915305431</v>
      </c>
      <c r="AB353" s="10">
        <f t="shared" si="104"/>
        <v>0</v>
      </c>
      <c r="AC353" s="4">
        <f t="shared" ca="1" si="99"/>
        <v>2131.3304957652717</v>
      </c>
      <c r="AD353" s="4">
        <f t="shared" ca="1" si="106"/>
        <v>-330812.04699234932</v>
      </c>
      <c r="AE353" s="4">
        <f t="shared" si="100"/>
        <v>23</v>
      </c>
      <c r="AF353" s="4">
        <f t="shared" ca="1" si="101"/>
        <v>14383.132477928231</v>
      </c>
      <c r="AG353" s="4">
        <f t="shared" ca="1" si="102"/>
        <v>2131.3304957652717</v>
      </c>
    </row>
    <row r="354" spans="1:33">
      <c r="A354" s="3">
        <v>42351</v>
      </c>
      <c r="B354" s="2">
        <f t="shared" ca="1" si="103"/>
        <v>1852.4921478061683</v>
      </c>
      <c r="C354">
        <v>0</v>
      </c>
      <c r="D354">
        <v>0</v>
      </c>
      <c r="E354">
        <v>0</v>
      </c>
      <c r="F354">
        <v>0</v>
      </c>
      <c r="P354" s="4">
        <f t="shared" si="107"/>
        <v>17</v>
      </c>
      <c r="Q354" s="4">
        <f t="shared" si="90"/>
        <v>17</v>
      </c>
      <c r="R354" s="7">
        <f>INDEX(월별값!$A$1:$BM$17, '데이터 만들기'!P354, '데이터 만들기'!Q354)</f>
        <v>1267764</v>
      </c>
      <c r="S354" s="5">
        <f t="shared" si="105"/>
        <v>42351</v>
      </c>
      <c r="T354" s="7">
        <f t="shared" si="91"/>
        <v>2015</v>
      </c>
      <c r="U354" s="7">
        <f t="shared" si="92"/>
        <v>12</v>
      </c>
      <c r="V354" s="7" t="str">
        <f t="shared" si="93"/>
        <v>2015-12-1</v>
      </c>
      <c r="W354" s="8">
        <f t="shared" si="94"/>
        <v>42369</v>
      </c>
      <c r="X354" s="9">
        <f t="shared" si="95"/>
        <v>31</v>
      </c>
      <c r="Y354" s="4">
        <f t="shared" si="96"/>
        <v>40895.612903225803</v>
      </c>
      <c r="Z354" s="4">
        <f t="shared" ca="1" si="97"/>
        <v>-3845.7699471024375</v>
      </c>
      <c r="AA354" s="4">
        <f t="shared" ca="1" si="98"/>
        <v>37049.842956123364</v>
      </c>
      <c r="AB354" s="10">
        <f t="shared" si="104"/>
        <v>0</v>
      </c>
      <c r="AC354" s="4">
        <f t="shared" ca="1" si="99"/>
        <v>1852.4921478061683</v>
      </c>
      <c r="AD354" s="4">
        <f t="shared" ca="1" si="106"/>
        <v>-330812.04699234932</v>
      </c>
      <c r="AE354" s="4">
        <f t="shared" si="100"/>
        <v>23</v>
      </c>
      <c r="AF354" s="4">
        <f t="shared" ca="1" si="101"/>
        <v>14383.132477928231</v>
      </c>
      <c r="AG354" s="4">
        <f t="shared" ca="1" si="102"/>
        <v>1852.4921478061683</v>
      </c>
    </row>
    <row r="355" spans="1:33">
      <c r="A355" s="3">
        <v>42352</v>
      </c>
      <c r="B355" s="2">
        <f t="shared" ca="1" si="103"/>
        <v>54977.028021556798</v>
      </c>
      <c r="C355">
        <v>0</v>
      </c>
      <c r="D355">
        <v>0</v>
      </c>
      <c r="E355">
        <v>0</v>
      </c>
      <c r="F355">
        <v>0</v>
      </c>
      <c r="P355" s="4">
        <f t="shared" si="107"/>
        <v>17</v>
      </c>
      <c r="Q355" s="4">
        <f t="shared" si="90"/>
        <v>17</v>
      </c>
      <c r="R355" s="7">
        <f>INDEX(월별값!$A$1:$BM$17, '데이터 만들기'!P355, '데이터 만들기'!Q355)</f>
        <v>1267764</v>
      </c>
      <c r="S355" s="5">
        <f t="shared" si="105"/>
        <v>42352</v>
      </c>
      <c r="T355" s="7">
        <f t="shared" si="91"/>
        <v>2015</v>
      </c>
      <c r="U355" s="7">
        <f t="shared" si="92"/>
        <v>12</v>
      </c>
      <c r="V355" s="7" t="str">
        <f t="shared" si="93"/>
        <v>2015-12-1</v>
      </c>
      <c r="W355" s="8">
        <f t="shared" si="94"/>
        <v>42369</v>
      </c>
      <c r="X355" s="9">
        <f t="shared" si="95"/>
        <v>31</v>
      </c>
      <c r="Y355" s="4">
        <f t="shared" si="96"/>
        <v>40895.612903225803</v>
      </c>
      <c r="Z355" s="4">
        <f t="shared" ca="1" si="97"/>
        <v>-301.71735959723355</v>
      </c>
      <c r="AA355" s="4">
        <f t="shared" ca="1" si="98"/>
        <v>40593.895543628569</v>
      </c>
      <c r="AB355" s="10">
        <f t="shared" si="104"/>
        <v>1</v>
      </c>
      <c r="AC355" s="4">
        <f t="shared" ca="1" si="99"/>
        <v>40593.895543628569</v>
      </c>
      <c r="AD355" s="4">
        <f t="shared" ca="1" si="106"/>
        <v>-330812.04699234932</v>
      </c>
      <c r="AE355" s="4">
        <f t="shared" si="100"/>
        <v>23</v>
      </c>
      <c r="AF355" s="4">
        <f t="shared" ca="1" si="101"/>
        <v>14383.132477928231</v>
      </c>
      <c r="AG355" s="4">
        <f t="shared" ca="1" si="102"/>
        <v>54977.028021556798</v>
      </c>
    </row>
    <row r="356" spans="1:33">
      <c r="A356" s="3">
        <v>42353</v>
      </c>
      <c r="B356" s="2">
        <f t="shared" ca="1" si="103"/>
        <v>53977.73537119566</v>
      </c>
      <c r="C356">
        <v>0</v>
      </c>
      <c r="D356">
        <v>0</v>
      </c>
      <c r="E356">
        <v>0</v>
      </c>
      <c r="F356">
        <v>0</v>
      </c>
      <c r="P356" s="4">
        <f t="shared" si="107"/>
        <v>17</v>
      </c>
      <c r="Q356" s="4">
        <f t="shared" si="90"/>
        <v>17</v>
      </c>
      <c r="R356" s="7">
        <f>INDEX(월별값!$A$1:$BM$17, '데이터 만들기'!P356, '데이터 만들기'!Q356)</f>
        <v>1267764</v>
      </c>
      <c r="S356" s="5">
        <f t="shared" si="105"/>
        <v>42353</v>
      </c>
      <c r="T356" s="7">
        <f t="shared" si="91"/>
        <v>2015</v>
      </c>
      <c r="U356" s="7">
        <f t="shared" si="92"/>
        <v>12</v>
      </c>
      <c r="V356" s="7" t="str">
        <f t="shared" si="93"/>
        <v>2015-12-1</v>
      </c>
      <c r="W356" s="8">
        <f t="shared" si="94"/>
        <v>42369</v>
      </c>
      <c r="X356" s="9">
        <f t="shared" si="95"/>
        <v>31</v>
      </c>
      <c r="Y356" s="4">
        <f t="shared" si="96"/>
        <v>40895.612903225803</v>
      </c>
      <c r="Z356" s="4">
        <f t="shared" ca="1" si="97"/>
        <v>-1301.0100099583715</v>
      </c>
      <c r="AA356" s="4">
        <f t="shared" ca="1" si="98"/>
        <v>39594.602893267431</v>
      </c>
      <c r="AB356" s="10">
        <f t="shared" si="104"/>
        <v>1</v>
      </c>
      <c r="AC356" s="4">
        <f t="shared" ca="1" si="99"/>
        <v>39594.602893267431</v>
      </c>
      <c r="AD356" s="4">
        <f t="shared" ca="1" si="106"/>
        <v>-330812.04699234932</v>
      </c>
      <c r="AE356" s="4">
        <f t="shared" si="100"/>
        <v>23</v>
      </c>
      <c r="AF356" s="4">
        <f t="shared" ca="1" si="101"/>
        <v>14383.132477928231</v>
      </c>
      <c r="AG356" s="4">
        <f t="shared" ca="1" si="102"/>
        <v>53977.73537119566</v>
      </c>
    </row>
    <row r="357" spans="1:33">
      <c r="A357" s="3">
        <v>42354</v>
      </c>
      <c r="B357" s="2">
        <f t="shared" ca="1" si="103"/>
        <v>51421.439563408756</v>
      </c>
      <c r="C357">
        <v>0</v>
      </c>
      <c r="D357">
        <v>0</v>
      </c>
      <c r="E357">
        <v>0</v>
      </c>
      <c r="F357">
        <v>0</v>
      </c>
      <c r="P357" s="4">
        <f t="shared" si="107"/>
        <v>17</v>
      </c>
      <c r="Q357" s="4">
        <f t="shared" si="90"/>
        <v>17</v>
      </c>
      <c r="R357" s="7">
        <f>INDEX(월별값!$A$1:$BM$17, '데이터 만들기'!P357, '데이터 만들기'!Q357)</f>
        <v>1267764</v>
      </c>
      <c r="S357" s="5">
        <f t="shared" si="105"/>
        <v>42354</v>
      </c>
      <c r="T357" s="7">
        <f t="shared" si="91"/>
        <v>2015</v>
      </c>
      <c r="U357" s="7">
        <f t="shared" si="92"/>
        <v>12</v>
      </c>
      <c r="V357" s="7" t="str">
        <f t="shared" si="93"/>
        <v>2015-12-1</v>
      </c>
      <c r="W357" s="8">
        <f t="shared" si="94"/>
        <v>42369</v>
      </c>
      <c r="X357" s="9">
        <f t="shared" si="95"/>
        <v>31</v>
      </c>
      <c r="Y357" s="4">
        <f t="shared" si="96"/>
        <v>40895.612903225803</v>
      </c>
      <c r="Z357" s="4">
        <f t="shared" ca="1" si="97"/>
        <v>-3857.3058177452731</v>
      </c>
      <c r="AA357" s="4">
        <f t="shared" ca="1" si="98"/>
        <v>37038.307085480526</v>
      </c>
      <c r="AB357" s="10">
        <f t="shared" si="104"/>
        <v>1</v>
      </c>
      <c r="AC357" s="4">
        <f t="shared" ca="1" si="99"/>
        <v>37038.307085480526</v>
      </c>
      <c r="AD357" s="4">
        <f t="shared" ca="1" si="106"/>
        <v>-330812.04699234932</v>
      </c>
      <c r="AE357" s="4">
        <f t="shared" si="100"/>
        <v>23</v>
      </c>
      <c r="AF357" s="4">
        <f t="shared" ca="1" si="101"/>
        <v>14383.132477928231</v>
      </c>
      <c r="AG357" s="4">
        <f t="shared" ca="1" si="102"/>
        <v>51421.439563408756</v>
      </c>
    </row>
    <row r="358" spans="1:33">
      <c r="A358" s="3">
        <v>42355</v>
      </c>
      <c r="B358" s="2">
        <f t="shared" ca="1" si="103"/>
        <v>59132.578428242377</v>
      </c>
      <c r="C358">
        <v>0</v>
      </c>
      <c r="D358">
        <v>0</v>
      </c>
      <c r="E358">
        <v>0</v>
      </c>
      <c r="F358">
        <v>0</v>
      </c>
      <c r="P358" s="4">
        <f t="shared" si="107"/>
        <v>17</v>
      </c>
      <c r="Q358" s="4">
        <f t="shared" ref="Q358:Q421" si="108">IF(U357=U358,Q357,Q357+1)</f>
        <v>17</v>
      </c>
      <c r="R358" s="7">
        <f>INDEX(월별값!$A$1:$BM$17, '데이터 만들기'!P358, '데이터 만들기'!Q358)</f>
        <v>1267764</v>
      </c>
      <c r="S358" s="5">
        <f t="shared" si="105"/>
        <v>42355</v>
      </c>
      <c r="T358" s="7">
        <f t="shared" ref="T358:T421" si="109">YEAR(S358)</f>
        <v>2015</v>
      </c>
      <c r="U358" s="7">
        <f t="shared" ref="U358:U421" si="110">MONTH(S358)</f>
        <v>12</v>
      </c>
      <c r="V358" s="7" t="str">
        <f t="shared" ref="V358:V421" si="111">CONCATENATE(T358, "-", U358, "-", "1")</f>
        <v>2015-12-1</v>
      </c>
      <c r="W358" s="8">
        <f t="shared" ref="W358:W421" si="112">EDATE(V358, 1)-1</f>
        <v>42369</v>
      </c>
      <c r="X358" s="9">
        <f t="shared" ref="X358:X421" si="113">W358-V358+1</f>
        <v>31</v>
      </c>
      <c r="Y358" s="4">
        <f t="shared" ref="Y358:Y421" si="114">R358/X358</f>
        <v>40895.612903225803</v>
      </c>
      <c r="Z358" s="4">
        <f t="shared" ref="Z358:Z421" ca="1" si="115">IF(RANDBETWEEN(0, 1),RAND()*Y358,RAND()*Y358*-1)/10</f>
        <v>3853.8330470883457</v>
      </c>
      <c r="AA358" s="4">
        <f t="shared" ref="AA358:AA421" ca="1" si="116">Y358+Z358</f>
        <v>44749.445950314148</v>
      </c>
      <c r="AB358" s="10">
        <f t="shared" si="104"/>
        <v>1</v>
      </c>
      <c r="AC358" s="4">
        <f t="shared" ref="AC358:AC421" ca="1" si="117">IF(AB358=0,AA358/20,AA358)</f>
        <v>44749.445950314148</v>
      </c>
      <c r="AD358" s="4">
        <f t="shared" ca="1" si="106"/>
        <v>-330812.04699234932</v>
      </c>
      <c r="AE358" s="4">
        <f t="shared" ref="AE358:AE421" si="118">NETWORKDAYS(V358,W358)</f>
        <v>23</v>
      </c>
      <c r="AF358" s="4">
        <f t="shared" ref="AF358:AF421" ca="1" si="119">AD358/AE358*-1</f>
        <v>14383.132477928231</v>
      </c>
      <c r="AG358" s="4">
        <f t="shared" ref="AG358:AG421" ca="1" si="120">IF(AB358=1,AC358+AF358,AC358)</f>
        <v>59132.578428242377</v>
      </c>
    </row>
    <row r="359" spans="1:33">
      <c r="A359" s="3">
        <v>42356</v>
      </c>
      <c r="B359" s="2">
        <f t="shared" ca="1" si="103"/>
        <v>58083.53649564134</v>
      </c>
      <c r="C359">
        <v>0</v>
      </c>
      <c r="D359">
        <v>0</v>
      </c>
      <c r="E359">
        <v>0</v>
      </c>
      <c r="F359">
        <v>0</v>
      </c>
      <c r="P359" s="4">
        <f t="shared" si="107"/>
        <v>17</v>
      </c>
      <c r="Q359" s="4">
        <f t="shared" si="108"/>
        <v>17</v>
      </c>
      <c r="R359" s="7">
        <f>INDEX(월별값!$A$1:$BM$17, '데이터 만들기'!P359, '데이터 만들기'!Q359)</f>
        <v>1267764</v>
      </c>
      <c r="S359" s="5">
        <f t="shared" si="105"/>
        <v>42356</v>
      </c>
      <c r="T359" s="7">
        <f t="shared" si="109"/>
        <v>2015</v>
      </c>
      <c r="U359" s="7">
        <f t="shared" si="110"/>
        <v>12</v>
      </c>
      <c r="V359" s="7" t="str">
        <f t="shared" si="111"/>
        <v>2015-12-1</v>
      </c>
      <c r="W359" s="8">
        <f t="shared" si="112"/>
        <v>42369</v>
      </c>
      <c r="X359" s="9">
        <f t="shared" si="113"/>
        <v>31</v>
      </c>
      <c r="Y359" s="4">
        <f t="shared" si="114"/>
        <v>40895.612903225803</v>
      </c>
      <c r="Z359" s="4">
        <f t="shared" ca="1" si="115"/>
        <v>2804.791114487306</v>
      </c>
      <c r="AA359" s="4">
        <f t="shared" ca="1" si="116"/>
        <v>43700.40401771311</v>
      </c>
      <c r="AB359" s="10">
        <f t="shared" si="104"/>
        <v>1</v>
      </c>
      <c r="AC359" s="4">
        <f t="shared" ca="1" si="117"/>
        <v>43700.40401771311</v>
      </c>
      <c r="AD359" s="4">
        <f t="shared" ca="1" si="106"/>
        <v>-330812.04699234932</v>
      </c>
      <c r="AE359" s="4">
        <f t="shared" si="118"/>
        <v>23</v>
      </c>
      <c r="AF359" s="4">
        <f t="shared" ca="1" si="119"/>
        <v>14383.132477928231</v>
      </c>
      <c r="AG359" s="4">
        <f t="shared" ca="1" si="120"/>
        <v>58083.53649564134</v>
      </c>
    </row>
    <row r="360" spans="1:33">
      <c r="A360" s="3">
        <v>42357</v>
      </c>
      <c r="B360" s="2">
        <f t="shared" ca="1" si="103"/>
        <v>2059.5745394215814</v>
      </c>
      <c r="C360">
        <v>0</v>
      </c>
      <c r="D360">
        <v>0</v>
      </c>
      <c r="E360">
        <v>0</v>
      </c>
      <c r="F360">
        <v>0</v>
      </c>
      <c r="P360" s="4">
        <f t="shared" si="107"/>
        <v>17</v>
      </c>
      <c r="Q360" s="4">
        <f t="shared" si="108"/>
        <v>17</v>
      </c>
      <c r="R360" s="7">
        <f>INDEX(월별값!$A$1:$BM$17, '데이터 만들기'!P360, '데이터 만들기'!Q360)</f>
        <v>1267764</v>
      </c>
      <c r="S360" s="5">
        <f t="shared" si="105"/>
        <v>42357</v>
      </c>
      <c r="T360" s="7">
        <f t="shared" si="109"/>
        <v>2015</v>
      </c>
      <c r="U360" s="7">
        <f t="shared" si="110"/>
        <v>12</v>
      </c>
      <c r="V360" s="7" t="str">
        <f t="shared" si="111"/>
        <v>2015-12-1</v>
      </c>
      <c r="W360" s="8">
        <f t="shared" si="112"/>
        <v>42369</v>
      </c>
      <c r="X360" s="9">
        <f t="shared" si="113"/>
        <v>31</v>
      </c>
      <c r="Y360" s="4">
        <f t="shared" si="114"/>
        <v>40895.612903225803</v>
      </c>
      <c r="Z360" s="4">
        <f t="shared" ca="1" si="115"/>
        <v>295.8778852058274</v>
      </c>
      <c r="AA360" s="4">
        <f t="shared" ca="1" si="116"/>
        <v>41191.490788431627</v>
      </c>
      <c r="AB360" s="10">
        <f t="shared" si="104"/>
        <v>0</v>
      </c>
      <c r="AC360" s="4">
        <f t="shared" ca="1" si="117"/>
        <v>2059.5745394215814</v>
      </c>
      <c r="AD360" s="4">
        <f t="shared" ca="1" si="106"/>
        <v>-330812.04699234932</v>
      </c>
      <c r="AE360" s="4">
        <f t="shared" si="118"/>
        <v>23</v>
      </c>
      <c r="AF360" s="4">
        <f t="shared" ca="1" si="119"/>
        <v>14383.132477928231</v>
      </c>
      <c r="AG360" s="4">
        <f t="shared" ca="1" si="120"/>
        <v>2059.5745394215814</v>
      </c>
    </row>
    <row r="361" spans="1:33">
      <c r="A361" s="3">
        <v>42358</v>
      </c>
      <c r="B361" s="2">
        <f t="shared" ca="1" si="103"/>
        <v>2103.2274382758237</v>
      </c>
      <c r="C361">
        <v>0</v>
      </c>
      <c r="D361">
        <v>0</v>
      </c>
      <c r="E361">
        <v>0</v>
      </c>
      <c r="F361">
        <v>0</v>
      </c>
      <c r="P361" s="4">
        <f t="shared" si="107"/>
        <v>17</v>
      </c>
      <c r="Q361" s="4">
        <f t="shared" si="108"/>
        <v>17</v>
      </c>
      <c r="R361" s="7">
        <f>INDEX(월별값!$A$1:$BM$17, '데이터 만들기'!P361, '데이터 만들기'!Q361)</f>
        <v>1267764</v>
      </c>
      <c r="S361" s="5">
        <f t="shared" si="105"/>
        <v>42358</v>
      </c>
      <c r="T361" s="7">
        <f t="shared" si="109"/>
        <v>2015</v>
      </c>
      <c r="U361" s="7">
        <f t="shared" si="110"/>
        <v>12</v>
      </c>
      <c r="V361" s="7" t="str">
        <f t="shared" si="111"/>
        <v>2015-12-1</v>
      </c>
      <c r="W361" s="8">
        <f t="shared" si="112"/>
        <v>42369</v>
      </c>
      <c r="X361" s="9">
        <f t="shared" si="113"/>
        <v>31</v>
      </c>
      <c r="Y361" s="4">
        <f t="shared" si="114"/>
        <v>40895.612903225803</v>
      </c>
      <c r="Z361" s="4">
        <f t="shared" ca="1" si="115"/>
        <v>1168.9358622906732</v>
      </c>
      <c r="AA361" s="4">
        <f t="shared" ca="1" si="116"/>
        <v>42064.548765516476</v>
      </c>
      <c r="AB361" s="10">
        <f t="shared" si="104"/>
        <v>0</v>
      </c>
      <c r="AC361" s="4">
        <f t="shared" ca="1" si="117"/>
        <v>2103.2274382758237</v>
      </c>
      <c r="AD361" s="4">
        <f t="shared" ca="1" si="106"/>
        <v>-330812.04699234932</v>
      </c>
      <c r="AE361" s="4">
        <f t="shared" si="118"/>
        <v>23</v>
      </c>
      <c r="AF361" s="4">
        <f t="shared" ca="1" si="119"/>
        <v>14383.132477928231</v>
      </c>
      <c r="AG361" s="4">
        <f t="shared" ca="1" si="120"/>
        <v>2103.2274382758237</v>
      </c>
    </row>
    <row r="362" spans="1:33">
      <c r="A362" s="3">
        <v>42359</v>
      </c>
      <c r="B362" s="2">
        <f t="shared" ca="1" si="103"/>
        <v>53054.44753594193</v>
      </c>
      <c r="C362">
        <v>0</v>
      </c>
      <c r="D362">
        <v>0</v>
      </c>
      <c r="E362">
        <v>0</v>
      </c>
      <c r="F362">
        <v>0</v>
      </c>
      <c r="P362" s="4">
        <f t="shared" si="107"/>
        <v>17</v>
      </c>
      <c r="Q362" s="4">
        <f t="shared" si="108"/>
        <v>17</v>
      </c>
      <c r="R362" s="7">
        <f>INDEX(월별값!$A$1:$BM$17, '데이터 만들기'!P362, '데이터 만들기'!Q362)</f>
        <v>1267764</v>
      </c>
      <c r="S362" s="5">
        <f t="shared" si="105"/>
        <v>42359</v>
      </c>
      <c r="T362" s="7">
        <f t="shared" si="109"/>
        <v>2015</v>
      </c>
      <c r="U362" s="7">
        <f t="shared" si="110"/>
        <v>12</v>
      </c>
      <c r="V362" s="7" t="str">
        <f t="shared" si="111"/>
        <v>2015-12-1</v>
      </c>
      <c r="W362" s="8">
        <f t="shared" si="112"/>
        <v>42369</v>
      </c>
      <c r="X362" s="9">
        <f t="shared" si="113"/>
        <v>31</v>
      </c>
      <c r="Y362" s="4">
        <f t="shared" si="114"/>
        <v>40895.612903225803</v>
      </c>
      <c r="Z362" s="4">
        <f t="shared" ca="1" si="115"/>
        <v>-2224.2978452121015</v>
      </c>
      <c r="AA362" s="4">
        <f t="shared" ca="1" si="116"/>
        <v>38671.315058013701</v>
      </c>
      <c r="AB362" s="10">
        <f t="shared" si="104"/>
        <v>1</v>
      </c>
      <c r="AC362" s="4">
        <f t="shared" ca="1" si="117"/>
        <v>38671.315058013701</v>
      </c>
      <c r="AD362" s="4">
        <f t="shared" ca="1" si="106"/>
        <v>-330812.04699234932</v>
      </c>
      <c r="AE362" s="4">
        <f t="shared" si="118"/>
        <v>23</v>
      </c>
      <c r="AF362" s="4">
        <f t="shared" ca="1" si="119"/>
        <v>14383.132477928231</v>
      </c>
      <c r="AG362" s="4">
        <f t="shared" ca="1" si="120"/>
        <v>53054.44753594193</v>
      </c>
    </row>
    <row r="363" spans="1:33">
      <c r="A363" s="3">
        <v>42360</v>
      </c>
      <c r="B363" s="2">
        <f t="shared" ca="1" si="103"/>
        <v>54794.695877583174</v>
      </c>
      <c r="C363">
        <v>0</v>
      </c>
      <c r="D363">
        <v>0</v>
      </c>
      <c r="E363">
        <v>0</v>
      </c>
      <c r="F363">
        <v>0</v>
      </c>
      <c r="P363" s="4">
        <f t="shared" si="107"/>
        <v>17</v>
      </c>
      <c r="Q363" s="4">
        <f t="shared" si="108"/>
        <v>17</v>
      </c>
      <c r="R363" s="7">
        <f>INDEX(월별값!$A$1:$BM$17, '데이터 만들기'!P363, '데이터 만들기'!Q363)</f>
        <v>1267764</v>
      </c>
      <c r="S363" s="5">
        <f t="shared" si="105"/>
        <v>42360</v>
      </c>
      <c r="T363" s="7">
        <f t="shared" si="109"/>
        <v>2015</v>
      </c>
      <c r="U363" s="7">
        <f t="shared" si="110"/>
        <v>12</v>
      </c>
      <c r="V363" s="7" t="str">
        <f t="shared" si="111"/>
        <v>2015-12-1</v>
      </c>
      <c r="W363" s="8">
        <f t="shared" si="112"/>
        <v>42369</v>
      </c>
      <c r="X363" s="9">
        <f t="shared" si="113"/>
        <v>31</v>
      </c>
      <c r="Y363" s="4">
        <f t="shared" si="114"/>
        <v>40895.612903225803</v>
      </c>
      <c r="Z363" s="4">
        <f t="shared" ca="1" si="115"/>
        <v>-484.0495035708592</v>
      </c>
      <c r="AA363" s="4">
        <f t="shared" ca="1" si="116"/>
        <v>40411.563399654944</v>
      </c>
      <c r="AB363" s="10">
        <f t="shared" si="104"/>
        <v>1</v>
      </c>
      <c r="AC363" s="4">
        <f t="shared" ca="1" si="117"/>
        <v>40411.563399654944</v>
      </c>
      <c r="AD363" s="4">
        <f t="shared" ca="1" si="106"/>
        <v>-330812.04699234932</v>
      </c>
      <c r="AE363" s="4">
        <f t="shared" si="118"/>
        <v>23</v>
      </c>
      <c r="AF363" s="4">
        <f t="shared" ca="1" si="119"/>
        <v>14383.132477928231</v>
      </c>
      <c r="AG363" s="4">
        <f t="shared" ca="1" si="120"/>
        <v>54794.695877583174</v>
      </c>
    </row>
    <row r="364" spans="1:33">
      <c r="A364" s="3">
        <v>42361</v>
      </c>
      <c r="B364" s="2">
        <f t="shared" ca="1" si="103"/>
        <v>53192.298697793922</v>
      </c>
      <c r="C364">
        <v>0</v>
      </c>
      <c r="D364">
        <v>0</v>
      </c>
      <c r="E364">
        <v>0</v>
      </c>
      <c r="F364">
        <v>0</v>
      </c>
      <c r="P364" s="4">
        <f t="shared" si="107"/>
        <v>17</v>
      </c>
      <c r="Q364" s="4">
        <f t="shared" si="108"/>
        <v>17</v>
      </c>
      <c r="R364" s="7">
        <f>INDEX(월별값!$A$1:$BM$17, '데이터 만들기'!P364, '데이터 만들기'!Q364)</f>
        <v>1267764</v>
      </c>
      <c r="S364" s="5">
        <f t="shared" si="105"/>
        <v>42361</v>
      </c>
      <c r="T364" s="7">
        <f t="shared" si="109"/>
        <v>2015</v>
      </c>
      <c r="U364" s="7">
        <f t="shared" si="110"/>
        <v>12</v>
      </c>
      <c r="V364" s="7" t="str">
        <f t="shared" si="111"/>
        <v>2015-12-1</v>
      </c>
      <c r="W364" s="8">
        <f t="shared" si="112"/>
        <v>42369</v>
      </c>
      <c r="X364" s="9">
        <f t="shared" si="113"/>
        <v>31</v>
      </c>
      <c r="Y364" s="4">
        <f t="shared" si="114"/>
        <v>40895.612903225803</v>
      </c>
      <c r="Z364" s="4">
        <f t="shared" ca="1" si="115"/>
        <v>-2086.44668336011</v>
      </c>
      <c r="AA364" s="4">
        <f t="shared" ca="1" si="116"/>
        <v>38809.166219865692</v>
      </c>
      <c r="AB364" s="10">
        <f t="shared" si="104"/>
        <v>1</v>
      </c>
      <c r="AC364" s="4">
        <f t="shared" ca="1" si="117"/>
        <v>38809.166219865692</v>
      </c>
      <c r="AD364" s="4">
        <f t="shared" ca="1" si="106"/>
        <v>-330812.04699234932</v>
      </c>
      <c r="AE364" s="4">
        <f t="shared" si="118"/>
        <v>23</v>
      </c>
      <c r="AF364" s="4">
        <f t="shared" ca="1" si="119"/>
        <v>14383.132477928231</v>
      </c>
      <c r="AG364" s="4">
        <f t="shared" ca="1" si="120"/>
        <v>53192.298697793922</v>
      </c>
    </row>
    <row r="365" spans="1:33">
      <c r="A365" s="3">
        <v>42362</v>
      </c>
      <c r="B365" s="2">
        <f t="shared" ca="1" si="103"/>
        <v>51509.054543207771</v>
      </c>
      <c r="C365">
        <v>0</v>
      </c>
      <c r="D365">
        <v>0</v>
      </c>
      <c r="E365">
        <v>0</v>
      </c>
      <c r="F365">
        <v>0</v>
      </c>
      <c r="P365" s="4">
        <f t="shared" si="107"/>
        <v>17</v>
      </c>
      <c r="Q365" s="4">
        <f t="shared" si="108"/>
        <v>17</v>
      </c>
      <c r="R365" s="7">
        <f>INDEX(월별값!$A$1:$BM$17, '데이터 만들기'!P365, '데이터 만들기'!Q365)</f>
        <v>1267764</v>
      </c>
      <c r="S365" s="5">
        <f t="shared" si="105"/>
        <v>42362</v>
      </c>
      <c r="T365" s="7">
        <f t="shared" si="109"/>
        <v>2015</v>
      </c>
      <c r="U365" s="7">
        <f t="shared" si="110"/>
        <v>12</v>
      </c>
      <c r="V365" s="7" t="str">
        <f t="shared" si="111"/>
        <v>2015-12-1</v>
      </c>
      <c r="W365" s="8">
        <f t="shared" si="112"/>
        <v>42369</v>
      </c>
      <c r="X365" s="9">
        <f t="shared" si="113"/>
        <v>31</v>
      </c>
      <c r="Y365" s="4">
        <f t="shared" si="114"/>
        <v>40895.612903225803</v>
      </c>
      <c r="Z365" s="4">
        <f t="shared" ca="1" si="115"/>
        <v>-3769.6908379462629</v>
      </c>
      <c r="AA365" s="4">
        <f t="shared" ca="1" si="116"/>
        <v>37125.922065279541</v>
      </c>
      <c r="AB365" s="10">
        <f t="shared" si="104"/>
        <v>1</v>
      </c>
      <c r="AC365" s="4">
        <f t="shared" ca="1" si="117"/>
        <v>37125.922065279541</v>
      </c>
      <c r="AD365" s="4">
        <f t="shared" ca="1" si="106"/>
        <v>-330812.04699234932</v>
      </c>
      <c r="AE365" s="4">
        <f t="shared" si="118"/>
        <v>23</v>
      </c>
      <c r="AF365" s="4">
        <f t="shared" ca="1" si="119"/>
        <v>14383.132477928231</v>
      </c>
      <c r="AG365" s="4">
        <f t="shared" ca="1" si="120"/>
        <v>51509.054543207771</v>
      </c>
    </row>
    <row r="366" spans="1:33">
      <c r="A366" s="3">
        <v>42363</v>
      </c>
      <c r="B366" s="2">
        <f t="shared" ca="1" si="103"/>
        <v>52426.600753514293</v>
      </c>
      <c r="C366">
        <v>0</v>
      </c>
      <c r="D366">
        <v>0</v>
      </c>
      <c r="E366">
        <v>0</v>
      </c>
      <c r="F366">
        <v>0</v>
      </c>
      <c r="P366" s="4">
        <f t="shared" si="107"/>
        <v>17</v>
      </c>
      <c r="Q366" s="4">
        <f t="shared" si="108"/>
        <v>17</v>
      </c>
      <c r="R366" s="7">
        <f>INDEX(월별값!$A$1:$BM$17, '데이터 만들기'!P366, '데이터 만들기'!Q366)</f>
        <v>1267764</v>
      </c>
      <c r="S366" s="5">
        <f t="shared" si="105"/>
        <v>42363</v>
      </c>
      <c r="T366" s="7">
        <f t="shared" si="109"/>
        <v>2015</v>
      </c>
      <c r="U366" s="7">
        <f t="shared" si="110"/>
        <v>12</v>
      </c>
      <c r="V366" s="7" t="str">
        <f t="shared" si="111"/>
        <v>2015-12-1</v>
      </c>
      <c r="W366" s="8">
        <f t="shared" si="112"/>
        <v>42369</v>
      </c>
      <c r="X366" s="9">
        <f t="shared" si="113"/>
        <v>31</v>
      </c>
      <c r="Y366" s="4">
        <f t="shared" si="114"/>
        <v>40895.612903225803</v>
      </c>
      <c r="Z366" s="4">
        <f t="shared" ca="1" si="115"/>
        <v>-2852.1446276397423</v>
      </c>
      <c r="AA366" s="4">
        <f t="shared" ca="1" si="116"/>
        <v>38043.468275586063</v>
      </c>
      <c r="AB366" s="10">
        <f t="shared" si="104"/>
        <v>1</v>
      </c>
      <c r="AC366" s="4">
        <f t="shared" ca="1" si="117"/>
        <v>38043.468275586063</v>
      </c>
      <c r="AD366" s="4">
        <f t="shared" ca="1" si="106"/>
        <v>-330812.04699234932</v>
      </c>
      <c r="AE366" s="4">
        <f t="shared" si="118"/>
        <v>23</v>
      </c>
      <c r="AF366" s="4">
        <f t="shared" ca="1" si="119"/>
        <v>14383.132477928231</v>
      </c>
      <c r="AG366" s="4">
        <f t="shared" ca="1" si="120"/>
        <v>52426.600753514293</v>
      </c>
    </row>
    <row r="367" spans="1:33">
      <c r="A367" s="3">
        <v>42364</v>
      </c>
      <c r="B367" s="2">
        <f t="shared" ca="1" si="103"/>
        <v>1990.6599059032887</v>
      </c>
      <c r="C367">
        <v>0</v>
      </c>
      <c r="D367">
        <v>0</v>
      </c>
      <c r="E367">
        <v>0</v>
      </c>
      <c r="F367">
        <v>0</v>
      </c>
      <c r="P367" s="4">
        <f t="shared" si="107"/>
        <v>17</v>
      </c>
      <c r="Q367" s="4">
        <f t="shared" si="108"/>
        <v>17</v>
      </c>
      <c r="R367" s="7">
        <f>INDEX(월별값!$A$1:$BM$17, '데이터 만들기'!P367, '데이터 만들기'!Q367)</f>
        <v>1267764</v>
      </c>
      <c r="S367" s="5">
        <f t="shared" si="105"/>
        <v>42364</v>
      </c>
      <c r="T367" s="7">
        <f t="shared" si="109"/>
        <v>2015</v>
      </c>
      <c r="U367" s="7">
        <f t="shared" si="110"/>
        <v>12</v>
      </c>
      <c r="V367" s="7" t="str">
        <f t="shared" si="111"/>
        <v>2015-12-1</v>
      </c>
      <c r="W367" s="8">
        <f t="shared" si="112"/>
        <v>42369</v>
      </c>
      <c r="X367" s="9">
        <f t="shared" si="113"/>
        <v>31</v>
      </c>
      <c r="Y367" s="4">
        <f t="shared" si="114"/>
        <v>40895.612903225803</v>
      </c>
      <c r="Z367" s="4">
        <f t="shared" ca="1" si="115"/>
        <v>-1082.4147851600319</v>
      </c>
      <c r="AA367" s="4">
        <f t="shared" ca="1" si="116"/>
        <v>39813.198118065775</v>
      </c>
      <c r="AB367" s="10">
        <f t="shared" si="104"/>
        <v>0</v>
      </c>
      <c r="AC367" s="4">
        <f t="shared" ca="1" si="117"/>
        <v>1990.6599059032887</v>
      </c>
      <c r="AD367" s="4">
        <f t="shared" ca="1" si="106"/>
        <v>-330812.04699234932</v>
      </c>
      <c r="AE367" s="4">
        <f t="shared" si="118"/>
        <v>23</v>
      </c>
      <c r="AF367" s="4">
        <f t="shared" ca="1" si="119"/>
        <v>14383.132477928231</v>
      </c>
      <c r="AG367" s="4">
        <f t="shared" ca="1" si="120"/>
        <v>1990.6599059032887</v>
      </c>
    </row>
    <row r="368" spans="1:33">
      <c r="A368" s="3">
        <v>42365</v>
      </c>
      <c r="B368" s="2">
        <f t="shared" ca="1" si="103"/>
        <v>2194.598028211612</v>
      </c>
      <c r="C368">
        <v>0</v>
      </c>
      <c r="D368">
        <v>0</v>
      </c>
      <c r="E368">
        <v>0</v>
      </c>
      <c r="F368">
        <v>0</v>
      </c>
      <c r="P368" s="4">
        <f t="shared" si="107"/>
        <v>17</v>
      </c>
      <c r="Q368" s="4">
        <f t="shared" si="108"/>
        <v>17</v>
      </c>
      <c r="R368" s="7">
        <f>INDEX(월별값!$A$1:$BM$17, '데이터 만들기'!P368, '데이터 만들기'!Q368)</f>
        <v>1267764</v>
      </c>
      <c r="S368" s="5">
        <f t="shared" si="105"/>
        <v>42365</v>
      </c>
      <c r="T368" s="7">
        <f t="shared" si="109"/>
        <v>2015</v>
      </c>
      <c r="U368" s="7">
        <f t="shared" si="110"/>
        <v>12</v>
      </c>
      <c r="V368" s="7" t="str">
        <f t="shared" si="111"/>
        <v>2015-12-1</v>
      </c>
      <c r="W368" s="8">
        <f t="shared" si="112"/>
        <v>42369</v>
      </c>
      <c r="X368" s="9">
        <f t="shared" si="113"/>
        <v>31</v>
      </c>
      <c r="Y368" s="4">
        <f t="shared" si="114"/>
        <v>40895.612903225803</v>
      </c>
      <c r="Z368" s="4">
        <f t="shared" ca="1" si="115"/>
        <v>2996.3476610064399</v>
      </c>
      <c r="AA368" s="4">
        <f t="shared" ca="1" si="116"/>
        <v>43891.960564232242</v>
      </c>
      <c r="AB368" s="10">
        <f t="shared" si="104"/>
        <v>0</v>
      </c>
      <c r="AC368" s="4">
        <f t="shared" ca="1" si="117"/>
        <v>2194.598028211612</v>
      </c>
      <c r="AD368" s="4">
        <f t="shared" ca="1" si="106"/>
        <v>-330812.04699234932</v>
      </c>
      <c r="AE368" s="4">
        <f t="shared" si="118"/>
        <v>23</v>
      </c>
      <c r="AF368" s="4">
        <f t="shared" ca="1" si="119"/>
        <v>14383.132477928231</v>
      </c>
      <c r="AG368" s="4">
        <f t="shared" ca="1" si="120"/>
        <v>2194.598028211612</v>
      </c>
    </row>
    <row r="369" spans="1:33">
      <c r="A369" s="3">
        <v>42366</v>
      </c>
      <c r="B369" s="2">
        <f t="shared" ca="1" si="103"/>
        <v>51745.058308333479</v>
      </c>
      <c r="C369">
        <v>0</v>
      </c>
      <c r="D369">
        <v>0</v>
      </c>
      <c r="E369">
        <v>0</v>
      </c>
      <c r="F369">
        <v>0</v>
      </c>
      <c r="P369" s="4">
        <f t="shared" si="107"/>
        <v>17</v>
      </c>
      <c r="Q369" s="4">
        <f t="shared" si="108"/>
        <v>17</v>
      </c>
      <c r="R369" s="7">
        <f>INDEX(월별값!$A$1:$BM$17, '데이터 만들기'!P369, '데이터 만들기'!Q369)</f>
        <v>1267764</v>
      </c>
      <c r="S369" s="5">
        <f t="shared" si="105"/>
        <v>42366</v>
      </c>
      <c r="T369" s="7">
        <f t="shared" si="109"/>
        <v>2015</v>
      </c>
      <c r="U369" s="7">
        <f t="shared" si="110"/>
        <v>12</v>
      </c>
      <c r="V369" s="7" t="str">
        <f t="shared" si="111"/>
        <v>2015-12-1</v>
      </c>
      <c r="W369" s="8">
        <f t="shared" si="112"/>
        <v>42369</v>
      </c>
      <c r="X369" s="9">
        <f t="shared" si="113"/>
        <v>31</v>
      </c>
      <c r="Y369" s="4">
        <f t="shared" si="114"/>
        <v>40895.612903225803</v>
      </c>
      <c r="Z369" s="4">
        <f t="shared" ca="1" si="115"/>
        <v>-3533.6870728205513</v>
      </c>
      <c r="AA369" s="4">
        <f t="shared" ca="1" si="116"/>
        <v>37361.925830405249</v>
      </c>
      <c r="AB369" s="10">
        <f t="shared" si="104"/>
        <v>1</v>
      </c>
      <c r="AC369" s="4">
        <f t="shared" ca="1" si="117"/>
        <v>37361.925830405249</v>
      </c>
      <c r="AD369" s="4">
        <f t="shared" ca="1" si="106"/>
        <v>-330812.04699234932</v>
      </c>
      <c r="AE369" s="4">
        <f t="shared" si="118"/>
        <v>23</v>
      </c>
      <c r="AF369" s="4">
        <f t="shared" ca="1" si="119"/>
        <v>14383.132477928231</v>
      </c>
      <c r="AG369" s="4">
        <f t="shared" ca="1" si="120"/>
        <v>51745.058308333479</v>
      </c>
    </row>
    <row r="370" spans="1:33">
      <c r="A370" s="3">
        <v>42367</v>
      </c>
      <c r="B370" s="2">
        <f t="shared" ca="1" si="103"/>
        <v>56410.133617016807</v>
      </c>
      <c r="C370">
        <v>0</v>
      </c>
      <c r="D370">
        <v>0</v>
      </c>
      <c r="E370">
        <v>0</v>
      </c>
      <c r="F370">
        <v>0</v>
      </c>
      <c r="P370" s="4">
        <f t="shared" si="107"/>
        <v>17</v>
      </c>
      <c r="Q370" s="4">
        <f t="shared" si="108"/>
        <v>17</v>
      </c>
      <c r="R370" s="7">
        <f>INDEX(월별값!$A$1:$BM$17, '데이터 만들기'!P370, '데이터 만들기'!Q370)</f>
        <v>1267764</v>
      </c>
      <c r="S370" s="5">
        <f t="shared" si="105"/>
        <v>42367</v>
      </c>
      <c r="T370" s="7">
        <f t="shared" si="109"/>
        <v>2015</v>
      </c>
      <c r="U370" s="7">
        <f t="shared" si="110"/>
        <v>12</v>
      </c>
      <c r="V370" s="7" t="str">
        <f t="shared" si="111"/>
        <v>2015-12-1</v>
      </c>
      <c r="W370" s="8">
        <f t="shared" si="112"/>
        <v>42369</v>
      </c>
      <c r="X370" s="9">
        <f t="shared" si="113"/>
        <v>31</v>
      </c>
      <c r="Y370" s="4">
        <f t="shared" si="114"/>
        <v>40895.612903225803</v>
      </c>
      <c r="Z370" s="4">
        <f t="shared" ca="1" si="115"/>
        <v>1131.3882358627773</v>
      </c>
      <c r="AA370" s="4">
        <f t="shared" ca="1" si="116"/>
        <v>42027.001139088577</v>
      </c>
      <c r="AB370" s="10">
        <f t="shared" si="104"/>
        <v>1</v>
      </c>
      <c r="AC370" s="4">
        <f t="shared" ca="1" si="117"/>
        <v>42027.001139088577</v>
      </c>
      <c r="AD370" s="4">
        <f t="shared" ca="1" si="106"/>
        <v>-330812.04699234932</v>
      </c>
      <c r="AE370" s="4">
        <f t="shared" si="118"/>
        <v>23</v>
      </c>
      <c r="AF370" s="4">
        <f t="shared" ca="1" si="119"/>
        <v>14383.132477928231</v>
      </c>
      <c r="AG370" s="4">
        <f t="shared" ca="1" si="120"/>
        <v>56410.133617016807</v>
      </c>
    </row>
    <row r="371" spans="1:33">
      <c r="A371" s="3">
        <v>42368</v>
      </c>
      <c r="B371" s="2">
        <f t="shared" ca="1" si="103"/>
        <v>55511.436994768541</v>
      </c>
      <c r="C371">
        <v>0</v>
      </c>
      <c r="D371">
        <v>0</v>
      </c>
      <c r="E371">
        <v>0</v>
      </c>
      <c r="F371">
        <v>0</v>
      </c>
      <c r="P371" s="4">
        <f t="shared" si="107"/>
        <v>17</v>
      </c>
      <c r="Q371" s="4">
        <f t="shared" si="108"/>
        <v>17</v>
      </c>
      <c r="R371" s="7">
        <f>INDEX(월별값!$A$1:$BM$17, '데이터 만들기'!P371, '데이터 만들기'!Q371)</f>
        <v>1267764</v>
      </c>
      <c r="S371" s="5">
        <f t="shared" si="105"/>
        <v>42368</v>
      </c>
      <c r="T371" s="7">
        <f t="shared" si="109"/>
        <v>2015</v>
      </c>
      <c r="U371" s="7">
        <f t="shared" si="110"/>
        <v>12</v>
      </c>
      <c r="V371" s="7" t="str">
        <f t="shared" si="111"/>
        <v>2015-12-1</v>
      </c>
      <c r="W371" s="8">
        <f t="shared" si="112"/>
        <v>42369</v>
      </c>
      <c r="X371" s="9">
        <f t="shared" si="113"/>
        <v>31</v>
      </c>
      <c r="Y371" s="4">
        <f t="shared" si="114"/>
        <v>40895.612903225803</v>
      </c>
      <c r="Z371" s="4">
        <f t="shared" ca="1" si="115"/>
        <v>232.69161361450824</v>
      </c>
      <c r="AA371" s="4">
        <f t="shared" ca="1" si="116"/>
        <v>41128.304516840311</v>
      </c>
      <c r="AB371" s="10">
        <f t="shared" si="104"/>
        <v>1</v>
      </c>
      <c r="AC371" s="4">
        <f t="shared" ca="1" si="117"/>
        <v>41128.304516840311</v>
      </c>
      <c r="AD371" s="4">
        <f t="shared" ca="1" si="106"/>
        <v>-330812.04699234932</v>
      </c>
      <c r="AE371" s="4">
        <f t="shared" si="118"/>
        <v>23</v>
      </c>
      <c r="AF371" s="4">
        <f t="shared" ca="1" si="119"/>
        <v>14383.132477928231</v>
      </c>
      <c r="AG371" s="4">
        <f t="shared" ca="1" si="120"/>
        <v>55511.436994768541</v>
      </c>
    </row>
    <row r="372" spans="1:33">
      <c r="A372" s="3">
        <v>42369</v>
      </c>
      <c r="B372" s="2">
        <f t="shared" ca="1" si="103"/>
        <v>53499.766571431559</v>
      </c>
      <c r="C372">
        <v>0</v>
      </c>
      <c r="D372">
        <v>0</v>
      </c>
      <c r="E372">
        <v>0</v>
      </c>
      <c r="F372">
        <v>0</v>
      </c>
      <c r="P372" s="4">
        <f t="shared" si="107"/>
        <v>17</v>
      </c>
      <c r="Q372" s="4">
        <f t="shared" si="108"/>
        <v>17</v>
      </c>
      <c r="R372" s="7">
        <f>INDEX(월별값!$A$1:$BM$17, '데이터 만들기'!P372, '데이터 만들기'!Q372)</f>
        <v>1267764</v>
      </c>
      <c r="S372" s="5">
        <f t="shared" si="105"/>
        <v>42369</v>
      </c>
      <c r="T372" s="7">
        <f t="shared" si="109"/>
        <v>2015</v>
      </c>
      <c r="U372" s="7">
        <f t="shared" si="110"/>
        <v>12</v>
      </c>
      <c r="V372" s="7" t="str">
        <f t="shared" si="111"/>
        <v>2015-12-1</v>
      </c>
      <c r="W372" s="8">
        <f t="shared" si="112"/>
        <v>42369</v>
      </c>
      <c r="X372" s="9">
        <f t="shared" si="113"/>
        <v>31</v>
      </c>
      <c r="Y372" s="4">
        <f t="shared" si="114"/>
        <v>40895.612903225803</v>
      </c>
      <c r="Z372" s="4">
        <f t="shared" ca="1" si="115"/>
        <v>-1778.9788097224741</v>
      </c>
      <c r="AA372" s="4">
        <f t="shared" ca="1" si="116"/>
        <v>39116.634093503329</v>
      </c>
      <c r="AB372" s="10">
        <f t="shared" si="104"/>
        <v>1</v>
      </c>
      <c r="AC372" s="4">
        <f t="shared" ca="1" si="117"/>
        <v>39116.634093503329</v>
      </c>
      <c r="AD372" s="4">
        <f t="shared" ca="1" si="106"/>
        <v>-330812.04699234932</v>
      </c>
      <c r="AE372" s="4">
        <f t="shared" si="118"/>
        <v>23</v>
      </c>
      <c r="AF372" s="4">
        <f t="shared" ca="1" si="119"/>
        <v>14383.132477928231</v>
      </c>
      <c r="AG372" s="4">
        <f t="shared" ca="1" si="120"/>
        <v>53499.766571431559</v>
      </c>
    </row>
    <row r="373" spans="1:33">
      <c r="A373" s="3">
        <v>42370</v>
      </c>
      <c r="B373" s="2">
        <f t="shared" ca="1" si="103"/>
        <v>70081.671034853935</v>
      </c>
      <c r="C373">
        <v>0</v>
      </c>
      <c r="D373">
        <v>0</v>
      </c>
      <c r="E373">
        <v>0</v>
      </c>
      <c r="F373">
        <v>0</v>
      </c>
      <c r="P373" s="4">
        <f t="shared" si="107"/>
        <v>17</v>
      </c>
      <c r="Q373" s="4">
        <f t="shared" si="108"/>
        <v>18</v>
      </c>
      <c r="R373" s="7">
        <f>INDEX(월별값!$A$1:$BM$17, '데이터 만들기'!P373, '데이터 만들기'!Q373)</f>
        <v>1419720</v>
      </c>
      <c r="S373" s="5">
        <f t="shared" si="105"/>
        <v>42370</v>
      </c>
      <c r="T373" s="7">
        <f t="shared" si="109"/>
        <v>2016</v>
      </c>
      <c r="U373" s="7">
        <f t="shared" si="110"/>
        <v>1</v>
      </c>
      <c r="V373" s="7" t="str">
        <f t="shared" si="111"/>
        <v>2016-1-1</v>
      </c>
      <c r="W373" s="8">
        <f t="shared" si="112"/>
        <v>42400</v>
      </c>
      <c r="X373" s="9">
        <f t="shared" si="113"/>
        <v>31</v>
      </c>
      <c r="Y373" s="4">
        <f t="shared" si="114"/>
        <v>45797.419354838712</v>
      </c>
      <c r="Z373" s="4">
        <f t="shared" ca="1" si="115"/>
        <v>4560.7057247073835</v>
      </c>
      <c r="AA373" s="4">
        <f t="shared" ca="1" si="116"/>
        <v>50358.125079546095</v>
      </c>
      <c r="AB373" s="10">
        <f t="shared" si="104"/>
        <v>1</v>
      </c>
      <c r="AC373" s="4">
        <f t="shared" ca="1" si="117"/>
        <v>50358.125079546095</v>
      </c>
      <c r="AD373" s="4">
        <f t="shared" ca="1" si="106"/>
        <v>-414194.46506146446</v>
      </c>
      <c r="AE373" s="4">
        <f t="shared" si="118"/>
        <v>21</v>
      </c>
      <c r="AF373" s="4">
        <f t="shared" ca="1" si="119"/>
        <v>19723.545955307833</v>
      </c>
      <c r="AG373" s="4">
        <f t="shared" ca="1" si="120"/>
        <v>70081.671034853935</v>
      </c>
    </row>
    <row r="374" spans="1:33">
      <c r="A374" s="3">
        <v>42371</v>
      </c>
      <c r="B374" s="2">
        <f t="shared" ca="1" si="103"/>
        <v>2456.0405241779195</v>
      </c>
      <c r="C374">
        <v>0</v>
      </c>
      <c r="D374">
        <v>0</v>
      </c>
      <c r="E374">
        <v>0</v>
      </c>
      <c r="F374">
        <v>0</v>
      </c>
      <c r="P374" s="4">
        <f t="shared" si="107"/>
        <v>17</v>
      </c>
      <c r="Q374" s="4">
        <f t="shared" si="108"/>
        <v>18</v>
      </c>
      <c r="R374" s="7">
        <f>INDEX(월별값!$A$1:$BM$17, '데이터 만들기'!P374, '데이터 만들기'!Q374)</f>
        <v>1419720</v>
      </c>
      <c r="S374" s="5">
        <f t="shared" si="105"/>
        <v>42371</v>
      </c>
      <c r="T374" s="7">
        <f t="shared" si="109"/>
        <v>2016</v>
      </c>
      <c r="U374" s="7">
        <f t="shared" si="110"/>
        <v>1</v>
      </c>
      <c r="V374" s="7" t="str">
        <f t="shared" si="111"/>
        <v>2016-1-1</v>
      </c>
      <c r="W374" s="8">
        <f t="shared" si="112"/>
        <v>42400</v>
      </c>
      <c r="X374" s="9">
        <f t="shared" si="113"/>
        <v>31</v>
      </c>
      <c r="Y374" s="4">
        <f t="shared" si="114"/>
        <v>45797.419354838712</v>
      </c>
      <c r="Z374" s="4">
        <f t="shared" ca="1" si="115"/>
        <v>3323.3911287196752</v>
      </c>
      <c r="AA374" s="4">
        <f t="shared" ca="1" si="116"/>
        <v>49120.810483558387</v>
      </c>
      <c r="AB374" s="10">
        <f t="shared" si="104"/>
        <v>0</v>
      </c>
      <c r="AC374" s="4">
        <f t="shared" ca="1" si="117"/>
        <v>2456.0405241779195</v>
      </c>
      <c r="AD374" s="4">
        <f t="shared" ca="1" si="106"/>
        <v>-414194.46506146446</v>
      </c>
      <c r="AE374" s="4">
        <f t="shared" si="118"/>
        <v>21</v>
      </c>
      <c r="AF374" s="4">
        <f t="shared" ca="1" si="119"/>
        <v>19723.545955307833</v>
      </c>
      <c r="AG374" s="4">
        <f t="shared" ca="1" si="120"/>
        <v>2456.0405241779195</v>
      </c>
    </row>
    <row r="375" spans="1:33">
      <c r="A375" s="3">
        <v>42372</v>
      </c>
      <c r="B375" s="2">
        <f t="shared" ca="1" si="103"/>
        <v>2245.5829563738921</v>
      </c>
      <c r="C375">
        <v>0</v>
      </c>
      <c r="D375">
        <v>0</v>
      </c>
      <c r="E375">
        <v>0</v>
      </c>
      <c r="F375">
        <v>0</v>
      </c>
      <c r="P375" s="4">
        <f t="shared" si="107"/>
        <v>17</v>
      </c>
      <c r="Q375" s="4">
        <f t="shared" si="108"/>
        <v>18</v>
      </c>
      <c r="R375" s="7">
        <f>INDEX(월별값!$A$1:$BM$17, '데이터 만들기'!P375, '데이터 만들기'!Q375)</f>
        <v>1419720</v>
      </c>
      <c r="S375" s="5">
        <f t="shared" si="105"/>
        <v>42372</v>
      </c>
      <c r="T375" s="7">
        <f t="shared" si="109"/>
        <v>2016</v>
      </c>
      <c r="U375" s="7">
        <f t="shared" si="110"/>
        <v>1</v>
      </c>
      <c r="V375" s="7" t="str">
        <f t="shared" si="111"/>
        <v>2016-1-1</v>
      </c>
      <c r="W375" s="8">
        <f t="shared" si="112"/>
        <v>42400</v>
      </c>
      <c r="X375" s="9">
        <f t="shared" si="113"/>
        <v>31</v>
      </c>
      <c r="Y375" s="4">
        <f t="shared" si="114"/>
        <v>45797.419354838712</v>
      </c>
      <c r="Z375" s="4">
        <f t="shared" ca="1" si="115"/>
        <v>-885.76022736086884</v>
      </c>
      <c r="AA375" s="4">
        <f t="shared" ca="1" si="116"/>
        <v>44911.65912747784</v>
      </c>
      <c r="AB375" s="10">
        <f t="shared" si="104"/>
        <v>0</v>
      </c>
      <c r="AC375" s="4">
        <f t="shared" ca="1" si="117"/>
        <v>2245.5829563738921</v>
      </c>
      <c r="AD375" s="4">
        <f t="shared" ca="1" si="106"/>
        <v>-414194.46506146446</v>
      </c>
      <c r="AE375" s="4">
        <f t="shared" si="118"/>
        <v>21</v>
      </c>
      <c r="AF375" s="4">
        <f t="shared" ca="1" si="119"/>
        <v>19723.545955307833</v>
      </c>
      <c r="AG375" s="4">
        <f t="shared" ca="1" si="120"/>
        <v>2245.5829563738921</v>
      </c>
    </row>
    <row r="376" spans="1:33">
      <c r="A376" s="3">
        <v>42373</v>
      </c>
      <c r="B376" s="2">
        <f t="shared" ca="1" si="103"/>
        <v>61700.48513872653</v>
      </c>
      <c r="C376">
        <v>0</v>
      </c>
      <c r="D376">
        <v>0</v>
      </c>
      <c r="E376">
        <v>0</v>
      </c>
      <c r="F376">
        <v>0</v>
      </c>
      <c r="P376" s="4">
        <f t="shared" si="107"/>
        <v>17</v>
      </c>
      <c r="Q376" s="4">
        <f t="shared" si="108"/>
        <v>18</v>
      </c>
      <c r="R376" s="7">
        <f>INDEX(월별값!$A$1:$BM$17, '데이터 만들기'!P376, '데이터 만들기'!Q376)</f>
        <v>1419720</v>
      </c>
      <c r="S376" s="5">
        <f t="shared" si="105"/>
        <v>42373</v>
      </c>
      <c r="T376" s="7">
        <f t="shared" si="109"/>
        <v>2016</v>
      </c>
      <c r="U376" s="7">
        <f t="shared" si="110"/>
        <v>1</v>
      </c>
      <c r="V376" s="7" t="str">
        <f t="shared" si="111"/>
        <v>2016-1-1</v>
      </c>
      <c r="W376" s="8">
        <f t="shared" si="112"/>
        <v>42400</v>
      </c>
      <c r="X376" s="9">
        <f t="shared" si="113"/>
        <v>31</v>
      </c>
      <c r="Y376" s="4">
        <f t="shared" si="114"/>
        <v>45797.419354838712</v>
      </c>
      <c r="Z376" s="4">
        <f t="shared" ca="1" si="115"/>
        <v>-3820.4801714200171</v>
      </c>
      <c r="AA376" s="4">
        <f t="shared" ca="1" si="116"/>
        <v>41976.939183418697</v>
      </c>
      <c r="AB376" s="10">
        <f t="shared" si="104"/>
        <v>1</v>
      </c>
      <c r="AC376" s="4">
        <f t="shared" ca="1" si="117"/>
        <v>41976.939183418697</v>
      </c>
      <c r="AD376" s="4">
        <f t="shared" ca="1" si="106"/>
        <v>-414194.46506146446</v>
      </c>
      <c r="AE376" s="4">
        <f t="shared" si="118"/>
        <v>21</v>
      </c>
      <c r="AF376" s="4">
        <f t="shared" ca="1" si="119"/>
        <v>19723.545955307833</v>
      </c>
      <c r="AG376" s="4">
        <f t="shared" ca="1" si="120"/>
        <v>61700.48513872653</v>
      </c>
    </row>
    <row r="377" spans="1:33">
      <c r="A377" s="3">
        <v>42374</v>
      </c>
      <c r="B377" s="2">
        <f t="shared" ca="1" si="103"/>
        <v>69880.824658845202</v>
      </c>
      <c r="C377">
        <v>0</v>
      </c>
      <c r="D377">
        <v>0</v>
      </c>
      <c r="E377">
        <v>0</v>
      </c>
      <c r="F377">
        <v>0</v>
      </c>
      <c r="P377" s="4">
        <f t="shared" si="107"/>
        <v>17</v>
      </c>
      <c r="Q377" s="4">
        <f t="shared" si="108"/>
        <v>18</v>
      </c>
      <c r="R377" s="7">
        <f>INDEX(월별값!$A$1:$BM$17, '데이터 만들기'!P377, '데이터 만들기'!Q377)</f>
        <v>1419720</v>
      </c>
      <c r="S377" s="5">
        <f t="shared" si="105"/>
        <v>42374</v>
      </c>
      <c r="T377" s="7">
        <f t="shared" si="109"/>
        <v>2016</v>
      </c>
      <c r="U377" s="7">
        <f t="shared" si="110"/>
        <v>1</v>
      </c>
      <c r="V377" s="7" t="str">
        <f t="shared" si="111"/>
        <v>2016-1-1</v>
      </c>
      <c r="W377" s="8">
        <f t="shared" si="112"/>
        <v>42400</v>
      </c>
      <c r="X377" s="9">
        <f t="shared" si="113"/>
        <v>31</v>
      </c>
      <c r="Y377" s="4">
        <f t="shared" si="114"/>
        <v>45797.419354838712</v>
      </c>
      <c r="Z377" s="4">
        <f t="shared" ca="1" si="115"/>
        <v>4359.8593486986483</v>
      </c>
      <c r="AA377" s="4">
        <f t="shared" ca="1" si="116"/>
        <v>50157.278703537362</v>
      </c>
      <c r="AB377" s="10">
        <f t="shared" si="104"/>
        <v>1</v>
      </c>
      <c r="AC377" s="4">
        <f t="shared" ca="1" si="117"/>
        <v>50157.278703537362</v>
      </c>
      <c r="AD377" s="4">
        <f t="shared" ca="1" si="106"/>
        <v>-414194.46506146446</v>
      </c>
      <c r="AE377" s="4">
        <f t="shared" si="118"/>
        <v>21</v>
      </c>
      <c r="AF377" s="4">
        <f t="shared" ca="1" si="119"/>
        <v>19723.545955307833</v>
      </c>
      <c r="AG377" s="4">
        <f t="shared" ca="1" si="120"/>
        <v>69880.824658845202</v>
      </c>
    </row>
    <row r="378" spans="1:33">
      <c r="A378" s="3">
        <v>42375</v>
      </c>
      <c r="B378" s="2">
        <f t="shared" ca="1" si="103"/>
        <v>64929.858990717825</v>
      </c>
      <c r="C378">
        <v>0</v>
      </c>
      <c r="D378">
        <v>0</v>
      </c>
      <c r="E378">
        <v>0</v>
      </c>
      <c r="F378">
        <v>0</v>
      </c>
      <c r="P378" s="4">
        <f t="shared" si="107"/>
        <v>17</v>
      </c>
      <c r="Q378" s="4">
        <f t="shared" si="108"/>
        <v>18</v>
      </c>
      <c r="R378" s="7">
        <f>INDEX(월별값!$A$1:$BM$17, '데이터 만들기'!P378, '데이터 만들기'!Q378)</f>
        <v>1419720</v>
      </c>
      <c r="S378" s="5">
        <f t="shared" si="105"/>
        <v>42375</v>
      </c>
      <c r="T378" s="7">
        <f t="shared" si="109"/>
        <v>2016</v>
      </c>
      <c r="U378" s="7">
        <f t="shared" si="110"/>
        <v>1</v>
      </c>
      <c r="V378" s="7" t="str">
        <f t="shared" si="111"/>
        <v>2016-1-1</v>
      </c>
      <c r="W378" s="8">
        <f t="shared" si="112"/>
        <v>42400</v>
      </c>
      <c r="X378" s="9">
        <f t="shared" si="113"/>
        <v>31</v>
      </c>
      <c r="Y378" s="4">
        <f t="shared" si="114"/>
        <v>45797.419354838712</v>
      </c>
      <c r="Z378" s="4">
        <f t="shared" ca="1" si="115"/>
        <v>-591.10631942871873</v>
      </c>
      <c r="AA378" s="4">
        <f t="shared" ca="1" si="116"/>
        <v>45206.313035409992</v>
      </c>
      <c r="AB378" s="10">
        <f t="shared" si="104"/>
        <v>1</v>
      </c>
      <c r="AC378" s="4">
        <f t="shared" ca="1" si="117"/>
        <v>45206.313035409992</v>
      </c>
      <c r="AD378" s="4">
        <f t="shared" ca="1" si="106"/>
        <v>-414194.46506146446</v>
      </c>
      <c r="AE378" s="4">
        <f t="shared" si="118"/>
        <v>21</v>
      </c>
      <c r="AF378" s="4">
        <f t="shared" ca="1" si="119"/>
        <v>19723.545955307833</v>
      </c>
      <c r="AG378" s="4">
        <f t="shared" ca="1" si="120"/>
        <v>64929.858990717825</v>
      </c>
    </row>
    <row r="379" spans="1:33">
      <c r="A379" s="3">
        <v>42376</v>
      </c>
      <c r="B379" s="2">
        <f t="shared" ca="1" si="103"/>
        <v>65309.389724628207</v>
      </c>
      <c r="C379">
        <v>0</v>
      </c>
      <c r="D379">
        <v>0</v>
      </c>
      <c r="E379">
        <v>0</v>
      </c>
      <c r="F379">
        <v>0</v>
      </c>
      <c r="P379" s="4">
        <f t="shared" si="107"/>
        <v>17</v>
      </c>
      <c r="Q379" s="4">
        <f t="shared" si="108"/>
        <v>18</v>
      </c>
      <c r="R379" s="7">
        <f>INDEX(월별값!$A$1:$BM$17, '데이터 만들기'!P379, '데이터 만들기'!Q379)</f>
        <v>1419720</v>
      </c>
      <c r="S379" s="5">
        <f t="shared" si="105"/>
        <v>42376</v>
      </c>
      <c r="T379" s="7">
        <f t="shared" si="109"/>
        <v>2016</v>
      </c>
      <c r="U379" s="7">
        <f t="shared" si="110"/>
        <v>1</v>
      </c>
      <c r="V379" s="7" t="str">
        <f t="shared" si="111"/>
        <v>2016-1-1</v>
      </c>
      <c r="W379" s="8">
        <f t="shared" si="112"/>
        <v>42400</v>
      </c>
      <c r="X379" s="9">
        <f t="shared" si="113"/>
        <v>31</v>
      </c>
      <c r="Y379" s="4">
        <f t="shared" si="114"/>
        <v>45797.419354838712</v>
      </c>
      <c r="Z379" s="4">
        <f t="shared" ca="1" si="115"/>
        <v>-211.57558551833554</v>
      </c>
      <c r="AA379" s="4">
        <f t="shared" ca="1" si="116"/>
        <v>45585.843769320374</v>
      </c>
      <c r="AB379" s="10">
        <f t="shared" si="104"/>
        <v>1</v>
      </c>
      <c r="AC379" s="4">
        <f t="shared" ca="1" si="117"/>
        <v>45585.843769320374</v>
      </c>
      <c r="AD379" s="4">
        <f t="shared" ca="1" si="106"/>
        <v>-414194.46506146446</v>
      </c>
      <c r="AE379" s="4">
        <f t="shared" si="118"/>
        <v>21</v>
      </c>
      <c r="AF379" s="4">
        <f t="shared" ca="1" si="119"/>
        <v>19723.545955307833</v>
      </c>
      <c r="AG379" s="4">
        <f t="shared" ca="1" si="120"/>
        <v>65309.389724628207</v>
      </c>
    </row>
    <row r="380" spans="1:33">
      <c r="A380" s="3">
        <v>42377</v>
      </c>
      <c r="B380" s="2">
        <f t="shared" ca="1" si="103"/>
        <v>64632.604938462071</v>
      </c>
      <c r="C380">
        <v>0</v>
      </c>
      <c r="D380">
        <v>0</v>
      </c>
      <c r="E380">
        <v>0</v>
      </c>
      <c r="F380">
        <v>0</v>
      </c>
      <c r="P380" s="4">
        <f t="shared" si="107"/>
        <v>17</v>
      </c>
      <c r="Q380" s="4">
        <f t="shared" si="108"/>
        <v>18</v>
      </c>
      <c r="R380" s="7">
        <f>INDEX(월별값!$A$1:$BM$17, '데이터 만들기'!P380, '데이터 만들기'!Q380)</f>
        <v>1419720</v>
      </c>
      <c r="S380" s="5">
        <f t="shared" si="105"/>
        <v>42377</v>
      </c>
      <c r="T380" s="7">
        <f t="shared" si="109"/>
        <v>2016</v>
      </c>
      <c r="U380" s="7">
        <f t="shared" si="110"/>
        <v>1</v>
      </c>
      <c r="V380" s="7" t="str">
        <f t="shared" si="111"/>
        <v>2016-1-1</v>
      </c>
      <c r="W380" s="8">
        <f t="shared" si="112"/>
        <v>42400</v>
      </c>
      <c r="X380" s="9">
        <f t="shared" si="113"/>
        <v>31</v>
      </c>
      <c r="Y380" s="4">
        <f t="shared" si="114"/>
        <v>45797.419354838712</v>
      </c>
      <c r="Z380" s="4">
        <f t="shared" ca="1" si="115"/>
        <v>-888.36037168447115</v>
      </c>
      <c r="AA380" s="4">
        <f t="shared" ca="1" si="116"/>
        <v>44909.058983154238</v>
      </c>
      <c r="AB380" s="10">
        <f t="shared" si="104"/>
        <v>1</v>
      </c>
      <c r="AC380" s="4">
        <f t="shared" ca="1" si="117"/>
        <v>44909.058983154238</v>
      </c>
      <c r="AD380" s="4">
        <f t="shared" ca="1" si="106"/>
        <v>-414194.46506146446</v>
      </c>
      <c r="AE380" s="4">
        <f t="shared" si="118"/>
        <v>21</v>
      </c>
      <c r="AF380" s="4">
        <f t="shared" ca="1" si="119"/>
        <v>19723.545955307833</v>
      </c>
      <c r="AG380" s="4">
        <f t="shared" ca="1" si="120"/>
        <v>64632.604938462071</v>
      </c>
    </row>
    <row r="381" spans="1:33">
      <c r="A381" s="3">
        <v>42378</v>
      </c>
      <c r="B381" s="2">
        <f t="shared" ca="1" si="103"/>
        <v>2380.0642031391208</v>
      </c>
      <c r="C381">
        <v>0</v>
      </c>
      <c r="D381">
        <v>0</v>
      </c>
      <c r="E381">
        <v>0</v>
      </c>
      <c r="F381">
        <v>0</v>
      </c>
      <c r="P381" s="4">
        <f t="shared" si="107"/>
        <v>17</v>
      </c>
      <c r="Q381" s="4">
        <f t="shared" si="108"/>
        <v>18</v>
      </c>
      <c r="R381" s="7">
        <f>INDEX(월별값!$A$1:$BM$17, '데이터 만들기'!P381, '데이터 만들기'!Q381)</f>
        <v>1419720</v>
      </c>
      <c r="S381" s="5">
        <f t="shared" si="105"/>
        <v>42378</v>
      </c>
      <c r="T381" s="7">
        <f t="shared" si="109"/>
        <v>2016</v>
      </c>
      <c r="U381" s="7">
        <f t="shared" si="110"/>
        <v>1</v>
      </c>
      <c r="V381" s="7" t="str">
        <f t="shared" si="111"/>
        <v>2016-1-1</v>
      </c>
      <c r="W381" s="8">
        <f t="shared" si="112"/>
        <v>42400</v>
      </c>
      <c r="X381" s="9">
        <f t="shared" si="113"/>
        <v>31</v>
      </c>
      <c r="Y381" s="4">
        <f t="shared" si="114"/>
        <v>45797.419354838712</v>
      </c>
      <c r="Z381" s="4">
        <f t="shared" ca="1" si="115"/>
        <v>1803.8647079437044</v>
      </c>
      <c r="AA381" s="4">
        <f t="shared" ca="1" si="116"/>
        <v>47601.284062782419</v>
      </c>
      <c r="AB381" s="10">
        <f t="shared" si="104"/>
        <v>0</v>
      </c>
      <c r="AC381" s="4">
        <f t="shared" ca="1" si="117"/>
        <v>2380.0642031391208</v>
      </c>
      <c r="AD381" s="4">
        <f t="shared" ca="1" si="106"/>
        <v>-414194.46506146446</v>
      </c>
      <c r="AE381" s="4">
        <f t="shared" si="118"/>
        <v>21</v>
      </c>
      <c r="AF381" s="4">
        <f t="shared" ca="1" si="119"/>
        <v>19723.545955307833</v>
      </c>
      <c r="AG381" s="4">
        <f t="shared" ca="1" si="120"/>
        <v>2380.0642031391208</v>
      </c>
    </row>
    <row r="382" spans="1:33">
      <c r="A382" s="3">
        <v>42379</v>
      </c>
      <c r="B382" s="2">
        <f t="shared" ca="1" si="103"/>
        <v>2489.6136472971734</v>
      </c>
      <c r="C382">
        <v>0</v>
      </c>
      <c r="D382">
        <v>0</v>
      </c>
      <c r="E382">
        <v>0</v>
      </c>
      <c r="F382">
        <v>0</v>
      </c>
      <c r="P382" s="4">
        <f t="shared" si="107"/>
        <v>17</v>
      </c>
      <c r="Q382" s="4">
        <f t="shared" si="108"/>
        <v>18</v>
      </c>
      <c r="R382" s="7">
        <f>INDEX(월별값!$A$1:$BM$17, '데이터 만들기'!P382, '데이터 만들기'!Q382)</f>
        <v>1419720</v>
      </c>
      <c r="S382" s="5">
        <f t="shared" si="105"/>
        <v>42379</v>
      </c>
      <c r="T382" s="7">
        <f t="shared" si="109"/>
        <v>2016</v>
      </c>
      <c r="U382" s="7">
        <f t="shared" si="110"/>
        <v>1</v>
      </c>
      <c r="V382" s="7" t="str">
        <f t="shared" si="111"/>
        <v>2016-1-1</v>
      </c>
      <c r="W382" s="8">
        <f t="shared" si="112"/>
        <v>42400</v>
      </c>
      <c r="X382" s="9">
        <f t="shared" si="113"/>
        <v>31</v>
      </c>
      <c r="Y382" s="4">
        <f t="shared" si="114"/>
        <v>45797.419354838712</v>
      </c>
      <c r="Z382" s="4">
        <f t="shared" ca="1" si="115"/>
        <v>3994.8535911047597</v>
      </c>
      <c r="AA382" s="4">
        <f t="shared" ca="1" si="116"/>
        <v>49792.27294594347</v>
      </c>
      <c r="AB382" s="10">
        <f t="shared" si="104"/>
        <v>0</v>
      </c>
      <c r="AC382" s="4">
        <f t="shared" ca="1" si="117"/>
        <v>2489.6136472971734</v>
      </c>
      <c r="AD382" s="4">
        <f t="shared" ca="1" si="106"/>
        <v>-414194.46506146446</v>
      </c>
      <c r="AE382" s="4">
        <f t="shared" si="118"/>
        <v>21</v>
      </c>
      <c r="AF382" s="4">
        <f t="shared" ca="1" si="119"/>
        <v>19723.545955307833</v>
      </c>
      <c r="AG382" s="4">
        <f t="shared" ca="1" si="120"/>
        <v>2489.6136472971734</v>
      </c>
    </row>
    <row r="383" spans="1:33">
      <c r="A383" s="3">
        <v>42380</v>
      </c>
      <c r="B383" s="2">
        <f t="shared" ca="1" si="103"/>
        <v>68545.526494176782</v>
      </c>
      <c r="C383">
        <v>0</v>
      </c>
      <c r="D383">
        <v>0</v>
      </c>
      <c r="E383">
        <v>0</v>
      </c>
      <c r="F383">
        <v>0</v>
      </c>
      <c r="P383" s="4">
        <f t="shared" si="107"/>
        <v>17</v>
      </c>
      <c r="Q383" s="4">
        <f t="shared" si="108"/>
        <v>18</v>
      </c>
      <c r="R383" s="7">
        <f>INDEX(월별값!$A$1:$BM$17, '데이터 만들기'!P383, '데이터 만들기'!Q383)</f>
        <v>1419720</v>
      </c>
      <c r="S383" s="5">
        <f t="shared" si="105"/>
        <v>42380</v>
      </c>
      <c r="T383" s="7">
        <f t="shared" si="109"/>
        <v>2016</v>
      </c>
      <c r="U383" s="7">
        <f t="shared" si="110"/>
        <v>1</v>
      </c>
      <c r="V383" s="7" t="str">
        <f t="shared" si="111"/>
        <v>2016-1-1</v>
      </c>
      <c r="W383" s="8">
        <f t="shared" si="112"/>
        <v>42400</v>
      </c>
      <c r="X383" s="9">
        <f t="shared" si="113"/>
        <v>31</v>
      </c>
      <c r="Y383" s="4">
        <f t="shared" si="114"/>
        <v>45797.419354838712</v>
      </c>
      <c r="Z383" s="4">
        <f t="shared" ca="1" si="115"/>
        <v>3024.5611840302358</v>
      </c>
      <c r="AA383" s="4">
        <f t="shared" ca="1" si="116"/>
        <v>48821.980538868949</v>
      </c>
      <c r="AB383" s="10">
        <f t="shared" si="104"/>
        <v>1</v>
      </c>
      <c r="AC383" s="4">
        <f t="shared" ca="1" si="117"/>
        <v>48821.980538868949</v>
      </c>
      <c r="AD383" s="4">
        <f t="shared" ca="1" si="106"/>
        <v>-414194.46506146446</v>
      </c>
      <c r="AE383" s="4">
        <f t="shared" si="118"/>
        <v>21</v>
      </c>
      <c r="AF383" s="4">
        <f t="shared" ca="1" si="119"/>
        <v>19723.545955307833</v>
      </c>
      <c r="AG383" s="4">
        <f t="shared" ca="1" si="120"/>
        <v>68545.526494176782</v>
      </c>
    </row>
    <row r="384" spans="1:33">
      <c r="A384" s="3">
        <v>42381</v>
      </c>
      <c r="B384" s="2">
        <f t="shared" ca="1" si="103"/>
        <v>68637.373483700881</v>
      </c>
      <c r="C384">
        <v>0</v>
      </c>
      <c r="D384">
        <v>0</v>
      </c>
      <c r="E384">
        <v>0</v>
      </c>
      <c r="F384">
        <v>0</v>
      </c>
      <c r="P384" s="4">
        <f t="shared" si="107"/>
        <v>17</v>
      </c>
      <c r="Q384" s="4">
        <f t="shared" si="108"/>
        <v>18</v>
      </c>
      <c r="R384" s="7">
        <f>INDEX(월별값!$A$1:$BM$17, '데이터 만들기'!P384, '데이터 만들기'!Q384)</f>
        <v>1419720</v>
      </c>
      <c r="S384" s="5">
        <f t="shared" si="105"/>
        <v>42381</v>
      </c>
      <c r="T384" s="7">
        <f t="shared" si="109"/>
        <v>2016</v>
      </c>
      <c r="U384" s="7">
        <f t="shared" si="110"/>
        <v>1</v>
      </c>
      <c r="V384" s="7" t="str">
        <f t="shared" si="111"/>
        <v>2016-1-1</v>
      </c>
      <c r="W384" s="8">
        <f t="shared" si="112"/>
        <v>42400</v>
      </c>
      <c r="X384" s="9">
        <f t="shared" si="113"/>
        <v>31</v>
      </c>
      <c r="Y384" s="4">
        <f t="shared" si="114"/>
        <v>45797.419354838712</v>
      </c>
      <c r="Z384" s="4">
        <f t="shared" ca="1" si="115"/>
        <v>3116.4081735543423</v>
      </c>
      <c r="AA384" s="4">
        <f t="shared" ca="1" si="116"/>
        <v>48913.827528393056</v>
      </c>
      <c r="AB384" s="10">
        <f t="shared" si="104"/>
        <v>1</v>
      </c>
      <c r="AC384" s="4">
        <f t="shared" ca="1" si="117"/>
        <v>48913.827528393056</v>
      </c>
      <c r="AD384" s="4">
        <f t="shared" ca="1" si="106"/>
        <v>-414194.46506146446</v>
      </c>
      <c r="AE384" s="4">
        <f t="shared" si="118"/>
        <v>21</v>
      </c>
      <c r="AF384" s="4">
        <f t="shared" ca="1" si="119"/>
        <v>19723.545955307833</v>
      </c>
      <c r="AG384" s="4">
        <f t="shared" ca="1" si="120"/>
        <v>68637.373483700881</v>
      </c>
    </row>
    <row r="385" spans="1:33">
      <c r="A385" s="3">
        <v>42382</v>
      </c>
      <c r="B385" s="2">
        <f t="shared" ca="1" si="103"/>
        <v>66365.577920113952</v>
      </c>
      <c r="C385">
        <v>0</v>
      </c>
      <c r="D385">
        <v>0</v>
      </c>
      <c r="E385">
        <v>0</v>
      </c>
      <c r="F385">
        <v>0</v>
      </c>
      <c r="P385" s="4">
        <f t="shared" si="107"/>
        <v>17</v>
      </c>
      <c r="Q385" s="4">
        <f t="shared" si="108"/>
        <v>18</v>
      </c>
      <c r="R385" s="7">
        <f>INDEX(월별값!$A$1:$BM$17, '데이터 만들기'!P385, '데이터 만들기'!Q385)</f>
        <v>1419720</v>
      </c>
      <c r="S385" s="5">
        <f t="shared" si="105"/>
        <v>42382</v>
      </c>
      <c r="T385" s="7">
        <f t="shared" si="109"/>
        <v>2016</v>
      </c>
      <c r="U385" s="7">
        <f t="shared" si="110"/>
        <v>1</v>
      </c>
      <c r="V385" s="7" t="str">
        <f t="shared" si="111"/>
        <v>2016-1-1</v>
      </c>
      <c r="W385" s="8">
        <f t="shared" si="112"/>
        <v>42400</v>
      </c>
      <c r="X385" s="9">
        <f t="shared" si="113"/>
        <v>31</v>
      </c>
      <c r="Y385" s="4">
        <f t="shared" si="114"/>
        <v>45797.419354838712</v>
      </c>
      <c r="Z385" s="4">
        <f t="shared" ca="1" si="115"/>
        <v>844.61260996740964</v>
      </c>
      <c r="AA385" s="4">
        <f t="shared" ca="1" si="116"/>
        <v>46642.03196480612</v>
      </c>
      <c r="AB385" s="10">
        <f t="shared" si="104"/>
        <v>1</v>
      </c>
      <c r="AC385" s="4">
        <f t="shared" ca="1" si="117"/>
        <v>46642.03196480612</v>
      </c>
      <c r="AD385" s="4">
        <f t="shared" ca="1" si="106"/>
        <v>-414194.46506146446</v>
      </c>
      <c r="AE385" s="4">
        <f t="shared" si="118"/>
        <v>21</v>
      </c>
      <c r="AF385" s="4">
        <f t="shared" ca="1" si="119"/>
        <v>19723.545955307833</v>
      </c>
      <c r="AG385" s="4">
        <f t="shared" ca="1" si="120"/>
        <v>66365.577920113952</v>
      </c>
    </row>
    <row r="386" spans="1:33">
      <c r="A386" s="3">
        <v>42383</v>
      </c>
      <c r="B386" s="2">
        <f t="shared" ca="1" si="103"/>
        <v>67363.778524311085</v>
      </c>
      <c r="C386">
        <v>0</v>
      </c>
      <c r="D386">
        <v>0</v>
      </c>
      <c r="E386">
        <v>0</v>
      </c>
      <c r="F386">
        <v>0</v>
      </c>
      <c r="P386" s="4">
        <f t="shared" si="107"/>
        <v>17</v>
      </c>
      <c r="Q386" s="4">
        <f t="shared" si="108"/>
        <v>18</v>
      </c>
      <c r="R386" s="7">
        <f>INDEX(월별값!$A$1:$BM$17, '데이터 만들기'!P386, '데이터 만들기'!Q386)</f>
        <v>1419720</v>
      </c>
      <c r="S386" s="5">
        <f t="shared" si="105"/>
        <v>42383</v>
      </c>
      <c r="T386" s="7">
        <f t="shared" si="109"/>
        <v>2016</v>
      </c>
      <c r="U386" s="7">
        <f t="shared" si="110"/>
        <v>1</v>
      </c>
      <c r="V386" s="7" t="str">
        <f t="shared" si="111"/>
        <v>2016-1-1</v>
      </c>
      <c r="W386" s="8">
        <f t="shared" si="112"/>
        <v>42400</v>
      </c>
      <c r="X386" s="9">
        <f t="shared" si="113"/>
        <v>31</v>
      </c>
      <c r="Y386" s="4">
        <f t="shared" si="114"/>
        <v>45797.419354838712</v>
      </c>
      <c r="Z386" s="4">
        <f t="shared" ca="1" si="115"/>
        <v>1842.8132141645408</v>
      </c>
      <c r="AA386" s="4">
        <f t="shared" ca="1" si="116"/>
        <v>47640.232569003252</v>
      </c>
      <c r="AB386" s="10">
        <f t="shared" si="104"/>
        <v>1</v>
      </c>
      <c r="AC386" s="4">
        <f t="shared" ca="1" si="117"/>
        <v>47640.232569003252</v>
      </c>
      <c r="AD386" s="4">
        <f t="shared" ca="1" si="106"/>
        <v>-414194.46506146446</v>
      </c>
      <c r="AE386" s="4">
        <f t="shared" si="118"/>
        <v>21</v>
      </c>
      <c r="AF386" s="4">
        <f t="shared" ca="1" si="119"/>
        <v>19723.545955307833</v>
      </c>
      <c r="AG386" s="4">
        <f t="shared" ca="1" si="120"/>
        <v>67363.778524311085</v>
      </c>
    </row>
    <row r="387" spans="1:33">
      <c r="A387" s="3">
        <v>42384</v>
      </c>
      <c r="B387" s="2">
        <f t="shared" ca="1" si="103"/>
        <v>65602.91888864545</v>
      </c>
      <c r="C387">
        <v>0</v>
      </c>
      <c r="D387">
        <v>0</v>
      </c>
      <c r="E387">
        <v>0</v>
      </c>
      <c r="F387">
        <v>0</v>
      </c>
      <c r="P387" s="4">
        <f t="shared" si="107"/>
        <v>17</v>
      </c>
      <c r="Q387" s="4">
        <f t="shared" si="108"/>
        <v>18</v>
      </c>
      <c r="R387" s="7">
        <f>INDEX(월별값!$A$1:$BM$17, '데이터 만들기'!P387, '데이터 만들기'!Q387)</f>
        <v>1419720</v>
      </c>
      <c r="S387" s="5">
        <f t="shared" si="105"/>
        <v>42384</v>
      </c>
      <c r="T387" s="7">
        <f t="shared" si="109"/>
        <v>2016</v>
      </c>
      <c r="U387" s="7">
        <f t="shared" si="110"/>
        <v>1</v>
      </c>
      <c r="V387" s="7" t="str">
        <f t="shared" si="111"/>
        <v>2016-1-1</v>
      </c>
      <c r="W387" s="8">
        <f t="shared" si="112"/>
        <v>42400</v>
      </c>
      <c r="X387" s="9">
        <f t="shared" si="113"/>
        <v>31</v>
      </c>
      <c r="Y387" s="4">
        <f t="shared" si="114"/>
        <v>45797.419354838712</v>
      </c>
      <c r="Z387" s="4">
        <f t="shared" ca="1" si="115"/>
        <v>81.953578498905742</v>
      </c>
      <c r="AA387" s="4">
        <f t="shared" ca="1" si="116"/>
        <v>45879.372933337618</v>
      </c>
      <c r="AB387" s="10">
        <f t="shared" si="104"/>
        <v>1</v>
      </c>
      <c r="AC387" s="4">
        <f t="shared" ca="1" si="117"/>
        <v>45879.372933337618</v>
      </c>
      <c r="AD387" s="4">
        <f t="shared" ca="1" si="106"/>
        <v>-414194.46506146446</v>
      </c>
      <c r="AE387" s="4">
        <f t="shared" si="118"/>
        <v>21</v>
      </c>
      <c r="AF387" s="4">
        <f t="shared" ca="1" si="119"/>
        <v>19723.545955307833</v>
      </c>
      <c r="AG387" s="4">
        <f t="shared" ca="1" si="120"/>
        <v>65602.91888864545</v>
      </c>
    </row>
    <row r="388" spans="1:33">
      <c r="A388" s="3">
        <v>42385</v>
      </c>
      <c r="B388" s="2">
        <f t="shared" ca="1" si="103"/>
        <v>2126.4716740632493</v>
      </c>
      <c r="C388">
        <v>0</v>
      </c>
      <c r="D388">
        <v>0</v>
      </c>
      <c r="E388">
        <v>0</v>
      </c>
      <c r="F388">
        <v>0</v>
      </c>
      <c r="P388" s="4">
        <f t="shared" si="107"/>
        <v>17</v>
      </c>
      <c r="Q388" s="4">
        <f t="shared" si="108"/>
        <v>18</v>
      </c>
      <c r="R388" s="7">
        <f>INDEX(월별값!$A$1:$BM$17, '데이터 만들기'!P388, '데이터 만들기'!Q388)</f>
        <v>1419720</v>
      </c>
      <c r="S388" s="5">
        <f t="shared" si="105"/>
        <v>42385</v>
      </c>
      <c r="T388" s="7">
        <f t="shared" si="109"/>
        <v>2016</v>
      </c>
      <c r="U388" s="7">
        <f t="shared" si="110"/>
        <v>1</v>
      </c>
      <c r="V388" s="7" t="str">
        <f t="shared" si="111"/>
        <v>2016-1-1</v>
      </c>
      <c r="W388" s="8">
        <f t="shared" si="112"/>
        <v>42400</v>
      </c>
      <c r="X388" s="9">
        <f t="shared" si="113"/>
        <v>31</v>
      </c>
      <c r="Y388" s="4">
        <f t="shared" si="114"/>
        <v>45797.419354838712</v>
      </c>
      <c r="Z388" s="4">
        <f t="shared" ca="1" si="115"/>
        <v>-3267.9858735737312</v>
      </c>
      <c r="AA388" s="4">
        <f t="shared" ca="1" si="116"/>
        <v>42529.433481264983</v>
      </c>
      <c r="AB388" s="10">
        <f t="shared" si="104"/>
        <v>0</v>
      </c>
      <c r="AC388" s="4">
        <f t="shared" ca="1" si="117"/>
        <v>2126.4716740632493</v>
      </c>
      <c r="AD388" s="4">
        <f t="shared" ca="1" si="106"/>
        <v>-414194.46506146446</v>
      </c>
      <c r="AE388" s="4">
        <f t="shared" si="118"/>
        <v>21</v>
      </c>
      <c r="AF388" s="4">
        <f t="shared" ca="1" si="119"/>
        <v>19723.545955307833</v>
      </c>
      <c r="AG388" s="4">
        <f t="shared" ca="1" si="120"/>
        <v>2126.4716740632493</v>
      </c>
    </row>
    <row r="389" spans="1:33">
      <c r="A389" s="3">
        <v>42386</v>
      </c>
      <c r="B389" s="2">
        <f t="shared" ca="1" si="103"/>
        <v>2218.1114098691537</v>
      </c>
      <c r="C389">
        <v>0</v>
      </c>
      <c r="D389">
        <v>0</v>
      </c>
      <c r="E389">
        <v>0</v>
      </c>
      <c r="F389">
        <v>0</v>
      </c>
      <c r="P389" s="4">
        <f t="shared" si="107"/>
        <v>17</v>
      </c>
      <c r="Q389" s="4">
        <f t="shared" si="108"/>
        <v>18</v>
      </c>
      <c r="R389" s="7">
        <f>INDEX(월별값!$A$1:$BM$17, '데이터 만들기'!P389, '데이터 만들기'!Q389)</f>
        <v>1419720</v>
      </c>
      <c r="S389" s="5">
        <f t="shared" si="105"/>
        <v>42386</v>
      </c>
      <c r="T389" s="7">
        <f t="shared" si="109"/>
        <v>2016</v>
      </c>
      <c r="U389" s="7">
        <f t="shared" si="110"/>
        <v>1</v>
      </c>
      <c r="V389" s="7" t="str">
        <f t="shared" si="111"/>
        <v>2016-1-1</v>
      </c>
      <c r="W389" s="8">
        <f t="shared" si="112"/>
        <v>42400</v>
      </c>
      <c r="X389" s="9">
        <f t="shared" si="113"/>
        <v>31</v>
      </c>
      <c r="Y389" s="4">
        <f t="shared" si="114"/>
        <v>45797.419354838712</v>
      </c>
      <c r="Z389" s="4">
        <f t="shared" ca="1" si="115"/>
        <v>-1435.1911574556386</v>
      </c>
      <c r="AA389" s="4">
        <f t="shared" ca="1" si="116"/>
        <v>44362.228197383076</v>
      </c>
      <c r="AB389" s="10">
        <f t="shared" si="104"/>
        <v>0</v>
      </c>
      <c r="AC389" s="4">
        <f t="shared" ca="1" si="117"/>
        <v>2218.1114098691537</v>
      </c>
      <c r="AD389" s="4">
        <f t="shared" ca="1" si="106"/>
        <v>-414194.46506146446</v>
      </c>
      <c r="AE389" s="4">
        <f t="shared" si="118"/>
        <v>21</v>
      </c>
      <c r="AF389" s="4">
        <f t="shared" ca="1" si="119"/>
        <v>19723.545955307833</v>
      </c>
      <c r="AG389" s="4">
        <f t="shared" ca="1" si="120"/>
        <v>2218.1114098691537</v>
      </c>
    </row>
    <row r="390" spans="1:33">
      <c r="A390" s="3">
        <v>42387</v>
      </c>
      <c r="B390" s="2">
        <f t="shared" ca="1" si="103"/>
        <v>62037.268851394838</v>
      </c>
      <c r="C390">
        <v>0</v>
      </c>
      <c r="D390">
        <v>0</v>
      </c>
      <c r="E390">
        <v>0</v>
      </c>
      <c r="F390">
        <v>0</v>
      </c>
      <c r="P390" s="4">
        <f t="shared" si="107"/>
        <v>17</v>
      </c>
      <c r="Q390" s="4">
        <f t="shared" si="108"/>
        <v>18</v>
      </c>
      <c r="R390" s="7">
        <f>INDEX(월별값!$A$1:$BM$17, '데이터 만들기'!P390, '데이터 만들기'!Q390)</f>
        <v>1419720</v>
      </c>
      <c r="S390" s="5">
        <f t="shared" si="105"/>
        <v>42387</v>
      </c>
      <c r="T390" s="7">
        <f t="shared" si="109"/>
        <v>2016</v>
      </c>
      <c r="U390" s="7">
        <f t="shared" si="110"/>
        <v>1</v>
      </c>
      <c r="V390" s="7" t="str">
        <f t="shared" si="111"/>
        <v>2016-1-1</v>
      </c>
      <c r="W390" s="8">
        <f t="shared" si="112"/>
        <v>42400</v>
      </c>
      <c r="X390" s="9">
        <f t="shared" si="113"/>
        <v>31</v>
      </c>
      <c r="Y390" s="4">
        <f t="shared" si="114"/>
        <v>45797.419354838712</v>
      </c>
      <c r="Z390" s="4">
        <f t="shared" ca="1" si="115"/>
        <v>-3483.6964587517054</v>
      </c>
      <c r="AA390" s="4">
        <f t="shared" ca="1" si="116"/>
        <v>42313.722896087005</v>
      </c>
      <c r="AB390" s="10">
        <f t="shared" si="104"/>
        <v>1</v>
      </c>
      <c r="AC390" s="4">
        <f t="shared" ca="1" si="117"/>
        <v>42313.722896087005</v>
      </c>
      <c r="AD390" s="4">
        <f t="shared" ca="1" si="106"/>
        <v>-414194.46506146446</v>
      </c>
      <c r="AE390" s="4">
        <f t="shared" si="118"/>
        <v>21</v>
      </c>
      <c r="AF390" s="4">
        <f t="shared" ca="1" si="119"/>
        <v>19723.545955307833</v>
      </c>
      <c r="AG390" s="4">
        <f t="shared" ca="1" si="120"/>
        <v>62037.268851394838</v>
      </c>
    </row>
    <row r="391" spans="1:33">
      <c r="A391" s="3">
        <v>42388</v>
      </c>
      <c r="B391" s="2">
        <f t="shared" ca="1" si="103"/>
        <v>67316.22059495229</v>
      </c>
      <c r="C391">
        <v>0</v>
      </c>
      <c r="D391">
        <v>0</v>
      </c>
      <c r="E391">
        <v>0</v>
      </c>
      <c r="F391">
        <v>0</v>
      </c>
      <c r="P391" s="4">
        <f t="shared" si="107"/>
        <v>17</v>
      </c>
      <c r="Q391" s="4">
        <f t="shared" si="108"/>
        <v>18</v>
      </c>
      <c r="R391" s="7">
        <f>INDEX(월별값!$A$1:$BM$17, '데이터 만들기'!P391, '데이터 만들기'!Q391)</f>
        <v>1419720</v>
      </c>
      <c r="S391" s="5">
        <f t="shared" si="105"/>
        <v>42388</v>
      </c>
      <c r="T391" s="7">
        <f t="shared" si="109"/>
        <v>2016</v>
      </c>
      <c r="U391" s="7">
        <f t="shared" si="110"/>
        <v>1</v>
      </c>
      <c r="V391" s="7" t="str">
        <f t="shared" si="111"/>
        <v>2016-1-1</v>
      </c>
      <c r="W391" s="8">
        <f t="shared" si="112"/>
        <v>42400</v>
      </c>
      <c r="X391" s="9">
        <f t="shared" si="113"/>
        <v>31</v>
      </c>
      <c r="Y391" s="4">
        <f t="shared" si="114"/>
        <v>45797.419354838712</v>
      </c>
      <c r="Z391" s="4">
        <f t="shared" ca="1" si="115"/>
        <v>1795.2552848057464</v>
      </c>
      <c r="AA391" s="4">
        <f t="shared" ca="1" si="116"/>
        <v>47592.674639644458</v>
      </c>
      <c r="AB391" s="10">
        <f t="shared" si="104"/>
        <v>1</v>
      </c>
      <c r="AC391" s="4">
        <f t="shared" ca="1" si="117"/>
        <v>47592.674639644458</v>
      </c>
      <c r="AD391" s="4">
        <f t="shared" ca="1" si="106"/>
        <v>-414194.46506146446</v>
      </c>
      <c r="AE391" s="4">
        <f t="shared" si="118"/>
        <v>21</v>
      </c>
      <c r="AF391" s="4">
        <f t="shared" ca="1" si="119"/>
        <v>19723.545955307833</v>
      </c>
      <c r="AG391" s="4">
        <f t="shared" ca="1" si="120"/>
        <v>67316.22059495229</v>
      </c>
    </row>
    <row r="392" spans="1:33">
      <c r="A392" s="3">
        <v>42389</v>
      </c>
      <c r="B392" s="2">
        <f t="shared" ref="B392:B455" ca="1" si="121">AG392</f>
        <v>68807.922647432773</v>
      </c>
      <c r="C392">
        <v>0</v>
      </c>
      <c r="D392">
        <v>0</v>
      </c>
      <c r="E392">
        <v>0</v>
      </c>
      <c r="F392">
        <v>0</v>
      </c>
      <c r="P392" s="4">
        <f t="shared" si="107"/>
        <v>17</v>
      </c>
      <c r="Q392" s="4">
        <f t="shared" si="108"/>
        <v>18</v>
      </c>
      <c r="R392" s="7">
        <f>INDEX(월별값!$A$1:$BM$17, '데이터 만들기'!P392, '데이터 만들기'!Q392)</f>
        <v>1419720</v>
      </c>
      <c r="S392" s="5">
        <f t="shared" si="105"/>
        <v>42389</v>
      </c>
      <c r="T392" s="7">
        <f t="shared" si="109"/>
        <v>2016</v>
      </c>
      <c r="U392" s="7">
        <f t="shared" si="110"/>
        <v>1</v>
      </c>
      <c r="V392" s="7" t="str">
        <f t="shared" si="111"/>
        <v>2016-1-1</v>
      </c>
      <c r="W392" s="8">
        <f t="shared" si="112"/>
        <v>42400</v>
      </c>
      <c r="X392" s="9">
        <f t="shared" si="113"/>
        <v>31</v>
      </c>
      <c r="Y392" s="4">
        <f t="shared" si="114"/>
        <v>45797.419354838712</v>
      </c>
      <c r="Z392" s="4">
        <f t="shared" ca="1" si="115"/>
        <v>3286.9573372862287</v>
      </c>
      <c r="AA392" s="4">
        <f t="shared" ca="1" si="116"/>
        <v>49084.376692124941</v>
      </c>
      <c r="AB392" s="10">
        <f t="shared" ref="AB392:AB455" si="122">NETWORKDAYS(A392,A392)</f>
        <v>1</v>
      </c>
      <c r="AC392" s="4">
        <f t="shared" ca="1" si="117"/>
        <v>49084.376692124941</v>
      </c>
      <c r="AD392" s="4">
        <f t="shared" ca="1" si="106"/>
        <v>-414194.46506146446</v>
      </c>
      <c r="AE392" s="4">
        <f t="shared" si="118"/>
        <v>21</v>
      </c>
      <c r="AF392" s="4">
        <f t="shared" ca="1" si="119"/>
        <v>19723.545955307833</v>
      </c>
      <c r="AG392" s="4">
        <f t="shared" ca="1" si="120"/>
        <v>68807.922647432773</v>
      </c>
    </row>
    <row r="393" spans="1:33">
      <c r="A393" s="3">
        <v>42390</v>
      </c>
      <c r="B393" s="2">
        <f t="shared" ca="1" si="121"/>
        <v>63892.159484936965</v>
      </c>
      <c r="C393">
        <v>0</v>
      </c>
      <c r="D393">
        <v>0</v>
      </c>
      <c r="E393">
        <v>0</v>
      </c>
      <c r="F393">
        <v>0</v>
      </c>
      <c r="P393" s="4">
        <f t="shared" si="107"/>
        <v>17</v>
      </c>
      <c r="Q393" s="4">
        <f t="shared" si="108"/>
        <v>18</v>
      </c>
      <c r="R393" s="7">
        <f>INDEX(월별값!$A$1:$BM$17, '데이터 만들기'!P393, '데이터 만들기'!Q393)</f>
        <v>1419720</v>
      </c>
      <c r="S393" s="5">
        <f t="shared" ref="S393:S456" si="123">$A393</f>
        <v>42390</v>
      </c>
      <c r="T393" s="7">
        <f t="shared" si="109"/>
        <v>2016</v>
      </c>
      <c r="U393" s="7">
        <f t="shared" si="110"/>
        <v>1</v>
      </c>
      <c r="V393" s="7" t="str">
        <f t="shared" si="111"/>
        <v>2016-1-1</v>
      </c>
      <c r="W393" s="8">
        <f t="shared" si="112"/>
        <v>42400</v>
      </c>
      <c r="X393" s="9">
        <f t="shared" si="113"/>
        <v>31</v>
      </c>
      <c r="Y393" s="4">
        <f t="shared" si="114"/>
        <v>45797.419354838712</v>
      </c>
      <c r="Z393" s="4">
        <f t="shared" ca="1" si="115"/>
        <v>-1628.8058252095761</v>
      </c>
      <c r="AA393" s="4">
        <f t="shared" ca="1" si="116"/>
        <v>44168.613529629132</v>
      </c>
      <c r="AB393" s="10">
        <f t="shared" si="122"/>
        <v>1</v>
      </c>
      <c r="AC393" s="4">
        <f t="shared" ca="1" si="117"/>
        <v>44168.613529629132</v>
      </c>
      <c r="AD393" s="4">
        <f t="shared" ref="AD393:AD456" ca="1" si="124">SUMIFS(AC:AC,U:U,CONCATENATE("=",U393),T:T,CONCATENATE("=",T393))-R393</f>
        <v>-414194.46506146446</v>
      </c>
      <c r="AE393" s="4">
        <f t="shared" si="118"/>
        <v>21</v>
      </c>
      <c r="AF393" s="4">
        <f t="shared" ca="1" si="119"/>
        <v>19723.545955307833</v>
      </c>
      <c r="AG393" s="4">
        <f t="shared" ca="1" si="120"/>
        <v>63892.159484936965</v>
      </c>
    </row>
    <row r="394" spans="1:33">
      <c r="A394" s="3">
        <v>42391</v>
      </c>
      <c r="B394" s="2">
        <f t="shared" ca="1" si="121"/>
        <v>65733.481883289976</v>
      </c>
      <c r="C394">
        <v>0</v>
      </c>
      <c r="D394">
        <v>0</v>
      </c>
      <c r="E394">
        <v>0</v>
      </c>
      <c r="F394">
        <v>0</v>
      </c>
      <c r="P394" s="4">
        <f t="shared" ref="P394:P457" si="125">P393</f>
        <v>17</v>
      </c>
      <c r="Q394" s="4">
        <f t="shared" si="108"/>
        <v>18</v>
      </c>
      <c r="R394" s="7">
        <f>INDEX(월별값!$A$1:$BM$17, '데이터 만들기'!P394, '데이터 만들기'!Q394)</f>
        <v>1419720</v>
      </c>
      <c r="S394" s="5">
        <f t="shared" si="123"/>
        <v>42391</v>
      </c>
      <c r="T394" s="7">
        <f t="shared" si="109"/>
        <v>2016</v>
      </c>
      <c r="U394" s="7">
        <f t="shared" si="110"/>
        <v>1</v>
      </c>
      <c r="V394" s="7" t="str">
        <f t="shared" si="111"/>
        <v>2016-1-1</v>
      </c>
      <c r="W394" s="8">
        <f t="shared" si="112"/>
        <v>42400</v>
      </c>
      <c r="X394" s="9">
        <f t="shared" si="113"/>
        <v>31</v>
      </c>
      <c r="Y394" s="4">
        <f t="shared" si="114"/>
        <v>45797.419354838712</v>
      </c>
      <c r="Z394" s="4">
        <f t="shared" ca="1" si="115"/>
        <v>212.51657314342916</v>
      </c>
      <c r="AA394" s="4">
        <f t="shared" ca="1" si="116"/>
        <v>46009.935927982144</v>
      </c>
      <c r="AB394" s="10">
        <f t="shared" si="122"/>
        <v>1</v>
      </c>
      <c r="AC394" s="4">
        <f t="shared" ca="1" si="117"/>
        <v>46009.935927982144</v>
      </c>
      <c r="AD394" s="4">
        <f t="shared" ca="1" si="124"/>
        <v>-414194.46506146446</v>
      </c>
      <c r="AE394" s="4">
        <f t="shared" si="118"/>
        <v>21</v>
      </c>
      <c r="AF394" s="4">
        <f t="shared" ca="1" si="119"/>
        <v>19723.545955307833</v>
      </c>
      <c r="AG394" s="4">
        <f t="shared" ca="1" si="120"/>
        <v>65733.481883289976</v>
      </c>
    </row>
    <row r="395" spans="1:33">
      <c r="A395" s="3">
        <v>42392</v>
      </c>
      <c r="B395" s="2">
        <f t="shared" ca="1" si="121"/>
        <v>2422.7923192048302</v>
      </c>
      <c r="C395">
        <v>0</v>
      </c>
      <c r="D395">
        <v>0</v>
      </c>
      <c r="E395">
        <v>0</v>
      </c>
      <c r="F395">
        <v>0</v>
      </c>
      <c r="P395" s="4">
        <f t="shared" si="125"/>
        <v>17</v>
      </c>
      <c r="Q395" s="4">
        <f t="shared" si="108"/>
        <v>18</v>
      </c>
      <c r="R395" s="7">
        <f>INDEX(월별값!$A$1:$BM$17, '데이터 만들기'!P395, '데이터 만들기'!Q395)</f>
        <v>1419720</v>
      </c>
      <c r="S395" s="5">
        <f t="shared" si="123"/>
        <v>42392</v>
      </c>
      <c r="T395" s="7">
        <f t="shared" si="109"/>
        <v>2016</v>
      </c>
      <c r="U395" s="7">
        <f t="shared" si="110"/>
        <v>1</v>
      </c>
      <c r="V395" s="7" t="str">
        <f t="shared" si="111"/>
        <v>2016-1-1</v>
      </c>
      <c r="W395" s="8">
        <f t="shared" si="112"/>
        <v>42400</v>
      </c>
      <c r="X395" s="9">
        <f t="shared" si="113"/>
        <v>31</v>
      </c>
      <c r="Y395" s="4">
        <f t="shared" si="114"/>
        <v>45797.419354838712</v>
      </c>
      <c r="Z395" s="4">
        <f t="shared" ca="1" si="115"/>
        <v>2658.4270292578849</v>
      </c>
      <c r="AA395" s="4">
        <f t="shared" ca="1" si="116"/>
        <v>48455.8463840966</v>
      </c>
      <c r="AB395" s="10">
        <f t="shared" si="122"/>
        <v>0</v>
      </c>
      <c r="AC395" s="4">
        <f t="shared" ca="1" si="117"/>
        <v>2422.7923192048302</v>
      </c>
      <c r="AD395" s="4">
        <f t="shared" ca="1" si="124"/>
        <v>-414194.46506146446</v>
      </c>
      <c r="AE395" s="4">
        <f t="shared" si="118"/>
        <v>21</v>
      </c>
      <c r="AF395" s="4">
        <f t="shared" ca="1" si="119"/>
        <v>19723.545955307833</v>
      </c>
      <c r="AG395" s="4">
        <f t="shared" ca="1" si="120"/>
        <v>2422.7923192048302</v>
      </c>
    </row>
    <row r="396" spans="1:33">
      <c r="A396" s="3">
        <v>42393</v>
      </c>
      <c r="B396" s="2">
        <f t="shared" ca="1" si="121"/>
        <v>2407.7060883845506</v>
      </c>
      <c r="C396">
        <v>0</v>
      </c>
      <c r="D396">
        <v>0</v>
      </c>
      <c r="E396">
        <v>0</v>
      </c>
      <c r="F396">
        <v>0</v>
      </c>
      <c r="P396" s="4">
        <f t="shared" si="125"/>
        <v>17</v>
      </c>
      <c r="Q396" s="4">
        <f t="shared" si="108"/>
        <v>18</v>
      </c>
      <c r="R396" s="7">
        <f>INDEX(월별값!$A$1:$BM$17, '데이터 만들기'!P396, '데이터 만들기'!Q396)</f>
        <v>1419720</v>
      </c>
      <c r="S396" s="5">
        <f t="shared" si="123"/>
        <v>42393</v>
      </c>
      <c r="T396" s="7">
        <f t="shared" si="109"/>
        <v>2016</v>
      </c>
      <c r="U396" s="7">
        <f t="shared" si="110"/>
        <v>1</v>
      </c>
      <c r="V396" s="7" t="str">
        <f t="shared" si="111"/>
        <v>2016-1-1</v>
      </c>
      <c r="W396" s="8">
        <f t="shared" si="112"/>
        <v>42400</v>
      </c>
      <c r="X396" s="9">
        <f t="shared" si="113"/>
        <v>31</v>
      </c>
      <c r="Y396" s="4">
        <f t="shared" si="114"/>
        <v>45797.419354838712</v>
      </c>
      <c r="Z396" s="4">
        <f t="shared" ca="1" si="115"/>
        <v>2356.7024128523076</v>
      </c>
      <c r="AA396" s="4">
        <f t="shared" ca="1" si="116"/>
        <v>48154.121767691016</v>
      </c>
      <c r="AB396" s="10">
        <f t="shared" si="122"/>
        <v>0</v>
      </c>
      <c r="AC396" s="4">
        <f t="shared" ca="1" si="117"/>
        <v>2407.7060883845506</v>
      </c>
      <c r="AD396" s="4">
        <f t="shared" ca="1" si="124"/>
        <v>-414194.46506146446</v>
      </c>
      <c r="AE396" s="4">
        <f t="shared" si="118"/>
        <v>21</v>
      </c>
      <c r="AF396" s="4">
        <f t="shared" ca="1" si="119"/>
        <v>19723.545955307833</v>
      </c>
      <c r="AG396" s="4">
        <f t="shared" ca="1" si="120"/>
        <v>2407.7060883845506</v>
      </c>
    </row>
    <row r="397" spans="1:33">
      <c r="A397" s="3">
        <v>42394</v>
      </c>
      <c r="B397" s="2">
        <f t="shared" ca="1" si="121"/>
        <v>69250.8188625435</v>
      </c>
      <c r="C397">
        <v>0</v>
      </c>
      <c r="D397">
        <v>0</v>
      </c>
      <c r="E397">
        <v>0</v>
      </c>
      <c r="F397">
        <v>0</v>
      </c>
      <c r="P397" s="4">
        <f t="shared" si="125"/>
        <v>17</v>
      </c>
      <c r="Q397" s="4">
        <f t="shared" si="108"/>
        <v>18</v>
      </c>
      <c r="R397" s="7">
        <f>INDEX(월별값!$A$1:$BM$17, '데이터 만들기'!P397, '데이터 만들기'!Q397)</f>
        <v>1419720</v>
      </c>
      <c r="S397" s="5">
        <f t="shared" si="123"/>
        <v>42394</v>
      </c>
      <c r="T397" s="7">
        <f t="shared" si="109"/>
        <v>2016</v>
      </c>
      <c r="U397" s="7">
        <f t="shared" si="110"/>
        <v>1</v>
      </c>
      <c r="V397" s="7" t="str">
        <f t="shared" si="111"/>
        <v>2016-1-1</v>
      </c>
      <c r="W397" s="8">
        <f t="shared" si="112"/>
        <v>42400</v>
      </c>
      <c r="X397" s="9">
        <f t="shared" si="113"/>
        <v>31</v>
      </c>
      <c r="Y397" s="4">
        <f t="shared" si="114"/>
        <v>45797.419354838712</v>
      </c>
      <c r="Z397" s="4">
        <f t="shared" ca="1" si="115"/>
        <v>3729.8535523969658</v>
      </c>
      <c r="AA397" s="4">
        <f t="shared" ca="1" si="116"/>
        <v>49527.272907235674</v>
      </c>
      <c r="AB397" s="10">
        <f t="shared" si="122"/>
        <v>1</v>
      </c>
      <c r="AC397" s="4">
        <f t="shared" ca="1" si="117"/>
        <v>49527.272907235674</v>
      </c>
      <c r="AD397" s="4">
        <f t="shared" ca="1" si="124"/>
        <v>-414194.46506146446</v>
      </c>
      <c r="AE397" s="4">
        <f t="shared" si="118"/>
        <v>21</v>
      </c>
      <c r="AF397" s="4">
        <f t="shared" ca="1" si="119"/>
        <v>19723.545955307833</v>
      </c>
      <c r="AG397" s="4">
        <f t="shared" ca="1" si="120"/>
        <v>69250.8188625435</v>
      </c>
    </row>
    <row r="398" spans="1:33">
      <c r="A398" s="3">
        <v>42395</v>
      </c>
      <c r="B398" s="2">
        <f t="shared" ca="1" si="121"/>
        <v>67617.613801126718</v>
      </c>
      <c r="C398">
        <v>0</v>
      </c>
      <c r="D398">
        <v>0</v>
      </c>
      <c r="E398">
        <v>0</v>
      </c>
      <c r="F398">
        <v>0</v>
      </c>
      <c r="P398" s="4">
        <f t="shared" si="125"/>
        <v>17</v>
      </c>
      <c r="Q398" s="4">
        <f t="shared" si="108"/>
        <v>18</v>
      </c>
      <c r="R398" s="7">
        <f>INDEX(월별값!$A$1:$BM$17, '데이터 만들기'!P398, '데이터 만들기'!Q398)</f>
        <v>1419720</v>
      </c>
      <c r="S398" s="5">
        <f t="shared" si="123"/>
        <v>42395</v>
      </c>
      <c r="T398" s="7">
        <f t="shared" si="109"/>
        <v>2016</v>
      </c>
      <c r="U398" s="7">
        <f t="shared" si="110"/>
        <v>1</v>
      </c>
      <c r="V398" s="7" t="str">
        <f t="shared" si="111"/>
        <v>2016-1-1</v>
      </c>
      <c r="W398" s="8">
        <f t="shared" si="112"/>
        <v>42400</v>
      </c>
      <c r="X398" s="9">
        <f t="shared" si="113"/>
        <v>31</v>
      </c>
      <c r="Y398" s="4">
        <f t="shared" si="114"/>
        <v>45797.419354838712</v>
      </c>
      <c r="Z398" s="4">
        <f t="shared" ca="1" si="115"/>
        <v>2096.6484909801798</v>
      </c>
      <c r="AA398" s="4">
        <f t="shared" ca="1" si="116"/>
        <v>47894.067845818892</v>
      </c>
      <c r="AB398" s="10">
        <f t="shared" si="122"/>
        <v>1</v>
      </c>
      <c r="AC398" s="4">
        <f t="shared" ca="1" si="117"/>
        <v>47894.067845818892</v>
      </c>
      <c r="AD398" s="4">
        <f t="shared" ca="1" si="124"/>
        <v>-414194.46506146446</v>
      </c>
      <c r="AE398" s="4">
        <f t="shared" si="118"/>
        <v>21</v>
      </c>
      <c r="AF398" s="4">
        <f t="shared" ca="1" si="119"/>
        <v>19723.545955307833</v>
      </c>
      <c r="AG398" s="4">
        <f t="shared" ca="1" si="120"/>
        <v>67617.613801126718</v>
      </c>
    </row>
    <row r="399" spans="1:33">
      <c r="A399" s="3">
        <v>42396</v>
      </c>
      <c r="B399" s="2">
        <f t="shared" ca="1" si="121"/>
        <v>65585.865807611161</v>
      </c>
      <c r="C399">
        <v>0</v>
      </c>
      <c r="D399">
        <v>0</v>
      </c>
      <c r="E399">
        <v>0</v>
      </c>
      <c r="F399">
        <v>0</v>
      </c>
      <c r="P399" s="4">
        <f t="shared" si="125"/>
        <v>17</v>
      </c>
      <c r="Q399" s="4">
        <f t="shared" si="108"/>
        <v>18</v>
      </c>
      <c r="R399" s="7">
        <f>INDEX(월별값!$A$1:$BM$17, '데이터 만들기'!P399, '데이터 만들기'!Q399)</f>
        <v>1419720</v>
      </c>
      <c r="S399" s="5">
        <f t="shared" si="123"/>
        <v>42396</v>
      </c>
      <c r="T399" s="7">
        <f t="shared" si="109"/>
        <v>2016</v>
      </c>
      <c r="U399" s="7">
        <f t="shared" si="110"/>
        <v>1</v>
      </c>
      <c r="V399" s="7" t="str">
        <f t="shared" si="111"/>
        <v>2016-1-1</v>
      </c>
      <c r="W399" s="8">
        <f t="shared" si="112"/>
        <v>42400</v>
      </c>
      <c r="X399" s="9">
        <f t="shared" si="113"/>
        <v>31</v>
      </c>
      <c r="Y399" s="4">
        <f t="shared" si="114"/>
        <v>45797.419354838712</v>
      </c>
      <c r="Z399" s="4">
        <f t="shared" ca="1" si="115"/>
        <v>64.900497464616265</v>
      </c>
      <c r="AA399" s="4">
        <f t="shared" ca="1" si="116"/>
        <v>45862.319852303328</v>
      </c>
      <c r="AB399" s="10">
        <f t="shared" si="122"/>
        <v>1</v>
      </c>
      <c r="AC399" s="4">
        <f t="shared" ca="1" si="117"/>
        <v>45862.319852303328</v>
      </c>
      <c r="AD399" s="4">
        <f t="shared" ca="1" si="124"/>
        <v>-414194.46506146446</v>
      </c>
      <c r="AE399" s="4">
        <f t="shared" si="118"/>
        <v>21</v>
      </c>
      <c r="AF399" s="4">
        <f t="shared" ca="1" si="119"/>
        <v>19723.545955307833</v>
      </c>
      <c r="AG399" s="4">
        <f t="shared" ca="1" si="120"/>
        <v>65585.865807611161</v>
      </c>
    </row>
    <row r="400" spans="1:33">
      <c r="A400" s="3">
        <v>42397</v>
      </c>
      <c r="B400" s="2">
        <f t="shared" ca="1" si="121"/>
        <v>64829.561357988576</v>
      </c>
      <c r="C400">
        <v>0</v>
      </c>
      <c r="D400">
        <v>0</v>
      </c>
      <c r="E400">
        <v>0</v>
      </c>
      <c r="F400">
        <v>0</v>
      </c>
      <c r="P400" s="4">
        <f t="shared" si="125"/>
        <v>17</v>
      </c>
      <c r="Q400" s="4">
        <f t="shared" si="108"/>
        <v>18</v>
      </c>
      <c r="R400" s="7">
        <f>INDEX(월별값!$A$1:$BM$17, '데이터 만들기'!P400, '데이터 만들기'!Q400)</f>
        <v>1419720</v>
      </c>
      <c r="S400" s="5">
        <f t="shared" si="123"/>
        <v>42397</v>
      </c>
      <c r="T400" s="7">
        <f t="shared" si="109"/>
        <v>2016</v>
      </c>
      <c r="U400" s="7">
        <f t="shared" si="110"/>
        <v>1</v>
      </c>
      <c r="V400" s="7" t="str">
        <f t="shared" si="111"/>
        <v>2016-1-1</v>
      </c>
      <c r="W400" s="8">
        <f t="shared" si="112"/>
        <v>42400</v>
      </c>
      <c r="X400" s="9">
        <f t="shared" si="113"/>
        <v>31</v>
      </c>
      <c r="Y400" s="4">
        <f t="shared" si="114"/>
        <v>45797.419354838712</v>
      </c>
      <c r="Z400" s="4">
        <f t="shared" ca="1" si="115"/>
        <v>-691.40395215797037</v>
      </c>
      <c r="AA400" s="4">
        <f t="shared" ca="1" si="116"/>
        <v>45106.015402680743</v>
      </c>
      <c r="AB400" s="10">
        <f t="shared" si="122"/>
        <v>1</v>
      </c>
      <c r="AC400" s="4">
        <f t="shared" ca="1" si="117"/>
        <v>45106.015402680743</v>
      </c>
      <c r="AD400" s="4">
        <f t="shared" ca="1" si="124"/>
        <v>-414194.46506146446</v>
      </c>
      <c r="AE400" s="4">
        <f t="shared" si="118"/>
        <v>21</v>
      </c>
      <c r="AF400" s="4">
        <f t="shared" ca="1" si="119"/>
        <v>19723.545955307833</v>
      </c>
      <c r="AG400" s="4">
        <f t="shared" ca="1" si="120"/>
        <v>64829.561357988576</v>
      </c>
    </row>
    <row r="401" spans="1:33">
      <c r="A401" s="3">
        <v>42398</v>
      </c>
      <c r="B401" s="2">
        <f t="shared" ca="1" si="121"/>
        <v>68005.799990944826</v>
      </c>
      <c r="C401">
        <v>0</v>
      </c>
      <c r="D401">
        <v>0</v>
      </c>
      <c r="E401">
        <v>0</v>
      </c>
      <c r="F401">
        <v>0</v>
      </c>
      <c r="P401" s="4">
        <f t="shared" si="125"/>
        <v>17</v>
      </c>
      <c r="Q401" s="4">
        <f t="shared" si="108"/>
        <v>18</v>
      </c>
      <c r="R401" s="7">
        <f>INDEX(월별값!$A$1:$BM$17, '데이터 만들기'!P401, '데이터 만들기'!Q401)</f>
        <v>1419720</v>
      </c>
      <c r="S401" s="5">
        <f t="shared" si="123"/>
        <v>42398</v>
      </c>
      <c r="T401" s="7">
        <f t="shared" si="109"/>
        <v>2016</v>
      </c>
      <c r="U401" s="7">
        <f t="shared" si="110"/>
        <v>1</v>
      </c>
      <c r="V401" s="7" t="str">
        <f t="shared" si="111"/>
        <v>2016-1-1</v>
      </c>
      <c r="W401" s="8">
        <f t="shared" si="112"/>
        <v>42400</v>
      </c>
      <c r="X401" s="9">
        <f t="shared" si="113"/>
        <v>31</v>
      </c>
      <c r="Y401" s="4">
        <f t="shared" si="114"/>
        <v>45797.419354838712</v>
      </c>
      <c r="Z401" s="4">
        <f t="shared" ca="1" si="115"/>
        <v>2484.8346807982803</v>
      </c>
      <c r="AA401" s="4">
        <f t="shared" ca="1" si="116"/>
        <v>48282.254035636994</v>
      </c>
      <c r="AB401" s="10">
        <f t="shared" si="122"/>
        <v>1</v>
      </c>
      <c r="AC401" s="4">
        <f t="shared" ca="1" si="117"/>
        <v>48282.254035636994</v>
      </c>
      <c r="AD401" s="4">
        <f t="shared" ca="1" si="124"/>
        <v>-414194.46506146446</v>
      </c>
      <c r="AE401" s="4">
        <f t="shared" si="118"/>
        <v>21</v>
      </c>
      <c r="AF401" s="4">
        <f t="shared" ca="1" si="119"/>
        <v>19723.545955307833</v>
      </c>
      <c r="AG401" s="4">
        <f t="shared" ca="1" si="120"/>
        <v>68005.799990944826</v>
      </c>
    </row>
    <row r="402" spans="1:33">
      <c r="A402" s="3">
        <v>42399</v>
      </c>
      <c r="B402" s="2">
        <f t="shared" ca="1" si="121"/>
        <v>2375.1707977541237</v>
      </c>
      <c r="C402">
        <v>0</v>
      </c>
      <c r="D402">
        <v>0</v>
      </c>
      <c r="E402">
        <v>0</v>
      </c>
      <c r="F402">
        <v>0</v>
      </c>
      <c r="P402" s="4">
        <f t="shared" si="125"/>
        <v>17</v>
      </c>
      <c r="Q402" s="4">
        <f t="shared" si="108"/>
        <v>18</v>
      </c>
      <c r="R402" s="7">
        <f>INDEX(월별값!$A$1:$BM$17, '데이터 만들기'!P402, '데이터 만들기'!Q402)</f>
        <v>1419720</v>
      </c>
      <c r="S402" s="5">
        <f t="shared" si="123"/>
        <v>42399</v>
      </c>
      <c r="T402" s="7">
        <f t="shared" si="109"/>
        <v>2016</v>
      </c>
      <c r="U402" s="7">
        <f t="shared" si="110"/>
        <v>1</v>
      </c>
      <c r="V402" s="7" t="str">
        <f t="shared" si="111"/>
        <v>2016-1-1</v>
      </c>
      <c r="W402" s="8">
        <f t="shared" si="112"/>
        <v>42400</v>
      </c>
      <c r="X402" s="9">
        <f t="shared" si="113"/>
        <v>31</v>
      </c>
      <c r="Y402" s="4">
        <f t="shared" si="114"/>
        <v>45797.419354838712</v>
      </c>
      <c r="Z402" s="4">
        <f t="shared" ca="1" si="115"/>
        <v>1705.9966002437613</v>
      </c>
      <c r="AA402" s="4">
        <f t="shared" ca="1" si="116"/>
        <v>47503.41595508247</v>
      </c>
      <c r="AB402" s="10">
        <f t="shared" si="122"/>
        <v>0</v>
      </c>
      <c r="AC402" s="4">
        <f t="shared" ca="1" si="117"/>
        <v>2375.1707977541237</v>
      </c>
      <c r="AD402" s="4">
        <f t="shared" ca="1" si="124"/>
        <v>-414194.46506146446</v>
      </c>
      <c r="AE402" s="4">
        <f t="shared" si="118"/>
        <v>21</v>
      </c>
      <c r="AF402" s="4">
        <f t="shared" ca="1" si="119"/>
        <v>19723.545955307833</v>
      </c>
      <c r="AG402" s="4">
        <f t="shared" ca="1" si="120"/>
        <v>2375.1707977541237</v>
      </c>
    </row>
    <row r="403" spans="1:33">
      <c r="A403" s="3">
        <v>42400</v>
      </c>
      <c r="B403" s="2">
        <f t="shared" ca="1" si="121"/>
        <v>2471.7233003326623</v>
      </c>
      <c r="C403">
        <v>0</v>
      </c>
      <c r="D403">
        <v>0</v>
      </c>
      <c r="E403">
        <v>0</v>
      </c>
      <c r="F403">
        <v>0</v>
      </c>
      <c r="P403" s="4">
        <f t="shared" si="125"/>
        <v>17</v>
      </c>
      <c r="Q403" s="4">
        <f t="shared" si="108"/>
        <v>18</v>
      </c>
      <c r="R403" s="7">
        <f>INDEX(월별값!$A$1:$BM$17, '데이터 만들기'!P403, '데이터 만들기'!Q403)</f>
        <v>1419720</v>
      </c>
      <c r="S403" s="5">
        <f t="shared" si="123"/>
        <v>42400</v>
      </c>
      <c r="T403" s="7">
        <f t="shared" si="109"/>
        <v>2016</v>
      </c>
      <c r="U403" s="7">
        <f t="shared" si="110"/>
        <v>1</v>
      </c>
      <c r="V403" s="7" t="str">
        <f t="shared" si="111"/>
        <v>2016-1-1</v>
      </c>
      <c r="W403" s="8">
        <f t="shared" si="112"/>
        <v>42400</v>
      </c>
      <c r="X403" s="9">
        <f t="shared" si="113"/>
        <v>31</v>
      </c>
      <c r="Y403" s="4">
        <f t="shared" si="114"/>
        <v>45797.419354838712</v>
      </c>
      <c r="Z403" s="4">
        <f t="shared" ca="1" si="115"/>
        <v>3637.0466518145308</v>
      </c>
      <c r="AA403" s="4">
        <f t="shared" ca="1" si="116"/>
        <v>49434.466006653245</v>
      </c>
      <c r="AB403" s="10">
        <f t="shared" si="122"/>
        <v>0</v>
      </c>
      <c r="AC403" s="4">
        <f t="shared" ca="1" si="117"/>
        <v>2471.7233003326623</v>
      </c>
      <c r="AD403" s="4">
        <f t="shared" ca="1" si="124"/>
        <v>-414194.46506146446</v>
      </c>
      <c r="AE403" s="4">
        <f t="shared" si="118"/>
        <v>21</v>
      </c>
      <c r="AF403" s="4">
        <f t="shared" ca="1" si="119"/>
        <v>19723.545955307833</v>
      </c>
      <c r="AG403" s="4">
        <f t="shared" ca="1" si="120"/>
        <v>2471.7233003326623</v>
      </c>
    </row>
    <row r="404" spans="1:33">
      <c r="A404" s="3">
        <v>42401</v>
      </c>
      <c r="B404" s="2">
        <f t="shared" ca="1" si="121"/>
        <v>60317.17961994894</v>
      </c>
      <c r="C404">
        <v>0</v>
      </c>
      <c r="D404">
        <v>0</v>
      </c>
      <c r="E404">
        <v>0</v>
      </c>
      <c r="F404">
        <v>0</v>
      </c>
      <c r="P404" s="4">
        <f t="shared" si="125"/>
        <v>17</v>
      </c>
      <c r="Q404" s="4">
        <f t="shared" si="108"/>
        <v>19</v>
      </c>
      <c r="R404" s="7">
        <f>INDEX(월별값!$A$1:$BM$17, '데이터 만들기'!P404, '데이터 만들기'!Q404)</f>
        <v>1271760</v>
      </c>
      <c r="S404" s="5">
        <f t="shared" si="123"/>
        <v>42401</v>
      </c>
      <c r="T404" s="7">
        <f t="shared" si="109"/>
        <v>2016</v>
      </c>
      <c r="U404" s="7">
        <f t="shared" si="110"/>
        <v>2</v>
      </c>
      <c r="V404" s="7" t="str">
        <f t="shared" si="111"/>
        <v>2016-2-1</v>
      </c>
      <c r="W404" s="8">
        <f t="shared" si="112"/>
        <v>42429</v>
      </c>
      <c r="X404" s="9">
        <f t="shared" si="113"/>
        <v>29</v>
      </c>
      <c r="Y404" s="4">
        <f t="shared" si="114"/>
        <v>43853.793103448275</v>
      </c>
      <c r="Z404" s="4">
        <f t="shared" ca="1" si="115"/>
        <v>536.13522535086008</v>
      </c>
      <c r="AA404" s="4">
        <f t="shared" ca="1" si="116"/>
        <v>44389.928328799135</v>
      </c>
      <c r="AB404" s="10">
        <f t="shared" si="122"/>
        <v>1</v>
      </c>
      <c r="AC404" s="4">
        <f t="shared" ca="1" si="117"/>
        <v>44389.928328799135</v>
      </c>
      <c r="AD404" s="4">
        <f t="shared" ca="1" si="124"/>
        <v>-334472.27711414592</v>
      </c>
      <c r="AE404" s="4">
        <f t="shared" si="118"/>
        <v>21</v>
      </c>
      <c r="AF404" s="4">
        <f t="shared" ca="1" si="119"/>
        <v>15927.251291149805</v>
      </c>
      <c r="AG404" s="4">
        <f t="shared" ca="1" si="120"/>
        <v>60317.17961994894</v>
      </c>
    </row>
    <row r="405" spans="1:33">
      <c r="A405" s="3">
        <v>42402</v>
      </c>
      <c r="B405" s="2">
        <f t="shared" ca="1" si="121"/>
        <v>56000.650150729438</v>
      </c>
      <c r="C405">
        <v>0</v>
      </c>
      <c r="D405">
        <v>0</v>
      </c>
      <c r="E405">
        <v>0</v>
      </c>
      <c r="F405">
        <v>0</v>
      </c>
      <c r="P405" s="4">
        <f t="shared" si="125"/>
        <v>17</v>
      </c>
      <c r="Q405" s="4">
        <f t="shared" si="108"/>
        <v>19</v>
      </c>
      <c r="R405" s="7">
        <f>INDEX(월별값!$A$1:$BM$17, '데이터 만들기'!P405, '데이터 만들기'!Q405)</f>
        <v>1271760</v>
      </c>
      <c r="S405" s="5">
        <f t="shared" si="123"/>
        <v>42402</v>
      </c>
      <c r="T405" s="7">
        <f t="shared" si="109"/>
        <v>2016</v>
      </c>
      <c r="U405" s="7">
        <f t="shared" si="110"/>
        <v>2</v>
      </c>
      <c r="V405" s="7" t="str">
        <f t="shared" si="111"/>
        <v>2016-2-1</v>
      </c>
      <c r="W405" s="8">
        <f t="shared" si="112"/>
        <v>42429</v>
      </c>
      <c r="X405" s="9">
        <f t="shared" si="113"/>
        <v>29</v>
      </c>
      <c r="Y405" s="4">
        <f t="shared" si="114"/>
        <v>43853.793103448275</v>
      </c>
      <c r="Z405" s="4">
        <f t="shared" ca="1" si="115"/>
        <v>-3780.3942438686427</v>
      </c>
      <c r="AA405" s="4">
        <f t="shared" ca="1" si="116"/>
        <v>40073.398859579633</v>
      </c>
      <c r="AB405" s="10">
        <f t="shared" si="122"/>
        <v>1</v>
      </c>
      <c r="AC405" s="4">
        <f t="shared" ca="1" si="117"/>
        <v>40073.398859579633</v>
      </c>
      <c r="AD405" s="4">
        <f t="shared" ca="1" si="124"/>
        <v>-334472.27711414592</v>
      </c>
      <c r="AE405" s="4">
        <f t="shared" si="118"/>
        <v>21</v>
      </c>
      <c r="AF405" s="4">
        <f t="shared" ca="1" si="119"/>
        <v>15927.251291149805</v>
      </c>
      <c r="AG405" s="4">
        <f t="shared" ca="1" si="120"/>
        <v>56000.650150729438</v>
      </c>
    </row>
    <row r="406" spans="1:33">
      <c r="A406" s="3">
        <v>42403</v>
      </c>
      <c r="B406" s="2">
        <f t="shared" ca="1" si="121"/>
        <v>58556.339206505814</v>
      </c>
      <c r="C406">
        <v>0</v>
      </c>
      <c r="D406">
        <v>0</v>
      </c>
      <c r="E406">
        <v>0</v>
      </c>
      <c r="F406">
        <v>0</v>
      </c>
      <c r="P406" s="4">
        <f t="shared" si="125"/>
        <v>17</v>
      </c>
      <c r="Q406" s="4">
        <f t="shared" si="108"/>
        <v>19</v>
      </c>
      <c r="R406" s="7">
        <f>INDEX(월별값!$A$1:$BM$17, '데이터 만들기'!P406, '데이터 만들기'!Q406)</f>
        <v>1271760</v>
      </c>
      <c r="S406" s="5">
        <f t="shared" si="123"/>
        <v>42403</v>
      </c>
      <c r="T406" s="7">
        <f t="shared" si="109"/>
        <v>2016</v>
      </c>
      <c r="U406" s="7">
        <f t="shared" si="110"/>
        <v>2</v>
      </c>
      <c r="V406" s="7" t="str">
        <f t="shared" si="111"/>
        <v>2016-2-1</v>
      </c>
      <c r="W406" s="8">
        <f t="shared" si="112"/>
        <v>42429</v>
      </c>
      <c r="X406" s="9">
        <f t="shared" si="113"/>
        <v>29</v>
      </c>
      <c r="Y406" s="4">
        <f t="shared" si="114"/>
        <v>43853.793103448275</v>
      </c>
      <c r="Z406" s="4">
        <f t="shared" ca="1" si="115"/>
        <v>-1224.7051880922668</v>
      </c>
      <c r="AA406" s="4">
        <f t="shared" ca="1" si="116"/>
        <v>42629.087915356009</v>
      </c>
      <c r="AB406" s="10">
        <f t="shared" si="122"/>
        <v>1</v>
      </c>
      <c r="AC406" s="4">
        <f t="shared" ca="1" si="117"/>
        <v>42629.087915356009</v>
      </c>
      <c r="AD406" s="4">
        <f t="shared" ca="1" si="124"/>
        <v>-334472.27711414592</v>
      </c>
      <c r="AE406" s="4">
        <f t="shared" si="118"/>
        <v>21</v>
      </c>
      <c r="AF406" s="4">
        <f t="shared" ca="1" si="119"/>
        <v>15927.251291149805</v>
      </c>
      <c r="AG406" s="4">
        <f t="shared" ca="1" si="120"/>
        <v>58556.339206505814</v>
      </c>
    </row>
    <row r="407" spans="1:33">
      <c r="A407" s="3">
        <v>42404</v>
      </c>
      <c r="B407" s="2">
        <f t="shared" ca="1" si="121"/>
        <v>58661.325607502848</v>
      </c>
      <c r="C407">
        <v>0</v>
      </c>
      <c r="D407">
        <v>0</v>
      </c>
      <c r="E407">
        <v>0</v>
      </c>
      <c r="F407">
        <v>0</v>
      </c>
      <c r="P407" s="4">
        <f t="shared" si="125"/>
        <v>17</v>
      </c>
      <c r="Q407" s="4">
        <f t="shared" si="108"/>
        <v>19</v>
      </c>
      <c r="R407" s="7">
        <f>INDEX(월별값!$A$1:$BM$17, '데이터 만들기'!P407, '데이터 만들기'!Q407)</f>
        <v>1271760</v>
      </c>
      <c r="S407" s="5">
        <f t="shared" si="123"/>
        <v>42404</v>
      </c>
      <c r="T407" s="7">
        <f t="shared" si="109"/>
        <v>2016</v>
      </c>
      <c r="U407" s="7">
        <f t="shared" si="110"/>
        <v>2</v>
      </c>
      <c r="V407" s="7" t="str">
        <f t="shared" si="111"/>
        <v>2016-2-1</v>
      </c>
      <c r="W407" s="8">
        <f t="shared" si="112"/>
        <v>42429</v>
      </c>
      <c r="X407" s="9">
        <f t="shared" si="113"/>
        <v>29</v>
      </c>
      <c r="Y407" s="4">
        <f t="shared" si="114"/>
        <v>43853.793103448275</v>
      </c>
      <c r="Z407" s="4">
        <f t="shared" ca="1" si="115"/>
        <v>-1119.7187870952362</v>
      </c>
      <c r="AA407" s="4">
        <f t="shared" ca="1" si="116"/>
        <v>42734.074316353042</v>
      </c>
      <c r="AB407" s="10">
        <f t="shared" si="122"/>
        <v>1</v>
      </c>
      <c r="AC407" s="4">
        <f t="shared" ca="1" si="117"/>
        <v>42734.074316353042</v>
      </c>
      <c r="AD407" s="4">
        <f t="shared" ca="1" si="124"/>
        <v>-334472.27711414592</v>
      </c>
      <c r="AE407" s="4">
        <f t="shared" si="118"/>
        <v>21</v>
      </c>
      <c r="AF407" s="4">
        <f t="shared" ca="1" si="119"/>
        <v>15927.251291149805</v>
      </c>
      <c r="AG407" s="4">
        <f t="shared" ca="1" si="120"/>
        <v>58661.325607502848</v>
      </c>
    </row>
    <row r="408" spans="1:33">
      <c r="A408" s="3">
        <v>42405</v>
      </c>
      <c r="B408" s="2">
        <f t="shared" ca="1" si="121"/>
        <v>60399.015355749201</v>
      </c>
      <c r="C408">
        <v>0</v>
      </c>
      <c r="D408">
        <v>0</v>
      </c>
      <c r="E408">
        <v>0</v>
      </c>
      <c r="F408">
        <v>0</v>
      </c>
      <c r="P408" s="4">
        <f t="shared" si="125"/>
        <v>17</v>
      </c>
      <c r="Q408" s="4">
        <f t="shared" si="108"/>
        <v>19</v>
      </c>
      <c r="R408" s="7">
        <f>INDEX(월별값!$A$1:$BM$17, '데이터 만들기'!P408, '데이터 만들기'!Q408)</f>
        <v>1271760</v>
      </c>
      <c r="S408" s="5">
        <f t="shared" si="123"/>
        <v>42405</v>
      </c>
      <c r="T408" s="7">
        <f t="shared" si="109"/>
        <v>2016</v>
      </c>
      <c r="U408" s="7">
        <f t="shared" si="110"/>
        <v>2</v>
      </c>
      <c r="V408" s="7" t="str">
        <f t="shared" si="111"/>
        <v>2016-2-1</v>
      </c>
      <c r="W408" s="8">
        <f t="shared" si="112"/>
        <v>42429</v>
      </c>
      <c r="X408" s="9">
        <f t="shared" si="113"/>
        <v>29</v>
      </c>
      <c r="Y408" s="4">
        <f t="shared" si="114"/>
        <v>43853.793103448275</v>
      </c>
      <c r="Z408" s="4">
        <f t="shared" ca="1" si="115"/>
        <v>617.97096115112095</v>
      </c>
      <c r="AA408" s="4">
        <f t="shared" ca="1" si="116"/>
        <v>44471.764064599396</v>
      </c>
      <c r="AB408" s="10">
        <f t="shared" si="122"/>
        <v>1</v>
      </c>
      <c r="AC408" s="4">
        <f t="shared" ca="1" si="117"/>
        <v>44471.764064599396</v>
      </c>
      <c r="AD408" s="4">
        <f t="shared" ca="1" si="124"/>
        <v>-334472.27711414592</v>
      </c>
      <c r="AE408" s="4">
        <f t="shared" si="118"/>
        <v>21</v>
      </c>
      <c r="AF408" s="4">
        <f t="shared" ca="1" si="119"/>
        <v>15927.251291149805</v>
      </c>
      <c r="AG408" s="4">
        <f t="shared" ca="1" si="120"/>
        <v>60399.015355749201</v>
      </c>
    </row>
    <row r="409" spans="1:33">
      <c r="A409" s="3">
        <v>42406</v>
      </c>
      <c r="B409" s="2">
        <f t="shared" ca="1" si="121"/>
        <v>2016.4136515620023</v>
      </c>
      <c r="C409">
        <v>0</v>
      </c>
      <c r="D409">
        <v>0</v>
      </c>
      <c r="E409">
        <v>0</v>
      </c>
      <c r="F409">
        <v>0</v>
      </c>
      <c r="P409" s="4">
        <f t="shared" si="125"/>
        <v>17</v>
      </c>
      <c r="Q409" s="4">
        <f t="shared" si="108"/>
        <v>19</v>
      </c>
      <c r="R409" s="7">
        <f>INDEX(월별값!$A$1:$BM$17, '데이터 만들기'!P409, '데이터 만들기'!Q409)</f>
        <v>1271760</v>
      </c>
      <c r="S409" s="5">
        <f t="shared" si="123"/>
        <v>42406</v>
      </c>
      <c r="T409" s="7">
        <f t="shared" si="109"/>
        <v>2016</v>
      </c>
      <c r="U409" s="7">
        <f t="shared" si="110"/>
        <v>2</v>
      </c>
      <c r="V409" s="7" t="str">
        <f t="shared" si="111"/>
        <v>2016-2-1</v>
      </c>
      <c r="W409" s="8">
        <f t="shared" si="112"/>
        <v>42429</v>
      </c>
      <c r="X409" s="9">
        <f t="shared" si="113"/>
        <v>29</v>
      </c>
      <c r="Y409" s="4">
        <f t="shared" si="114"/>
        <v>43853.793103448275</v>
      </c>
      <c r="Z409" s="4">
        <f t="shared" ca="1" si="115"/>
        <v>-3525.5200722082322</v>
      </c>
      <c r="AA409" s="4">
        <f t="shared" ca="1" si="116"/>
        <v>40328.273031240045</v>
      </c>
      <c r="AB409" s="10">
        <f t="shared" si="122"/>
        <v>0</v>
      </c>
      <c r="AC409" s="4">
        <f t="shared" ca="1" si="117"/>
        <v>2016.4136515620023</v>
      </c>
      <c r="AD409" s="4">
        <f t="shared" ca="1" si="124"/>
        <v>-334472.27711414592</v>
      </c>
      <c r="AE409" s="4">
        <f t="shared" si="118"/>
        <v>21</v>
      </c>
      <c r="AF409" s="4">
        <f t="shared" ca="1" si="119"/>
        <v>15927.251291149805</v>
      </c>
      <c r="AG409" s="4">
        <f t="shared" ca="1" si="120"/>
        <v>2016.4136515620023</v>
      </c>
    </row>
    <row r="410" spans="1:33">
      <c r="A410" s="3">
        <v>42407</v>
      </c>
      <c r="B410" s="2">
        <f t="shared" ca="1" si="121"/>
        <v>2190.9557810115029</v>
      </c>
      <c r="C410">
        <v>0</v>
      </c>
      <c r="D410">
        <v>0</v>
      </c>
      <c r="E410">
        <v>0</v>
      </c>
      <c r="F410">
        <v>0</v>
      </c>
      <c r="P410" s="4">
        <f t="shared" si="125"/>
        <v>17</v>
      </c>
      <c r="Q410" s="4">
        <f t="shared" si="108"/>
        <v>19</v>
      </c>
      <c r="R410" s="7">
        <f>INDEX(월별값!$A$1:$BM$17, '데이터 만들기'!P410, '데이터 만들기'!Q410)</f>
        <v>1271760</v>
      </c>
      <c r="S410" s="5">
        <f t="shared" si="123"/>
        <v>42407</v>
      </c>
      <c r="T410" s="7">
        <f t="shared" si="109"/>
        <v>2016</v>
      </c>
      <c r="U410" s="7">
        <f t="shared" si="110"/>
        <v>2</v>
      </c>
      <c r="V410" s="7" t="str">
        <f t="shared" si="111"/>
        <v>2016-2-1</v>
      </c>
      <c r="W410" s="8">
        <f t="shared" si="112"/>
        <v>42429</v>
      </c>
      <c r="X410" s="9">
        <f t="shared" si="113"/>
        <v>29</v>
      </c>
      <c r="Y410" s="4">
        <f t="shared" si="114"/>
        <v>43853.793103448275</v>
      </c>
      <c r="Z410" s="4">
        <f t="shared" ca="1" si="115"/>
        <v>-34.677483218210952</v>
      </c>
      <c r="AA410" s="4">
        <f t="shared" ca="1" si="116"/>
        <v>43819.115620230063</v>
      </c>
      <c r="AB410" s="10">
        <f t="shared" si="122"/>
        <v>0</v>
      </c>
      <c r="AC410" s="4">
        <f t="shared" ca="1" si="117"/>
        <v>2190.9557810115029</v>
      </c>
      <c r="AD410" s="4">
        <f t="shared" ca="1" si="124"/>
        <v>-334472.27711414592</v>
      </c>
      <c r="AE410" s="4">
        <f t="shared" si="118"/>
        <v>21</v>
      </c>
      <c r="AF410" s="4">
        <f t="shared" ca="1" si="119"/>
        <v>15927.251291149805</v>
      </c>
      <c r="AG410" s="4">
        <f t="shared" ca="1" si="120"/>
        <v>2190.9557810115029</v>
      </c>
    </row>
    <row r="411" spans="1:33">
      <c r="A411" s="3">
        <v>42408</v>
      </c>
      <c r="B411" s="2">
        <f t="shared" ca="1" si="121"/>
        <v>58835.10736202218</v>
      </c>
      <c r="C411">
        <v>0</v>
      </c>
      <c r="D411">
        <v>0</v>
      </c>
      <c r="E411">
        <v>0</v>
      </c>
      <c r="F411">
        <v>0</v>
      </c>
      <c r="P411" s="4">
        <f t="shared" si="125"/>
        <v>17</v>
      </c>
      <c r="Q411" s="4">
        <f t="shared" si="108"/>
        <v>19</v>
      </c>
      <c r="R411" s="7">
        <f>INDEX(월별값!$A$1:$BM$17, '데이터 만들기'!P411, '데이터 만들기'!Q411)</f>
        <v>1271760</v>
      </c>
      <c r="S411" s="5">
        <f t="shared" si="123"/>
        <v>42408</v>
      </c>
      <c r="T411" s="7">
        <f t="shared" si="109"/>
        <v>2016</v>
      </c>
      <c r="U411" s="7">
        <f t="shared" si="110"/>
        <v>2</v>
      </c>
      <c r="V411" s="7" t="str">
        <f t="shared" si="111"/>
        <v>2016-2-1</v>
      </c>
      <c r="W411" s="8">
        <f t="shared" si="112"/>
        <v>42429</v>
      </c>
      <c r="X411" s="9">
        <f t="shared" si="113"/>
        <v>29</v>
      </c>
      <c r="Y411" s="4">
        <f t="shared" si="114"/>
        <v>43853.793103448275</v>
      </c>
      <c r="Z411" s="4">
        <f t="shared" ca="1" si="115"/>
        <v>-945.93703257589766</v>
      </c>
      <c r="AA411" s="4">
        <f t="shared" ca="1" si="116"/>
        <v>42907.856070872374</v>
      </c>
      <c r="AB411" s="10">
        <f t="shared" si="122"/>
        <v>1</v>
      </c>
      <c r="AC411" s="4">
        <f t="shared" ca="1" si="117"/>
        <v>42907.856070872374</v>
      </c>
      <c r="AD411" s="4">
        <f t="shared" ca="1" si="124"/>
        <v>-334472.27711414592</v>
      </c>
      <c r="AE411" s="4">
        <f t="shared" si="118"/>
        <v>21</v>
      </c>
      <c r="AF411" s="4">
        <f t="shared" ca="1" si="119"/>
        <v>15927.251291149805</v>
      </c>
      <c r="AG411" s="4">
        <f t="shared" ca="1" si="120"/>
        <v>58835.10736202218</v>
      </c>
    </row>
    <row r="412" spans="1:33">
      <c r="A412" s="3">
        <v>42409</v>
      </c>
      <c r="B412" s="2">
        <f t="shared" ca="1" si="121"/>
        <v>58617.43688378443</v>
      </c>
      <c r="C412">
        <v>0</v>
      </c>
      <c r="D412">
        <v>0</v>
      </c>
      <c r="E412">
        <v>0</v>
      </c>
      <c r="F412">
        <v>0</v>
      </c>
      <c r="P412" s="4">
        <f t="shared" si="125"/>
        <v>17</v>
      </c>
      <c r="Q412" s="4">
        <f t="shared" si="108"/>
        <v>19</v>
      </c>
      <c r="R412" s="7">
        <f>INDEX(월별값!$A$1:$BM$17, '데이터 만들기'!P412, '데이터 만들기'!Q412)</f>
        <v>1271760</v>
      </c>
      <c r="S412" s="5">
        <f t="shared" si="123"/>
        <v>42409</v>
      </c>
      <c r="T412" s="7">
        <f t="shared" si="109"/>
        <v>2016</v>
      </c>
      <c r="U412" s="7">
        <f t="shared" si="110"/>
        <v>2</v>
      </c>
      <c r="V412" s="7" t="str">
        <f t="shared" si="111"/>
        <v>2016-2-1</v>
      </c>
      <c r="W412" s="8">
        <f t="shared" si="112"/>
        <v>42429</v>
      </c>
      <c r="X412" s="9">
        <f t="shared" si="113"/>
        <v>29</v>
      </c>
      <c r="Y412" s="4">
        <f t="shared" si="114"/>
        <v>43853.793103448275</v>
      </c>
      <c r="Z412" s="4">
        <f t="shared" ca="1" si="115"/>
        <v>-1163.6075108136488</v>
      </c>
      <c r="AA412" s="4">
        <f t="shared" ca="1" si="116"/>
        <v>42690.185592634625</v>
      </c>
      <c r="AB412" s="10">
        <f t="shared" si="122"/>
        <v>1</v>
      </c>
      <c r="AC412" s="4">
        <f t="shared" ca="1" si="117"/>
        <v>42690.185592634625</v>
      </c>
      <c r="AD412" s="4">
        <f t="shared" ca="1" si="124"/>
        <v>-334472.27711414592</v>
      </c>
      <c r="AE412" s="4">
        <f t="shared" si="118"/>
        <v>21</v>
      </c>
      <c r="AF412" s="4">
        <f t="shared" ca="1" si="119"/>
        <v>15927.251291149805</v>
      </c>
      <c r="AG412" s="4">
        <f t="shared" ca="1" si="120"/>
        <v>58617.43688378443</v>
      </c>
    </row>
    <row r="413" spans="1:33">
      <c r="A413" s="3">
        <v>42410</v>
      </c>
      <c r="B413" s="2">
        <f t="shared" ca="1" si="121"/>
        <v>61269.983628261878</v>
      </c>
      <c r="C413">
        <v>0</v>
      </c>
      <c r="D413">
        <v>0</v>
      </c>
      <c r="E413">
        <v>0</v>
      </c>
      <c r="F413">
        <v>0</v>
      </c>
      <c r="P413" s="4">
        <f t="shared" si="125"/>
        <v>17</v>
      </c>
      <c r="Q413" s="4">
        <f t="shared" si="108"/>
        <v>19</v>
      </c>
      <c r="R413" s="7">
        <f>INDEX(월별값!$A$1:$BM$17, '데이터 만들기'!P413, '데이터 만들기'!Q413)</f>
        <v>1271760</v>
      </c>
      <c r="S413" s="5">
        <f t="shared" si="123"/>
        <v>42410</v>
      </c>
      <c r="T413" s="7">
        <f t="shared" si="109"/>
        <v>2016</v>
      </c>
      <c r="U413" s="7">
        <f t="shared" si="110"/>
        <v>2</v>
      </c>
      <c r="V413" s="7" t="str">
        <f t="shared" si="111"/>
        <v>2016-2-1</v>
      </c>
      <c r="W413" s="8">
        <f t="shared" si="112"/>
        <v>42429</v>
      </c>
      <c r="X413" s="9">
        <f t="shared" si="113"/>
        <v>29</v>
      </c>
      <c r="Y413" s="4">
        <f t="shared" si="114"/>
        <v>43853.793103448275</v>
      </c>
      <c r="Z413" s="4">
        <f t="shared" ca="1" si="115"/>
        <v>1488.9392336637979</v>
      </c>
      <c r="AA413" s="4">
        <f t="shared" ca="1" si="116"/>
        <v>45342.732337112073</v>
      </c>
      <c r="AB413" s="10">
        <f t="shared" si="122"/>
        <v>1</v>
      </c>
      <c r="AC413" s="4">
        <f t="shared" ca="1" si="117"/>
        <v>45342.732337112073</v>
      </c>
      <c r="AD413" s="4">
        <f t="shared" ca="1" si="124"/>
        <v>-334472.27711414592</v>
      </c>
      <c r="AE413" s="4">
        <f t="shared" si="118"/>
        <v>21</v>
      </c>
      <c r="AF413" s="4">
        <f t="shared" ca="1" si="119"/>
        <v>15927.251291149805</v>
      </c>
      <c r="AG413" s="4">
        <f t="shared" ca="1" si="120"/>
        <v>61269.983628261878</v>
      </c>
    </row>
    <row r="414" spans="1:33">
      <c r="A414" s="3">
        <v>42411</v>
      </c>
      <c r="B414" s="2">
        <f t="shared" ca="1" si="121"/>
        <v>62017.981426736187</v>
      </c>
      <c r="C414">
        <v>0</v>
      </c>
      <c r="D414">
        <v>0</v>
      </c>
      <c r="E414">
        <v>0</v>
      </c>
      <c r="F414">
        <v>0</v>
      </c>
      <c r="P414" s="4">
        <f t="shared" si="125"/>
        <v>17</v>
      </c>
      <c r="Q414" s="4">
        <f t="shared" si="108"/>
        <v>19</v>
      </c>
      <c r="R414" s="7">
        <f>INDEX(월별값!$A$1:$BM$17, '데이터 만들기'!P414, '데이터 만들기'!Q414)</f>
        <v>1271760</v>
      </c>
      <c r="S414" s="5">
        <f t="shared" si="123"/>
        <v>42411</v>
      </c>
      <c r="T414" s="7">
        <f t="shared" si="109"/>
        <v>2016</v>
      </c>
      <c r="U414" s="7">
        <f t="shared" si="110"/>
        <v>2</v>
      </c>
      <c r="V414" s="7" t="str">
        <f t="shared" si="111"/>
        <v>2016-2-1</v>
      </c>
      <c r="W414" s="8">
        <f t="shared" si="112"/>
        <v>42429</v>
      </c>
      <c r="X414" s="9">
        <f t="shared" si="113"/>
        <v>29</v>
      </c>
      <c r="Y414" s="4">
        <f t="shared" si="114"/>
        <v>43853.793103448275</v>
      </c>
      <c r="Z414" s="4">
        <f t="shared" ca="1" si="115"/>
        <v>2236.937032138107</v>
      </c>
      <c r="AA414" s="4">
        <f t="shared" ca="1" si="116"/>
        <v>46090.730135586382</v>
      </c>
      <c r="AB414" s="10">
        <f t="shared" si="122"/>
        <v>1</v>
      </c>
      <c r="AC414" s="4">
        <f t="shared" ca="1" si="117"/>
        <v>46090.730135586382</v>
      </c>
      <c r="AD414" s="4">
        <f t="shared" ca="1" si="124"/>
        <v>-334472.27711414592</v>
      </c>
      <c r="AE414" s="4">
        <f t="shared" si="118"/>
        <v>21</v>
      </c>
      <c r="AF414" s="4">
        <f t="shared" ca="1" si="119"/>
        <v>15927.251291149805</v>
      </c>
      <c r="AG414" s="4">
        <f t="shared" ca="1" si="120"/>
        <v>62017.981426736187</v>
      </c>
    </row>
    <row r="415" spans="1:33">
      <c r="A415" s="3">
        <v>42412</v>
      </c>
      <c r="B415" s="2">
        <f t="shared" ca="1" si="121"/>
        <v>62090.370584586381</v>
      </c>
      <c r="C415">
        <v>0</v>
      </c>
      <c r="D415">
        <v>0</v>
      </c>
      <c r="E415">
        <v>0</v>
      </c>
      <c r="F415">
        <v>0</v>
      </c>
      <c r="P415" s="4">
        <f t="shared" si="125"/>
        <v>17</v>
      </c>
      <c r="Q415" s="4">
        <f t="shared" si="108"/>
        <v>19</v>
      </c>
      <c r="R415" s="7">
        <f>INDEX(월별값!$A$1:$BM$17, '데이터 만들기'!P415, '데이터 만들기'!Q415)</f>
        <v>1271760</v>
      </c>
      <c r="S415" s="5">
        <f t="shared" si="123"/>
        <v>42412</v>
      </c>
      <c r="T415" s="7">
        <f t="shared" si="109"/>
        <v>2016</v>
      </c>
      <c r="U415" s="7">
        <f t="shared" si="110"/>
        <v>2</v>
      </c>
      <c r="V415" s="7" t="str">
        <f t="shared" si="111"/>
        <v>2016-2-1</v>
      </c>
      <c r="W415" s="8">
        <f t="shared" si="112"/>
        <v>42429</v>
      </c>
      <c r="X415" s="9">
        <f t="shared" si="113"/>
        <v>29</v>
      </c>
      <c r="Y415" s="4">
        <f t="shared" si="114"/>
        <v>43853.793103448275</v>
      </c>
      <c r="Z415" s="4">
        <f t="shared" ca="1" si="115"/>
        <v>2309.3261899882982</v>
      </c>
      <c r="AA415" s="4">
        <f t="shared" ca="1" si="116"/>
        <v>46163.119293436575</v>
      </c>
      <c r="AB415" s="10">
        <f t="shared" si="122"/>
        <v>1</v>
      </c>
      <c r="AC415" s="4">
        <f t="shared" ca="1" si="117"/>
        <v>46163.119293436575</v>
      </c>
      <c r="AD415" s="4">
        <f t="shared" ca="1" si="124"/>
        <v>-334472.27711414592</v>
      </c>
      <c r="AE415" s="4">
        <f t="shared" si="118"/>
        <v>21</v>
      </c>
      <c r="AF415" s="4">
        <f t="shared" ca="1" si="119"/>
        <v>15927.251291149805</v>
      </c>
      <c r="AG415" s="4">
        <f t="shared" ca="1" si="120"/>
        <v>62090.370584586381</v>
      </c>
    </row>
    <row r="416" spans="1:33">
      <c r="A416" s="3">
        <v>42413</v>
      </c>
      <c r="B416" s="2">
        <f t="shared" ca="1" si="121"/>
        <v>2066.7449291626481</v>
      </c>
      <c r="C416">
        <v>0</v>
      </c>
      <c r="D416">
        <v>0</v>
      </c>
      <c r="E416">
        <v>0</v>
      </c>
      <c r="F416">
        <v>0</v>
      </c>
      <c r="P416" s="4">
        <f t="shared" si="125"/>
        <v>17</v>
      </c>
      <c r="Q416" s="4">
        <f t="shared" si="108"/>
        <v>19</v>
      </c>
      <c r="R416" s="7">
        <f>INDEX(월별값!$A$1:$BM$17, '데이터 만들기'!P416, '데이터 만들기'!Q416)</f>
        <v>1271760</v>
      </c>
      <c r="S416" s="5">
        <f t="shared" si="123"/>
        <v>42413</v>
      </c>
      <c r="T416" s="7">
        <f t="shared" si="109"/>
        <v>2016</v>
      </c>
      <c r="U416" s="7">
        <f t="shared" si="110"/>
        <v>2</v>
      </c>
      <c r="V416" s="7" t="str">
        <f t="shared" si="111"/>
        <v>2016-2-1</v>
      </c>
      <c r="W416" s="8">
        <f t="shared" si="112"/>
        <v>42429</v>
      </c>
      <c r="X416" s="9">
        <f t="shared" si="113"/>
        <v>29</v>
      </c>
      <c r="Y416" s="4">
        <f t="shared" si="114"/>
        <v>43853.793103448275</v>
      </c>
      <c r="Z416" s="4">
        <f t="shared" ca="1" si="115"/>
        <v>-2518.8945201953093</v>
      </c>
      <c r="AA416" s="4">
        <f t="shared" ca="1" si="116"/>
        <v>41334.898583252965</v>
      </c>
      <c r="AB416" s="10">
        <f t="shared" si="122"/>
        <v>0</v>
      </c>
      <c r="AC416" s="4">
        <f t="shared" ca="1" si="117"/>
        <v>2066.7449291626481</v>
      </c>
      <c r="AD416" s="4">
        <f t="shared" ca="1" si="124"/>
        <v>-334472.27711414592</v>
      </c>
      <c r="AE416" s="4">
        <f t="shared" si="118"/>
        <v>21</v>
      </c>
      <c r="AF416" s="4">
        <f t="shared" ca="1" si="119"/>
        <v>15927.251291149805</v>
      </c>
      <c r="AG416" s="4">
        <f t="shared" ca="1" si="120"/>
        <v>2066.7449291626481</v>
      </c>
    </row>
    <row r="417" spans="1:33">
      <c r="A417" s="3">
        <v>42414</v>
      </c>
      <c r="B417" s="2">
        <f t="shared" ca="1" si="121"/>
        <v>2014.4290858172085</v>
      </c>
      <c r="C417">
        <v>0</v>
      </c>
      <c r="D417">
        <v>0</v>
      </c>
      <c r="E417">
        <v>0</v>
      </c>
      <c r="F417">
        <v>0</v>
      </c>
      <c r="P417" s="4">
        <f t="shared" si="125"/>
        <v>17</v>
      </c>
      <c r="Q417" s="4">
        <f t="shared" si="108"/>
        <v>19</v>
      </c>
      <c r="R417" s="7">
        <f>INDEX(월별값!$A$1:$BM$17, '데이터 만들기'!P417, '데이터 만들기'!Q417)</f>
        <v>1271760</v>
      </c>
      <c r="S417" s="5">
        <f t="shared" si="123"/>
        <v>42414</v>
      </c>
      <c r="T417" s="7">
        <f t="shared" si="109"/>
        <v>2016</v>
      </c>
      <c r="U417" s="7">
        <f t="shared" si="110"/>
        <v>2</v>
      </c>
      <c r="V417" s="7" t="str">
        <f t="shared" si="111"/>
        <v>2016-2-1</v>
      </c>
      <c r="W417" s="8">
        <f t="shared" si="112"/>
        <v>42429</v>
      </c>
      <c r="X417" s="9">
        <f t="shared" si="113"/>
        <v>29</v>
      </c>
      <c r="Y417" s="4">
        <f t="shared" si="114"/>
        <v>43853.793103448275</v>
      </c>
      <c r="Z417" s="4">
        <f t="shared" ca="1" si="115"/>
        <v>-3565.2113871041051</v>
      </c>
      <c r="AA417" s="4">
        <f t="shared" ca="1" si="116"/>
        <v>40288.581716344168</v>
      </c>
      <c r="AB417" s="10">
        <f t="shared" si="122"/>
        <v>0</v>
      </c>
      <c r="AC417" s="4">
        <f t="shared" ca="1" si="117"/>
        <v>2014.4290858172085</v>
      </c>
      <c r="AD417" s="4">
        <f t="shared" ca="1" si="124"/>
        <v>-334472.27711414592</v>
      </c>
      <c r="AE417" s="4">
        <f t="shared" si="118"/>
        <v>21</v>
      </c>
      <c r="AF417" s="4">
        <f t="shared" ca="1" si="119"/>
        <v>15927.251291149805</v>
      </c>
      <c r="AG417" s="4">
        <f t="shared" ca="1" si="120"/>
        <v>2014.4290858172085</v>
      </c>
    </row>
    <row r="418" spans="1:33">
      <c r="A418" s="3">
        <v>42415</v>
      </c>
      <c r="B418" s="2">
        <f t="shared" ca="1" si="121"/>
        <v>57324.751030712519</v>
      </c>
      <c r="C418">
        <v>0</v>
      </c>
      <c r="D418">
        <v>0</v>
      </c>
      <c r="E418">
        <v>0</v>
      </c>
      <c r="F418">
        <v>0</v>
      </c>
      <c r="P418" s="4">
        <f t="shared" si="125"/>
        <v>17</v>
      </c>
      <c r="Q418" s="4">
        <f t="shared" si="108"/>
        <v>19</v>
      </c>
      <c r="R418" s="7">
        <f>INDEX(월별값!$A$1:$BM$17, '데이터 만들기'!P418, '데이터 만들기'!Q418)</f>
        <v>1271760</v>
      </c>
      <c r="S418" s="5">
        <f t="shared" si="123"/>
        <v>42415</v>
      </c>
      <c r="T418" s="7">
        <f t="shared" si="109"/>
        <v>2016</v>
      </c>
      <c r="U418" s="7">
        <f t="shared" si="110"/>
        <v>2</v>
      </c>
      <c r="V418" s="7" t="str">
        <f t="shared" si="111"/>
        <v>2016-2-1</v>
      </c>
      <c r="W418" s="8">
        <f t="shared" si="112"/>
        <v>42429</v>
      </c>
      <c r="X418" s="9">
        <f t="shared" si="113"/>
        <v>29</v>
      </c>
      <c r="Y418" s="4">
        <f t="shared" si="114"/>
        <v>43853.793103448275</v>
      </c>
      <c r="Z418" s="4">
        <f t="shared" ca="1" si="115"/>
        <v>-2456.2933638855575</v>
      </c>
      <c r="AA418" s="4">
        <f t="shared" ca="1" si="116"/>
        <v>41397.499739562714</v>
      </c>
      <c r="AB418" s="10">
        <f t="shared" si="122"/>
        <v>1</v>
      </c>
      <c r="AC418" s="4">
        <f t="shared" ca="1" si="117"/>
        <v>41397.499739562714</v>
      </c>
      <c r="AD418" s="4">
        <f t="shared" ca="1" si="124"/>
        <v>-334472.27711414592</v>
      </c>
      <c r="AE418" s="4">
        <f t="shared" si="118"/>
        <v>21</v>
      </c>
      <c r="AF418" s="4">
        <f t="shared" ca="1" si="119"/>
        <v>15927.251291149805</v>
      </c>
      <c r="AG418" s="4">
        <f t="shared" ca="1" si="120"/>
        <v>57324.751030712519</v>
      </c>
    </row>
    <row r="419" spans="1:33">
      <c r="A419" s="3">
        <v>42416</v>
      </c>
      <c r="B419" s="2">
        <f t="shared" ca="1" si="121"/>
        <v>57552.152886166718</v>
      </c>
      <c r="C419">
        <v>0</v>
      </c>
      <c r="D419">
        <v>0</v>
      </c>
      <c r="E419">
        <v>0</v>
      </c>
      <c r="F419">
        <v>0</v>
      </c>
      <c r="P419" s="4">
        <f t="shared" si="125"/>
        <v>17</v>
      </c>
      <c r="Q419" s="4">
        <f t="shared" si="108"/>
        <v>19</v>
      </c>
      <c r="R419" s="7">
        <f>INDEX(월별값!$A$1:$BM$17, '데이터 만들기'!P419, '데이터 만들기'!Q419)</f>
        <v>1271760</v>
      </c>
      <c r="S419" s="5">
        <f t="shared" si="123"/>
        <v>42416</v>
      </c>
      <c r="T419" s="7">
        <f t="shared" si="109"/>
        <v>2016</v>
      </c>
      <c r="U419" s="7">
        <f t="shared" si="110"/>
        <v>2</v>
      </c>
      <c r="V419" s="7" t="str">
        <f t="shared" si="111"/>
        <v>2016-2-1</v>
      </c>
      <c r="W419" s="8">
        <f t="shared" si="112"/>
        <v>42429</v>
      </c>
      <c r="X419" s="9">
        <f t="shared" si="113"/>
        <v>29</v>
      </c>
      <c r="Y419" s="4">
        <f t="shared" si="114"/>
        <v>43853.793103448275</v>
      </c>
      <c r="Z419" s="4">
        <f t="shared" ca="1" si="115"/>
        <v>-2228.8915084313621</v>
      </c>
      <c r="AA419" s="4">
        <f t="shared" ca="1" si="116"/>
        <v>41624.901595016912</v>
      </c>
      <c r="AB419" s="10">
        <f t="shared" si="122"/>
        <v>1</v>
      </c>
      <c r="AC419" s="4">
        <f t="shared" ca="1" si="117"/>
        <v>41624.901595016912</v>
      </c>
      <c r="AD419" s="4">
        <f t="shared" ca="1" si="124"/>
        <v>-334472.27711414592</v>
      </c>
      <c r="AE419" s="4">
        <f t="shared" si="118"/>
        <v>21</v>
      </c>
      <c r="AF419" s="4">
        <f t="shared" ca="1" si="119"/>
        <v>15927.251291149805</v>
      </c>
      <c r="AG419" s="4">
        <f t="shared" ca="1" si="120"/>
        <v>57552.152886166718</v>
      </c>
    </row>
    <row r="420" spans="1:33">
      <c r="A420" s="3">
        <v>42417</v>
      </c>
      <c r="B420" s="2">
        <f t="shared" ca="1" si="121"/>
        <v>63160.685590270441</v>
      </c>
      <c r="C420">
        <v>0</v>
      </c>
      <c r="D420">
        <v>0</v>
      </c>
      <c r="E420">
        <v>0</v>
      </c>
      <c r="F420">
        <v>0</v>
      </c>
      <c r="P420" s="4">
        <f t="shared" si="125"/>
        <v>17</v>
      </c>
      <c r="Q420" s="4">
        <f t="shared" si="108"/>
        <v>19</v>
      </c>
      <c r="R420" s="7">
        <f>INDEX(월별값!$A$1:$BM$17, '데이터 만들기'!P420, '데이터 만들기'!Q420)</f>
        <v>1271760</v>
      </c>
      <c r="S420" s="5">
        <f t="shared" si="123"/>
        <v>42417</v>
      </c>
      <c r="T420" s="7">
        <f t="shared" si="109"/>
        <v>2016</v>
      </c>
      <c r="U420" s="7">
        <f t="shared" si="110"/>
        <v>2</v>
      </c>
      <c r="V420" s="7" t="str">
        <f t="shared" si="111"/>
        <v>2016-2-1</v>
      </c>
      <c r="W420" s="8">
        <f t="shared" si="112"/>
        <v>42429</v>
      </c>
      <c r="X420" s="9">
        <f t="shared" si="113"/>
        <v>29</v>
      </c>
      <c r="Y420" s="4">
        <f t="shared" si="114"/>
        <v>43853.793103448275</v>
      </c>
      <c r="Z420" s="4">
        <f t="shared" ca="1" si="115"/>
        <v>3379.6411956723596</v>
      </c>
      <c r="AA420" s="4">
        <f t="shared" ca="1" si="116"/>
        <v>47233.434299120636</v>
      </c>
      <c r="AB420" s="10">
        <f t="shared" si="122"/>
        <v>1</v>
      </c>
      <c r="AC420" s="4">
        <f t="shared" ca="1" si="117"/>
        <v>47233.434299120636</v>
      </c>
      <c r="AD420" s="4">
        <f t="shared" ca="1" si="124"/>
        <v>-334472.27711414592</v>
      </c>
      <c r="AE420" s="4">
        <f t="shared" si="118"/>
        <v>21</v>
      </c>
      <c r="AF420" s="4">
        <f t="shared" ca="1" si="119"/>
        <v>15927.251291149805</v>
      </c>
      <c r="AG420" s="4">
        <f t="shared" ca="1" si="120"/>
        <v>63160.685590270441</v>
      </c>
    </row>
    <row r="421" spans="1:33">
      <c r="A421" s="3">
        <v>42418</v>
      </c>
      <c r="B421" s="2">
        <f t="shared" ca="1" si="121"/>
        <v>59851.148111673821</v>
      </c>
      <c r="C421">
        <v>0</v>
      </c>
      <c r="D421">
        <v>0</v>
      </c>
      <c r="E421">
        <v>0</v>
      </c>
      <c r="F421">
        <v>0</v>
      </c>
      <c r="P421" s="4">
        <f t="shared" si="125"/>
        <v>17</v>
      </c>
      <c r="Q421" s="4">
        <f t="shared" si="108"/>
        <v>19</v>
      </c>
      <c r="R421" s="7">
        <f>INDEX(월별값!$A$1:$BM$17, '데이터 만들기'!P421, '데이터 만들기'!Q421)</f>
        <v>1271760</v>
      </c>
      <c r="S421" s="5">
        <f t="shared" si="123"/>
        <v>42418</v>
      </c>
      <c r="T421" s="7">
        <f t="shared" si="109"/>
        <v>2016</v>
      </c>
      <c r="U421" s="7">
        <f t="shared" si="110"/>
        <v>2</v>
      </c>
      <c r="V421" s="7" t="str">
        <f t="shared" si="111"/>
        <v>2016-2-1</v>
      </c>
      <c r="W421" s="8">
        <f t="shared" si="112"/>
        <v>42429</v>
      </c>
      <c r="X421" s="9">
        <f t="shared" si="113"/>
        <v>29</v>
      </c>
      <c r="Y421" s="4">
        <f t="shared" si="114"/>
        <v>43853.793103448275</v>
      </c>
      <c r="Z421" s="4">
        <f t="shared" ca="1" si="115"/>
        <v>70.10371707574285</v>
      </c>
      <c r="AA421" s="4">
        <f t="shared" ca="1" si="116"/>
        <v>43923.896820524016</v>
      </c>
      <c r="AB421" s="10">
        <f t="shared" si="122"/>
        <v>1</v>
      </c>
      <c r="AC421" s="4">
        <f t="shared" ca="1" si="117"/>
        <v>43923.896820524016</v>
      </c>
      <c r="AD421" s="4">
        <f t="shared" ca="1" si="124"/>
        <v>-334472.27711414592</v>
      </c>
      <c r="AE421" s="4">
        <f t="shared" si="118"/>
        <v>21</v>
      </c>
      <c r="AF421" s="4">
        <f t="shared" ca="1" si="119"/>
        <v>15927.251291149805</v>
      </c>
      <c r="AG421" s="4">
        <f t="shared" ca="1" si="120"/>
        <v>59851.148111673821</v>
      </c>
    </row>
    <row r="422" spans="1:33">
      <c r="A422" s="3">
        <v>42419</v>
      </c>
      <c r="B422" s="2">
        <f t="shared" ca="1" si="121"/>
        <v>60681.222565393429</v>
      </c>
      <c r="C422">
        <v>0</v>
      </c>
      <c r="D422">
        <v>0</v>
      </c>
      <c r="E422">
        <v>0</v>
      </c>
      <c r="F422">
        <v>0</v>
      </c>
      <c r="P422" s="4">
        <f t="shared" si="125"/>
        <v>17</v>
      </c>
      <c r="Q422" s="4">
        <f t="shared" ref="Q422:Q485" si="126">IF(U421=U422,Q421,Q421+1)</f>
        <v>19</v>
      </c>
      <c r="R422" s="7">
        <f>INDEX(월별값!$A$1:$BM$17, '데이터 만들기'!P422, '데이터 만들기'!Q422)</f>
        <v>1271760</v>
      </c>
      <c r="S422" s="5">
        <f t="shared" si="123"/>
        <v>42419</v>
      </c>
      <c r="T422" s="7">
        <f t="shared" ref="T422:T485" si="127">YEAR(S422)</f>
        <v>2016</v>
      </c>
      <c r="U422" s="7">
        <f t="shared" ref="U422:U485" si="128">MONTH(S422)</f>
        <v>2</v>
      </c>
      <c r="V422" s="7" t="str">
        <f t="shared" ref="V422:V485" si="129">CONCATENATE(T422, "-", U422, "-", "1")</f>
        <v>2016-2-1</v>
      </c>
      <c r="W422" s="8">
        <f t="shared" ref="W422:W485" si="130">EDATE(V422, 1)-1</f>
        <v>42429</v>
      </c>
      <c r="X422" s="9">
        <f t="shared" ref="X422:X485" si="131">W422-V422+1</f>
        <v>29</v>
      </c>
      <c r="Y422" s="4">
        <f t="shared" ref="Y422:Y485" si="132">R422/X422</f>
        <v>43853.793103448275</v>
      </c>
      <c r="Z422" s="4">
        <f t="shared" ref="Z422:Z485" ca="1" si="133">IF(RANDBETWEEN(0, 1),RAND()*Y422,RAND()*Y422*-1)/10</f>
        <v>900.17817079534632</v>
      </c>
      <c r="AA422" s="4">
        <f t="shared" ref="AA422:AA485" ca="1" si="134">Y422+Z422</f>
        <v>44753.971274243624</v>
      </c>
      <c r="AB422" s="10">
        <f t="shared" si="122"/>
        <v>1</v>
      </c>
      <c r="AC422" s="4">
        <f t="shared" ref="AC422:AC485" ca="1" si="135">IF(AB422=0,AA422/20,AA422)</f>
        <v>44753.971274243624</v>
      </c>
      <c r="AD422" s="4">
        <f t="shared" ca="1" si="124"/>
        <v>-334472.27711414592</v>
      </c>
      <c r="AE422" s="4">
        <f t="shared" ref="AE422:AE485" si="136">NETWORKDAYS(V422,W422)</f>
        <v>21</v>
      </c>
      <c r="AF422" s="4">
        <f t="shared" ref="AF422:AF485" ca="1" si="137">AD422/AE422*-1</f>
        <v>15927.251291149805</v>
      </c>
      <c r="AG422" s="4">
        <f t="shared" ref="AG422:AG485" ca="1" si="138">IF(AB422=1,AC422+AF422,AC422)</f>
        <v>60681.222565393429</v>
      </c>
    </row>
    <row r="423" spans="1:33">
      <c r="A423" s="3">
        <v>42420</v>
      </c>
      <c r="B423" s="2">
        <f t="shared" ca="1" si="121"/>
        <v>2053.6208725591046</v>
      </c>
      <c r="C423">
        <v>0</v>
      </c>
      <c r="D423">
        <v>0</v>
      </c>
      <c r="E423">
        <v>0</v>
      </c>
      <c r="F423">
        <v>0</v>
      </c>
      <c r="P423" s="4">
        <f t="shared" si="125"/>
        <v>17</v>
      </c>
      <c r="Q423" s="4">
        <f t="shared" si="126"/>
        <v>19</v>
      </c>
      <c r="R423" s="7">
        <f>INDEX(월별값!$A$1:$BM$17, '데이터 만들기'!P423, '데이터 만들기'!Q423)</f>
        <v>1271760</v>
      </c>
      <c r="S423" s="5">
        <f t="shared" si="123"/>
        <v>42420</v>
      </c>
      <c r="T423" s="7">
        <f t="shared" si="127"/>
        <v>2016</v>
      </c>
      <c r="U423" s="7">
        <f t="shared" si="128"/>
        <v>2</v>
      </c>
      <c r="V423" s="7" t="str">
        <f t="shared" si="129"/>
        <v>2016-2-1</v>
      </c>
      <c r="W423" s="8">
        <f t="shared" si="130"/>
        <v>42429</v>
      </c>
      <c r="X423" s="9">
        <f t="shared" si="131"/>
        <v>29</v>
      </c>
      <c r="Y423" s="4">
        <f t="shared" si="132"/>
        <v>43853.793103448275</v>
      </c>
      <c r="Z423" s="4">
        <f t="shared" ca="1" si="133"/>
        <v>-2781.3756522661852</v>
      </c>
      <c r="AA423" s="4">
        <f t="shared" ca="1" si="134"/>
        <v>41072.417451182089</v>
      </c>
      <c r="AB423" s="10">
        <f t="shared" si="122"/>
        <v>0</v>
      </c>
      <c r="AC423" s="4">
        <f t="shared" ca="1" si="135"/>
        <v>2053.6208725591046</v>
      </c>
      <c r="AD423" s="4">
        <f t="shared" ca="1" si="124"/>
        <v>-334472.27711414592</v>
      </c>
      <c r="AE423" s="4">
        <f t="shared" si="136"/>
        <v>21</v>
      </c>
      <c r="AF423" s="4">
        <f t="shared" ca="1" si="137"/>
        <v>15927.251291149805</v>
      </c>
      <c r="AG423" s="4">
        <f t="shared" ca="1" si="138"/>
        <v>2053.6208725591046</v>
      </c>
    </row>
    <row r="424" spans="1:33">
      <c r="A424" s="3">
        <v>42421</v>
      </c>
      <c r="B424" s="2">
        <f t="shared" ca="1" si="121"/>
        <v>2165.1157302935762</v>
      </c>
      <c r="C424">
        <v>0</v>
      </c>
      <c r="D424">
        <v>0</v>
      </c>
      <c r="E424">
        <v>0</v>
      </c>
      <c r="F424">
        <v>0</v>
      </c>
      <c r="P424" s="4">
        <f t="shared" si="125"/>
        <v>17</v>
      </c>
      <c r="Q424" s="4">
        <f t="shared" si="126"/>
        <v>19</v>
      </c>
      <c r="R424" s="7">
        <f>INDEX(월별값!$A$1:$BM$17, '데이터 만들기'!P424, '데이터 만들기'!Q424)</f>
        <v>1271760</v>
      </c>
      <c r="S424" s="5">
        <f t="shared" si="123"/>
        <v>42421</v>
      </c>
      <c r="T424" s="7">
        <f t="shared" si="127"/>
        <v>2016</v>
      </c>
      <c r="U424" s="7">
        <f t="shared" si="128"/>
        <v>2</v>
      </c>
      <c r="V424" s="7" t="str">
        <f t="shared" si="129"/>
        <v>2016-2-1</v>
      </c>
      <c r="W424" s="8">
        <f t="shared" si="130"/>
        <v>42429</v>
      </c>
      <c r="X424" s="9">
        <f t="shared" si="131"/>
        <v>29</v>
      </c>
      <c r="Y424" s="4">
        <f t="shared" si="132"/>
        <v>43853.793103448275</v>
      </c>
      <c r="Z424" s="4">
        <f t="shared" ca="1" si="133"/>
        <v>-551.47849757675453</v>
      </c>
      <c r="AA424" s="4">
        <f t="shared" ca="1" si="134"/>
        <v>43302.314605871521</v>
      </c>
      <c r="AB424" s="10">
        <f t="shared" si="122"/>
        <v>0</v>
      </c>
      <c r="AC424" s="4">
        <f t="shared" ca="1" si="135"/>
        <v>2165.1157302935762</v>
      </c>
      <c r="AD424" s="4">
        <f t="shared" ca="1" si="124"/>
        <v>-334472.27711414592</v>
      </c>
      <c r="AE424" s="4">
        <f t="shared" si="136"/>
        <v>21</v>
      </c>
      <c r="AF424" s="4">
        <f t="shared" ca="1" si="137"/>
        <v>15927.251291149805</v>
      </c>
      <c r="AG424" s="4">
        <f t="shared" ca="1" si="138"/>
        <v>2165.1157302935762</v>
      </c>
    </row>
    <row r="425" spans="1:33">
      <c r="A425" s="3">
        <v>42422</v>
      </c>
      <c r="B425" s="2">
        <f t="shared" ca="1" si="121"/>
        <v>60760.819909208578</v>
      </c>
      <c r="C425">
        <v>0</v>
      </c>
      <c r="D425">
        <v>0</v>
      </c>
      <c r="E425">
        <v>0</v>
      </c>
      <c r="F425">
        <v>0</v>
      </c>
      <c r="P425" s="4">
        <f t="shared" si="125"/>
        <v>17</v>
      </c>
      <c r="Q425" s="4">
        <f t="shared" si="126"/>
        <v>19</v>
      </c>
      <c r="R425" s="7">
        <f>INDEX(월별값!$A$1:$BM$17, '데이터 만들기'!P425, '데이터 만들기'!Q425)</f>
        <v>1271760</v>
      </c>
      <c r="S425" s="5">
        <f t="shared" si="123"/>
        <v>42422</v>
      </c>
      <c r="T425" s="7">
        <f t="shared" si="127"/>
        <v>2016</v>
      </c>
      <c r="U425" s="7">
        <f t="shared" si="128"/>
        <v>2</v>
      </c>
      <c r="V425" s="7" t="str">
        <f t="shared" si="129"/>
        <v>2016-2-1</v>
      </c>
      <c r="W425" s="8">
        <f t="shared" si="130"/>
        <v>42429</v>
      </c>
      <c r="X425" s="9">
        <f t="shared" si="131"/>
        <v>29</v>
      </c>
      <c r="Y425" s="4">
        <f t="shared" si="132"/>
        <v>43853.793103448275</v>
      </c>
      <c r="Z425" s="4">
        <f t="shared" ca="1" si="133"/>
        <v>979.77551461049495</v>
      </c>
      <c r="AA425" s="4">
        <f t="shared" ca="1" si="134"/>
        <v>44833.568618058773</v>
      </c>
      <c r="AB425" s="10">
        <f t="shared" si="122"/>
        <v>1</v>
      </c>
      <c r="AC425" s="4">
        <f t="shared" ca="1" si="135"/>
        <v>44833.568618058773</v>
      </c>
      <c r="AD425" s="4">
        <f t="shared" ca="1" si="124"/>
        <v>-334472.27711414592</v>
      </c>
      <c r="AE425" s="4">
        <f t="shared" si="136"/>
        <v>21</v>
      </c>
      <c r="AF425" s="4">
        <f t="shared" ca="1" si="137"/>
        <v>15927.251291149805</v>
      </c>
      <c r="AG425" s="4">
        <f t="shared" ca="1" si="138"/>
        <v>60760.819909208578</v>
      </c>
    </row>
    <row r="426" spans="1:33">
      <c r="A426" s="3">
        <v>42423</v>
      </c>
      <c r="B426" s="2">
        <f t="shared" ca="1" si="121"/>
        <v>56348.481505593983</v>
      </c>
      <c r="C426">
        <v>0</v>
      </c>
      <c r="D426">
        <v>0</v>
      </c>
      <c r="E426">
        <v>0</v>
      </c>
      <c r="F426">
        <v>0</v>
      </c>
      <c r="P426" s="4">
        <f t="shared" si="125"/>
        <v>17</v>
      </c>
      <c r="Q426" s="4">
        <f t="shared" si="126"/>
        <v>19</v>
      </c>
      <c r="R426" s="7">
        <f>INDEX(월별값!$A$1:$BM$17, '데이터 만들기'!P426, '데이터 만들기'!Q426)</f>
        <v>1271760</v>
      </c>
      <c r="S426" s="5">
        <f t="shared" si="123"/>
        <v>42423</v>
      </c>
      <c r="T426" s="7">
        <f t="shared" si="127"/>
        <v>2016</v>
      </c>
      <c r="U426" s="7">
        <f t="shared" si="128"/>
        <v>2</v>
      </c>
      <c r="V426" s="7" t="str">
        <f t="shared" si="129"/>
        <v>2016-2-1</v>
      </c>
      <c r="W426" s="8">
        <f t="shared" si="130"/>
        <v>42429</v>
      </c>
      <c r="X426" s="9">
        <f t="shared" si="131"/>
        <v>29</v>
      </c>
      <c r="Y426" s="4">
        <f t="shared" si="132"/>
        <v>43853.793103448275</v>
      </c>
      <c r="Z426" s="4">
        <f t="shared" ca="1" si="133"/>
        <v>-3432.5628890040998</v>
      </c>
      <c r="AA426" s="4">
        <f t="shared" ca="1" si="134"/>
        <v>40421.230214444178</v>
      </c>
      <c r="AB426" s="10">
        <f t="shared" si="122"/>
        <v>1</v>
      </c>
      <c r="AC426" s="4">
        <f t="shared" ca="1" si="135"/>
        <v>40421.230214444178</v>
      </c>
      <c r="AD426" s="4">
        <f t="shared" ca="1" si="124"/>
        <v>-334472.27711414592</v>
      </c>
      <c r="AE426" s="4">
        <f t="shared" si="136"/>
        <v>21</v>
      </c>
      <c r="AF426" s="4">
        <f t="shared" ca="1" si="137"/>
        <v>15927.251291149805</v>
      </c>
      <c r="AG426" s="4">
        <f t="shared" ca="1" si="138"/>
        <v>56348.481505593983</v>
      </c>
    </row>
    <row r="427" spans="1:33">
      <c r="A427" s="3">
        <v>42424</v>
      </c>
      <c r="B427" s="2">
        <f t="shared" ca="1" si="121"/>
        <v>62037.158222135273</v>
      </c>
      <c r="C427">
        <v>0</v>
      </c>
      <c r="D427">
        <v>0</v>
      </c>
      <c r="E427">
        <v>0</v>
      </c>
      <c r="F427">
        <v>0</v>
      </c>
      <c r="P427" s="4">
        <f t="shared" si="125"/>
        <v>17</v>
      </c>
      <c r="Q427" s="4">
        <f t="shared" si="126"/>
        <v>19</v>
      </c>
      <c r="R427" s="7">
        <f>INDEX(월별값!$A$1:$BM$17, '데이터 만들기'!P427, '데이터 만들기'!Q427)</f>
        <v>1271760</v>
      </c>
      <c r="S427" s="5">
        <f t="shared" si="123"/>
        <v>42424</v>
      </c>
      <c r="T427" s="7">
        <f t="shared" si="127"/>
        <v>2016</v>
      </c>
      <c r="U427" s="7">
        <f t="shared" si="128"/>
        <v>2</v>
      </c>
      <c r="V427" s="7" t="str">
        <f t="shared" si="129"/>
        <v>2016-2-1</v>
      </c>
      <c r="W427" s="8">
        <f t="shared" si="130"/>
        <v>42429</v>
      </c>
      <c r="X427" s="9">
        <f t="shared" si="131"/>
        <v>29</v>
      </c>
      <c r="Y427" s="4">
        <f t="shared" si="132"/>
        <v>43853.793103448275</v>
      </c>
      <c r="Z427" s="4">
        <f t="shared" ca="1" si="133"/>
        <v>2256.1138275371945</v>
      </c>
      <c r="AA427" s="4">
        <f t="shared" ca="1" si="134"/>
        <v>46109.906930985468</v>
      </c>
      <c r="AB427" s="10">
        <f t="shared" si="122"/>
        <v>1</v>
      </c>
      <c r="AC427" s="4">
        <f t="shared" ca="1" si="135"/>
        <v>46109.906930985468</v>
      </c>
      <c r="AD427" s="4">
        <f t="shared" ca="1" si="124"/>
        <v>-334472.27711414592</v>
      </c>
      <c r="AE427" s="4">
        <f t="shared" si="136"/>
        <v>21</v>
      </c>
      <c r="AF427" s="4">
        <f t="shared" ca="1" si="137"/>
        <v>15927.251291149805</v>
      </c>
      <c r="AG427" s="4">
        <f t="shared" ca="1" si="138"/>
        <v>62037.158222135273</v>
      </c>
    </row>
    <row r="428" spans="1:33">
      <c r="A428" s="3">
        <v>42425</v>
      </c>
      <c r="B428" s="2">
        <f t="shared" ca="1" si="121"/>
        <v>61178.20510273768</v>
      </c>
      <c r="C428">
        <v>0</v>
      </c>
      <c r="D428">
        <v>0</v>
      </c>
      <c r="E428">
        <v>0</v>
      </c>
      <c r="F428">
        <v>0</v>
      </c>
      <c r="P428" s="4">
        <f t="shared" si="125"/>
        <v>17</v>
      </c>
      <c r="Q428" s="4">
        <f t="shared" si="126"/>
        <v>19</v>
      </c>
      <c r="R428" s="7">
        <f>INDEX(월별값!$A$1:$BM$17, '데이터 만들기'!P428, '데이터 만들기'!Q428)</f>
        <v>1271760</v>
      </c>
      <c r="S428" s="5">
        <f t="shared" si="123"/>
        <v>42425</v>
      </c>
      <c r="T428" s="7">
        <f t="shared" si="127"/>
        <v>2016</v>
      </c>
      <c r="U428" s="7">
        <f t="shared" si="128"/>
        <v>2</v>
      </c>
      <c r="V428" s="7" t="str">
        <f t="shared" si="129"/>
        <v>2016-2-1</v>
      </c>
      <c r="W428" s="8">
        <f t="shared" si="130"/>
        <v>42429</v>
      </c>
      <c r="X428" s="9">
        <f t="shared" si="131"/>
        <v>29</v>
      </c>
      <c r="Y428" s="4">
        <f t="shared" si="132"/>
        <v>43853.793103448275</v>
      </c>
      <c r="Z428" s="4">
        <f t="shared" ca="1" si="133"/>
        <v>1397.1607081395991</v>
      </c>
      <c r="AA428" s="4">
        <f t="shared" ca="1" si="134"/>
        <v>45250.953811587875</v>
      </c>
      <c r="AB428" s="10">
        <f t="shared" si="122"/>
        <v>1</v>
      </c>
      <c r="AC428" s="4">
        <f t="shared" ca="1" si="135"/>
        <v>45250.953811587875</v>
      </c>
      <c r="AD428" s="4">
        <f t="shared" ca="1" si="124"/>
        <v>-334472.27711414592</v>
      </c>
      <c r="AE428" s="4">
        <f t="shared" si="136"/>
        <v>21</v>
      </c>
      <c r="AF428" s="4">
        <f t="shared" ca="1" si="137"/>
        <v>15927.251291149805</v>
      </c>
      <c r="AG428" s="4">
        <f t="shared" ca="1" si="138"/>
        <v>61178.20510273768</v>
      </c>
    </row>
    <row r="429" spans="1:33">
      <c r="A429" s="3">
        <v>42426</v>
      </c>
      <c r="B429" s="2">
        <f t="shared" ca="1" si="121"/>
        <v>61172.340866476668</v>
      </c>
      <c r="C429">
        <v>0</v>
      </c>
      <c r="D429">
        <v>0</v>
      </c>
      <c r="E429">
        <v>0</v>
      </c>
      <c r="F429">
        <v>0</v>
      </c>
      <c r="P429" s="4">
        <f t="shared" si="125"/>
        <v>17</v>
      </c>
      <c r="Q429" s="4">
        <f t="shared" si="126"/>
        <v>19</v>
      </c>
      <c r="R429" s="7">
        <f>INDEX(월별값!$A$1:$BM$17, '데이터 만들기'!P429, '데이터 만들기'!Q429)</f>
        <v>1271760</v>
      </c>
      <c r="S429" s="5">
        <f t="shared" si="123"/>
        <v>42426</v>
      </c>
      <c r="T429" s="7">
        <f t="shared" si="127"/>
        <v>2016</v>
      </c>
      <c r="U429" s="7">
        <f t="shared" si="128"/>
        <v>2</v>
      </c>
      <c r="V429" s="7" t="str">
        <f t="shared" si="129"/>
        <v>2016-2-1</v>
      </c>
      <c r="W429" s="8">
        <f t="shared" si="130"/>
        <v>42429</v>
      </c>
      <c r="X429" s="9">
        <f t="shared" si="131"/>
        <v>29</v>
      </c>
      <c r="Y429" s="4">
        <f t="shared" si="132"/>
        <v>43853.793103448275</v>
      </c>
      <c r="Z429" s="4">
        <f t="shared" ca="1" si="133"/>
        <v>1391.2964718785868</v>
      </c>
      <c r="AA429" s="4">
        <f t="shared" ca="1" si="134"/>
        <v>45245.089575326863</v>
      </c>
      <c r="AB429" s="10">
        <f t="shared" si="122"/>
        <v>1</v>
      </c>
      <c r="AC429" s="4">
        <f t="shared" ca="1" si="135"/>
        <v>45245.089575326863</v>
      </c>
      <c r="AD429" s="4">
        <f t="shared" ca="1" si="124"/>
        <v>-334472.27711414592</v>
      </c>
      <c r="AE429" s="4">
        <f t="shared" si="136"/>
        <v>21</v>
      </c>
      <c r="AF429" s="4">
        <f t="shared" ca="1" si="137"/>
        <v>15927.251291149805</v>
      </c>
      <c r="AG429" s="4">
        <f t="shared" ca="1" si="138"/>
        <v>61172.340866476668</v>
      </c>
    </row>
    <row r="430" spans="1:33">
      <c r="A430" s="3">
        <v>42427</v>
      </c>
      <c r="B430" s="2">
        <f t="shared" ca="1" si="121"/>
        <v>2174.0892384158874</v>
      </c>
      <c r="C430">
        <v>0</v>
      </c>
      <c r="D430">
        <v>0</v>
      </c>
      <c r="E430">
        <v>0</v>
      </c>
      <c r="F430">
        <v>0</v>
      </c>
      <c r="P430" s="4">
        <f t="shared" si="125"/>
        <v>17</v>
      </c>
      <c r="Q430" s="4">
        <f t="shared" si="126"/>
        <v>19</v>
      </c>
      <c r="R430" s="7">
        <f>INDEX(월별값!$A$1:$BM$17, '데이터 만들기'!P430, '데이터 만들기'!Q430)</f>
        <v>1271760</v>
      </c>
      <c r="S430" s="5">
        <f t="shared" si="123"/>
        <v>42427</v>
      </c>
      <c r="T430" s="7">
        <f t="shared" si="127"/>
        <v>2016</v>
      </c>
      <c r="U430" s="7">
        <f t="shared" si="128"/>
        <v>2</v>
      </c>
      <c r="V430" s="7" t="str">
        <f t="shared" si="129"/>
        <v>2016-2-1</v>
      </c>
      <c r="W430" s="8">
        <f t="shared" si="130"/>
        <v>42429</v>
      </c>
      <c r="X430" s="9">
        <f t="shared" si="131"/>
        <v>29</v>
      </c>
      <c r="Y430" s="4">
        <f t="shared" si="132"/>
        <v>43853.793103448275</v>
      </c>
      <c r="Z430" s="4">
        <f t="shared" ca="1" si="133"/>
        <v>-372.00833513053078</v>
      </c>
      <c r="AA430" s="4">
        <f t="shared" ca="1" si="134"/>
        <v>43481.784768317746</v>
      </c>
      <c r="AB430" s="10">
        <f t="shared" si="122"/>
        <v>0</v>
      </c>
      <c r="AC430" s="4">
        <f t="shared" ca="1" si="135"/>
        <v>2174.0892384158874</v>
      </c>
      <c r="AD430" s="4">
        <f t="shared" ca="1" si="124"/>
        <v>-334472.27711414592</v>
      </c>
      <c r="AE430" s="4">
        <f t="shared" si="136"/>
        <v>21</v>
      </c>
      <c r="AF430" s="4">
        <f t="shared" ca="1" si="137"/>
        <v>15927.251291149805</v>
      </c>
      <c r="AG430" s="4">
        <f t="shared" ca="1" si="138"/>
        <v>2174.0892384158874</v>
      </c>
    </row>
    <row r="431" spans="1:33">
      <c r="A431" s="3">
        <v>42428</v>
      </c>
      <c r="B431" s="2">
        <f t="shared" ca="1" si="121"/>
        <v>2216.6479486344911</v>
      </c>
      <c r="C431">
        <v>0</v>
      </c>
      <c r="D431">
        <v>0</v>
      </c>
      <c r="E431">
        <v>0</v>
      </c>
      <c r="F431">
        <v>0</v>
      </c>
      <c r="P431" s="4">
        <f t="shared" si="125"/>
        <v>17</v>
      </c>
      <c r="Q431" s="4">
        <f t="shared" si="126"/>
        <v>19</v>
      </c>
      <c r="R431" s="7">
        <f>INDEX(월별값!$A$1:$BM$17, '데이터 만들기'!P431, '데이터 만들기'!Q431)</f>
        <v>1271760</v>
      </c>
      <c r="S431" s="5">
        <f t="shared" si="123"/>
        <v>42428</v>
      </c>
      <c r="T431" s="7">
        <f t="shared" si="127"/>
        <v>2016</v>
      </c>
      <c r="U431" s="7">
        <f t="shared" si="128"/>
        <v>2</v>
      </c>
      <c r="V431" s="7" t="str">
        <f t="shared" si="129"/>
        <v>2016-2-1</v>
      </c>
      <c r="W431" s="8">
        <f t="shared" si="130"/>
        <v>42429</v>
      </c>
      <c r="X431" s="9">
        <f t="shared" si="131"/>
        <v>29</v>
      </c>
      <c r="Y431" s="4">
        <f t="shared" si="132"/>
        <v>43853.793103448275</v>
      </c>
      <c r="Z431" s="4">
        <f t="shared" ca="1" si="133"/>
        <v>479.16586924154751</v>
      </c>
      <c r="AA431" s="4">
        <f t="shared" ca="1" si="134"/>
        <v>44332.958972689819</v>
      </c>
      <c r="AB431" s="10">
        <f t="shared" si="122"/>
        <v>0</v>
      </c>
      <c r="AC431" s="4">
        <f t="shared" ca="1" si="135"/>
        <v>2216.6479486344911</v>
      </c>
      <c r="AD431" s="4">
        <f t="shared" ca="1" si="124"/>
        <v>-334472.27711414592</v>
      </c>
      <c r="AE431" s="4">
        <f t="shared" si="136"/>
        <v>21</v>
      </c>
      <c r="AF431" s="4">
        <f t="shared" ca="1" si="137"/>
        <v>15927.251291149805</v>
      </c>
      <c r="AG431" s="4">
        <f t="shared" ca="1" si="138"/>
        <v>2216.6479486344911</v>
      </c>
    </row>
    <row r="432" spans="1:33">
      <c r="A432" s="3">
        <v>42429</v>
      </c>
      <c r="B432" s="2">
        <f t="shared" ca="1" si="121"/>
        <v>58029.627146346749</v>
      </c>
      <c r="C432">
        <v>0</v>
      </c>
      <c r="D432">
        <v>0</v>
      </c>
      <c r="E432">
        <v>0</v>
      </c>
      <c r="F432">
        <v>0</v>
      </c>
      <c r="P432" s="4">
        <f t="shared" si="125"/>
        <v>17</v>
      </c>
      <c r="Q432" s="4">
        <f t="shared" si="126"/>
        <v>19</v>
      </c>
      <c r="R432" s="7">
        <f>INDEX(월별값!$A$1:$BM$17, '데이터 만들기'!P432, '데이터 만들기'!Q432)</f>
        <v>1271760</v>
      </c>
      <c r="S432" s="5">
        <f t="shared" si="123"/>
        <v>42429</v>
      </c>
      <c r="T432" s="7">
        <f t="shared" si="127"/>
        <v>2016</v>
      </c>
      <c r="U432" s="7">
        <f t="shared" si="128"/>
        <v>2</v>
      </c>
      <c r="V432" s="7" t="str">
        <f t="shared" si="129"/>
        <v>2016-2-1</v>
      </c>
      <c r="W432" s="8">
        <f t="shared" si="130"/>
        <v>42429</v>
      </c>
      <c r="X432" s="9">
        <f t="shared" si="131"/>
        <v>29</v>
      </c>
      <c r="Y432" s="4">
        <f t="shared" si="132"/>
        <v>43853.793103448275</v>
      </c>
      <c r="Z432" s="4">
        <f t="shared" ca="1" si="133"/>
        <v>-1751.4172482513343</v>
      </c>
      <c r="AA432" s="4">
        <f t="shared" ca="1" si="134"/>
        <v>42102.375855196944</v>
      </c>
      <c r="AB432" s="10">
        <f t="shared" si="122"/>
        <v>1</v>
      </c>
      <c r="AC432" s="4">
        <f t="shared" ca="1" si="135"/>
        <v>42102.375855196944</v>
      </c>
      <c r="AD432" s="4">
        <f t="shared" ca="1" si="124"/>
        <v>-334472.27711414592</v>
      </c>
      <c r="AE432" s="4">
        <f t="shared" si="136"/>
        <v>21</v>
      </c>
      <c r="AF432" s="4">
        <f t="shared" ca="1" si="137"/>
        <v>15927.251291149805</v>
      </c>
      <c r="AG432" s="4">
        <f t="shared" ca="1" si="138"/>
        <v>58029.627146346749</v>
      </c>
    </row>
    <row r="433" spans="1:33">
      <c r="A433" s="3">
        <v>42430</v>
      </c>
      <c r="B433" s="2">
        <f t="shared" ca="1" si="121"/>
        <v>84092.509765228562</v>
      </c>
      <c r="C433">
        <v>0</v>
      </c>
      <c r="D433">
        <v>0</v>
      </c>
      <c r="E433">
        <v>0</v>
      </c>
      <c r="F433">
        <v>0</v>
      </c>
      <c r="P433" s="4">
        <f t="shared" si="125"/>
        <v>17</v>
      </c>
      <c r="Q433" s="4">
        <f t="shared" si="126"/>
        <v>20</v>
      </c>
      <c r="R433" s="7">
        <f>INDEX(월별값!$A$1:$BM$17, '데이터 만들기'!P433, '데이터 만들기'!Q433)</f>
        <v>1842600</v>
      </c>
      <c r="S433" s="5">
        <f t="shared" si="123"/>
        <v>42430</v>
      </c>
      <c r="T433" s="7">
        <f t="shared" si="127"/>
        <v>2016</v>
      </c>
      <c r="U433" s="7">
        <f t="shared" si="128"/>
        <v>3</v>
      </c>
      <c r="V433" s="7" t="str">
        <f t="shared" si="129"/>
        <v>2016-3-1</v>
      </c>
      <c r="W433" s="8">
        <f t="shared" si="130"/>
        <v>42460</v>
      </c>
      <c r="X433" s="9">
        <f t="shared" si="131"/>
        <v>31</v>
      </c>
      <c r="Y433" s="4">
        <f t="shared" si="132"/>
        <v>59438.709677419356</v>
      </c>
      <c r="Z433" s="4">
        <f t="shared" ca="1" si="133"/>
        <v>5224.8592892841771</v>
      </c>
      <c r="AA433" s="4">
        <f t="shared" ca="1" si="134"/>
        <v>64663.568966703533</v>
      </c>
      <c r="AB433" s="10">
        <f t="shared" si="122"/>
        <v>1</v>
      </c>
      <c r="AC433" s="4">
        <f t="shared" ca="1" si="135"/>
        <v>64663.568966703533</v>
      </c>
      <c r="AD433" s="4">
        <f t="shared" ca="1" si="124"/>
        <v>-446865.6383660757</v>
      </c>
      <c r="AE433" s="4">
        <f t="shared" si="136"/>
        <v>23</v>
      </c>
      <c r="AF433" s="4">
        <f t="shared" ca="1" si="137"/>
        <v>19428.940798525029</v>
      </c>
      <c r="AG433" s="4">
        <f t="shared" ca="1" si="138"/>
        <v>84092.509765228562</v>
      </c>
    </row>
    <row r="434" spans="1:33">
      <c r="A434" s="3">
        <v>42431</v>
      </c>
      <c r="B434" s="2">
        <f t="shared" ca="1" si="121"/>
        <v>82393.378786762332</v>
      </c>
      <c r="C434">
        <v>0</v>
      </c>
      <c r="D434">
        <v>0</v>
      </c>
      <c r="E434">
        <v>0</v>
      </c>
      <c r="F434">
        <v>0</v>
      </c>
      <c r="P434" s="4">
        <f t="shared" si="125"/>
        <v>17</v>
      </c>
      <c r="Q434" s="4">
        <f t="shared" si="126"/>
        <v>20</v>
      </c>
      <c r="R434" s="7">
        <f>INDEX(월별값!$A$1:$BM$17, '데이터 만들기'!P434, '데이터 만들기'!Q434)</f>
        <v>1842600</v>
      </c>
      <c r="S434" s="5">
        <f t="shared" si="123"/>
        <v>42431</v>
      </c>
      <c r="T434" s="7">
        <f t="shared" si="127"/>
        <v>2016</v>
      </c>
      <c r="U434" s="7">
        <f t="shared" si="128"/>
        <v>3</v>
      </c>
      <c r="V434" s="7" t="str">
        <f t="shared" si="129"/>
        <v>2016-3-1</v>
      </c>
      <c r="W434" s="8">
        <f t="shared" si="130"/>
        <v>42460</v>
      </c>
      <c r="X434" s="9">
        <f t="shared" si="131"/>
        <v>31</v>
      </c>
      <c r="Y434" s="4">
        <f t="shared" si="132"/>
        <v>59438.709677419356</v>
      </c>
      <c r="Z434" s="4">
        <f t="shared" ca="1" si="133"/>
        <v>3525.7283108179486</v>
      </c>
      <c r="AA434" s="4">
        <f t="shared" ca="1" si="134"/>
        <v>62964.437988237303</v>
      </c>
      <c r="AB434" s="10">
        <f t="shared" si="122"/>
        <v>1</v>
      </c>
      <c r="AC434" s="4">
        <f t="shared" ca="1" si="135"/>
        <v>62964.437988237303</v>
      </c>
      <c r="AD434" s="4">
        <f t="shared" ca="1" si="124"/>
        <v>-446865.6383660757</v>
      </c>
      <c r="AE434" s="4">
        <f t="shared" si="136"/>
        <v>23</v>
      </c>
      <c r="AF434" s="4">
        <f t="shared" ca="1" si="137"/>
        <v>19428.940798525029</v>
      </c>
      <c r="AG434" s="4">
        <f t="shared" ca="1" si="138"/>
        <v>82393.378786762332</v>
      </c>
    </row>
    <row r="435" spans="1:33">
      <c r="A435" s="3">
        <v>42432</v>
      </c>
      <c r="B435" s="2">
        <f t="shared" ca="1" si="121"/>
        <v>78992.912434854996</v>
      </c>
      <c r="C435">
        <v>0</v>
      </c>
      <c r="D435">
        <v>0</v>
      </c>
      <c r="E435">
        <v>0</v>
      </c>
      <c r="F435">
        <v>0</v>
      </c>
      <c r="P435" s="4">
        <f t="shared" si="125"/>
        <v>17</v>
      </c>
      <c r="Q435" s="4">
        <f t="shared" si="126"/>
        <v>20</v>
      </c>
      <c r="R435" s="7">
        <f>INDEX(월별값!$A$1:$BM$17, '데이터 만들기'!P435, '데이터 만들기'!Q435)</f>
        <v>1842600</v>
      </c>
      <c r="S435" s="5">
        <f t="shared" si="123"/>
        <v>42432</v>
      </c>
      <c r="T435" s="7">
        <f t="shared" si="127"/>
        <v>2016</v>
      </c>
      <c r="U435" s="7">
        <f t="shared" si="128"/>
        <v>3</v>
      </c>
      <c r="V435" s="7" t="str">
        <f t="shared" si="129"/>
        <v>2016-3-1</v>
      </c>
      <c r="W435" s="8">
        <f t="shared" si="130"/>
        <v>42460</v>
      </c>
      <c r="X435" s="9">
        <f t="shared" si="131"/>
        <v>31</v>
      </c>
      <c r="Y435" s="4">
        <f t="shared" si="132"/>
        <v>59438.709677419356</v>
      </c>
      <c r="Z435" s="4">
        <f t="shared" ca="1" si="133"/>
        <v>125.26195891060988</v>
      </c>
      <c r="AA435" s="4">
        <f t="shared" ca="1" si="134"/>
        <v>59563.971636329967</v>
      </c>
      <c r="AB435" s="10">
        <f t="shared" si="122"/>
        <v>1</v>
      </c>
      <c r="AC435" s="4">
        <f t="shared" ca="1" si="135"/>
        <v>59563.971636329967</v>
      </c>
      <c r="AD435" s="4">
        <f t="shared" ca="1" si="124"/>
        <v>-446865.6383660757</v>
      </c>
      <c r="AE435" s="4">
        <f t="shared" si="136"/>
        <v>23</v>
      </c>
      <c r="AF435" s="4">
        <f t="shared" ca="1" si="137"/>
        <v>19428.940798525029</v>
      </c>
      <c r="AG435" s="4">
        <f t="shared" ca="1" si="138"/>
        <v>78992.912434854996</v>
      </c>
    </row>
    <row r="436" spans="1:33">
      <c r="A436" s="3">
        <v>42433</v>
      </c>
      <c r="B436" s="2">
        <f t="shared" ca="1" si="121"/>
        <v>77689.583089948632</v>
      </c>
      <c r="C436">
        <v>0</v>
      </c>
      <c r="D436">
        <v>0</v>
      </c>
      <c r="E436">
        <v>0</v>
      </c>
      <c r="F436">
        <v>0</v>
      </c>
      <c r="P436" s="4">
        <f t="shared" si="125"/>
        <v>17</v>
      </c>
      <c r="Q436" s="4">
        <f t="shared" si="126"/>
        <v>20</v>
      </c>
      <c r="R436" s="7">
        <f>INDEX(월별값!$A$1:$BM$17, '데이터 만들기'!P436, '데이터 만들기'!Q436)</f>
        <v>1842600</v>
      </c>
      <c r="S436" s="5">
        <f t="shared" si="123"/>
        <v>42433</v>
      </c>
      <c r="T436" s="7">
        <f t="shared" si="127"/>
        <v>2016</v>
      </c>
      <c r="U436" s="7">
        <f t="shared" si="128"/>
        <v>3</v>
      </c>
      <c r="V436" s="7" t="str">
        <f t="shared" si="129"/>
        <v>2016-3-1</v>
      </c>
      <c r="W436" s="8">
        <f t="shared" si="130"/>
        <v>42460</v>
      </c>
      <c r="X436" s="9">
        <f t="shared" si="131"/>
        <v>31</v>
      </c>
      <c r="Y436" s="4">
        <f t="shared" si="132"/>
        <v>59438.709677419356</v>
      </c>
      <c r="Z436" s="4">
        <f t="shared" ca="1" si="133"/>
        <v>-1178.0673859957501</v>
      </c>
      <c r="AA436" s="4">
        <f t="shared" ca="1" si="134"/>
        <v>58260.642291423603</v>
      </c>
      <c r="AB436" s="10">
        <f t="shared" si="122"/>
        <v>1</v>
      </c>
      <c r="AC436" s="4">
        <f t="shared" ca="1" si="135"/>
        <v>58260.642291423603</v>
      </c>
      <c r="AD436" s="4">
        <f t="shared" ca="1" si="124"/>
        <v>-446865.6383660757</v>
      </c>
      <c r="AE436" s="4">
        <f t="shared" si="136"/>
        <v>23</v>
      </c>
      <c r="AF436" s="4">
        <f t="shared" ca="1" si="137"/>
        <v>19428.940798525029</v>
      </c>
      <c r="AG436" s="4">
        <f t="shared" ca="1" si="138"/>
        <v>77689.583089948632</v>
      </c>
    </row>
    <row r="437" spans="1:33">
      <c r="A437" s="3">
        <v>42434</v>
      </c>
      <c r="B437" s="2">
        <f t="shared" ca="1" si="121"/>
        <v>2882.5739426959599</v>
      </c>
      <c r="C437">
        <v>0</v>
      </c>
      <c r="D437">
        <v>0</v>
      </c>
      <c r="E437">
        <v>0</v>
      </c>
      <c r="F437">
        <v>0</v>
      </c>
      <c r="P437" s="4">
        <f t="shared" si="125"/>
        <v>17</v>
      </c>
      <c r="Q437" s="4">
        <f t="shared" si="126"/>
        <v>20</v>
      </c>
      <c r="R437" s="7">
        <f>INDEX(월별값!$A$1:$BM$17, '데이터 만들기'!P437, '데이터 만들기'!Q437)</f>
        <v>1842600</v>
      </c>
      <c r="S437" s="5">
        <f t="shared" si="123"/>
        <v>42434</v>
      </c>
      <c r="T437" s="7">
        <f t="shared" si="127"/>
        <v>2016</v>
      </c>
      <c r="U437" s="7">
        <f t="shared" si="128"/>
        <v>3</v>
      </c>
      <c r="V437" s="7" t="str">
        <f t="shared" si="129"/>
        <v>2016-3-1</v>
      </c>
      <c r="W437" s="8">
        <f t="shared" si="130"/>
        <v>42460</v>
      </c>
      <c r="X437" s="9">
        <f t="shared" si="131"/>
        <v>31</v>
      </c>
      <c r="Y437" s="4">
        <f t="shared" si="132"/>
        <v>59438.709677419356</v>
      </c>
      <c r="Z437" s="4">
        <f t="shared" ca="1" si="133"/>
        <v>-1787.2308235001601</v>
      </c>
      <c r="AA437" s="4">
        <f t="shared" ca="1" si="134"/>
        <v>57651.478853919194</v>
      </c>
      <c r="AB437" s="10">
        <f t="shared" si="122"/>
        <v>0</v>
      </c>
      <c r="AC437" s="4">
        <f t="shared" ca="1" si="135"/>
        <v>2882.5739426959599</v>
      </c>
      <c r="AD437" s="4">
        <f t="shared" ca="1" si="124"/>
        <v>-446865.6383660757</v>
      </c>
      <c r="AE437" s="4">
        <f t="shared" si="136"/>
        <v>23</v>
      </c>
      <c r="AF437" s="4">
        <f t="shared" ca="1" si="137"/>
        <v>19428.940798525029</v>
      </c>
      <c r="AG437" s="4">
        <f t="shared" ca="1" si="138"/>
        <v>2882.5739426959599</v>
      </c>
    </row>
    <row r="438" spans="1:33">
      <c r="A438" s="3">
        <v>42435</v>
      </c>
      <c r="B438" s="2">
        <f t="shared" ca="1" si="121"/>
        <v>3241.9738800474443</v>
      </c>
      <c r="C438">
        <v>0</v>
      </c>
      <c r="D438">
        <v>0</v>
      </c>
      <c r="E438">
        <v>0</v>
      </c>
      <c r="F438">
        <v>0</v>
      </c>
      <c r="P438" s="4">
        <f t="shared" si="125"/>
        <v>17</v>
      </c>
      <c r="Q438" s="4">
        <f t="shared" si="126"/>
        <v>20</v>
      </c>
      <c r="R438" s="7">
        <f>INDEX(월별값!$A$1:$BM$17, '데이터 만들기'!P438, '데이터 만들기'!Q438)</f>
        <v>1842600</v>
      </c>
      <c r="S438" s="5">
        <f t="shared" si="123"/>
        <v>42435</v>
      </c>
      <c r="T438" s="7">
        <f t="shared" si="127"/>
        <v>2016</v>
      </c>
      <c r="U438" s="7">
        <f t="shared" si="128"/>
        <v>3</v>
      </c>
      <c r="V438" s="7" t="str">
        <f t="shared" si="129"/>
        <v>2016-3-1</v>
      </c>
      <c r="W438" s="8">
        <f t="shared" si="130"/>
        <v>42460</v>
      </c>
      <c r="X438" s="9">
        <f t="shared" si="131"/>
        <v>31</v>
      </c>
      <c r="Y438" s="4">
        <f t="shared" si="132"/>
        <v>59438.709677419356</v>
      </c>
      <c r="Z438" s="4">
        <f t="shared" ca="1" si="133"/>
        <v>5400.76792352953</v>
      </c>
      <c r="AA438" s="4">
        <f t="shared" ca="1" si="134"/>
        <v>64839.477600948885</v>
      </c>
      <c r="AB438" s="10">
        <f t="shared" si="122"/>
        <v>0</v>
      </c>
      <c r="AC438" s="4">
        <f t="shared" ca="1" si="135"/>
        <v>3241.9738800474443</v>
      </c>
      <c r="AD438" s="4">
        <f t="shared" ca="1" si="124"/>
        <v>-446865.6383660757</v>
      </c>
      <c r="AE438" s="4">
        <f t="shared" si="136"/>
        <v>23</v>
      </c>
      <c r="AF438" s="4">
        <f t="shared" ca="1" si="137"/>
        <v>19428.940798525029</v>
      </c>
      <c r="AG438" s="4">
        <f t="shared" ca="1" si="138"/>
        <v>3241.9738800474443</v>
      </c>
    </row>
    <row r="439" spans="1:33">
      <c r="A439" s="3">
        <v>42436</v>
      </c>
      <c r="B439" s="2">
        <f t="shared" ca="1" si="121"/>
        <v>80023.17176075335</v>
      </c>
      <c r="C439">
        <v>0</v>
      </c>
      <c r="D439">
        <v>0</v>
      </c>
      <c r="E439">
        <v>0</v>
      </c>
      <c r="F439">
        <v>0</v>
      </c>
      <c r="P439" s="4">
        <f t="shared" si="125"/>
        <v>17</v>
      </c>
      <c r="Q439" s="4">
        <f t="shared" si="126"/>
        <v>20</v>
      </c>
      <c r="R439" s="7">
        <f>INDEX(월별값!$A$1:$BM$17, '데이터 만들기'!P439, '데이터 만들기'!Q439)</f>
        <v>1842600</v>
      </c>
      <c r="S439" s="5">
        <f t="shared" si="123"/>
        <v>42436</v>
      </c>
      <c r="T439" s="7">
        <f t="shared" si="127"/>
        <v>2016</v>
      </c>
      <c r="U439" s="7">
        <f t="shared" si="128"/>
        <v>3</v>
      </c>
      <c r="V439" s="7" t="str">
        <f t="shared" si="129"/>
        <v>2016-3-1</v>
      </c>
      <c r="W439" s="8">
        <f t="shared" si="130"/>
        <v>42460</v>
      </c>
      <c r="X439" s="9">
        <f t="shared" si="131"/>
        <v>31</v>
      </c>
      <c r="Y439" s="4">
        <f t="shared" si="132"/>
        <v>59438.709677419356</v>
      </c>
      <c r="Z439" s="4">
        <f t="shared" ca="1" si="133"/>
        <v>1155.5212848089579</v>
      </c>
      <c r="AA439" s="4">
        <f t="shared" ca="1" si="134"/>
        <v>60594.230962228314</v>
      </c>
      <c r="AB439" s="10">
        <f t="shared" si="122"/>
        <v>1</v>
      </c>
      <c r="AC439" s="4">
        <f t="shared" ca="1" si="135"/>
        <v>60594.230962228314</v>
      </c>
      <c r="AD439" s="4">
        <f t="shared" ca="1" si="124"/>
        <v>-446865.6383660757</v>
      </c>
      <c r="AE439" s="4">
        <f t="shared" si="136"/>
        <v>23</v>
      </c>
      <c r="AF439" s="4">
        <f t="shared" ca="1" si="137"/>
        <v>19428.940798525029</v>
      </c>
      <c r="AG439" s="4">
        <f t="shared" ca="1" si="138"/>
        <v>80023.17176075335</v>
      </c>
    </row>
    <row r="440" spans="1:33">
      <c r="A440" s="3">
        <v>42437</v>
      </c>
      <c r="B440" s="2">
        <f t="shared" ca="1" si="121"/>
        <v>74994.96401339992</v>
      </c>
      <c r="C440">
        <v>0</v>
      </c>
      <c r="D440">
        <v>0</v>
      </c>
      <c r="E440">
        <v>0</v>
      </c>
      <c r="F440">
        <v>0</v>
      </c>
      <c r="P440" s="4">
        <f t="shared" si="125"/>
        <v>17</v>
      </c>
      <c r="Q440" s="4">
        <f t="shared" si="126"/>
        <v>20</v>
      </c>
      <c r="R440" s="7">
        <f>INDEX(월별값!$A$1:$BM$17, '데이터 만들기'!P440, '데이터 만들기'!Q440)</f>
        <v>1842600</v>
      </c>
      <c r="S440" s="5">
        <f t="shared" si="123"/>
        <v>42437</v>
      </c>
      <c r="T440" s="7">
        <f t="shared" si="127"/>
        <v>2016</v>
      </c>
      <c r="U440" s="7">
        <f t="shared" si="128"/>
        <v>3</v>
      </c>
      <c r="V440" s="7" t="str">
        <f t="shared" si="129"/>
        <v>2016-3-1</v>
      </c>
      <c r="W440" s="8">
        <f t="shared" si="130"/>
        <v>42460</v>
      </c>
      <c r="X440" s="9">
        <f t="shared" si="131"/>
        <v>31</v>
      </c>
      <c r="Y440" s="4">
        <f t="shared" si="132"/>
        <v>59438.709677419356</v>
      </c>
      <c r="Z440" s="4">
        <f t="shared" ca="1" si="133"/>
        <v>-3872.6864625444628</v>
      </c>
      <c r="AA440" s="4">
        <f t="shared" ca="1" si="134"/>
        <v>55566.023214874891</v>
      </c>
      <c r="AB440" s="10">
        <f t="shared" si="122"/>
        <v>1</v>
      </c>
      <c r="AC440" s="4">
        <f t="shared" ca="1" si="135"/>
        <v>55566.023214874891</v>
      </c>
      <c r="AD440" s="4">
        <f t="shared" ca="1" si="124"/>
        <v>-446865.6383660757</v>
      </c>
      <c r="AE440" s="4">
        <f t="shared" si="136"/>
        <v>23</v>
      </c>
      <c r="AF440" s="4">
        <f t="shared" ca="1" si="137"/>
        <v>19428.940798525029</v>
      </c>
      <c r="AG440" s="4">
        <f t="shared" ca="1" si="138"/>
        <v>74994.96401339992</v>
      </c>
    </row>
    <row r="441" spans="1:33">
      <c r="A441" s="3">
        <v>42438</v>
      </c>
      <c r="B441" s="2">
        <f t="shared" ca="1" si="121"/>
        <v>77601.323900799267</v>
      </c>
      <c r="C441">
        <v>0</v>
      </c>
      <c r="D441">
        <v>0</v>
      </c>
      <c r="E441">
        <v>0</v>
      </c>
      <c r="F441">
        <v>0</v>
      </c>
      <c r="P441" s="4">
        <f t="shared" si="125"/>
        <v>17</v>
      </c>
      <c r="Q441" s="4">
        <f t="shared" si="126"/>
        <v>20</v>
      </c>
      <c r="R441" s="7">
        <f>INDEX(월별값!$A$1:$BM$17, '데이터 만들기'!P441, '데이터 만들기'!Q441)</f>
        <v>1842600</v>
      </c>
      <c r="S441" s="5">
        <f t="shared" si="123"/>
        <v>42438</v>
      </c>
      <c r="T441" s="7">
        <f t="shared" si="127"/>
        <v>2016</v>
      </c>
      <c r="U441" s="7">
        <f t="shared" si="128"/>
        <v>3</v>
      </c>
      <c r="V441" s="7" t="str">
        <f t="shared" si="129"/>
        <v>2016-3-1</v>
      </c>
      <c r="W441" s="8">
        <f t="shared" si="130"/>
        <v>42460</v>
      </c>
      <c r="X441" s="9">
        <f t="shared" si="131"/>
        <v>31</v>
      </c>
      <c r="Y441" s="4">
        <f t="shared" si="132"/>
        <v>59438.709677419356</v>
      </c>
      <c r="Z441" s="4">
        <f t="shared" ca="1" si="133"/>
        <v>-1266.3265751451227</v>
      </c>
      <c r="AA441" s="4">
        <f t="shared" ca="1" si="134"/>
        <v>58172.383102274231</v>
      </c>
      <c r="AB441" s="10">
        <f t="shared" si="122"/>
        <v>1</v>
      </c>
      <c r="AC441" s="4">
        <f t="shared" ca="1" si="135"/>
        <v>58172.383102274231</v>
      </c>
      <c r="AD441" s="4">
        <f t="shared" ca="1" si="124"/>
        <v>-446865.6383660757</v>
      </c>
      <c r="AE441" s="4">
        <f t="shared" si="136"/>
        <v>23</v>
      </c>
      <c r="AF441" s="4">
        <f t="shared" ca="1" si="137"/>
        <v>19428.940798525029</v>
      </c>
      <c r="AG441" s="4">
        <f t="shared" ca="1" si="138"/>
        <v>77601.323900799267</v>
      </c>
    </row>
    <row r="442" spans="1:33">
      <c r="A442" s="3">
        <v>42439</v>
      </c>
      <c r="B442" s="2">
        <f t="shared" ca="1" si="121"/>
        <v>76422.711961485184</v>
      </c>
      <c r="C442">
        <v>0</v>
      </c>
      <c r="D442">
        <v>0</v>
      </c>
      <c r="E442">
        <v>0</v>
      </c>
      <c r="F442">
        <v>0</v>
      </c>
      <c r="P442" s="4">
        <f t="shared" si="125"/>
        <v>17</v>
      </c>
      <c r="Q442" s="4">
        <f t="shared" si="126"/>
        <v>20</v>
      </c>
      <c r="R442" s="7">
        <f>INDEX(월별값!$A$1:$BM$17, '데이터 만들기'!P442, '데이터 만들기'!Q442)</f>
        <v>1842600</v>
      </c>
      <c r="S442" s="5">
        <f t="shared" si="123"/>
        <v>42439</v>
      </c>
      <c r="T442" s="7">
        <f t="shared" si="127"/>
        <v>2016</v>
      </c>
      <c r="U442" s="7">
        <f t="shared" si="128"/>
        <v>3</v>
      </c>
      <c r="V442" s="7" t="str">
        <f t="shared" si="129"/>
        <v>2016-3-1</v>
      </c>
      <c r="W442" s="8">
        <f t="shared" si="130"/>
        <v>42460</v>
      </c>
      <c r="X442" s="9">
        <f t="shared" si="131"/>
        <v>31</v>
      </c>
      <c r="Y442" s="4">
        <f t="shared" si="132"/>
        <v>59438.709677419356</v>
      </c>
      <c r="Z442" s="4">
        <f t="shared" ca="1" si="133"/>
        <v>-2444.9385144592061</v>
      </c>
      <c r="AA442" s="4">
        <f t="shared" ca="1" si="134"/>
        <v>56993.771162960147</v>
      </c>
      <c r="AB442" s="10">
        <f t="shared" si="122"/>
        <v>1</v>
      </c>
      <c r="AC442" s="4">
        <f t="shared" ca="1" si="135"/>
        <v>56993.771162960147</v>
      </c>
      <c r="AD442" s="4">
        <f t="shared" ca="1" si="124"/>
        <v>-446865.6383660757</v>
      </c>
      <c r="AE442" s="4">
        <f t="shared" si="136"/>
        <v>23</v>
      </c>
      <c r="AF442" s="4">
        <f t="shared" ca="1" si="137"/>
        <v>19428.940798525029</v>
      </c>
      <c r="AG442" s="4">
        <f t="shared" ca="1" si="138"/>
        <v>76422.711961485184</v>
      </c>
    </row>
    <row r="443" spans="1:33">
      <c r="A443" s="3">
        <v>42440</v>
      </c>
      <c r="B443" s="2">
        <f t="shared" ca="1" si="121"/>
        <v>76326.021841710433</v>
      </c>
      <c r="C443">
        <v>0</v>
      </c>
      <c r="D443">
        <v>0</v>
      </c>
      <c r="E443">
        <v>0</v>
      </c>
      <c r="F443">
        <v>0</v>
      </c>
      <c r="P443" s="4">
        <f t="shared" si="125"/>
        <v>17</v>
      </c>
      <c r="Q443" s="4">
        <f t="shared" si="126"/>
        <v>20</v>
      </c>
      <c r="R443" s="7">
        <f>INDEX(월별값!$A$1:$BM$17, '데이터 만들기'!P443, '데이터 만들기'!Q443)</f>
        <v>1842600</v>
      </c>
      <c r="S443" s="5">
        <f t="shared" si="123"/>
        <v>42440</v>
      </c>
      <c r="T443" s="7">
        <f t="shared" si="127"/>
        <v>2016</v>
      </c>
      <c r="U443" s="7">
        <f t="shared" si="128"/>
        <v>3</v>
      </c>
      <c r="V443" s="7" t="str">
        <f t="shared" si="129"/>
        <v>2016-3-1</v>
      </c>
      <c r="W443" s="8">
        <f t="shared" si="130"/>
        <v>42460</v>
      </c>
      <c r="X443" s="9">
        <f t="shared" si="131"/>
        <v>31</v>
      </c>
      <c r="Y443" s="4">
        <f t="shared" si="132"/>
        <v>59438.709677419356</v>
      </c>
      <c r="Z443" s="4">
        <f t="shared" ca="1" si="133"/>
        <v>-2541.6286342339508</v>
      </c>
      <c r="AA443" s="4">
        <f t="shared" ca="1" si="134"/>
        <v>56897.081043185404</v>
      </c>
      <c r="AB443" s="10">
        <f t="shared" si="122"/>
        <v>1</v>
      </c>
      <c r="AC443" s="4">
        <f t="shared" ca="1" si="135"/>
        <v>56897.081043185404</v>
      </c>
      <c r="AD443" s="4">
        <f t="shared" ca="1" si="124"/>
        <v>-446865.6383660757</v>
      </c>
      <c r="AE443" s="4">
        <f t="shared" si="136"/>
        <v>23</v>
      </c>
      <c r="AF443" s="4">
        <f t="shared" ca="1" si="137"/>
        <v>19428.940798525029</v>
      </c>
      <c r="AG443" s="4">
        <f t="shared" ca="1" si="138"/>
        <v>76326.021841710433</v>
      </c>
    </row>
    <row r="444" spans="1:33">
      <c r="A444" s="3">
        <v>42441</v>
      </c>
      <c r="B444" s="2">
        <f t="shared" ca="1" si="121"/>
        <v>2822.162943577202</v>
      </c>
      <c r="C444">
        <v>0</v>
      </c>
      <c r="D444">
        <v>0</v>
      </c>
      <c r="E444">
        <v>0</v>
      </c>
      <c r="F444">
        <v>0</v>
      </c>
      <c r="P444" s="4">
        <f t="shared" si="125"/>
        <v>17</v>
      </c>
      <c r="Q444" s="4">
        <f t="shared" si="126"/>
        <v>20</v>
      </c>
      <c r="R444" s="7">
        <f>INDEX(월별값!$A$1:$BM$17, '데이터 만들기'!P444, '데이터 만들기'!Q444)</f>
        <v>1842600</v>
      </c>
      <c r="S444" s="5">
        <f t="shared" si="123"/>
        <v>42441</v>
      </c>
      <c r="T444" s="7">
        <f t="shared" si="127"/>
        <v>2016</v>
      </c>
      <c r="U444" s="7">
        <f t="shared" si="128"/>
        <v>3</v>
      </c>
      <c r="V444" s="7" t="str">
        <f t="shared" si="129"/>
        <v>2016-3-1</v>
      </c>
      <c r="W444" s="8">
        <f t="shared" si="130"/>
        <v>42460</v>
      </c>
      <c r="X444" s="9">
        <f t="shared" si="131"/>
        <v>31</v>
      </c>
      <c r="Y444" s="4">
        <f t="shared" si="132"/>
        <v>59438.709677419356</v>
      </c>
      <c r="Z444" s="4">
        <f t="shared" ca="1" si="133"/>
        <v>-2995.4508058753167</v>
      </c>
      <c r="AA444" s="4">
        <f t="shared" ca="1" si="134"/>
        <v>56443.258871544036</v>
      </c>
      <c r="AB444" s="10">
        <f t="shared" si="122"/>
        <v>0</v>
      </c>
      <c r="AC444" s="4">
        <f t="shared" ca="1" si="135"/>
        <v>2822.162943577202</v>
      </c>
      <c r="AD444" s="4">
        <f t="shared" ca="1" si="124"/>
        <v>-446865.6383660757</v>
      </c>
      <c r="AE444" s="4">
        <f t="shared" si="136"/>
        <v>23</v>
      </c>
      <c r="AF444" s="4">
        <f t="shared" ca="1" si="137"/>
        <v>19428.940798525029</v>
      </c>
      <c r="AG444" s="4">
        <f t="shared" ca="1" si="138"/>
        <v>2822.162943577202</v>
      </c>
    </row>
    <row r="445" spans="1:33">
      <c r="A445" s="3">
        <v>42442</v>
      </c>
      <c r="B445" s="2">
        <f t="shared" ca="1" si="121"/>
        <v>2897.76631938627</v>
      </c>
      <c r="C445">
        <v>0</v>
      </c>
      <c r="D445">
        <v>0</v>
      </c>
      <c r="E445">
        <v>0</v>
      </c>
      <c r="F445">
        <v>0</v>
      </c>
      <c r="P445" s="4">
        <f t="shared" si="125"/>
        <v>17</v>
      </c>
      <c r="Q445" s="4">
        <f t="shared" si="126"/>
        <v>20</v>
      </c>
      <c r="R445" s="7">
        <f>INDEX(월별값!$A$1:$BM$17, '데이터 만들기'!P445, '데이터 만들기'!Q445)</f>
        <v>1842600</v>
      </c>
      <c r="S445" s="5">
        <f t="shared" si="123"/>
        <v>42442</v>
      </c>
      <c r="T445" s="7">
        <f t="shared" si="127"/>
        <v>2016</v>
      </c>
      <c r="U445" s="7">
        <f t="shared" si="128"/>
        <v>3</v>
      </c>
      <c r="V445" s="7" t="str">
        <f t="shared" si="129"/>
        <v>2016-3-1</v>
      </c>
      <c r="W445" s="8">
        <f t="shared" si="130"/>
        <v>42460</v>
      </c>
      <c r="X445" s="9">
        <f t="shared" si="131"/>
        <v>31</v>
      </c>
      <c r="Y445" s="4">
        <f t="shared" si="132"/>
        <v>59438.709677419356</v>
      </c>
      <c r="Z445" s="4">
        <f t="shared" ca="1" si="133"/>
        <v>-1483.3832896939534</v>
      </c>
      <c r="AA445" s="4">
        <f t="shared" ca="1" si="134"/>
        <v>57955.326387725399</v>
      </c>
      <c r="AB445" s="10">
        <f t="shared" si="122"/>
        <v>0</v>
      </c>
      <c r="AC445" s="4">
        <f t="shared" ca="1" si="135"/>
        <v>2897.76631938627</v>
      </c>
      <c r="AD445" s="4">
        <f t="shared" ca="1" si="124"/>
        <v>-446865.6383660757</v>
      </c>
      <c r="AE445" s="4">
        <f t="shared" si="136"/>
        <v>23</v>
      </c>
      <c r="AF445" s="4">
        <f t="shared" ca="1" si="137"/>
        <v>19428.940798525029</v>
      </c>
      <c r="AG445" s="4">
        <f t="shared" ca="1" si="138"/>
        <v>2897.76631938627</v>
      </c>
    </row>
    <row r="446" spans="1:33">
      <c r="A446" s="3">
        <v>42443</v>
      </c>
      <c r="B446" s="2">
        <f t="shared" ca="1" si="121"/>
        <v>75025.177071376034</v>
      </c>
      <c r="C446">
        <v>0</v>
      </c>
      <c r="D446">
        <v>0</v>
      </c>
      <c r="E446">
        <v>0</v>
      </c>
      <c r="F446">
        <v>0</v>
      </c>
      <c r="P446" s="4">
        <f t="shared" si="125"/>
        <v>17</v>
      </c>
      <c r="Q446" s="4">
        <f t="shared" si="126"/>
        <v>20</v>
      </c>
      <c r="R446" s="7">
        <f>INDEX(월별값!$A$1:$BM$17, '데이터 만들기'!P446, '데이터 만들기'!Q446)</f>
        <v>1842600</v>
      </c>
      <c r="S446" s="5">
        <f t="shared" si="123"/>
        <v>42443</v>
      </c>
      <c r="T446" s="7">
        <f t="shared" si="127"/>
        <v>2016</v>
      </c>
      <c r="U446" s="7">
        <f t="shared" si="128"/>
        <v>3</v>
      </c>
      <c r="V446" s="7" t="str">
        <f t="shared" si="129"/>
        <v>2016-3-1</v>
      </c>
      <c r="W446" s="8">
        <f t="shared" si="130"/>
        <v>42460</v>
      </c>
      <c r="X446" s="9">
        <f t="shared" si="131"/>
        <v>31</v>
      </c>
      <c r="Y446" s="4">
        <f t="shared" si="132"/>
        <v>59438.709677419356</v>
      </c>
      <c r="Z446" s="4">
        <f t="shared" ca="1" si="133"/>
        <v>-3842.4734045683554</v>
      </c>
      <c r="AA446" s="4">
        <f t="shared" ca="1" si="134"/>
        <v>55596.236272850998</v>
      </c>
      <c r="AB446" s="10">
        <f t="shared" si="122"/>
        <v>1</v>
      </c>
      <c r="AC446" s="4">
        <f t="shared" ca="1" si="135"/>
        <v>55596.236272850998</v>
      </c>
      <c r="AD446" s="4">
        <f t="shared" ca="1" si="124"/>
        <v>-446865.6383660757</v>
      </c>
      <c r="AE446" s="4">
        <f t="shared" si="136"/>
        <v>23</v>
      </c>
      <c r="AF446" s="4">
        <f t="shared" ca="1" si="137"/>
        <v>19428.940798525029</v>
      </c>
      <c r="AG446" s="4">
        <f t="shared" ca="1" si="138"/>
        <v>75025.177071376034</v>
      </c>
    </row>
    <row r="447" spans="1:33">
      <c r="A447" s="3">
        <v>42444</v>
      </c>
      <c r="B447" s="2">
        <f t="shared" ca="1" si="121"/>
        <v>81312.513116146059</v>
      </c>
      <c r="C447">
        <v>0</v>
      </c>
      <c r="D447">
        <v>0</v>
      </c>
      <c r="E447">
        <v>0</v>
      </c>
      <c r="F447">
        <v>0</v>
      </c>
      <c r="P447" s="4">
        <f t="shared" si="125"/>
        <v>17</v>
      </c>
      <c r="Q447" s="4">
        <f t="shared" si="126"/>
        <v>20</v>
      </c>
      <c r="R447" s="7">
        <f>INDEX(월별값!$A$1:$BM$17, '데이터 만들기'!P447, '데이터 만들기'!Q447)</f>
        <v>1842600</v>
      </c>
      <c r="S447" s="5">
        <f t="shared" si="123"/>
        <v>42444</v>
      </c>
      <c r="T447" s="7">
        <f t="shared" si="127"/>
        <v>2016</v>
      </c>
      <c r="U447" s="7">
        <f t="shared" si="128"/>
        <v>3</v>
      </c>
      <c r="V447" s="7" t="str">
        <f t="shared" si="129"/>
        <v>2016-3-1</v>
      </c>
      <c r="W447" s="8">
        <f t="shared" si="130"/>
        <v>42460</v>
      </c>
      <c r="X447" s="9">
        <f t="shared" si="131"/>
        <v>31</v>
      </c>
      <c r="Y447" s="4">
        <f t="shared" si="132"/>
        <v>59438.709677419356</v>
      </c>
      <c r="Z447" s="4">
        <f t="shared" ca="1" si="133"/>
        <v>2444.8626402016644</v>
      </c>
      <c r="AA447" s="4">
        <f t="shared" ca="1" si="134"/>
        <v>61883.572317621023</v>
      </c>
      <c r="AB447" s="10">
        <f t="shared" si="122"/>
        <v>1</v>
      </c>
      <c r="AC447" s="4">
        <f t="shared" ca="1" si="135"/>
        <v>61883.572317621023</v>
      </c>
      <c r="AD447" s="4">
        <f t="shared" ca="1" si="124"/>
        <v>-446865.6383660757</v>
      </c>
      <c r="AE447" s="4">
        <f t="shared" si="136"/>
        <v>23</v>
      </c>
      <c r="AF447" s="4">
        <f t="shared" ca="1" si="137"/>
        <v>19428.940798525029</v>
      </c>
      <c r="AG447" s="4">
        <f t="shared" ca="1" si="138"/>
        <v>81312.513116146059</v>
      </c>
    </row>
    <row r="448" spans="1:33">
      <c r="A448" s="3">
        <v>42445</v>
      </c>
      <c r="B448" s="2">
        <f t="shared" ca="1" si="121"/>
        <v>84430.155195736399</v>
      </c>
      <c r="C448">
        <v>0</v>
      </c>
      <c r="D448">
        <v>0</v>
      </c>
      <c r="E448">
        <v>0</v>
      </c>
      <c r="F448">
        <v>0</v>
      </c>
      <c r="P448" s="4">
        <f t="shared" si="125"/>
        <v>17</v>
      </c>
      <c r="Q448" s="4">
        <f t="shared" si="126"/>
        <v>20</v>
      </c>
      <c r="R448" s="7">
        <f>INDEX(월별값!$A$1:$BM$17, '데이터 만들기'!P448, '데이터 만들기'!Q448)</f>
        <v>1842600</v>
      </c>
      <c r="S448" s="5">
        <f t="shared" si="123"/>
        <v>42445</v>
      </c>
      <c r="T448" s="7">
        <f t="shared" si="127"/>
        <v>2016</v>
      </c>
      <c r="U448" s="7">
        <f t="shared" si="128"/>
        <v>3</v>
      </c>
      <c r="V448" s="7" t="str">
        <f t="shared" si="129"/>
        <v>2016-3-1</v>
      </c>
      <c r="W448" s="8">
        <f t="shared" si="130"/>
        <v>42460</v>
      </c>
      <c r="X448" s="9">
        <f t="shared" si="131"/>
        <v>31</v>
      </c>
      <c r="Y448" s="4">
        <f t="shared" si="132"/>
        <v>59438.709677419356</v>
      </c>
      <c r="Z448" s="4">
        <f t="shared" ca="1" si="133"/>
        <v>5562.5047197920112</v>
      </c>
      <c r="AA448" s="4">
        <f t="shared" ca="1" si="134"/>
        <v>65001.21439721137</v>
      </c>
      <c r="AB448" s="10">
        <f t="shared" si="122"/>
        <v>1</v>
      </c>
      <c r="AC448" s="4">
        <f t="shared" ca="1" si="135"/>
        <v>65001.21439721137</v>
      </c>
      <c r="AD448" s="4">
        <f t="shared" ca="1" si="124"/>
        <v>-446865.6383660757</v>
      </c>
      <c r="AE448" s="4">
        <f t="shared" si="136"/>
        <v>23</v>
      </c>
      <c r="AF448" s="4">
        <f t="shared" ca="1" si="137"/>
        <v>19428.940798525029</v>
      </c>
      <c r="AG448" s="4">
        <f t="shared" ca="1" si="138"/>
        <v>84430.155195736399</v>
      </c>
    </row>
    <row r="449" spans="1:33">
      <c r="A449" s="3">
        <v>42446</v>
      </c>
      <c r="B449" s="2">
        <f t="shared" ca="1" si="121"/>
        <v>77751.038433418784</v>
      </c>
      <c r="C449">
        <v>0</v>
      </c>
      <c r="D449">
        <v>0</v>
      </c>
      <c r="E449">
        <v>0</v>
      </c>
      <c r="F449">
        <v>0</v>
      </c>
      <c r="P449" s="4">
        <f t="shared" si="125"/>
        <v>17</v>
      </c>
      <c r="Q449" s="4">
        <f t="shared" si="126"/>
        <v>20</v>
      </c>
      <c r="R449" s="7">
        <f>INDEX(월별값!$A$1:$BM$17, '데이터 만들기'!P449, '데이터 만들기'!Q449)</f>
        <v>1842600</v>
      </c>
      <c r="S449" s="5">
        <f t="shared" si="123"/>
        <v>42446</v>
      </c>
      <c r="T449" s="7">
        <f t="shared" si="127"/>
        <v>2016</v>
      </c>
      <c r="U449" s="7">
        <f t="shared" si="128"/>
        <v>3</v>
      </c>
      <c r="V449" s="7" t="str">
        <f t="shared" si="129"/>
        <v>2016-3-1</v>
      </c>
      <c r="W449" s="8">
        <f t="shared" si="130"/>
        <v>42460</v>
      </c>
      <c r="X449" s="9">
        <f t="shared" si="131"/>
        <v>31</v>
      </c>
      <c r="Y449" s="4">
        <f t="shared" si="132"/>
        <v>59438.709677419356</v>
      </c>
      <c r="Z449" s="4">
        <f t="shared" ca="1" si="133"/>
        <v>-1116.6120425255913</v>
      </c>
      <c r="AA449" s="4">
        <f t="shared" ca="1" si="134"/>
        <v>58322.097634893762</v>
      </c>
      <c r="AB449" s="10">
        <f t="shared" si="122"/>
        <v>1</v>
      </c>
      <c r="AC449" s="4">
        <f t="shared" ca="1" si="135"/>
        <v>58322.097634893762</v>
      </c>
      <c r="AD449" s="4">
        <f t="shared" ca="1" si="124"/>
        <v>-446865.6383660757</v>
      </c>
      <c r="AE449" s="4">
        <f t="shared" si="136"/>
        <v>23</v>
      </c>
      <c r="AF449" s="4">
        <f t="shared" ca="1" si="137"/>
        <v>19428.940798525029</v>
      </c>
      <c r="AG449" s="4">
        <f t="shared" ca="1" si="138"/>
        <v>77751.038433418784</v>
      </c>
    </row>
    <row r="450" spans="1:33">
      <c r="A450" s="3">
        <v>42447</v>
      </c>
      <c r="B450" s="2">
        <f t="shared" ca="1" si="121"/>
        <v>79586.865008085442</v>
      </c>
      <c r="C450">
        <v>0</v>
      </c>
      <c r="D450">
        <v>0</v>
      </c>
      <c r="E450">
        <v>0</v>
      </c>
      <c r="F450">
        <v>0</v>
      </c>
      <c r="P450" s="4">
        <f t="shared" si="125"/>
        <v>17</v>
      </c>
      <c r="Q450" s="4">
        <f t="shared" si="126"/>
        <v>20</v>
      </c>
      <c r="R450" s="7">
        <f>INDEX(월별값!$A$1:$BM$17, '데이터 만들기'!P450, '데이터 만들기'!Q450)</f>
        <v>1842600</v>
      </c>
      <c r="S450" s="5">
        <f t="shared" si="123"/>
        <v>42447</v>
      </c>
      <c r="T450" s="7">
        <f t="shared" si="127"/>
        <v>2016</v>
      </c>
      <c r="U450" s="7">
        <f t="shared" si="128"/>
        <v>3</v>
      </c>
      <c r="V450" s="7" t="str">
        <f t="shared" si="129"/>
        <v>2016-3-1</v>
      </c>
      <c r="W450" s="8">
        <f t="shared" si="130"/>
        <v>42460</v>
      </c>
      <c r="X450" s="9">
        <f t="shared" si="131"/>
        <v>31</v>
      </c>
      <c r="Y450" s="4">
        <f t="shared" si="132"/>
        <v>59438.709677419356</v>
      </c>
      <c r="Z450" s="4">
        <f t="shared" ca="1" si="133"/>
        <v>719.2145321410577</v>
      </c>
      <c r="AA450" s="4">
        <f t="shared" ca="1" si="134"/>
        <v>60157.924209560413</v>
      </c>
      <c r="AB450" s="10">
        <f t="shared" si="122"/>
        <v>1</v>
      </c>
      <c r="AC450" s="4">
        <f t="shared" ca="1" si="135"/>
        <v>60157.924209560413</v>
      </c>
      <c r="AD450" s="4">
        <f t="shared" ca="1" si="124"/>
        <v>-446865.6383660757</v>
      </c>
      <c r="AE450" s="4">
        <f t="shared" si="136"/>
        <v>23</v>
      </c>
      <c r="AF450" s="4">
        <f t="shared" ca="1" si="137"/>
        <v>19428.940798525029</v>
      </c>
      <c r="AG450" s="4">
        <f t="shared" ca="1" si="138"/>
        <v>79586.865008085442</v>
      </c>
    </row>
    <row r="451" spans="1:33">
      <c r="A451" s="3">
        <v>42448</v>
      </c>
      <c r="B451" s="2">
        <f t="shared" ca="1" si="121"/>
        <v>2979.6383048795992</v>
      </c>
      <c r="C451">
        <v>0</v>
      </c>
      <c r="D451">
        <v>0</v>
      </c>
      <c r="E451">
        <v>0</v>
      </c>
      <c r="F451">
        <v>0</v>
      </c>
      <c r="P451" s="4">
        <f t="shared" si="125"/>
        <v>17</v>
      </c>
      <c r="Q451" s="4">
        <f t="shared" si="126"/>
        <v>20</v>
      </c>
      <c r="R451" s="7">
        <f>INDEX(월별값!$A$1:$BM$17, '데이터 만들기'!P451, '데이터 만들기'!Q451)</f>
        <v>1842600</v>
      </c>
      <c r="S451" s="5">
        <f t="shared" si="123"/>
        <v>42448</v>
      </c>
      <c r="T451" s="7">
        <f t="shared" si="127"/>
        <v>2016</v>
      </c>
      <c r="U451" s="7">
        <f t="shared" si="128"/>
        <v>3</v>
      </c>
      <c r="V451" s="7" t="str">
        <f t="shared" si="129"/>
        <v>2016-3-1</v>
      </c>
      <c r="W451" s="8">
        <f t="shared" si="130"/>
        <v>42460</v>
      </c>
      <c r="X451" s="9">
        <f t="shared" si="131"/>
        <v>31</v>
      </c>
      <c r="Y451" s="4">
        <f t="shared" si="132"/>
        <v>59438.709677419356</v>
      </c>
      <c r="Z451" s="4">
        <f t="shared" ca="1" si="133"/>
        <v>154.05642017263236</v>
      </c>
      <c r="AA451" s="4">
        <f t="shared" ca="1" si="134"/>
        <v>59592.766097591986</v>
      </c>
      <c r="AB451" s="10">
        <f t="shared" si="122"/>
        <v>0</v>
      </c>
      <c r="AC451" s="4">
        <f t="shared" ca="1" si="135"/>
        <v>2979.6383048795992</v>
      </c>
      <c r="AD451" s="4">
        <f t="shared" ca="1" si="124"/>
        <v>-446865.6383660757</v>
      </c>
      <c r="AE451" s="4">
        <f t="shared" si="136"/>
        <v>23</v>
      </c>
      <c r="AF451" s="4">
        <f t="shared" ca="1" si="137"/>
        <v>19428.940798525029</v>
      </c>
      <c r="AG451" s="4">
        <f t="shared" ca="1" si="138"/>
        <v>2979.6383048795992</v>
      </c>
    </row>
    <row r="452" spans="1:33">
      <c r="A452" s="3">
        <v>42449</v>
      </c>
      <c r="B452" s="2">
        <f t="shared" ca="1" si="121"/>
        <v>2918.2911316344798</v>
      </c>
      <c r="C452">
        <v>0</v>
      </c>
      <c r="D452">
        <v>0</v>
      </c>
      <c r="E452">
        <v>0</v>
      </c>
      <c r="F452">
        <v>0</v>
      </c>
      <c r="P452" s="4">
        <f t="shared" si="125"/>
        <v>17</v>
      </c>
      <c r="Q452" s="4">
        <f t="shared" si="126"/>
        <v>20</v>
      </c>
      <c r="R452" s="7">
        <f>INDEX(월별값!$A$1:$BM$17, '데이터 만들기'!P452, '데이터 만들기'!Q452)</f>
        <v>1842600</v>
      </c>
      <c r="S452" s="5">
        <f t="shared" si="123"/>
        <v>42449</v>
      </c>
      <c r="T452" s="7">
        <f t="shared" si="127"/>
        <v>2016</v>
      </c>
      <c r="U452" s="7">
        <f t="shared" si="128"/>
        <v>3</v>
      </c>
      <c r="V452" s="7" t="str">
        <f t="shared" si="129"/>
        <v>2016-3-1</v>
      </c>
      <c r="W452" s="8">
        <f t="shared" si="130"/>
        <v>42460</v>
      </c>
      <c r="X452" s="9">
        <f t="shared" si="131"/>
        <v>31</v>
      </c>
      <c r="Y452" s="4">
        <f t="shared" si="132"/>
        <v>59438.709677419356</v>
      </c>
      <c r="Z452" s="4">
        <f t="shared" ca="1" si="133"/>
        <v>-1072.887044729762</v>
      </c>
      <c r="AA452" s="4">
        <f t="shared" ca="1" si="134"/>
        <v>58365.822632689597</v>
      </c>
      <c r="AB452" s="10">
        <f t="shared" si="122"/>
        <v>0</v>
      </c>
      <c r="AC452" s="4">
        <f t="shared" ca="1" si="135"/>
        <v>2918.2911316344798</v>
      </c>
      <c r="AD452" s="4">
        <f t="shared" ca="1" si="124"/>
        <v>-446865.6383660757</v>
      </c>
      <c r="AE452" s="4">
        <f t="shared" si="136"/>
        <v>23</v>
      </c>
      <c r="AF452" s="4">
        <f t="shared" ca="1" si="137"/>
        <v>19428.940798525029</v>
      </c>
      <c r="AG452" s="4">
        <f t="shared" ca="1" si="138"/>
        <v>2918.2911316344798</v>
      </c>
    </row>
    <row r="453" spans="1:33">
      <c r="A453" s="3">
        <v>42450</v>
      </c>
      <c r="B453" s="2">
        <f t="shared" ca="1" si="121"/>
        <v>73296.71192853259</v>
      </c>
      <c r="C453">
        <v>0</v>
      </c>
      <c r="D453">
        <v>0</v>
      </c>
      <c r="E453">
        <v>0</v>
      </c>
      <c r="F453">
        <v>0</v>
      </c>
      <c r="P453" s="4">
        <f t="shared" si="125"/>
        <v>17</v>
      </c>
      <c r="Q453" s="4">
        <f t="shared" si="126"/>
        <v>20</v>
      </c>
      <c r="R453" s="7">
        <f>INDEX(월별값!$A$1:$BM$17, '데이터 만들기'!P453, '데이터 만들기'!Q453)</f>
        <v>1842600</v>
      </c>
      <c r="S453" s="5">
        <f t="shared" si="123"/>
        <v>42450</v>
      </c>
      <c r="T453" s="7">
        <f t="shared" si="127"/>
        <v>2016</v>
      </c>
      <c r="U453" s="7">
        <f t="shared" si="128"/>
        <v>3</v>
      </c>
      <c r="V453" s="7" t="str">
        <f t="shared" si="129"/>
        <v>2016-3-1</v>
      </c>
      <c r="W453" s="8">
        <f t="shared" si="130"/>
        <v>42460</v>
      </c>
      <c r="X453" s="9">
        <f t="shared" si="131"/>
        <v>31</v>
      </c>
      <c r="Y453" s="4">
        <f t="shared" si="132"/>
        <v>59438.709677419356</v>
      </c>
      <c r="Z453" s="4">
        <f t="shared" ca="1" si="133"/>
        <v>-5570.9385474117944</v>
      </c>
      <c r="AA453" s="4">
        <f t="shared" ca="1" si="134"/>
        <v>53867.771130007561</v>
      </c>
      <c r="AB453" s="10">
        <f t="shared" si="122"/>
        <v>1</v>
      </c>
      <c r="AC453" s="4">
        <f t="shared" ca="1" si="135"/>
        <v>53867.771130007561</v>
      </c>
      <c r="AD453" s="4">
        <f t="shared" ca="1" si="124"/>
        <v>-446865.6383660757</v>
      </c>
      <c r="AE453" s="4">
        <f t="shared" si="136"/>
        <v>23</v>
      </c>
      <c r="AF453" s="4">
        <f t="shared" ca="1" si="137"/>
        <v>19428.940798525029</v>
      </c>
      <c r="AG453" s="4">
        <f t="shared" ca="1" si="138"/>
        <v>73296.71192853259</v>
      </c>
    </row>
    <row r="454" spans="1:33">
      <c r="A454" s="3">
        <v>42451</v>
      </c>
      <c r="B454" s="2">
        <f t="shared" ca="1" si="121"/>
        <v>74537.607463526117</v>
      </c>
      <c r="C454">
        <v>0</v>
      </c>
      <c r="D454">
        <v>0</v>
      </c>
      <c r="E454">
        <v>0</v>
      </c>
      <c r="F454">
        <v>0</v>
      </c>
      <c r="P454" s="4">
        <f t="shared" si="125"/>
        <v>17</v>
      </c>
      <c r="Q454" s="4">
        <f t="shared" si="126"/>
        <v>20</v>
      </c>
      <c r="R454" s="7">
        <f>INDEX(월별값!$A$1:$BM$17, '데이터 만들기'!P454, '데이터 만들기'!Q454)</f>
        <v>1842600</v>
      </c>
      <c r="S454" s="5">
        <f t="shared" si="123"/>
        <v>42451</v>
      </c>
      <c r="T454" s="7">
        <f t="shared" si="127"/>
        <v>2016</v>
      </c>
      <c r="U454" s="7">
        <f t="shared" si="128"/>
        <v>3</v>
      </c>
      <c r="V454" s="7" t="str">
        <f t="shared" si="129"/>
        <v>2016-3-1</v>
      </c>
      <c r="W454" s="8">
        <f t="shared" si="130"/>
        <v>42460</v>
      </c>
      <c r="X454" s="9">
        <f t="shared" si="131"/>
        <v>31</v>
      </c>
      <c r="Y454" s="4">
        <f t="shared" si="132"/>
        <v>59438.709677419356</v>
      </c>
      <c r="Z454" s="4">
        <f t="shared" ca="1" si="133"/>
        <v>-4330.0430124182694</v>
      </c>
      <c r="AA454" s="4">
        <f t="shared" ca="1" si="134"/>
        <v>55108.666665001088</v>
      </c>
      <c r="AB454" s="10">
        <f t="shared" si="122"/>
        <v>1</v>
      </c>
      <c r="AC454" s="4">
        <f t="shared" ca="1" si="135"/>
        <v>55108.666665001088</v>
      </c>
      <c r="AD454" s="4">
        <f t="shared" ca="1" si="124"/>
        <v>-446865.6383660757</v>
      </c>
      <c r="AE454" s="4">
        <f t="shared" si="136"/>
        <v>23</v>
      </c>
      <c r="AF454" s="4">
        <f t="shared" ca="1" si="137"/>
        <v>19428.940798525029</v>
      </c>
      <c r="AG454" s="4">
        <f t="shared" ca="1" si="138"/>
        <v>74537.607463526117</v>
      </c>
    </row>
    <row r="455" spans="1:33">
      <c r="A455" s="3">
        <v>42452</v>
      </c>
      <c r="B455" s="2">
        <f t="shared" ca="1" si="121"/>
        <v>84724.617404932185</v>
      </c>
      <c r="C455">
        <v>0</v>
      </c>
      <c r="D455">
        <v>0</v>
      </c>
      <c r="E455">
        <v>0</v>
      </c>
      <c r="F455">
        <v>0</v>
      </c>
      <c r="P455" s="4">
        <f t="shared" si="125"/>
        <v>17</v>
      </c>
      <c r="Q455" s="4">
        <f t="shared" si="126"/>
        <v>20</v>
      </c>
      <c r="R455" s="7">
        <f>INDEX(월별값!$A$1:$BM$17, '데이터 만들기'!P455, '데이터 만들기'!Q455)</f>
        <v>1842600</v>
      </c>
      <c r="S455" s="5">
        <f t="shared" si="123"/>
        <v>42452</v>
      </c>
      <c r="T455" s="7">
        <f t="shared" si="127"/>
        <v>2016</v>
      </c>
      <c r="U455" s="7">
        <f t="shared" si="128"/>
        <v>3</v>
      </c>
      <c r="V455" s="7" t="str">
        <f t="shared" si="129"/>
        <v>2016-3-1</v>
      </c>
      <c r="W455" s="8">
        <f t="shared" si="130"/>
        <v>42460</v>
      </c>
      <c r="X455" s="9">
        <f t="shared" si="131"/>
        <v>31</v>
      </c>
      <c r="Y455" s="4">
        <f t="shared" si="132"/>
        <v>59438.709677419356</v>
      </c>
      <c r="Z455" s="4">
        <f t="shared" ca="1" si="133"/>
        <v>5856.9669289877947</v>
      </c>
      <c r="AA455" s="4">
        <f t="shared" ca="1" si="134"/>
        <v>65295.676606407149</v>
      </c>
      <c r="AB455" s="10">
        <f t="shared" si="122"/>
        <v>1</v>
      </c>
      <c r="AC455" s="4">
        <f t="shared" ca="1" si="135"/>
        <v>65295.676606407149</v>
      </c>
      <c r="AD455" s="4">
        <f t="shared" ca="1" si="124"/>
        <v>-446865.6383660757</v>
      </c>
      <c r="AE455" s="4">
        <f t="shared" si="136"/>
        <v>23</v>
      </c>
      <c r="AF455" s="4">
        <f t="shared" ca="1" si="137"/>
        <v>19428.940798525029</v>
      </c>
      <c r="AG455" s="4">
        <f t="shared" ca="1" si="138"/>
        <v>84724.617404932185</v>
      </c>
    </row>
    <row r="456" spans="1:33">
      <c r="A456" s="3">
        <v>42453</v>
      </c>
      <c r="B456" s="2">
        <f t="shared" ref="B456:B519" ca="1" si="139">AG456</f>
        <v>82551.496446185512</v>
      </c>
      <c r="C456">
        <v>0</v>
      </c>
      <c r="D456">
        <v>0</v>
      </c>
      <c r="E456">
        <v>0</v>
      </c>
      <c r="F456">
        <v>0</v>
      </c>
      <c r="P456" s="4">
        <f t="shared" si="125"/>
        <v>17</v>
      </c>
      <c r="Q456" s="4">
        <f t="shared" si="126"/>
        <v>20</v>
      </c>
      <c r="R456" s="7">
        <f>INDEX(월별값!$A$1:$BM$17, '데이터 만들기'!P456, '데이터 만들기'!Q456)</f>
        <v>1842600</v>
      </c>
      <c r="S456" s="5">
        <f t="shared" si="123"/>
        <v>42453</v>
      </c>
      <c r="T456" s="7">
        <f t="shared" si="127"/>
        <v>2016</v>
      </c>
      <c r="U456" s="7">
        <f t="shared" si="128"/>
        <v>3</v>
      </c>
      <c r="V456" s="7" t="str">
        <f t="shared" si="129"/>
        <v>2016-3-1</v>
      </c>
      <c r="W456" s="8">
        <f t="shared" si="130"/>
        <v>42460</v>
      </c>
      <c r="X456" s="9">
        <f t="shared" si="131"/>
        <v>31</v>
      </c>
      <c r="Y456" s="4">
        <f t="shared" si="132"/>
        <v>59438.709677419356</v>
      </c>
      <c r="Z456" s="4">
        <f t="shared" ca="1" si="133"/>
        <v>3683.8459702411355</v>
      </c>
      <c r="AA456" s="4">
        <f t="shared" ca="1" si="134"/>
        <v>63122.555647660491</v>
      </c>
      <c r="AB456" s="10">
        <f t="shared" ref="AB456:AB519" si="140">NETWORKDAYS(A456,A456)</f>
        <v>1</v>
      </c>
      <c r="AC456" s="4">
        <f t="shared" ca="1" si="135"/>
        <v>63122.555647660491</v>
      </c>
      <c r="AD456" s="4">
        <f t="shared" ca="1" si="124"/>
        <v>-446865.6383660757</v>
      </c>
      <c r="AE456" s="4">
        <f t="shared" si="136"/>
        <v>23</v>
      </c>
      <c r="AF456" s="4">
        <f t="shared" ca="1" si="137"/>
        <v>19428.940798525029</v>
      </c>
      <c r="AG456" s="4">
        <f t="shared" ca="1" si="138"/>
        <v>82551.496446185512</v>
      </c>
    </row>
    <row r="457" spans="1:33">
      <c r="A457" s="3">
        <v>42454</v>
      </c>
      <c r="B457" s="2">
        <f t="shared" ca="1" si="139"/>
        <v>76516.053483670388</v>
      </c>
      <c r="C457">
        <v>0</v>
      </c>
      <c r="D457">
        <v>0</v>
      </c>
      <c r="E457">
        <v>0</v>
      </c>
      <c r="F457">
        <v>0</v>
      </c>
      <c r="P457" s="4">
        <f t="shared" si="125"/>
        <v>17</v>
      </c>
      <c r="Q457" s="4">
        <f t="shared" si="126"/>
        <v>20</v>
      </c>
      <c r="R457" s="7">
        <f>INDEX(월별값!$A$1:$BM$17, '데이터 만들기'!P457, '데이터 만들기'!Q457)</f>
        <v>1842600</v>
      </c>
      <c r="S457" s="5">
        <f t="shared" ref="S457:S520" si="141">$A457</f>
        <v>42454</v>
      </c>
      <c r="T457" s="7">
        <f t="shared" si="127"/>
        <v>2016</v>
      </c>
      <c r="U457" s="7">
        <f t="shared" si="128"/>
        <v>3</v>
      </c>
      <c r="V457" s="7" t="str">
        <f t="shared" si="129"/>
        <v>2016-3-1</v>
      </c>
      <c r="W457" s="8">
        <f t="shared" si="130"/>
        <v>42460</v>
      </c>
      <c r="X457" s="9">
        <f t="shared" si="131"/>
        <v>31</v>
      </c>
      <c r="Y457" s="4">
        <f t="shared" si="132"/>
        <v>59438.709677419356</v>
      </c>
      <c r="Z457" s="4">
        <f t="shared" ca="1" si="133"/>
        <v>-2351.5969922739964</v>
      </c>
      <c r="AA457" s="4">
        <f t="shared" ca="1" si="134"/>
        <v>57087.112685145359</v>
      </c>
      <c r="AB457" s="10">
        <f t="shared" si="140"/>
        <v>1</v>
      </c>
      <c r="AC457" s="4">
        <f t="shared" ca="1" si="135"/>
        <v>57087.112685145359</v>
      </c>
      <c r="AD457" s="4">
        <f t="shared" ref="AD457:AD520" ca="1" si="142">SUMIFS(AC:AC,U:U,CONCATENATE("=",U457),T:T,CONCATENATE("=",T457))-R457</f>
        <v>-446865.6383660757</v>
      </c>
      <c r="AE457" s="4">
        <f t="shared" si="136"/>
        <v>23</v>
      </c>
      <c r="AF457" s="4">
        <f t="shared" ca="1" si="137"/>
        <v>19428.940798525029</v>
      </c>
      <c r="AG457" s="4">
        <f t="shared" ca="1" si="138"/>
        <v>76516.053483670388</v>
      </c>
    </row>
    <row r="458" spans="1:33">
      <c r="A458" s="3">
        <v>42455</v>
      </c>
      <c r="B458" s="2">
        <f t="shared" ca="1" si="139"/>
        <v>2812.1299966570405</v>
      </c>
      <c r="C458">
        <v>0</v>
      </c>
      <c r="D458">
        <v>0</v>
      </c>
      <c r="E458">
        <v>0</v>
      </c>
      <c r="F458">
        <v>0</v>
      </c>
      <c r="P458" s="4">
        <f t="shared" ref="P458:P521" si="143">P457</f>
        <v>17</v>
      </c>
      <c r="Q458" s="4">
        <f t="shared" si="126"/>
        <v>20</v>
      </c>
      <c r="R458" s="7">
        <f>INDEX(월별값!$A$1:$BM$17, '데이터 만들기'!P458, '데이터 만들기'!Q458)</f>
        <v>1842600</v>
      </c>
      <c r="S458" s="5">
        <f t="shared" si="141"/>
        <v>42455</v>
      </c>
      <c r="T458" s="7">
        <f t="shared" si="127"/>
        <v>2016</v>
      </c>
      <c r="U458" s="7">
        <f t="shared" si="128"/>
        <v>3</v>
      </c>
      <c r="V458" s="7" t="str">
        <f t="shared" si="129"/>
        <v>2016-3-1</v>
      </c>
      <c r="W458" s="8">
        <f t="shared" si="130"/>
        <v>42460</v>
      </c>
      <c r="X458" s="9">
        <f t="shared" si="131"/>
        <v>31</v>
      </c>
      <c r="Y458" s="4">
        <f t="shared" si="132"/>
        <v>59438.709677419356</v>
      </c>
      <c r="Z458" s="4">
        <f t="shared" ca="1" si="133"/>
        <v>-3196.1097442785494</v>
      </c>
      <c r="AA458" s="4">
        <f t="shared" ca="1" si="134"/>
        <v>56242.599933140809</v>
      </c>
      <c r="AB458" s="10">
        <f t="shared" si="140"/>
        <v>0</v>
      </c>
      <c r="AC458" s="4">
        <f t="shared" ca="1" si="135"/>
        <v>2812.1299966570405</v>
      </c>
      <c r="AD458" s="4">
        <f t="shared" ca="1" si="142"/>
        <v>-446865.6383660757</v>
      </c>
      <c r="AE458" s="4">
        <f t="shared" si="136"/>
        <v>23</v>
      </c>
      <c r="AF458" s="4">
        <f t="shared" ca="1" si="137"/>
        <v>19428.940798525029</v>
      </c>
      <c r="AG458" s="4">
        <f t="shared" ca="1" si="138"/>
        <v>2812.1299966570405</v>
      </c>
    </row>
    <row r="459" spans="1:33">
      <c r="A459" s="3">
        <v>42456</v>
      </c>
      <c r="B459" s="2">
        <f t="shared" ca="1" si="139"/>
        <v>2896.2786286477958</v>
      </c>
      <c r="C459">
        <v>0</v>
      </c>
      <c r="D459">
        <v>0</v>
      </c>
      <c r="E459">
        <v>0</v>
      </c>
      <c r="F459">
        <v>0</v>
      </c>
      <c r="P459" s="4">
        <f t="shared" si="143"/>
        <v>17</v>
      </c>
      <c r="Q459" s="4">
        <f t="shared" si="126"/>
        <v>20</v>
      </c>
      <c r="R459" s="7">
        <f>INDEX(월별값!$A$1:$BM$17, '데이터 만들기'!P459, '데이터 만들기'!Q459)</f>
        <v>1842600</v>
      </c>
      <c r="S459" s="5">
        <f t="shared" si="141"/>
        <v>42456</v>
      </c>
      <c r="T459" s="7">
        <f t="shared" si="127"/>
        <v>2016</v>
      </c>
      <c r="U459" s="7">
        <f t="shared" si="128"/>
        <v>3</v>
      </c>
      <c r="V459" s="7" t="str">
        <f t="shared" si="129"/>
        <v>2016-3-1</v>
      </c>
      <c r="W459" s="8">
        <f t="shared" si="130"/>
        <v>42460</v>
      </c>
      <c r="X459" s="9">
        <f t="shared" si="131"/>
        <v>31</v>
      </c>
      <c r="Y459" s="4">
        <f t="shared" si="132"/>
        <v>59438.709677419356</v>
      </c>
      <c r="Z459" s="4">
        <f t="shared" ca="1" si="133"/>
        <v>-1513.1371044634404</v>
      </c>
      <c r="AA459" s="4">
        <f t="shared" ca="1" si="134"/>
        <v>57925.572572955913</v>
      </c>
      <c r="AB459" s="10">
        <f t="shared" si="140"/>
        <v>0</v>
      </c>
      <c r="AC459" s="4">
        <f t="shared" ca="1" si="135"/>
        <v>2896.2786286477958</v>
      </c>
      <c r="AD459" s="4">
        <f t="shared" ca="1" si="142"/>
        <v>-446865.6383660757</v>
      </c>
      <c r="AE459" s="4">
        <f t="shared" si="136"/>
        <v>23</v>
      </c>
      <c r="AF459" s="4">
        <f t="shared" ca="1" si="137"/>
        <v>19428.940798525029</v>
      </c>
      <c r="AG459" s="4">
        <f t="shared" ca="1" si="138"/>
        <v>2896.2786286477958</v>
      </c>
    </row>
    <row r="460" spans="1:33">
      <c r="A460" s="3">
        <v>42457</v>
      </c>
      <c r="B460" s="2">
        <f t="shared" ca="1" si="139"/>
        <v>83851.21893091267</v>
      </c>
      <c r="C460">
        <v>0</v>
      </c>
      <c r="D460">
        <v>0</v>
      </c>
      <c r="E460">
        <v>0</v>
      </c>
      <c r="F460">
        <v>0</v>
      </c>
      <c r="P460" s="4">
        <f t="shared" si="143"/>
        <v>17</v>
      </c>
      <c r="Q460" s="4">
        <f t="shared" si="126"/>
        <v>20</v>
      </c>
      <c r="R460" s="7">
        <f>INDEX(월별값!$A$1:$BM$17, '데이터 만들기'!P460, '데이터 만들기'!Q460)</f>
        <v>1842600</v>
      </c>
      <c r="S460" s="5">
        <f t="shared" si="141"/>
        <v>42457</v>
      </c>
      <c r="T460" s="7">
        <f t="shared" si="127"/>
        <v>2016</v>
      </c>
      <c r="U460" s="7">
        <f t="shared" si="128"/>
        <v>3</v>
      </c>
      <c r="V460" s="7" t="str">
        <f t="shared" si="129"/>
        <v>2016-3-1</v>
      </c>
      <c r="W460" s="8">
        <f t="shared" si="130"/>
        <v>42460</v>
      </c>
      <c r="X460" s="9">
        <f t="shared" si="131"/>
        <v>31</v>
      </c>
      <c r="Y460" s="4">
        <f t="shared" si="132"/>
        <v>59438.709677419356</v>
      </c>
      <c r="Z460" s="4">
        <f t="shared" ca="1" si="133"/>
        <v>4983.568454968291</v>
      </c>
      <c r="AA460" s="4">
        <f t="shared" ca="1" si="134"/>
        <v>64422.278132387648</v>
      </c>
      <c r="AB460" s="10">
        <f t="shared" si="140"/>
        <v>1</v>
      </c>
      <c r="AC460" s="4">
        <f t="shared" ca="1" si="135"/>
        <v>64422.278132387648</v>
      </c>
      <c r="AD460" s="4">
        <f t="shared" ca="1" si="142"/>
        <v>-446865.6383660757</v>
      </c>
      <c r="AE460" s="4">
        <f t="shared" si="136"/>
        <v>23</v>
      </c>
      <c r="AF460" s="4">
        <f t="shared" ca="1" si="137"/>
        <v>19428.940798525029</v>
      </c>
      <c r="AG460" s="4">
        <f t="shared" ca="1" si="138"/>
        <v>83851.21893091267</v>
      </c>
    </row>
    <row r="461" spans="1:33">
      <c r="A461" s="3">
        <v>42458</v>
      </c>
      <c r="B461" s="2">
        <f t="shared" ca="1" si="139"/>
        <v>80962.122971750054</v>
      </c>
      <c r="C461">
        <v>0</v>
      </c>
      <c r="D461">
        <v>0</v>
      </c>
      <c r="E461">
        <v>0</v>
      </c>
      <c r="F461">
        <v>0</v>
      </c>
      <c r="P461" s="4">
        <f t="shared" si="143"/>
        <v>17</v>
      </c>
      <c r="Q461" s="4">
        <f t="shared" si="126"/>
        <v>20</v>
      </c>
      <c r="R461" s="7">
        <f>INDEX(월별값!$A$1:$BM$17, '데이터 만들기'!P461, '데이터 만들기'!Q461)</f>
        <v>1842600</v>
      </c>
      <c r="S461" s="5">
        <f t="shared" si="141"/>
        <v>42458</v>
      </c>
      <c r="T461" s="7">
        <f t="shared" si="127"/>
        <v>2016</v>
      </c>
      <c r="U461" s="7">
        <f t="shared" si="128"/>
        <v>3</v>
      </c>
      <c r="V461" s="7" t="str">
        <f t="shared" si="129"/>
        <v>2016-3-1</v>
      </c>
      <c r="W461" s="8">
        <f t="shared" si="130"/>
        <v>42460</v>
      </c>
      <c r="X461" s="9">
        <f t="shared" si="131"/>
        <v>31</v>
      </c>
      <c r="Y461" s="4">
        <f t="shared" si="132"/>
        <v>59438.709677419356</v>
      </c>
      <c r="Z461" s="4">
        <f t="shared" ca="1" si="133"/>
        <v>2094.4724958056681</v>
      </c>
      <c r="AA461" s="4">
        <f t="shared" ca="1" si="134"/>
        <v>61533.182173225025</v>
      </c>
      <c r="AB461" s="10">
        <f t="shared" si="140"/>
        <v>1</v>
      </c>
      <c r="AC461" s="4">
        <f t="shared" ca="1" si="135"/>
        <v>61533.182173225025</v>
      </c>
      <c r="AD461" s="4">
        <f t="shared" ca="1" si="142"/>
        <v>-446865.6383660757</v>
      </c>
      <c r="AE461" s="4">
        <f t="shared" si="136"/>
        <v>23</v>
      </c>
      <c r="AF461" s="4">
        <f t="shared" ca="1" si="137"/>
        <v>19428.940798525029</v>
      </c>
      <c r="AG461" s="4">
        <f t="shared" ca="1" si="138"/>
        <v>80962.122971750054</v>
      </c>
    </row>
    <row r="462" spans="1:33">
      <c r="A462" s="3">
        <v>42459</v>
      </c>
      <c r="B462" s="2">
        <f t="shared" ca="1" si="139"/>
        <v>75334.872976489511</v>
      </c>
      <c r="C462">
        <v>0</v>
      </c>
      <c r="D462">
        <v>0</v>
      </c>
      <c r="E462">
        <v>0</v>
      </c>
      <c r="F462">
        <v>0</v>
      </c>
      <c r="P462" s="4">
        <f t="shared" si="143"/>
        <v>17</v>
      </c>
      <c r="Q462" s="4">
        <f t="shared" si="126"/>
        <v>20</v>
      </c>
      <c r="R462" s="7">
        <f>INDEX(월별값!$A$1:$BM$17, '데이터 만들기'!P462, '데이터 만들기'!Q462)</f>
        <v>1842600</v>
      </c>
      <c r="S462" s="5">
        <f t="shared" si="141"/>
        <v>42459</v>
      </c>
      <c r="T462" s="7">
        <f t="shared" si="127"/>
        <v>2016</v>
      </c>
      <c r="U462" s="7">
        <f t="shared" si="128"/>
        <v>3</v>
      </c>
      <c r="V462" s="7" t="str">
        <f t="shared" si="129"/>
        <v>2016-3-1</v>
      </c>
      <c r="W462" s="8">
        <f t="shared" si="130"/>
        <v>42460</v>
      </c>
      <c r="X462" s="9">
        <f t="shared" si="131"/>
        <v>31</v>
      </c>
      <c r="Y462" s="4">
        <f t="shared" si="132"/>
        <v>59438.709677419356</v>
      </c>
      <c r="Z462" s="4">
        <f t="shared" ca="1" si="133"/>
        <v>-3532.7774994548795</v>
      </c>
      <c r="AA462" s="4">
        <f t="shared" ca="1" si="134"/>
        <v>55905.932177964474</v>
      </c>
      <c r="AB462" s="10">
        <f t="shared" si="140"/>
        <v>1</v>
      </c>
      <c r="AC462" s="4">
        <f t="shared" ca="1" si="135"/>
        <v>55905.932177964474</v>
      </c>
      <c r="AD462" s="4">
        <f t="shared" ca="1" si="142"/>
        <v>-446865.6383660757</v>
      </c>
      <c r="AE462" s="4">
        <f t="shared" si="136"/>
        <v>23</v>
      </c>
      <c r="AF462" s="4">
        <f t="shared" ca="1" si="137"/>
        <v>19428.940798525029</v>
      </c>
      <c r="AG462" s="4">
        <f t="shared" ca="1" si="138"/>
        <v>75334.872976489511</v>
      </c>
    </row>
    <row r="463" spans="1:33">
      <c r="A463" s="3">
        <v>42460</v>
      </c>
      <c r="B463" s="2">
        <f t="shared" ca="1" si="139"/>
        <v>80732.156866769859</v>
      </c>
      <c r="C463">
        <v>0</v>
      </c>
      <c r="D463">
        <v>0</v>
      </c>
      <c r="E463">
        <v>0</v>
      </c>
      <c r="F463">
        <v>0</v>
      </c>
      <c r="P463" s="4">
        <f t="shared" si="143"/>
        <v>17</v>
      </c>
      <c r="Q463" s="4">
        <f t="shared" si="126"/>
        <v>20</v>
      </c>
      <c r="R463" s="7">
        <f>INDEX(월별값!$A$1:$BM$17, '데이터 만들기'!P463, '데이터 만들기'!Q463)</f>
        <v>1842600</v>
      </c>
      <c r="S463" s="5">
        <f t="shared" si="141"/>
        <v>42460</v>
      </c>
      <c r="T463" s="7">
        <f t="shared" si="127"/>
        <v>2016</v>
      </c>
      <c r="U463" s="7">
        <f t="shared" si="128"/>
        <v>3</v>
      </c>
      <c r="V463" s="7" t="str">
        <f t="shared" si="129"/>
        <v>2016-3-1</v>
      </c>
      <c r="W463" s="8">
        <f t="shared" si="130"/>
        <v>42460</v>
      </c>
      <c r="X463" s="9">
        <f t="shared" si="131"/>
        <v>31</v>
      </c>
      <c r="Y463" s="4">
        <f t="shared" si="132"/>
        <v>59438.709677419356</v>
      </c>
      <c r="Z463" s="4">
        <f t="shared" ca="1" si="133"/>
        <v>1864.5063908254808</v>
      </c>
      <c r="AA463" s="4">
        <f t="shared" ca="1" si="134"/>
        <v>61303.216068244838</v>
      </c>
      <c r="AB463" s="10">
        <f t="shared" si="140"/>
        <v>1</v>
      </c>
      <c r="AC463" s="4">
        <f t="shared" ca="1" si="135"/>
        <v>61303.216068244838</v>
      </c>
      <c r="AD463" s="4">
        <f t="shared" ca="1" si="142"/>
        <v>-446865.6383660757</v>
      </c>
      <c r="AE463" s="4">
        <f t="shared" si="136"/>
        <v>23</v>
      </c>
      <c r="AF463" s="4">
        <f t="shared" ca="1" si="137"/>
        <v>19428.940798525029</v>
      </c>
      <c r="AG463" s="4">
        <f t="shared" ca="1" si="138"/>
        <v>80732.156866769859</v>
      </c>
    </row>
    <row r="464" spans="1:33">
      <c r="A464" s="3">
        <v>42461</v>
      </c>
      <c r="B464" s="2">
        <f t="shared" ca="1" si="139"/>
        <v>92206.44844490409</v>
      </c>
      <c r="C464">
        <v>0</v>
      </c>
      <c r="D464">
        <v>0</v>
      </c>
      <c r="E464">
        <v>0</v>
      </c>
      <c r="F464">
        <v>0</v>
      </c>
      <c r="P464" s="4">
        <f t="shared" si="143"/>
        <v>17</v>
      </c>
      <c r="Q464" s="4">
        <f t="shared" si="126"/>
        <v>21</v>
      </c>
      <c r="R464" s="7">
        <f>INDEX(월별값!$A$1:$BM$17, '데이터 만들기'!P464, '데이터 만들기'!Q464)</f>
        <v>1897860</v>
      </c>
      <c r="S464" s="5">
        <f t="shared" si="141"/>
        <v>42461</v>
      </c>
      <c r="T464" s="7">
        <f t="shared" si="127"/>
        <v>2016</v>
      </c>
      <c r="U464" s="7">
        <f t="shared" si="128"/>
        <v>4</v>
      </c>
      <c r="V464" s="7" t="str">
        <f t="shared" si="129"/>
        <v>2016-4-1</v>
      </c>
      <c r="W464" s="8">
        <f t="shared" si="130"/>
        <v>42490</v>
      </c>
      <c r="X464" s="9">
        <f t="shared" si="131"/>
        <v>30</v>
      </c>
      <c r="Y464" s="4">
        <f t="shared" si="132"/>
        <v>63262</v>
      </c>
      <c r="Z464" s="4">
        <f t="shared" ca="1" si="133"/>
        <v>3428.7647544050351</v>
      </c>
      <c r="AA464" s="4">
        <f t="shared" ca="1" si="134"/>
        <v>66690.764754405041</v>
      </c>
      <c r="AB464" s="10">
        <f t="shared" si="140"/>
        <v>1</v>
      </c>
      <c r="AC464" s="4">
        <f t="shared" ca="1" si="135"/>
        <v>66690.764754405041</v>
      </c>
      <c r="AD464" s="4">
        <f t="shared" ca="1" si="142"/>
        <v>-535829.35750048002</v>
      </c>
      <c r="AE464" s="4">
        <f t="shared" si="136"/>
        <v>21</v>
      </c>
      <c r="AF464" s="4">
        <f t="shared" ca="1" si="137"/>
        <v>25515.683690499049</v>
      </c>
      <c r="AG464" s="4">
        <f t="shared" ca="1" si="138"/>
        <v>92206.44844490409</v>
      </c>
    </row>
    <row r="465" spans="1:33">
      <c r="A465" s="3">
        <v>42462</v>
      </c>
      <c r="B465" s="2">
        <f t="shared" ca="1" si="139"/>
        <v>3159.5926653760644</v>
      </c>
      <c r="C465">
        <v>0</v>
      </c>
      <c r="D465">
        <v>0</v>
      </c>
      <c r="E465">
        <v>0</v>
      </c>
      <c r="F465">
        <v>0</v>
      </c>
      <c r="P465" s="4">
        <f t="shared" si="143"/>
        <v>17</v>
      </c>
      <c r="Q465" s="4">
        <f t="shared" si="126"/>
        <v>21</v>
      </c>
      <c r="R465" s="7">
        <f>INDEX(월별값!$A$1:$BM$17, '데이터 만들기'!P465, '데이터 만들기'!Q465)</f>
        <v>1897860</v>
      </c>
      <c r="S465" s="5">
        <f t="shared" si="141"/>
        <v>42462</v>
      </c>
      <c r="T465" s="7">
        <f t="shared" si="127"/>
        <v>2016</v>
      </c>
      <c r="U465" s="7">
        <f t="shared" si="128"/>
        <v>4</v>
      </c>
      <c r="V465" s="7" t="str">
        <f t="shared" si="129"/>
        <v>2016-4-1</v>
      </c>
      <c r="W465" s="8">
        <f t="shared" si="130"/>
        <v>42490</v>
      </c>
      <c r="X465" s="9">
        <f t="shared" si="131"/>
        <v>30</v>
      </c>
      <c r="Y465" s="4">
        <f t="shared" si="132"/>
        <v>63262</v>
      </c>
      <c r="Z465" s="4">
        <f t="shared" ca="1" si="133"/>
        <v>-70.146692478714144</v>
      </c>
      <c r="AA465" s="4">
        <f t="shared" ca="1" si="134"/>
        <v>63191.853307521284</v>
      </c>
      <c r="AB465" s="10">
        <f t="shared" si="140"/>
        <v>0</v>
      </c>
      <c r="AC465" s="4">
        <f t="shared" ca="1" si="135"/>
        <v>3159.5926653760644</v>
      </c>
      <c r="AD465" s="4">
        <f t="shared" ca="1" si="142"/>
        <v>-535829.35750048002</v>
      </c>
      <c r="AE465" s="4">
        <f t="shared" si="136"/>
        <v>21</v>
      </c>
      <c r="AF465" s="4">
        <f t="shared" ca="1" si="137"/>
        <v>25515.683690499049</v>
      </c>
      <c r="AG465" s="4">
        <f t="shared" ca="1" si="138"/>
        <v>3159.5926653760644</v>
      </c>
    </row>
    <row r="466" spans="1:33">
      <c r="A466" s="3">
        <v>42463</v>
      </c>
      <c r="B466" s="2">
        <f t="shared" ca="1" si="139"/>
        <v>3249.7032396094592</v>
      </c>
      <c r="C466">
        <v>0</v>
      </c>
      <c r="D466">
        <v>0</v>
      </c>
      <c r="E466">
        <v>0</v>
      </c>
      <c r="F466">
        <v>0</v>
      </c>
      <c r="P466" s="4">
        <f t="shared" si="143"/>
        <v>17</v>
      </c>
      <c r="Q466" s="4">
        <f t="shared" si="126"/>
        <v>21</v>
      </c>
      <c r="R466" s="7">
        <f>INDEX(월별값!$A$1:$BM$17, '데이터 만들기'!P466, '데이터 만들기'!Q466)</f>
        <v>1897860</v>
      </c>
      <c r="S466" s="5">
        <f t="shared" si="141"/>
        <v>42463</v>
      </c>
      <c r="T466" s="7">
        <f t="shared" si="127"/>
        <v>2016</v>
      </c>
      <c r="U466" s="7">
        <f t="shared" si="128"/>
        <v>4</v>
      </c>
      <c r="V466" s="7" t="str">
        <f t="shared" si="129"/>
        <v>2016-4-1</v>
      </c>
      <c r="W466" s="8">
        <f t="shared" si="130"/>
        <v>42490</v>
      </c>
      <c r="X466" s="9">
        <f t="shared" si="131"/>
        <v>30</v>
      </c>
      <c r="Y466" s="4">
        <f t="shared" si="132"/>
        <v>63262</v>
      </c>
      <c r="Z466" s="4">
        <f t="shared" ca="1" si="133"/>
        <v>1732.0647921891839</v>
      </c>
      <c r="AA466" s="4">
        <f t="shared" ca="1" si="134"/>
        <v>64994.064792189187</v>
      </c>
      <c r="AB466" s="10">
        <f t="shared" si="140"/>
        <v>0</v>
      </c>
      <c r="AC466" s="4">
        <f t="shared" ca="1" si="135"/>
        <v>3249.7032396094592</v>
      </c>
      <c r="AD466" s="4">
        <f t="shared" ca="1" si="142"/>
        <v>-535829.35750048002</v>
      </c>
      <c r="AE466" s="4">
        <f t="shared" si="136"/>
        <v>21</v>
      </c>
      <c r="AF466" s="4">
        <f t="shared" ca="1" si="137"/>
        <v>25515.683690499049</v>
      </c>
      <c r="AG466" s="4">
        <f t="shared" ca="1" si="138"/>
        <v>3249.7032396094592</v>
      </c>
    </row>
    <row r="467" spans="1:33">
      <c r="A467" s="3">
        <v>42464</v>
      </c>
      <c r="B467" s="2">
        <f t="shared" ca="1" si="139"/>
        <v>93501.717483127242</v>
      </c>
      <c r="C467">
        <v>0</v>
      </c>
      <c r="D467">
        <v>0</v>
      </c>
      <c r="E467">
        <v>0</v>
      </c>
      <c r="F467">
        <v>0</v>
      </c>
      <c r="P467" s="4">
        <f t="shared" si="143"/>
        <v>17</v>
      </c>
      <c r="Q467" s="4">
        <f t="shared" si="126"/>
        <v>21</v>
      </c>
      <c r="R467" s="7">
        <f>INDEX(월별값!$A$1:$BM$17, '데이터 만들기'!P467, '데이터 만들기'!Q467)</f>
        <v>1897860</v>
      </c>
      <c r="S467" s="5">
        <f t="shared" si="141"/>
        <v>42464</v>
      </c>
      <c r="T467" s="7">
        <f t="shared" si="127"/>
        <v>2016</v>
      </c>
      <c r="U467" s="7">
        <f t="shared" si="128"/>
        <v>4</v>
      </c>
      <c r="V467" s="7" t="str">
        <f t="shared" si="129"/>
        <v>2016-4-1</v>
      </c>
      <c r="W467" s="8">
        <f t="shared" si="130"/>
        <v>42490</v>
      </c>
      <c r="X467" s="9">
        <f t="shared" si="131"/>
        <v>30</v>
      </c>
      <c r="Y467" s="4">
        <f t="shared" si="132"/>
        <v>63262</v>
      </c>
      <c r="Z467" s="4">
        <f t="shared" ca="1" si="133"/>
        <v>4724.0337926281973</v>
      </c>
      <c r="AA467" s="4">
        <f t="shared" ca="1" si="134"/>
        <v>67986.033792628194</v>
      </c>
      <c r="AB467" s="10">
        <f t="shared" si="140"/>
        <v>1</v>
      </c>
      <c r="AC467" s="4">
        <f t="shared" ca="1" si="135"/>
        <v>67986.033792628194</v>
      </c>
      <c r="AD467" s="4">
        <f t="shared" ca="1" si="142"/>
        <v>-535829.35750048002</v>
      </c>
      <c r="AE467" s="4">
        <f t="shared" si="136"/>
        <v>21</v>
      </c>
      <c r="AF467" s="4">
        <f t="shared" ca="1" si="137"/>
        <v>25515.683690499049</v>
      </c>
      <c r="AG467" s="4">
        <f t="shared" ca="1" si="138"/>
        <v>93501.717483127242</v>
      </c>
    </row>
    <row r="468" spans="1:33">
      <c r="A468" s="3">
        <v>42465</v>
      </c>
      <c r="B468" s="2">
        <f t="shared" ca="1" si="139"/>
        <v>91506.535887450547</v>
      </c>
      <c r="C468">
        <v>0</v>
      </c>
      <c r="D468">
        <v>0</v>
      </c>
      <c r="E468">
        <v>0</v>
      </c>
      <c r="F468">
        <v>0</v>
      </c>
      <c r="P468" s="4">
        <f t="shared" si="143"/>
        <v>17</v>
      </c>
      <c r="Q468" s="4">
        <f t="shared" si="126"/>
        <v>21</v>
      </c>
      <c r="R468" s="7">
        <f>INDEX(월별값!$A$1:$BM$17, '데이터 만들기'!P468, '데이터 만들기'!Q468)</f>
        <v>1897860</v>
      </c>
      <c r="S468" s="5">
        <f t="shared" si="141"/>
        <v>42465</v>
      </c>
      <c r="T468" s="7">
        <f t="shared" si="127"/>
        <v>2016</v>
      </c>
      <c r="U468" s="7">
        <f t="shared" si="128"/>
        <v>4</v>
      </c>
      <c r="V468" s="7" t="str">
        <f t="shared" si="129"/>
        <v>2016-4-1</v>
      </c>
      <c r="W468" s="8">
        <f t="shared" si="130"/>
        <v>42490</v>
      </c>
      <c r="X468" s="9">
        <f t="shared" si="131"/>
        <v>30</v>
      </c>
      <c r="Y468" s="4">
        <f t="shared" si="132"/>
        <v>63262</v>
      </c>
      <c r="Z468" s="4">
        <f t="shared" ca="1" si="133"/>
        <v>2728.8521969514959</v>
      </c>
      <c r="AA468" s="4">
        <f t="shared" ca="1" si="134"/>
        <v>65990.852196951499</v>
      </c>
      <c r="AB468" s="10">
        <f t="shared" si="140"/>
        <v>1</v>
      </c>
      <c r="AC468" s="4">
        <f t="shared" ca="1" si="135"/>
        <v>65990.852196951499</v>
      </c>
      <c r="AD468" s="4">
        <f t="shared" ca="1" si="142"/>
        <v>-535829.35750048002</v>
      </c>
      <c r="AE468" s="4">
        <f t="shared" si="136"/>
        <v>21</v>
      </c>
      <c r="AF468" s="4">
        <f t="shared" ca="1" si="137"/>
        <v>25515.683690499049</v>
      </c>
      <c r="AG468" s="4">
        <f t="shared" ca="1" si="138"/>
        <v>91506.535887450547</v>
      </c>
    </row>
    <row r="469" spans="1:33">
      <c r="A469" s="3">
        <v>42466</v>
      </c>
      <c r="B469" s="2">
        <f t="shared" ca="1" si="139"/>
        <v>82872.493650627774</v>
      </c>
      <c r="C469">
        <v>0</v>
      </c>
      <c r="D469">
        <v>0</v>
      </c>
      <c r="E469">
        <v>0</v>
      </c>
      <c r="F469">
        <v>0</v>
      </c>
      <c r="P469" s="4">
        <f t="shared" si="143"/>
        <v>17</v>
      </c>
      <c r="Q469" s="4">
        <f t="shared" si="126"/>
        <v>21</v>
      </c>
      <c r="R469" s="7">
        <f>INDEX(월별값!$A$1:$BM$17, '데이터 만들기'!P469, '데이터 만들기'!Q469)</f>
        <v>1897860</v>
      </c>
      <c r="S469" s="5">
        <f t="shared" si="141"/>
        <v>42466</v>
      </c>
      <c r="T469" s="7">
        <f t="shared" si="127"/>
        <v>2016</v>
      </c>
      <c r="U469" s="7">
        <f t="shared" si="128"/>
        <v>4</v>
      </c>
      <c r="V469" s="7" t="str">
        <f t="shared" si="129"/>
        <v>2016-4-1</v>
      </c>
      <c r="W469" s="8">
        <f t="shared" si="130"/>
        <v>42490</v>
      </c>
      <c r="X469" s="9">
        <f t="shared" si="131"/>
        <v>30</v>
      </c>
      <c r="Y469" s="4">
        <f t="shared" si="132"/>
        <v>63262</v>
      </c>
      <c r="Z469" s="4">
        <f t="shared" ca="1" si="133"/>
        <v>-5905.190039871276</v>
      </c>
      <c r="AA469" s="4">
        <f t="shared" ca="1" si="134"/>
        <v>57356.809960128725</v>
      </c>
      <c r="AB469" s="10">
        <f t="shared" si="140"/>
        <v>1</v>
      </c>
      <c r="AC469" s="4">
        <f t="shared" ca="1" si="135"/>
        <v>57356.809960128725</v>
      </c>
      <c r="AD469" s="4">
        <f t="shared" ca="1" si="142"/>
        <v>-535829.35750048002</v>
      </c>
      <c r="AE469" s="4">
        <f t="shared" si="136"/>
        <v>21</v>
      </c>
      <c r="AF469" s="4">
        <f t="shared" ca="1" si="137"/>
        <v>25515.683690499049</v>
      </c>
      <c r="AG469" s="4">
        <f t="shared" ca="1" si="138"/>
        <v>82872.493650627774</v>
      </c>
    </row>
    <row r="470" spans="1:33">
      <c r="A470" s="3">
        <v>42467</v>
      </c>
      <c r="B470" s="2">
        <f t="shared" ca="1" si="139"/>
        <v>83954.048907586184</v>
      </c>
      <c r="C470">
        <v>0</v>
      </c>
      <c r="D470">
        <v>0</v>
      </c>
      <c r="E470">
        <v>0</v>
      </c>
      <c r="F470">
        <v>0</v>
      </c>
      <c r="P470" s="4">
        <f t="shared" si="143"/>
        <v>17</v>
      </c>
      <c r="Q470" s="4">
        <f t="shared" si="126"/>
        <v>21</v>
      </c>
      <c r="R470" s="7">
        <f>INDEX(월별값!$A$1:$BM$17, '데이터 만들기'!P470, '데이터 만들기'!Q470)</f>
        <v>1897860</v>
      </c>
      <c r="S470" s="5">
        <f t="shared" si="141"/>
        <v>42467</v>
      </c>
      <c r="T470" s="7">
        <f t="shared" si="127"/>
        <v>2016</v>
      </c>
      <c r="U470" s="7">
        <f t="shared" si="128"/>
        <v>4</v>
      </c>
      <c r="V470" s="7" t="str">
        <f t="shared" si="129"/>
        <v>2016-4-1</v>
      </c>
      <c r="W470" s="8">
        <f t="shared" si="130"/>
        <v>42490</v>
      </c>
      <c r="X470" s="9">
        <f t="shared" si="131"/>
        <v>30</v>
      </c>
      <c r="Y470" s="4">
        <f t="shared" si="132"/>
        <v>63262</v>
      </c>
      <c r="Z470" s="4">
        <f t="shared" ca="1" si="133"/>
        <v>-4823.6347829128654</v>
      </c>
      <c r="AA470" s="4">
        <f t="shared" ca="1" si="134"/>
        <v>58438.365217087136</v>
      </c>
      <c r="AB470" s="10">
        <f t="shared" si="140"/>
        <v>1</v>
      </c>
      <c r="AC470" s="4">
        <f t="shared" ca="1" si="135"/>
        <v>58438.365217087136</v>
      </c>
      <c r="AD470" s="4">
        <f t="shared" ca="1" si="142"/>
        <v>-535829.35750048002</v>
      </c>
      <c r="AE470" s="4">
        <f t="shared" si="136"/>
        <v>21</v>
      </c>
      <c r="AF470" s="4">
        <f t="shared" ca="1" si="137"/>
        <v>25515.683690499049</v>
      </c>
      <c r="AG470" s="4">
        <f t="shared" ca="1" si="138"/>
        <v>83954.048907586184</v>
      </c>
    </row>
    <row r="471" spans="1:33">
      <c r="A471" s="3">
        <v>42468</v>
      </c>
      <c r="B471" s="2">
        <f t="shared" ca="1" si="139"/>
        <v>92028.245900631562</v>
      </c>
      <c r="C471">
        <v>0</v>
      </c>
      <c r="D471">
        <v>0</v>
      </c>
      <c r="E471">
        <v>0</v>
      </c>
      <c r="F471">
        <v>0</v>
      </c>
      <c r="P471" s="4">
        <f t="shared" si="143"/>
        <v>17</v>
      </c>
      <c r="Q471" s="4">
        <f t="shared" si="126"/>
        <v>21</v>
      </c>
      <c r="R471" s="7">
        <f>INDEX(월별값!$A$1:$BM$17, '데이터 만들기'!P471, '데이터 만들기'!Q471)</f>
        <v>1897860</v>
      </c>
      <c r="S471" s="5">
        <f t="shared" si="141"/>
        <v>42468</v>
      </c>
      <c r="T471" s="7">
        <f t="shared" si="127"/>
        <v>2016</v>
      </c>
      <c r="U471" s="7">
        <f t="shared" si="128"/>
        <v>4</v>
      </c>
      <c r="V471" s="7" t="str">
        <f t="shared" si="129"/>
        <v>2016-4-1</v>
      </c>
      <c r="W471" s="8">
        <f t="shared" si="130"/>
        <v>42490</v>
      </c>
      <c r="X471" s="9">
        <f t="shared" si="131"/>
        <v>30</v>
      </c>
      <c r="Y471" s="4">
        <f t="shared" si="132"/>
        <v>63262</v>
      </c>
      <c r="Z471" s="4">
        <f t="shared" ca="1" si="133"/>
        <v>3250.562210132518</v>
      </c>
      <c r="AA471" s="4">
        <f t="shared" ca="1" si="134"/>
        <v>66512.562210132513</v>
      </c>
      <c r="AB471" s="10">
        <f t="shared" si="140"/>
        <v>1</v>
      </c>
      <c r="AC471" s="4">
        <f t="shared" ca="1" si="135"/>
        <v>66512.562210132513</v>
      </c>
      <c r="AD471" s="4">
        <f t="shared" ca="1" si="142"/>
        <v>-535829.35750048002</v>
      </c>
      <c r="AE471" s="4">
        <f t="shared" si="136"/>
        <v>21</v>
      </c>
      <c r="AF471" s="4">
        <f t="shared" ca="1" si="137"/>
        <v>25515.683690499049</v>
      </c>
      <c r="AG471" s="4">
        <f t="shared" ca="1" si="138"/>
        <v>92028.245900631562</v>
      </c>
    </row>
    <row r="472" spans="1:33">
      <c r="A472" s="3">
        <v>42469</v>
      </c>
      <c r="B472" s="2">
        <f t="shared" ca="1" si="139"/>
        <v>3123.8531606022766</v>
      </c>
      <c r="C472">
        <v>0</v>
      </c>
      <c r="D472">
        <v>0</v>
      </c>
      <c r="E472">
        <v>0</v>
      </c>
      <c r="F472">
        <v>0</v>
      </c>
      <c r="P472" s="4">
        <f t="shared" si="143"/>
        <v>17</v>
      </c>
      <c r="Q472" s="4">
        <f t="shared" si="126"/>
        <v>21</v>
      </c>
      <c r="R472" s="7">
        <f>INDEX(월별값!$A$1:$BM$17, '데이터 만들기'!P472, '데이터 만들기'!Q472)</f>
        <v>1897860</v>
      </c>
      <c r="S472" s="5">
        <f t="shared" si="141"/>
        <v>42469</v>
      </c>
      <c r="T472" s="7">
        <f t="shared" si="127"/>
        <v>2016</v>
      </c>
      <c r="U472" s="7">
        <f t="shared" si="128"/>
        <v>4</v>
      </c>
      <c r="V472" s="7" t="str">
        <f t="shared" si="129"/>
        <v>2016-4-1</v>
      </c>
      <c r="W472" s="8">
        <f t="shared" si="130"/>
        <v>42490</v>
      </c>
      <c r="X472" s="9">
        <f t="shared" si="131"/>
        <v>30</v>
      </c>
      <c r="Y472" s="4">
        <f t="shared" si="132"/>
        <v>63262</v>
      </c>
      <c r="Z472" s="4">
        <f t="shared" ca="1" si="133"/>
        <v>-784.93678795446328</v>
      </c>
      <c r="AA472" s="4">
        <f t="shared" ca="1" si="134"/>
        <v>62477.063212045534</v>
      </c>
      <c r="AB472" s="10">
        <f t="shared" si="140"/>
        <v>0</v>
      </c>
      <c r="AC472" s="4">
        <f t="shared" ca="1" si="135"/>
        <v>3123.8531606022766</v>
      </c>
      <c r="AD472" s="4">
        <f t="shared" ca="1" si="142"/>
        <v>-535829.35750048002</v>
      </c>
      <c r="AE472" s="4">
        <f t="shared" si="136"/>
        <v>21</v>
      </c>
      <c r="AF472" s="4">
        <f t="shared" ca="1" si="137"/>
        <v>25515.683690499049</v>
      </c>
      <c r="AG472" s="4">
        <f t="shared" ca="1" si="138"/>
        <v>3123.8531606022766</v>
      </c>
    </row>
    <row r="473" spans="1:33">
      <c r="A473" s="3">
        <v>42470</v>
      </c>
      <c r="B473" s="2">
        <f t="shared" ca="1" si="139"/>
        <v>3108.8836743007191</v>
      </c>
      <c r="C473">
        <v>0</v>
      </c>
      <c r="D473">
        <v>0</v>
      </c>
      <c r="E473">
        <v>0</v>
      </c>
      <c r="F473">
        <v>0</v>
      </c>
      <c r="P473" s="4">
        <f t="shared" si="143"/>
        <v>17</v>
      </c>
      <c r="Q473" s="4">
        <f t="shared" si="126"/>
        <v>21</v>
      </c>
      <c r="R473" s="7">
        <f>INDEX(월별값!$A$1:$BM$17, '데이터 만들기'!P473, '데이터 만들기'!Q473)</f>
        <v>1897860</v>
      </c>
      <c r="S473" s="5">
        <f t="shared" si="141"/>
        <v>42470</v>
      </c>
      <c r="T473" s="7">
        <f t="shared" si="127"/>
        <v>2016</v>
      </c>
      <c r="U473" s="7">
        <f t="shared" si="128"/>
        <v>4</v>
      </c>
      <c r="V473" s="7" t="str">
        <f t="shared" si="129"/>
        <v>2016-4-1</v>
      </c>
      <c r="W473" s="8">
        <f t="shared" si="130"/>
        <v>42490</v>
      </c>
      <c r="X473" s="9">
        <f t="shared" si="131"/>
        <v>30</v>
      </c>
      <c r="Y473" s="4">
        <f t="shared" si="132"/>
        <v>63262</v>
      </c>
      <c r="Z473" s="4">
        <f t="shared" ca="1" si="133"/>
        <v>-1084.3265139856162</v>
      </c>
      <c r="AA473" s="4">
        <f t="shared" ca="1" si="134"/>
        <v>62177.673486014384</v>
      </c>
      <c r="AB473" s="10">
        <f t="shared" si="140"/>
        <v>0</v>
      </c>
      <c r="AC473" s="4">
        <f t="shared" ca="1" si="135"/>
        <v>3108.8836743007191</v>
      </c>
      <c r="AD473" s="4">
        <f t="shared" ca="1" si="142"/>
        <v>-535829.35750048002</v>
      </c>
      <c r="AE473" s="4">
        <f t="shared" si="136"/>
        <v>21</v>
      </c>
      <c r="AF473" s="4">
        <f t="shared" ca="1" si="137"/>
        <v>25515.683690499049</v>
      </c>
      <c r="AG473" s="4">
        <f t="shared" ca="1" si="138"/>
        <v>3108.8836743007191</v>
      </c>
    </row>
    <row r="474" spans="1:33">
      <c r="A474" s="3">
        <v>42471</v>
      </c>
      <c r="B474" s="2">
        <f t="shared" ca="1" si="139"/>
        <v>91479.740368100291</v>
      </c>
      <c r="C474">
        <v>0</v>
      </c>
      <c r="D474">
        <v>0</v>
      </c>
      <c r="E474">
        <v>0</v>
      </c>
      <c r="F474">
        <v>0</v>
      </c>
      <c r="P474" s="4">
        <f t="shared" si="143"/>
        <v>17</v>
      </c>
      <c r="Q474" s="4">
        <f t="shared" si="126"/>
        <v>21</v>
      </c>
      <c r="R474" s="7">
        <f>INDEX(월별값!$A$1:$BM$17, '데이터 만들기'!P474, '데이터 만들기'!Q474)</f>
        <v>1897860</v>
      </c>
      <c r="S474" s="5">
        <f t="shared" si="141"/>
        <v>42471</v>
      </c>
      <c r="T474" s="7">
        <f t="shared" si="127"/>
        <v>2016</v>
      </c>
      <c r="U474" s="7">
        <f t="shared" si="128"/>
        <v>4</v>
      </c>
      <c r="V474" s="7" t="str">
        <f t="shared" si="129"/>
        <v>2016-4-1</v>
      </c>
      <c r="W474" s="8">
        <f t="shared" si="130"/>
        <v>42490</v>
      </c>
      <c r="X474" s="9">
        <f t="shared" si="131"/>
        <v>30</v>
      </c>
      <c r="Y474" s="4">
        <f t="shared" si="132"/>
        <v>63262</v>
      </c>
      <c r="Z474" s="4">
        <f t="shared" ca="1" si="133"/>
        <v>2702.0566776012465</v>
      </c>
      <c r="AA474" s="4">
        <f t="shared" ca="1" si="134"/>
        <v>65964.056677601242</v>
      </c>
      <c r="AB474" s="10">
        <f t="shared" si="140"/>
        <v>1</v>
      </c>
      <c r="AC474" s="4">
        <f t="shared" ca="1" si="135"/>
        <v>65964.056677601242</v>
      </c>
      <c r="AD474" s="4">
        <f t="shared" ca="1" si="142"/>
        <v>-535829.35750048002</v>
      </c>
      <c r="AE474" s="4">
        <f t="shared" si="136"/>
        <v>21</v>
      </c>
      <c r="AF474" s="4">
        <f t="shared" ca="1" si="137"/>
        <v>25515.683690499049</v>
      </c>
      <c r="AG474" s="4">
        <f t="shared" ca="1" si="138"/>
        <v>91479.740368100291</v>
      </c>
    </row>
    <row r="475" spans="1:33">
      <c r="A475" s="3">
        <v>42472</v>
      </c>
      <c r="B475" s="2">
        <f t="shared" ca="1" si="139"/>
        <v>85210.406159965147</v>
      </c>
      <c r="C475">
        <v>0</v>
      </c>
      <c r="D475">
        <v>0</v>
      </c>
      <c r="E475">
        <v>0</v>
      </c>
      <c r="F475">
        <v>0</v>
      </c>
      <c r="P475" s="4">
        <f t="shared" si="143"/>
        <v>17</v>
      </c>
      <c r="Q475" s="4">
        <f t="shared" si="126"/>
        <v>21</v>
      </c>
      <c r="R475" s="7">
        <f>INDEX(월별값!$A$1:$BM$17, '데이터 만들기'!P475, '데이터 만들기'!Q475)</f>
        <v>1897860</v>
      </c>
      <c r="S475" s="5">
        <f t="shared" si="141"/>
        <v>42472</v>
      </c>
      <c r="T475" s="7">
        <f t="shared" si="127"/>
        <v>2016</v>
      </c>
      <c r="U475" s="7">
        <f t="shared" si="128"/>
        <v>4</v>
      </c>
      <c r="V475" s="7" t="str">
        <f t="shared" si="129"/>
        <v>2016-4-1</v>
      </c>
      <c r="W475" s="8">
        <f t="shared" si="130"/>
        <v>42490</v>
      </c>
      <c r="X475" s="9">
        <f t="shared" si="131"/>
        <v>30</v>
      </c>
      <c r="Y475" s="4">
        <f t="shared" si="132"/>
        <v>63262</v>
      </c>
      <c r="Z475" s="4">
        <f t="shared" ca="1" si="133"/>
        <v>-3567.2775305339055</v>
      </c>
      <c r="AA475" s="4">
        <f t="shared" ca="1" si="134"/>
        <v>59694.722469466098</v>
      </c>
      <c r="AB475" s="10">
        <f t="shared" si="140"/>
        <v>1</v>
      </c>
      <c r="AC475" s="4">
        <f t="shared" ca="1" si="135"/>
        <v>59694.722469466098</v>
      </c>
      <c r="AD475" s="4">
        <f t="shared" ca="1" si="142"/>
        <v>-535829.35750048002</v>
      </c>
      <c r="AE475" s="4">
        <f t="shared" si="136"/>
        <v>21</v>
      </c>
      <c r="AF475" s="4">
        <f t="shared" ca="1" si="137"/>
        <v>25515.683690499049</v>
      </c>
      <c r="AG475" s="4">
        <f t="shared" ca="1" si="138"/>
        <v>85210.406159965147</v>
      </c>
    </row>
    <row r="476" spans="1:33">
      <c r="A476" s="3">
        <v>42473</v>
      </c>
      <c r="B476" s="2">
        <f t="shared" ca="1" si="139"/>
        <v>89667.183472946053</v>
      </c>
      <c r="C476">
        <v>0</v>
      </c>
      <c r="D476">
        <v>0</v>
      </c>
      <c r="E476">
        <v>0</v>
      </c>
      <c r="F476">
        <v>0</v>
      </c>
      <c r="P476" s="4">
        <f t="shared" si="143"/>
        <v>17</v>
      </c>
      <c r="Q476" s="4">
        <f t="shared" si="126"/>
        <v>21</v>
      </c>
      <c r="R476" s="7">
        <f>INDEX(월별값!$A$1:$BM$17, '데이터 만들기'!P476, '데이터 만들기'!Q476)</f>
        <v>1897860</v>
      </c>
      <c r="S476" s="5">
        <f t="shared" si="141"/>
        <v>42473</v>
      </c>
      <c r="T476" s="7">
        <f t="shared" si="127"/>
        <v>2016</v>
      </c>
      <c r="U476" s="7">
        <f t="shared" si="128"/>
        <v>4</v>
      </c>
      <c r="V476" s="7" t="str">
        <f t="shared" si="129"/>
        <v>2016-4-1</v>
      </c>
      <c r="W476" s="8">
        <f t="shared" si="130"/>
        <v>42490</v>
      </c>
      <c r="X476" s="9">
        <f t="shared" si="131"/>
        <v>30</v>
      </c>
      <c r="Y476" s="4">
        <f t="shared" si="132"/>
        <v>63262</v>
      </c>
      <c r="Z476" s="4">
        <f t="shared" ca="1" si="133"/>
        <v>889.49978244699764</v>
      </c>
      <c r="AA476" s="4">
        <f t="shared" ca="1" si="134"/>
        <v>64151.499782446997</v>
      </c>
      <c r="AB476" s="10">
        <f t="shared" si="140"/>
        <v>1</v>
      </c>
      <c r="AC476" s="4">
        <f t="shared" ca="1" si="135"/>
        <v>64151.499782446997</v>
      </c>
      <c r="AD476" s="4">
        <f t="shared" ca="1" si="142"/>
        <v>-535829.35750048002</v>
      </c>
      <c r="AE476" s="4">
        <f t="shared" si="136"/>
        <v>21</v>
      </c>
      <c r="AF476" s="4">
        <f t="shared" ca="1" si="137"/>
        <v>25515.683690499049</v>
      </c>
      <c r="AG476" s="4">
        <f t="shared" ca="1" si="138"/>
        <v>89667.183472946053</v>
      </c>
    </row>
    <row r="477" spans="1:33">
      <c r="A477" s="3">
        <v>42474</v>
      </c>
      <c r="B477" s="2">
        <f t="shared" ca="1" si="139"/>
        <v>90311.453429608839</v>
      </c>
      <c r="C477">
        <v>0</v>
      </c>
      <c r="D477">
        <v>0</v>
      </c>
      <c r="E477">
        <v>0</v>
      </c>
      <c r="F477">
        <v>0</v>
      </c>
      <c r="P477" s="4">
        <f t="shared" si="143"/>
        <v>17</v>
      </c>
      <c r="Q477" s="4">
        <f t="shared" si="126"/>
        <v>21</v>
      </c>
      <c r="R477" s="7">
        <f>INDEX(월별값!$A$1:$BM$17, '데이터 만들기'!P477, '데이터 만들기'!Q477)</f>
        <v>1897860</v>
      </c>
      <c r="S477" s="5">
        <f t="shared" si="141"/>
        <v>42474</v>
      </c>
      <c r="T477" s="7">
        <f t="shared" si="127"/>
        <v>2016</v>
      </c>
      <c r="U477" s="7">
        <f t="shared" si="128"/>
        <v>4</v>
      </c>
      <c r="V477" s="7" t="str">
        <f t="shared" si="129"/>
        <v>2016-4-1</v>
      </c>
      <c r="W477" s="8">
        <f t="shared" si="130"/>
        <v>42490</v>
      </c>
      <c r="X477" s="9">
        <f t="shared" si="131"/>
        <v>30</v>
      </c>
      <c r="Y477" s="4">
        <f t="shared" si="132"/>
        <v>63262</v>
      </c>
      <c r="Z477" s="4">
        <f t="shared" ca="1" si="133"/>
        <v>1533.7697391097997</v>
      </c>
      <c r="AA477" s="4">
        <f t="shared" ca="1" si="134"/>
        <v>64795.769739109797</v>
      </c>
      <c r="AB477" s="10">
        <f t="shared" si="140"/>
        <v>1</v>
      </c>
      <c r="AC477" s="4">
        <f t="shared" ca="1" si="135"/>
        <v>64795.769739109797</v>
      </c>
      <c r="AD477" s="4">
        <f t="shared" ca="1" si="142"/>
        <v>-535829.35750048002</v>
      </c>
      <c r="AE477" s="4">
        <f t="shared" si="136"/>
        <v>21</v>
      </c>
      <c r="AF477" s="4">
        <f t="shared" ca="1" si="137"/>
        <v>25515.683690499049</v>
      </c>
      <c r="AG477" s="4">
        <f t="shared" ca="1" si="138"/>
        <v>90311.453429608839</v>
      </c>
    </row>
    <row r="478" spans="1:33">
      <c r="A478" s="3">
        <v>42475</v>
      </c>
      <c r="B478" s="2">
        <f t="shared" ca="1" si="139"/>
        <v>91880.749508472887</v>
      </c>
      <c r="C478">
        <v>0</v>
      </c>
      <c r="D478">
        <v>0</v>
      </c>
      <c r="E478">
        <v>0</v>
      </c>
      <c r="F478">
        <v>0</v>
      </c>
      <c r="P478" s="4">
        <f t="shared" si="143"/>
        <v>17</v>
      </c>
      <c r="Q478" s="4">
        <f t="shared" si="126"/>
        <v>21</v>
      </c>
      <c r="R478" s="7">
        <f>INDEX(월별값!$A$1:$BM$17, '데이터 만들기'!P478, '데이터 만들기'!Q478)</f>
        <v>1897860</v>
      </c>
      <c r="S478" s="5">
        <f t="shared" si="141"/>
        <v>42475</v>
      </c>
      <c r="T478" s="7">
        <f t="shared" si="127"/>
        <v>2016</v>
      </c>
      <c r="U478" s="7">
        <f t="shared" si="128"/>
        <v>4</v>
      </c>
      <c r="V478" s="7" t="str">
        <f t="shared" si="129"/>
        <v>2016-4-1</v>
      </c>
      <c r="W478" s="8">
        <f t="shared" si="130"/>
        <v>42490</v>
      </c>
      <c r="X478" s="9">
        <f t="shared" si="131"/>
        <v>30</v>
      </c>
      <c r="Y478" s="4">
        <f t="shared" si="132"/>
        <v>63262</v>
      </c>
      <c r="Z478" s="4">
        <f t="shared" ca="1" si="133"/>
        <v>3103.0658179738348</v>
      </c>
      <c r="AA478" s="4">
        <f t="shared" ca="1" si="134"/>
        <v>66365.065817973838</v>
      </c>
      <c r="AB478" s="10">
        <f t="shared" si="140"/>
        <v>1</v>
      </c>
      <c r="AC478" s="4">
        <f t="shared" ca="1" si="135"/>
        <v>66365.065817973838</v>
      </c>
      <c r="AD478" s="4">
        <f t="shared" ca="1" si="142"/>
        <v>-535829.35750048002</v>
      </c>
      <c r="AE478" s="4">
        <f t="shared" si="136"/>
        <v>21</v>
      </c>
      <c r="AF478" s="4">
        <f t="shared" ca="1" si="137"/>
        <v>25515.683690499049</v>
      </c>
      <c r="AG478" s="4">
        <f t="shared" ca="1" si="138"/>
        <v>91880.749508472887</v>
      </c>
    </row>
    <row r="479" spans="1:33">
      <c r="A479" s="3">
        <v>42476</v>
      </c>
      <c r="B479" s="2">
        <f t="shared" ca="1" si="139"/>
        <v>3291.9871303431655</v>
      </c>
      <c r="C479">
        <v>0</v>
      </c>
      <c r="D479">
        <v>0</v>
      </c>
      <c r="E479">
        <v>0</v>
      </c>
      <c r="F479">
        <v>0</v>
      </c>
      <c r="P479" s="4">
        <f t="shared" si="143"/>
        <v>17</v>
      </c>
      <c r="Q479" s="4">
        <f t="shared" si="126"/>
        <v>21</v>
      </c>
      <c r="R479" s="7">
        <f>INDEX(월별값!$A$1:$BM$17, '데이터 만들기'!P479, '데이터 만들기'!Q479)</f>
        <v>1897860</v>
      </c>
      <c r="S479" s="5">
        <f t="shared" si="141"/>
        <v>42476</v>
      </c>
      <c r="T479" s="7">
        <f t="shared" si="127"/>
        <v>2016</v>
      </c>
      <c r="U479" s="7">
        <f t="shared" si="128"/>
        <v>4</v>
      </c>
      <c r="V479" s="7" t="str">
        <f t="shared" si="129"/>
        <v>2016-4-1</v>
      </c>
      <c r="W479" s="8">
        <f t="shared" si="130"/>
        <v>42490</v>
      </c>
      <c r="X479" s="9">
        <f t="shared" si="131"/>
        <v>30</v>
      </c>
      <c r="Y479" s="4">
        <f t="shared" si="132"/>
        <v>63262</v>
      </c>
      <c r="Z479" s="4">
        <f t="shared" ca="1" si="133"/>
        <v>2577.742606863304</v>
      </c>
      <c r="AA479" s="4">
        <f t="shared" ca="1" si="134"/>
        <v>65839.742606863307</v>
      </c>
      <c r="AB479" s="10">
        <f t="shared" si="140"/>
        <v>0</v>
      </c>
      <c r="AC479" s="4">
        <f t="shared" ca="1" si="135"/>
        <v>3291.9871303431655</v>
      </c>
      <c r="AD479" s="4">
        <f t="shared" ca="1" si="142"/>
        <v>-535829.35750048002</v>
      </c>
      <c r="AE479" s="4">
        <f t="shared" si="136"/>
        <v>21</v>
      </c>
      <c r="AF479" s="4">
        <f t="shared" ca="1" si="137"/>
        <v>25515.683690499049</v>
      </c>
      <c r="AG479" s="4">
        <f t="shared" ca="1" si="138"/>
        <v>3291.9871303431655</v>
      </c>
    </row>
    <row r="480" spans="1:33">
      <c r="A480" s="3">
        <v>42477</v>
      </c>
      <c r="B480" s="2">
        <f t="shared" ca="1" si="139"/>
        <v>3118.5062477561887</v>
      </c>
      <c r="C480">
        <v>0</v>
      </c>
      <c r="D480">
        <v>0</v>
      </c>
      <c r="E480">
        <v>0</v>
      </c>
      <c r="F480">
        <v>0</v>
      </c>
      <c r="P480" s="4">
        <f t="shared" si="143"/>
        <v>17</v>
      </c>
      <c r="Q480" s="4">
        <f t="shared" si="126"/>
        <v>21</v>
      </c>
      <c r="R480" s="7">
        <f>INDEX(월별값!$A$1:$BM$17, '데이터 만들기'!P480, '데이터 만들기'!Q480)</f>
        <v>1897860</v>
      </c>
      <c r="S480" s="5">
        <f t="shared" si="141"/>
        <v>42477</v>
      </c>
      <c r="T480" s="7">
        <f t="shared" si="127"/>
        <v>2016</v>
      </c>
      <c r="U480" s="7">
        <f t="shared" si="128"/>
        <v>4</v>
      </c>
      <c r="V480" s="7" t="str">
        <f t="shared" si="129"/>
        <v>2016-4-1</v>
      </c>
      <c r="W480" s="8">
        <f t="shared" si="130"/>
        <v>42490</v>
      </c>
      <c r="X480" s="9">
        <f t="shared" si="131"/>
        <v>30</v>
      </c>
      <c r="Y480" s="4">
        <f t="shared" si="132"/>
        <v>63262</v>
      </c>
      <c r="Z480" s="4">
        <f t="shared" ca="1" si="133"/>
        <v>-891.87504487623028</v>
      </c>
      <c r="AA480" s="4">
        <f t="shared" ca="1" si="134"/>
        <v>62370.124955123771</v>
      </c>
      <c r="AB480" s="10">
        <f t="shared" si="140"/>
        <v>0</v>
      </c>
      <c r="AC480" s="4">
        <f t="shared" ca="1" si="135"/>
        <v>3118.5062477561887</v>
      </c>
      <c r="AD480" s="4">
        <f t="shared" ca="1" si="142"/>
        <v>-535829.35750048002</v>
      </c>
      <c r="AE480" s="4">
        <f t="shared" si="136"/>
        <v>21</v>
      </c>
      <c r="AF480" s="4">
        <f t="shared" ca="1" si="137"/>
        <v>25515.683690499049</v>
      </c>
      <c r="AG480" s="4">
        <f t="shared" ca="1" si="138"/>
        <v>3118.5062477561887</v>
      </c>
    </row>
    <row r="481" spans="1:33">
      <c r="A481" s="3">
        <v>42478</v>
      </c>
      <c r="B481" s="2">
        <f t="shared" ca="1" si="139"/>
        <v>86379.911642299601</v>
      </c>
      <c r="C481">
        <v>0</v>
      </c>
      <c r="D481">
        <v>0</v>
      </c>
      <c r="E481">
        <v>0</v>
      </c>
      <c r="F481">
        <v>0</v>
      </c>
      <c r="P481" s="4">
        <f t="shared" si="143"/>
        <v>17</v>
      </c>
      <c r="Q481" s="4">
        <f t="shared" si="126"/>
        <v>21</v>
      </c>
      <c r="R481" s="7">
        <f>INDEX(월별값!$A$1:$BM$17, '데이터 만들기'!P481, '데이터 만들기'!Q481)</f>
        <v>1897860</v>
      </c>
      <c r="S481" s="5">
        <f t="shared" si="141"/>
        <v>42478</v>
      </c>
      <c r="T481" s="7">
        <f t="shared" si="127"/>
        <v>2016</v>
      </c>
      <c r="U481" s="7">
        <f t="shared" si="128"/>
        <v>4</v>
      </c>
      <c r="V481" s="7" t="str">
        <f t="shared" si="129"/>
        <v>2016-4-1</v>
      </c>
      <c r="W481" s="8">
        <f t="shared" si="130"/>
        <v>42490</v>
      </c>
      <c r="X481" s="9">
        <f t="shared" si="131"/>
        <v>30</v>
      </c>
      <c r="Y481" s="4">
        <f t="shared" si="132"/>
        <v>63262</v>
      </c>
      <c r="Z481" s="4">
        <f t="shared" ca="1" si="133"/>
        <v>-2397.7720481994456</v>
      </c>
      <c r="AA481" s="4">
        <f t="shared" ca="1" si="134"/>
        <v>60864.227951800553</v>
      </c>
      <c r="AB481" s="10">
        <f t="shared" si="140"/>
        <v>1</v>
      </c>
      <c r="AC481" s="4">
        <f t="shared" ca="1" si="135"/>
        <v>60864.227951800553</v>
      </c>
      <c r="AD481" s="4">
        <f t="shared" ca="1" si="142"/>
        <v>-535829.35750048002</v>
      </c>
      <c r="AE481" s="4">
        <f t="shared" si="136"/>
        <v>21</v>
      </c>
      <c r="AF481" s="4">
        <f t="shared" ca="1" si="137"/>
        <v>25515.683690499049</v>
      </c>
      <c r="AG481" s="4">
        <f t="shared" ca="1" si="138"/>
        <v>86379.911642299601</v>
      </c>
    </row>
    <row r="482" spans="1:33">
      <c r="A482" s="3">
        <v>42479</v>
      </c>
      <c r="B482" s="2">
        <f t="shared" ca="1" si="139"/>
        <v>89825.226156507808</v>
      </c>
      <c r="C482">
        <v>0</v>
      </c>
      <c r="D482">
        <v>0</v>
      </c>
      <c r="E482">
        <v>0</v>
      </c>
      <c r="F482">
        <v>0</v>
      </c>
      <c r="P482" s="4">
        <f t="shared" si="143"/>
        <v>17</v>
      </c>
      <c r="Q482" s="4">
        <f t="shared" si="126"/>
        <v>21</v>
      </c>
      <c r="R482" s="7">
        <f>INDEX(월별값!$A$1:$BM$17, '데이터 만들기'!P482, '데이터 만들기'!Q482)</f>
        <v>1897860</v>
      </c>
      <c r="S482" s="5">
        <f t="shared" si="141"/>
        <v>42479</v>
      </c>
      <c r="T482" s="7">
        <f t="shared" si="127"/>
        <v>2016</v>
      </c>
      <c r="U482" s="7">
        <f t="shared" si="128"/>
        <v>4</v>
      </c>
      <c r="V482" s="7" t="str">
        <f t="shared" si="129"/>
        <v>2016-4-1</v>
      </c>
      <c r="W482" s="8">
        <f t="shared" si="130"/>
        <v>42490</v>
      </c>
      <c r="X482" s="9">
        <f t="shared" si="131"/>
        <v>30</v>
      </c>
      <c r="Y482" s="4">
        <f t="shared" si="132"/>
        <v>63262</v>
      </c>
      <c r="Z482" s="4">
        <f t="shared" ca="1" si="133"/>
        <v>1047.5424660087556</v>
      </c>
      <c r="AA482" s="4">
        <f t="shared" ca="1" si="134"/>
        <v>64309.542466008759</v>
      </c>
      <c r="AB482" s="10">
        <f t="shared" si="140"/>
        <v>1</v>
      </c>
      <c r="AC482" s="4">
        <f t="shared" ca="1" si="135"/>
        <v>64309.542466008759</v>
      </c>
      <c r="AD482" s="4">
        <f t="shared" ca="1" si="142"/>
        <v>-535829.35750048002</v>
      </c>
      <c r="AE482" s="4">
        <f t="shared" si="136"/>
        <v>21</v>
      </c>
      <c r="AF482" s="4">
        <f t="shared" ca="1" si="137"/>
        <v>25515.683690499049</v>
      </c>
      <c r="AG482" s="4">
        <f t="shared" ca="1" si="138"/>
        <v>89825.226156507808</v>
      </c>
    </row>
    <row r="483" spans="1:33">
      <c r="A483" s="3">
        <v>42480</v>
      </c>
      <c r="B483" s="2">
        <f t="shared" ca="1" si="139"/>
        <v>84568.887613723404</v>
      </c>
      <c r="C483">
        <v>0</v>
      </c>
      <c r="D483">
        <v>0</v>
      </c>
      <c r="E483">
        <v>0</v>
      </c>
      <c r="F483">
        <v>0</v>
      </c>
      <c r="P483" s="4">
        <f t="shared" si="143"/>
        <v>17</v>
      </c>
      <c r="Q483" s="4">
        <f t="shared" si="126"/>
        <v>21</v>
      </c>
      <c r="R483" s="7">
        <f>INDEX(월별값!$A$1:$BM$17, '데이터 만들기'!P483, '데이터 만들기'!Q483)</f>
        <v>1897860</v>
      </c>
      <c r="S483" s="5">
        <f t="shared" si="141"/>
        <v>42480</v>
      </c>
      <c r="T483" s="7">
        <f t="shared" si="127"/>
        <v>2016</v>
      </c>
      <c r="U483" s="7">
        <f t="shared" si="128"/>
        <v>4</v>
      </c>
      <c r="V483" s="7" t="str">
        <f t="shared" si="129"/>
        <v>2016-4-1</v>
      </c>
      <c r="W483" s="8">
        <f t="shared" si="130"/>
        <v>42490</v>
      </c>
      <c r="X483" s="9">
        <f t="shared" si="131"/>
        <v>30</v>
      </c>
      <c r="Y483" s="4">
        <f t="shared" si="132"/>
        <v>63262</v>
      </c>
      <c r="Z483" s="4">
        <f t="shared" ca="1" si="133"/>
        <v>-4208.7960767756504</v>
      </c>
      <c r="AA483" s="4">
        <f t="shared" ca="1" si="134"/>
        <v>59053.203923224348</v>
      </c>
      <c r="AB483" s="10">
        <f t="shared" si="140"/>
        <v>1</v>
      </c>
      <c r="AC483" s="4">
        <f t="shared" ca="1" si="135"/>
        <v>59053.203923224348</v>
      </c>
      <c r="AD483" s="4">
        <f t="shared" ca="1" si="142"/>
        <v>-535829.35750048002</v>
      </c>
      <c r="AE483" s="4">
        <f t="shared" si="136"/>
        <v>21</v>
      </c>
      <c r="AF483" s="4">
        <f t="shared" ca="1" si="137"/>
        <v>25515.683690499049</v>
      </c>
      <c r="AG483" s="4">
        <f t="shared" ca="1" si="138"/>
        <v>84568.887613723404</v>
      </c>
    </row>
    <row r="484" spans="1:33">
      <c r="A484" s="3">
        <v>42481</v>
      </c>
      <c r="B484" s="2">
        <f t="shared" ca="1" si="139"/>
        <v>92234.54902031213</v>
      </c>
      <c r="C484">
        <v>0</v>
      </c>
      <c r="D484">
        <v>0</v>
      </c>
      <c r="E484">
        <v>0</v>
      </c>
      <c r="F484">
        <v>0</v>
      </c>
      <c r="P484" s="4">
        <f t="shared" si="143"/>
        <v>17</v>
      </c>
      <c r="Q484" s="4">
        <f t="shared" si="126"/>
        <v>21</v>
      </c>
      <c r="R484" s="7">
        <f>INDEX(월별값!$A$1:$BM$17, '데이터 만들기'!P484, '데이터 만들기'!Q484)</f>
        <v>1897860</v>
      </c>
      <c r="S484" s="5">
        <f t="shared" si="141"/>
        <v>42481</v>
      </c>
      <c r="T484" s="7">
        <f t="shared" si="127"/>
        <v>2016</v>
      </c>
      <c r="U484" s="7">
        <f t="shared" si="128"/>
        <v>4</v>
      </c>
      <c r="V484" s="7" t="str">
        <f t="shared" si="129"/>
        <v>2016-4-1</v>
      </c>
      <c r="W484" s="8">
        <f t="shared" si="130"/>
        <v>42490</v>
      </c>
      <c r="X484" s="9">
        <f t="shared" si="131"/>
        <v>30</v>
      </c>
      <c r="Y484" s="4">
        <f t="shared" si="132"/>
        <v>63262</v>
      </c>
      <c r="Z484" s="4">
        <f t="shared" ca="1" si="133"/>
        <v>3456.8653298130821</v>
      </c>
      <c r="AA484" s="4">
        <f t="shared" ca="1" si="134"/>
        <v>66718.865329813081</v>
      </c>
      <c r="AB484" s="10">
        <f t="shared" si="140"/>
        <v>1</v>
      </c>
      <c r="AC484" s="4">
        <f t="shared" ca="1" si="135"/>
        <v>66718.865329813081</v>
      </c>
      <c r="AD484" s="4">
        <f t="shared" ca="1" si="142"/>
        <v>-535829.35750048002</v>
      </c>
      <c r="AE484" s="4">
        <f t="shared" si="136"/>
        <v>21</v>
      </c>
      <c r="AF484" s="4">
        <f t="shared" ca="1" si="137"/>
        <v>25515.683690499049</v>
      </c>
      <c r="AG484" s="4">
        <f t="shared" ca="1" si="138"/>
        <v>92234.54902031213</v>
      </c>
    </row>
    <row r="485" spans="1:33">
      <c r="A485" s="3">
        <v>42482</v>
      </c>
      <c r="B485" s="2">
        <f t="shared" ca="1" si="139"/>
        <v>85678.852603583553</v>
      </c>
      <c r="C485">
        <v>0</v>
      </c>
      <c r="D485">
        <v>0</v>
      </c>
      <c r="E485">
        <v>0</v>
      </c>
      <c r="F485">
        <v>0</v>
      </c>
      <c r="P485" s="4">
        <f t="shared" si="143"/>
        <v>17</v>
      </c>
      <c r="Q485" s="4">
        <f t="shared" si="126"/>
        <v>21</v>
      </c>
      <c r="R485" s="7">
        <f>INDEX(월별값!$A$1:$BM$17, '데이터 만들기'!P485, '데이터 만들기'!Q485)</f>
        <v>1897860</v>
      </c>
      <c r="S485" s="5">
        <f t="shared" si="141"/>
        <v>42482</v>
      </c>
      <c r="T485" s="7">
        <f t="shared" si="127"/>
        <v>2016</v>
      </c>
      <c r="U485" s="7">
        <f t="shared" si="128"/>
        <v>4</v>
      </c>
      <c r="V485" s="7" t="str">
        <f t="shared" si="129"/>
        <v>2016-4-1</v>
      </c>
      <c r="W485" s="8">
        <f t="shared" si="130"/>
        <v>42490</v>
      </c>
      <c r="X485" s="9">
        <f t="shared" si="131"/>
        <v>30</v>
      </c>
      <c r="Y485" s="4">
        <f t="shared" si="132"/>
        <v>63262</v>
      </c>
      <c r="Z485" s="4">
        <f t="shared" ca="1" si="133"/>
        <v>-3098.8310869154961</v>
      </c>
      <c r="AA485" s="4">
        <f t="shared" ca="1" si="134"/>
        <v>60163.168913084504</v>
      </c>
      <c r="AB485" s="10">
        <f t="shared" si="140"/>
        <v>1</v>
      </c>
      <c r="AC485" s="4">
        <f t="shared" ca="1" si="135"/>
        <v>60163.168913084504</v>
      </c>
      <c r="AD485" s="4">
        <f t="shared" ca="1" si="142"/>
        <v>-535829.35750048002</v>
      </c>
      <c r="AE485" s="4">
        <f t="shared" si="136"/>
        <v>21</v>
      </c>
      <c r="AF485" s="4">
        <f t="shared" ca="1" si="137"/>
        <v>25515.683690499049</v>
      </c>
      <c r="AG485" s="4">
        <f t="shared" ca="1" si="138"/>
        <v>85678.852603583553</v>
      </c>
    </row>
    <row r="486" spans="1:33">
      <c r="A486" s="3">
        <v>42483</v>
      </c>
      <c r="B486" s="2">
        <f t="shared" ca="1" si="139"/>
        <v>3369.2735687266781</v>
      </c>
      <c r="C486">
        <v>0</v>
      </c>
      <c r="D486">
        <v>0</v>
      </c>
      <c r="E486">
        <v>0</v>
      </c>
      <c r="F486">
        <v>0</v>
      </c>
      <c r="P486" s="4">
        <f t="shared" si="143"/>
        <v>17</v>
      </c>
      <c r="Q486" s="4">
        <f t="shared" ref="Q486:Q549" si="144">IF(U485=U486,Q485,Q485+1)</f>
        <v>21</v>
      </c>
      <c r="R486" s="7">
        <f>INDEX(월별값!$A$1:$BM$17, '데이터 만들기'!P486, '데이터 만들기'!Q486)</f>
        <v>1897860</v>
      </c>
      <c r="S486" s="5">
        <f t="shared" si="141"/>
        <v>42483</v>
      </c>
      <c r="T486" s="7">
        <f t="shared" ref="T486:T549" si="145">YEAR(S486)</f>
        <v>2016</v>
      </c>
      <c r="U486" s="7">
        <f t="shared" ref="U486:U549" si="146">MONTH(S486)</f>
        <v>4</v>
      </c>
      <c r="V486" s="7" t="str">
        <f t="shared" ref="V486:V549" si="147">CONCATENATE(T486, "-", U486, "-", "1")</f>
        <v>2016-4-1</v>
      </c>
      <c r="W486" s="8">
        <f t="shared" ref="W486:W549" si="148">EDATE(V486, 1)-1</f>
        <v>42490</v>
      </c>
      <c r="X486" s="9">
        <f t="shared" ref="X486:X549" si="149">W486-V486+1</f>
        <v>30</v>
      </c>
      <c r="Y486" s="4">
        <f t="shared" ref="Y486:Y549" si="150">R486/X486</f>
        <v>63262</v>
      </c>
      <c r="Z486" s="4">
        <f t="shared" ref="Z486:Z549" ca="1" si="151">IF(RANDBETWEEN(0, 1),RAND()*Y486,RAND()*Y486*-1)/10</f>
        <v>4123.4713745335594</v>
      </c>
      <c r="AA486" s="4">
        <f t="shared" ref="AA486:AA549" ca="1" si="152">Y486+Z486</f>
        <v>67385.471374533561</v>
      </c>
      <c r="AB486" s="10">
        <f t="shared" si="140"/>
        <v>0</v>
      </c>
      <c r="AC486" s="4">
        <f t="shared" ref="AC486:AC549" ca="1" si="153">IF(AB486=0,AA486/20,AA486)</f>
        <v>3369.2735687266781</v>
      </c>
      <c r="AD486" s="4">
        <f t="shared" ca="1" si="142"/>
        <v>-535829.35750048002</v>
      </c>
      <c r="AE486" s="4">
        <f t="shared" ref="AE486:AE549" si="154">NETWORKDAYS(V486,W486)</f>
        <v>21</v>
      </c>
      <c r="AF486" s="4">
        <f t="shared" ref="AF486:AF549" ca="1" si="155">AD486/AE486*-1</f>
        <v>25515.683690499049</v>
      </c>
      <c r="AG486" s="4">
        <f t="shared" ref="AG486:AG549" ca="1" si="156">IF(AB486=1,AC486+AF486,AC486)</f>
        <v>3369.2735687266781</v>
      </c>
    </row>
    <row r="487" spans="1:33">
      <c r="A487" s="3">
        <v>42484</v>
      </c>
      <c r="B487" s="2">
        <f t="shared" ca="1" si="139"/>
        <v>3123.7722014518558</v>
      </c>
      <c r="C487">
        <v>0</v>
      </c>
      <c r="D487">
        <v>0</v>
      </c>
      <c r="E487">
        <v>0</v>
      </c>
      <c r="F487">
        <v>0</v>
      </c>
      <c r="P487" s="4">
        <f t="shared" si="143"/>
        <v>17</v>
      </c>
      <c r="Q487" s="4">
        <f t="shared" si="144"/>
        <v>21</v>
      </c>
      <c r="R487" s="7">
        <f>INDEX(월별값!$A$1:$BM$17, '데이터 만들기'!P487, '데이터 만들기'!Q487)</f>
        <v>1897860</v>
      </c>
      <c r="S487" s="5">
        <f t="shared" si="141"/>
        <v>42484</v>
      </c>
      <c r="T487" s="7">
        <f t="shared" si="145"/>
        <v>2016</v>
      </c>
      <c r="U487" s="7">
        <f t="shared" si="146"/>
        <v>4</v>
      </c>
      <c r="V487" s="7" t="str">
        <f t="shared" si="147"/>
        <v>2016-4-1</v>
      </c>
      <c r="W487" s="8">
        <f t="shared" si="148"/>
        <v>42490</v>
      </c>
      <c r="X487" s="9">
        <f t="shared" si="149"/>
        <v>30</v>
      </c>
      <c r="Y487" s="4">
        <f t="shared" si="150"/>
        <v>63262</v>
      </c>
      <c r="Z487" s="4">
        <f t="shared" ca="1" si="151"/>
        <v>-786.55597096288352</v>
      </c>
      <c r="AA487" s="4">
        <f t="shared" ca="1" si="152"/>
        <v>62475.444029037113</v>
      </c>
      <c r="AB487" s="10">
        <f t="shared" si="140"/>
        <v>0</v>
      </c>
      <c r="AC487" s="4">
        <f t="shared" ca="1" si="153"/>
        <v>3123.7722014518558</v>
      </c>
      <c r="AD487" s="4">
        <f t="shared" ca="1" si="142"/>
        <v>-535829.35750048002</v>
      </c>
      <c r="AE487" s="4">
        <f t="shared" si="154"/>
        <v>21</v>
      </c>
      <c r="AF487" s="4">
        <f t="shared" ca="1" si="155"/>
        <v>25515.683690499049</v>
      </c>
      <c r="AG487" s="4">
        <f t="shared" ca="1" si="156"/>
        <v>3123.7722014518558</v>
      </c>
    </row>
    <row r="488" spans="1:33">
      <c r="A488" s="3">
        <v>42485</v>
      </c>
      <c r="B488" s="2">
        <f t="shared" ca="1" si="139"/>
        <v>89621.972491702298</v>
      </c>
      <c r="C488">
        <v>0</v>
      </c>
      <c r="D488">
        <v>0</v>
      </c>
      <c r="E488">
        <v>0</v>
      </c>
      <c r="F488">
        <v>0</v>
      </c>
      <c r="P488" s="4">
        <f t="shared" si="143"/>
        <v>17</v>
      </c>
      <c r="Q488" s="4">
        <f t="shared" si="144"/>
        <v>21</v>
      </c>
      <c r="R488" s="7">
        <f>INDEX(월별값!$A$1:$BM$17, '데이터 만들기'!P488, '데이터 만들기'!Q488)</f>
        <v>1897860</v>
      </c>
      <c r="S488" s="5">
        <f t="shared" si="141"/>
        <v>42485</v>
      </c>
      <c r="T488" s="7">
        <f t="shared" si="145"/>
        <v>2016</v>
      </c>
      <c r="U488" s="7">
        <f t="shared" si="146"/>
        <v>4</v>
      </c>
      <c r="V488" s="7" t="str">
        <f t="shared" si="147"/>
        <v>2016-4-1</v>
      </c>
      <c r="W488" s="8">
        <f t="shared" si="148"/>
        <v>42490</v>
      </c>
      <c r="X488" s="9">
        <f t="shared" si="149"/>
        <v>30</v>
      </c>
      <c r="Y488" s="4">
        <f t="shared" si="150"/>
        <v>63262</v>
      </c>
      <c r="Z488" s="4">
        <f t="shared" ca="1" si="151"/>
        <v>844.28880120325778</v>
      </c>
      <c r="AA488" s="4">
        <f t="shared" ca="1" si="152"/>
        <v>64106.288801203256</v>
      </c>
      <c r="AB488" s="10">
        <f t="shared" si="140"/>
        <v>1</v>
      </c>
      <c r="AC488" s="4">
        <f t="shared" ca="1" si="153"/>
        <v>64106.288801203256</v>
      </c>
      <c r="AD488" s="4">
        <f t="shared" ca="1" si="142"/>
        <v>-535829.35750048002</v>
      </c>
      <c r="AE488" s="4">
        <f t="shared" si="154"/>
        <v>21</v>
      </c>
      <c r="AF488" s="4">
        <f t="shared" ca="1" si="155"/>
        <v>25515.683690499049</v>
      </c>
      <c r="AG488" s="4">
        <f t="shared" ca="1" si="156"/>
        <v>89621.972491702298</v>
      </c>
    </row>
    <row r="489" spans="1:33">
      <c r="A489" s="3">
        <v>42486</v>
      </c>
      <c r="B489" s="2">
        <f t="shared" ca="1" si="139"/>
        <v>93248.404063446971</v>
      </c>
      <c r="C489">
        <v>0</v>
      </c>
      <c r="D489">
        <v>0</v>
      </c>
      <c r="E489">
        <v>0</v>
      </c>
      <c r="F489">
        <v>0</v>
      </c>
      <c r="P489" s="4">
        <f t="shared" si="143"/>
        <v>17</v>
      </c>
      <c r="Q489" s="4">
        <f t="shared" si="144"/>
        <v>21</v>
      </c>
      <c r="R489" s="7">
        <f>INDEX(월별값!$A$1:$BM$17, '데이터 만들기'!P489, '데이터 만들기'!Q489)</f>
        <v>1897860</v>
      </c>
      <c r="S489" s="5">
        <f t="shared" si="141"/>
        <v>42486</v>
      </c>
      <c r="T489" s="7">
        <f t="shared" si="145"/>
        <v>2016</v>
      </c>
      <c r="U489" s="7">
        <f t="shared" si="146"/>
        <v>4</v>
      </c>
      <c r="V489" s="7" t="str">
        <f t="shared" si="147"/>
        <v>2016-4-1</v>
      </c>
      <c r="W489" s="8">
        <f t="shared" si="148"/>
        <v>42490</v>
      </c>
      <c r="X489" s="9">
        <f t="shared" si="149"/>
        <v>30</v>
      </c>
      <c r="Y489" s="4">
        <f t="shared" si="150"/>
        <v>63262</v>
      </c>
      <c r="Z489" s="4">
        <f t="shared" ca="1" si="151"/>
        <v>4470.7203729479179</v>
      </c>
      <c r="AA489" s="4">
        <f t="shared" ca="1" si="152"/>
        <v>67732.720372947922</v>
      </c>
      <c r="AB489" s="10">
        <f t="shared" si="140"/>
        <v>1</v>
      </c>
      <c r="AC489" s="4">
        <f t="shared" ca="1" si="153"/>
        <v>67732.720372947922</v>
      </c>
      <c r="AD489" s="4">
        <f t="shared" ca="1" si="142"/>
        <v>-535829.35750048002</v>
      </c>
      <c r="AE489" s="4">
        <f t="shared" si="154"/>
        <v>21</v>
      </c>
      <c r="AF489" s="4">
        <f t="shared" ca="1" si="155"/>
        <v>25515.683690499049</v>
      </c>
      <c r="AG489" s="4">
        <f t="shared" ca="1" si="156"/>
        <v>93248.404063446971</v>
      </c>
    </row>
    <row r="490" spans="1:33">
      <c r="A490" s="3">
        <v>42487</v>
      </c>
      <c r="B490" s="2">
        <f t="shared" ca="1" si="139"/>
        <v>82667.268422720517</v>
      </c>
      <c r="C490">
        <v>0</v>
      </c>
      <c r="D490">
        <v>0</v>
      </c>
      <c r="E490">
        <v>0</v>
      </c>
      <c r="F490">
        <v>0</v>
      </c>
      <c r="P490" s="4">
        <f t="shared" si="143"/>
        <v>17</v>
      </c>
      <c r="Q490" s="4">
        <f t="shared" si="144"/>
        <v>21</v>
      </c>
      <c r="R490" s="7">
        <f>INDEX(월별값!$A$1:$BM$17, '데이터 만들기'!P490, '데이터 만들기'!Q490)</f>
        <v>1897860</v>
      </c>
      <c r="S490" s="5">
        <f t="shared" si="141"/>
        <v>42487</v>
      </c>
      <c r="T490" s="7">
        <f t="shared" si="145"/>
        <v>2016</v>
      </c>
      <c r="U490" s="7">
        <f t="shared" si="146"/>
        <v>4</v>
      </c>
      <c r="V490" s="7" t="str">
        <f t="shared" si="147"/>
        <v>2016-4-1</v>
      </c>
      <c r="W490" s="8">
        <f t="shared" si="148"/>
        <v>42490</v>
      </c>
      <c r="X490" s="9">
        <f t="shared" si="149"/>
        <v>30</v>
      </c>
      <c r="Y490" s="4">
        <f t="shared" si="150"/>
        <v>63262</v>
      </c>
      <c r="Z490" s="4">
        <f t="shared" ca="1" si="151"/>
        <v>-6110.4152677785332</v>
      </c>
      <c r="AA490" s="4">
        <f t="shared" ca="1" si="152"/>
        <v>57151.584732221469</v>
      </c>
      <c r="AB490" s="10">
        <f t="shared" si="140"/>
        <v>1</v>
      </c>
      <c r="AC490" s="4">
        <f t="shared" ca="1" si="153"/>
        <v>57151.584732221469</v>
      </c>
      <c r="AD490" s="4">
        <f t="shared" ca="1" si="142"/>
        <v>-535829.35750048002</v>
      </c>
      <c r="AE490" s="4">
        <f t="shared" si="154"/>
        <v>21</v>
      </c>
      <c r="AF490" s="4">
        <f t="shared" ca="1" si="155"/>
        <v>25515.683690499049</v>
      </c>
      <c r="AG490" s="4">
        <f t="shared" ca="1" si="156"/>
        <v>82667.268422720517</v>
      </c>
    </row>
    <row r="491" spans="1:33">
      <c r="A491" s="3">
        <v>42488</v>
      </c>
      <c r="B491" s="2">
        <f t="shared" ca="1" si="139"/>
        <v>89094.884271520539</v>
      </c>
      <c r="C491">
        <v>0</v>
      </c>
      <c r="D491">
        <v>0</v>
      </c>
      <c r="E491">
        <v>0</v>
      </c>
      <c r="F491">
        <v>0</v>
      </c>
      <c r="P491" s="4">
        <f t="shared" si="143"/>
        <v>17</v>
      </c>
      <c r="Q491" s="4">
        <f t="shared" si="144"/>
        <v>21</v>
      </c>
      <c r="R491" s="7">
        <f>INDEX(월별값!$A$1:$BM$17, '데이터 만들기'!P491, '데이터 만들기'!Q491)</f>
        <v>1897860</v>
      </c>
      <c r="S491" s="5">
        <f t="shared" si="141"/>
        <v>42488</v>
      </c>
      <c r="T491" s="7">
        <f t="shared" si="145"/>
        <v>2016</v>
      </c>
      <c r="U491" s="7">
        <f t="shared" si="146"/>
        <v>4</v>
      </c>
      <c r="V491" s="7" t="str">
        <f t="shared" si="147"/>
        <v>2016-4-1</v>
      </c>
      <c r="W491" s="8">
        <f t="shared" si="148"/>
        <v>42490</v>
      </c>
      <c r="X491" s="9">
        <f t="shared" si="149"/>
        <v>30</v>
      </c>
      <c r="Y491" s="4">
        <f t="shared" si="150"/>
        <v>63262</v>
      </c>
      <c r="Z491" s="4">
        <f t="shared" ca="1" si="151"/>
        <v>317.2005810214888</v>
      </c>
      <c r="AA491" s="4">
        <f t="shared" ca="1" si="152"/>
        <v>63579.200581021491</v>
      </c>
      <c r="AB491" s="10">
        <f t="shared" si="140"/>
        <v>1</v>
      </c>
      <c r="AC491" s="4">
        <f t="shared" ca="1" si="153"/>
        <v>63579.200581021491</v>
      </c>
      <c r="AD491" s="4">
        <f t="shared" ca="1" si="142"/>
        <v>-535829.35750048002</v>
      </c>
      <c r="AE491" s="4">
        <f t="shared" si="154"/>
        <v>21</v>
      </c>
      <c r="AF491" s="4">
        <f t="shared" ca="1" si="155"/>
        <v>25515.683690499049</v>
      </c>
      <c r="AG491" s="4">
        <f t="shared" ca="1" si="156"/>
        <v>89094.884271520539</v>
      </c>
    </row>
    <row r="492" spans="1:33">
      <c r="A492" s="3">
        <v>42489</v>
      </c>
      <c r="B492" s="2">
        <f t="shared" ca="1" si="139"/>
        <v>91310.406189093628</v>
      </c>
      <c r="C492">
        <v>0</v>
      </c>
      <c r="D492">
        <v>0</v>
      </c>
      <c r="E492">
        <v>0</v>
      </c>
      <c r="F492">
        <v>0</v>
      </c>
      <c r="P492" s="4">
        <f t="shared" si="143"/>
        <v>17</v>
      </c>
      <c r="Q492" s="4">
        <f t="shared" si="144"/>
        <v>21</v>
      </c>
      <c r="R492" s="7">
        <f>INDEX(월별값!$A$1:$BM$17, '데이터 만들기'!P492, '데이터 만들기'!Q492)</f>
        <v>1897860</v>
      </c>
      <c r="S492" s="5">
        <f t="shared" si="141"/>
        <v>42489</v>
      </c>
      <c r="T492" s="7">
        <f t="shared" si="145"/>
        <v>2016</v>
      </c>
      <c r="U492" s="7">
        <f t="shared" si="146"/>
        <v>4</v>
      </c>
      <c r="V492" s="7" t="str">
        <f t="shared" si="147"/>
        <v>2016-4-1</v>
      </c>
      <c r="W492" s="8">
        <f t="shared" si="148"/>
        <v>42490</v>
      </c>
      <c r="X492" s="9">
        <f t="shared" si="149"/>
        <v>30</v>
      </c>
      <c r="Y492" s="4">
        <f t="shared" si="150"/>
        <v>63262</v>
      </c>
      <c r="Z492" s="4">
        <f t="shared" ca="1" si="151"/>
        <v>2532.7224985945745</v>
      </c>
      <c r="AA492" s="4">
        <f t="shared" ca="1" si="152"/>
        <v>65794.72249859458</v>
      </c>
      <c r="AB492" s="10">
        <f t="shared" si="140"/>
        <v>1</v>
      </c>
      <c r="AC492" s="4">
        <f t="shared" ca="1" si="153"/>
        <v>65794.72249859458</v>
      </c>
      <c r="AD492" s="4">
        <f t="shared" ca="1" si="142"/>
        <v>-535829.35750048002</v>
      </c>
      <c r="AE492" s="4">
        <f t="shared" si="154"/>
        <v>21</v>
      </c>
      <c r="AF492" s="4">
        <f t="shared" ca="1" si="155"/>
        <v>25515.683690499049</v>
      </c>
      <c r="AG492" s="4">
        <f t="shared" ca="1" si="156"/>
        <v>91310.406189093628</v>
      </c>
    </row>
    <row r="493" spans="1:33">
      <c r="A493" s="3">
        <v>42490</v>
      </c>
      <c r="B493" s="2">
        <f t="shared" ca="1" si="139"/>
        <v>3065.0424235022738</v>
      </c>
      <c r="C493">
        <v>0</v>
      </c>
      <c r="D493">
        <v>0</v>
      </c>
      <c r="E493">
        <v>0</v>
      </c>
      <c r="F493">
        <v>0</v>
      </c>
      <c r="P493" s="4">
        <f t="shared" si="143"/>
        <v>17</v>
      </c>
      <c r="Q493" s="4">
        <f t="shared" si="144"/>
        <v>21</v>
      </c>
      <c r="R493" s="7">
        <f>INDEX(월별값!$A$1:$BM$17, '데이터 만들기'!P493, '데이터 만들기'!Q493)</f>
        <v>1897860</v>
      </c>
      <c r="S493" s="5">
        <f t="shared" si="141"/>
        <v>42490</v>
      </c>
      <c r="T493" s="7">
        <f t="shared" si="145"/>
        <v>2016</v>
      </c>
      <c r="U493" s="7">
        <f t="shared" si="146"/>
        <v>4</v>
      </c>
      <c r="V493" s="7" t="str">
        <f t="shared" si="147"/>
        <v>2016-4-1</v>
      </c>
      <c r="W493" s="8">
        <f t="shared" si="148"/>
        <v>42490</v>
      </c>
      <c r="X493" s="9">
        <f t="shared" si="149"/>
        <v>30</v>
      </c>
      <c r="Y493" s="4">
        <f t="shared" si="150"/>
        <v>63262</v>
      </c>
      <c r="Z493" s="4">
        <f t="shared" ca="1" si="151"/>
        <v>-1961.1515299545274</v>
      </c>
      <c r="AA493" s="4">
        <f t="shared" ca="1" si="152"/>
        <v>61300.848470045472</v>
      </c>
      <c r="AB493" s="10">
        <f t="shared" si="140"/>
        <v>0</v>
      </c>
      <c r="AC493" s="4">
        <f t="shared" ca="1" si="153"/>
        <v>3065.0424235022738</v>
      </c>
      <c r="AD493" s="4">
        <f t="shared" ca="1" si="142"/>
        <v>-535829.35750048002</v>
      </c>
      <c r="AE493" s="4">
        <f t="shared" si="154"/>
        <v>21</v>
      </c>
      <c r="AF493" s="4">
        <f t="shared" ca="1" si="155"/>
        <v>25515.683690499049</v>
      </c>
      <c r="AG493" s="4">
        <f t="shared" ca="1" si="156"/>
        <v>3065.0424235022738</v>
      </c>
    </row>
    <row r="494" spans="1:33">
      <c r="A494" s="3">
        <v>42491</v>
      </c>
      <c r="B494" s="2">
        <f t="shared" ca="1" si="139"/>
        <v>3105.4271660537875</v>
      </c>
      <c r="C494">
        <v>0</v>
      </c>
      <c r="D494">
        <v>0</v>
      </c>
      <c r="E494">
        <v>0</v>
      </c>
      <c r="F494">
        <v>0</v>
      </c>
      <c r="P494" s="4">
        <f t="shared" si="143"/>
        <v>17</v>
      </c>
      <c r="Q494" s="4">
        <f t="shared" si="144"/>
        <v>22</v>
      </c>
      <c r="R494" s="7">
        <f>INDEX(월별값!$A$1:$BM$17, '데이터 만들기'!P494, '데이터 만들기'!Q494)</f>
        <v>1971840</v>
      </c>
      <c r="S494" s="5">
        <f t="shared" si="141"/>
        <v>42491</v>
      </c>
      <c r="T494" s="7">
        <f t="shared" si="145"/>
        <v>2016</v>
      </c>
      <c r="U494" s="7">
        <f t="shared" si="146"/>
        <v>5</v>
      </c>
      <c r="V494" s="7" t="str">
        <f t="shared" si="147"/>
        <v>2016-5-1</v>
      </c>
      <c r="W494" s="8">
        <f t="shared" si="148"/>
        <v>42521</v>
      </c>
      <c r="X494" s="9">
        <f t="shared" si="149"/>
        <v>31</v>
      </c>
      <c r="Y494" s="4">
        <f t="shared" si="150"/>
        <v>63607.741935483871</v>
      </c>
      <c r="Z494" s="4">
        <f t="shared" ca="1" si="151"/>
        <v>-1499.1986144081236</v>
      </c>
      <c r="AA494" s="4">
        <f t="shared" ca="1" si="152"/>
        <v>62108.543321075747</v>
      </c>
      <c r="AB494" s="10">
        <f t="shared" si="140"/>
        <v>0</v>
      </c>
      <c r="AC494" s="4">
        <f t="shared" ca="1" si="153"/>
        <v>3105.4271660537875</v>
      </c>
      <c r="AD494" s="4">
        <f t="shared" ca="1" si="142"/>
        <v>-536713.54322530422</v>
      </c>
      <c r="AE494" s="4">
        <f t="shared" si="154"/>
        <v>22</v>
      </c>
      <c r="AF494" s="4">
        <f t="shared" ca="1" si="155"/>
        <v>24396.070146604736</v>
      </c>
      <c r="AG494" s="4">
        <f t="shared" ca="1" si="156"/>
        <v>3105.4271660537875</v>
      </c>
    </row>
    <row r="495" spans="1:33">
      <c r="A495" s="3">
        <v>42492</v>
      </c>
      <c r="B495" s="2">
        <f t="shared" ca="1" si="139"/>
        <v>83861.710610438415</v>
      </c>
      <c r="C495">
        <v>0</v>
      </c>
      <c r="D495">
        <v>0</v>
      </c>
      <c r="E495">
        <v>0</v>
      </c>
      <c r="F495">
        <v>0</v>
      </c>
      <c r="P495" s="4">
        <f t="shared" si="143"/>
        <v>17</v>
      </c>
      <c r="Q495" s="4">
        <f t="shared" si="144"/>
        <v>22</v>
      </c>
      <c r="R495" s="7">
        <f>INDEX(월별값!$A$1:$BM$17, '데이터 만들기'!P495, '데이터 만들기'!Q495)</f>
        <v>1971840</v>
      </c>
      <c r="S495" s="5">
        <f t="shared" si="141"/>
        <v>42492</v>
      </c>
      <c r="T495" s="7">
        <f t="shared" si="145"/>
        <v>2016</v>
      </c>
      <c r="U495" s="7">
        <f t="shared" si="146"/>
        <v>5</v>
      </c>
      <c r="V495" s="7" t="str">
        <f t="shared" si="147"/>
        <v>2016-5-1</v>
      </c>
      <c r="W495" s="8">
        <f t="shared" si="148"/>
        <v>42521</v>
      </c>
      <c r="X495" s="9">
        <f t="shared" si="149"/>
        <v>31</v>
      </c>
      <c r="Y495" s="4">
        <f t="shared" si="150"/>
        <v>63607.741935483871</v>
      </c>
      <c r="Z495" s="4">
        <f t="shared" ca="1" si="151"/>
        <v>-4142.1014716501895</v>
      </c>
      <c r="AA495" s="4">
        <f t="shared" ca="1" si="152"/>
        <v>59465.640463833683</v>
      </c>
      <c r="AB495" s="10">
        <f t="shared" si="140"/>
        <v>1</v>
      </c>
      <c r="AC495" s="4">
        <f t="shared" ca="1" si="153"/>
        <v>59465.640463833683</v>
      </c>
      <c r="AD495" s="4">
        <f t="shared" ca="1" si="142"/>
        <v>-536713.54322530422</v>
      </c>
      <c r="AE495" s="4">
        <f t="shared" si="154"/>
        <v>22</v>
      </c>
      <c r="AF495" s="4">
        <f t="shared" ca="1" si="155"/>
        <v>24396.070146604736</v>
      </c>
      <c r="AG495" s="4">
        <f t="shared" ca="1" si="156"/>
        <v>83861.710610438415</v>
      </c>
    </row>
    <row r="496" spans="1:33">
      <c r="A496" s="3">
        <v>42493</v>
      </c>
      <c r="B496" s="2">
        <f t="shared" ca="1" si="139"/>
        <v>92243.823152341196</v>
      </c>
      <c r="C496">
        <v>0</v>
      </c>
      <c r="D496">
        <v>0</v>
      </c>
      <c r="E496">
        <v>0</v>
      </c>
      <c r="F496">
        <v>0</v>
      </c>
      <c r="P496" s="4">
        <f t="shared" si="143"/>
        <v>17</v>
      </c>
      <c r="Q496" s="4">
        <f t="shared" si="144"/>
        <v>22</v>
      </c>
      <c r="R496" s="7">
        <f>INDEX(월별값!$A$1:$BM$17, '데이터 만들기'!P496, '데이터 만들기'!Q496)</f>
        <v>1971840</v>
      </c>
      <c r="S496" s="5">
        <f t="shared" si="141"/>
        <v>42493</v>
      </c>
      <c r="T496" s="7">
        <f t="shared" si="145"/>
        <v>2016</v>
      </c>
      <c r="U496" s="7">
        <f t="shared" si="146"/>
        <v>5</v>
      </c>
      <c r="V496" s="7" t="str">
        <f t="shared" si="147"/>
        <v>2016-5-1</v>
      </c>
      <c r="W496" s="8">
        <f t="shared" si="148"/>
        <v>42521</v>
      </c>
      <c r="X496" s="9">
        <f t="shared" si="149"/>
        <v>31</v>
      </c>
      <c r="Y496" s="4">
        <f t="shared" si="150"/>
        <v>63607.741935483871</v>
      </c>
      <c r="Z496" s="4">
        <f t="shared" ca="1" si="151"/>
        <v>4240.0110702525935</v>
      </c>
      <c r="AA496" s="4">
        <f t="shared" ca="1" si="152"/>
        <v>67847.753005736464</v>
      </c>
      <c r="AB496" s="10">
        <f t="shared" si="140"/>
        <v>1</v>
      </c>
      <c r="AC496" s="4">
        <f t="shared" ca="1" si="153"/>
        <v>67847.753005736464</v>
      </c>
      <c r="AD496" s="4">
        <f t="shared" ca="1" si="142"/>
        <v>-536713.54322530422</v>
      </c>
      <c r="AE496" s="4">
        <f t="shared" si="154"/>
        <v>22</v>
      </c>
      <c r="AF496" s="4">
        <f t="shared" ca="1" si="155"/>
        <v>24396.070146604736</v>
      </c>
      <c r="AG496" s="4">
        <f t="shared" ca="1" si="156"/>
        <v>92243.823152341196</v>
      </c>
    </row>
    <row r="497" spans="1:33">
      <c r="A497" s="3">
        <v>42494</v>
      </c>
      <c r="B497" s="2">
        <f t="shared" ca="1" si="139"/>
        <v>92153.058518136415</v>
      </c>
      <c r="C497">
        <v>0</v>
      </c>
      <c r="D497">
        <v>0</v>
      </c>
      <c r="E497">
        <v>0</v>
      </c>
      <c r="F497">
        <v>0</v>
      </c>
      <c r="P497" s="4">
        <f t="shared" si="143"/>
        <v>17</v>
      </c>
      <c r="Q497" s="4">
        <f t="shared" si="144"/>
        <v>22</v>
      </c>
      <c r="R497" s="7">
        <f>INDEX(월별값!$A$1:$BM$17, '데이터 만들기'!P497, '데이터 만들기'!Q497)</f>
        <v>1971840</v>
      </c>
      <c r="S497" s="5">
        <f t="shared" si="141"/>
        <v>42494</v>
      </c>
      <c r="T497" s="7">
        <f t="shared" si="145"/>
        <v>2016</v>
      </c>
      <c r="U497" s="7">
        <f t="shared" si="146"/>
        <v>5</v>
      </c>
      <c r="V497" s="7" t="str">
        <f t="shared" si="147"/>
        <v>2016-5-1</v>
      </c>
      <c r="W497" s="8">
        <f t="shared" si="148"/>
        <v>42521</v>
      </c>
      <c r="X497" s="9">
        <f t="shared" si="149"/>
        <v>31</v>
      </c>
      <c r="Y497" s="4">
        <f t="shared" si="150"/>
        <v>63607.741935483871</v>
      </c>
      <c r="Z497" s="4">
        <f t="shared" ca="1" si="151"/>
        <v>4149.246436047817</v>
      </c>
      <c r="AA497" s="4">
        <f t="shared" ca="1" si="152"/>
        <v>67756.988371531683</v>
      </c>
      <c r="AB497" s="10">
        <f t="shared" si="140"/>
        <v>1</v>
      </c>
      <c r="AC497" s="4">
        <f t="shared" ca="1" si="153"/>
        <v>67756.988371531683</v>
      </c>
      <c r="AD497" s="4">
        <f t="shared" ca="1" si="142"/>
        <v>-536713.54322530422</v>
      </c>
      <c r="AE497" s="4">
        <f t="shared" si="154"/>
        <v>22</v>
      </c>
      <c r="AF497" s="4">
        <f t="shared" ca="1" si="155"/>
        <v>24396.070146604736</v>
      </c>
      <c r="AG497" s="4">
        <f t="shared" ca="1" si="156"/>
        <v>92153.058518136415</v>
      </c>
    </row>
    <row r="498" spans="1:33">
      <c r="A498" s="3">
        <v>42495</v>
      </c>
      <c r="B498" s="2">
        <f t="shared" ca="1" si="139"/>
        <v>88943.728379824126</v>
      </c>
      <c r="C498">
        <v>0</v>
      </c>
      <c r="D498">
        <v>0</v>
      </c>
      <c r="E498">
        <v>0</v>
      </c>
      <c r="F498">
        <v>0</v>
      </c>
      <c r="P498" s="4">
        <f t="shared" si="143"/>
        <v>17</v>
      </c>
      <c r="Q498" s="4">
        <f t="shared" si="144"/>
        <v>22</v>
      </c>
      <c r="R498" s="7">
        <f>INDEX(월별값!$A$1:$BM$17, '데이터 만들기'!P498, '데이터 만들기'!Q498)</f>
        <v>1971840</v>
      </c>
      <c r="S498" s="5">
        <f t="shared" si="141"/>
        <v>42495</v>
      </c>
      <c r="T498" s="7">
        <f t="shared" si="145"/>
        <v>2016</v>
      </c>
      <c r="U498" s="7">
        <f t="shared" si="146"/>
        <v>5</v>
      </c>
      <c r="V498" s="7" t="str">
        <f t="shared" si="147"/>
        <v>2016-5-1</v>
      </c>
      <c r="W498" s="8">
        <f t="shared" si="148"/>
        <v>42521</v>
      </c>
      <c r="X498" s="9">
        <f t="shared" si="149"/>
        <v>31</v>
      </c>
      <c r="Y498" s="4">
        <f t="shared" si="150"/>
        <v>63607.741935483871</v>
      </c>
      <c r="Z498" s="4">
        <f t="shared" ca="1" si="151"/>
        <v>939.91629773551938</v>
      </c>
      <c r="AA498" s="4">
        <f t="shared" ca="1" si="152"/>
        <v>64547.658233219394</v>
      </c>
      <c r="AB498" s="10">
        <f t="shared" si="140"/>
        <v>1</v>
      </c>
      <c r="AC498" s="4">
        <f t="shared" ca="1" si="153"/>
        <v>64547.658233219394</v>
      </c>
      <c r="AD498" s="4">
        <f t="shared" ca="1" si="142"/>
        <v>-536713.54322530422</v>
      </c>
      <c r="AE498" s="4">
        <f t="shared" si="154"/>
        <v>22</v>
      </c>
      <c r="AF498" s="4">
        <f t="shared" ca="1" si="155"/>
        <v>24396.070146604736</v>
      </c>
      <c r="AG498" s="4">
        <f t="shared" ca="1" si="156"/>
        <v>88943.728379824126</v>
      </c>
    </row>
    <row r="499" spans="1:33">
      <c r="A499" s="3">
        <v>42496</v>
      </c>
      <c r="B499" s="2">
        <f t="shared" ca="1" si="139"/>
        <v>91489.958257805993</v>
      </c>
      <c r="C499">
        <v>0</v>
      </c>
      <c r="D499">
        <v>0</v>
      </c>
      <c r="E499">
        <v>0</v>
      </c>
      <c r="F499">
        <v>0</v>
      </c>
      <c r="P499" s="4">
        <f t="shared" si="143"/>
        <v>17</v>
      </c>
      <c r="Q499" s="4">
        <f t="shared" si="144"/>
        <v>22</v>
      </c>
      <c r="R499" s="7">
        <f>INDEX(월별값!$A$1:$BM$17, '데이터 만들기'!P499, '데이터 만들기'!Q499)</f>
        <v>1971840</v>
      </c>
      <c r="S499" s="5">
        <f t="shared" si="141"/>
        <v>42496</v>
      </c>
      <c r="T499" s="7">
        <f t="shared" si="145"/>
        <v>2016</v>
      </c>
      <c r="U499" s="7">
        <f t="shared" si="146"/>
        <v>5</v>
      </c>
      <c r="V499" s="7" t="str">
        <f t="shared" si="147"/>
        <v>2016-5-1</v>
      </c>
      <c r="W499" s="8">
        <f t="shared" si="148"/>
        <v>42521</v>
      </c>
      <c r="X499" s="9">
        <f t="shared" si="149"/>
        <v>31</v>
      </c>
      <c r="Y499" s="4">
        <f t="shared" si="150"/>
        <v>63607.741935483871</v>
      </c>
      <c r="Z499" s="4">
        <f t="shared" ca="1" si="151"/>
        <v>3486.146175717387</v>
      </c>
      <c r="AA499" s="4">
        <f t="shared" ca="1" si="152"/>
        <v>67093.88811120126</v>
      </c>
      <c r="AB499" s="10">
        <f t="shared" si="140"/>
        <v>1</v>
      </c>
      <c r="AC499" s="4">
        <f t="shared" ca="1" si="153"/>
        <v>67093.88811120126</v>
      </c>
      <c r="AD499" s="4">
        <f t="shared" ca="1" si="142"/>
        <v>-536713.54322530422</v>
      </c>
      <c r="AE499" s="4">
        <f t="shared" si="154"/>
        <v>22</v>
      </c>
      <c r="AF499" s="4">
        <f t="shared" ca="1" si="155"/>
        <v>24396.070146604736</v>
      </c>
      <c r="AG499" s="4">
        <f t="shared" ca="1" si="156"/>
        <v>91489.958257805993</v>
      </c>
    </row>
    <row r="500" spans="1:33">
      <c r="A500" s="3">
        <v>42497</v>
      </c>
      <c r="B500" s="2">
        <f t="shared" ca="1" si="139"/>
        <v>3097.3357175803021</v>
      </c>
      <c r="C500">
        <v>0</v>
      </c>
      <c r="D500">
        <v>0</v>
      </c>
      <c r="E500">
        <v>0</v>
      </c>
      <c r="F500">
        <v>0</v>
      </c>
      <c r="P500" s="4">
        <f t="shared" si="143"/>
        <v>17</v>
      </c>
      <c r="Q500" s="4">
        <f t="shared" si="144"/>
        <v>22</v>
      </c>
      <c r="R500" s="7">
        <f>INDEX(월별값!$A$1:$BM$17, '데이터 만들기'!P500, '데이터 만들기'!Q500)</f>
        <v>1971840</v>
      </c>
      <c r="S500" s="5">
        <f t="shared" si="141"/>
        <v>42497</v>
      </c>
      <c r="T500" s="7">
        <f t="shared" si="145"/>
        <v>2016</v>
      </c>
      <c r="U500" s="7">
        <f t="shared" si="146"/>
        <v>5</v>
      </c>
      <c r="V500" s="7" t="str">
        <f t="shared" si="147"/>
        <v>2016-5-1</v>
      </c>
      <c r="W500" s="8">
        <f t="shared" si="148"/>
        <v>42521</v>
      </c>
      <c r="X500" s="9">
        <f t="shared" si="149"/>
        <v>31</v>
      </c>
      <c r="Y500" s="4">
        <f t="shared" si="150"/>
        <v>63607.741935483871</v>
      </c>
      <c r="Z500" s="4">
        <f t="shared" ca="1" si="151"/>
        <v>-1661.027583877833</v>
      </c>
      <c r="AA500" s="4">
        <f t="shared" ca="1" si="152"/>
        <v>61946.714351606039</v>
      </c>
      <c r="AB500" s="10">
        <f t="shared" si="140"/>
        <v>0</v>
      </c>
      <c r="AC500" s="4">
        <f t="shared" ca="1" si="153"/>
        <v>3097.3357175803021</v>
      </c>
      <c r="AD500" s="4">
        <f t="shared" ca="1" si="142"/>
        <v>-536713.54322530422</v>
      </c>
      <c r="AE500" s="4">
        <f t="shared" si="154"/>
        <v>22</v>
      </c>
      <c r="AF500" s="4">
        <f t="shared" ca="1" si="155"/>
        <v>24396.070146604736</v>
      </c>
      <c r="AG500" s="4">
        <f t="shared" ca="1" si="156"/>
        <v>3097.3357175803021</v>
      </c>
    </row>
    <row r="501" spans="1:33">
      <c r="A501" s="3">
        <v>42498</v>
      </c>
      <c r="B501" s="2">
        <f t="shared" ca="1" si="139"/>
        <v>3443.1739808239581</v>
      </c>
      <c r="C501">
        <v>0</v>
      </c>
      <c r="D501">
        <v>0</v>
      </c>
      <c r="E501">
        <v>0</v>
      </c>
      <c r="F501">
        <v>0</v>
      </c>
      <c r="P501" s="4">
        <f t="shared" si="143"/>
        <v>17</v>
      </c>
      <c r="Q501" s="4">
        <f t="shared" si="144"/>
        <v>22</v>
      </c>
      <c r="R501" s="7">
        <f>INDEX(월별값!$A$1:$BM$17, '데이터 만들기'!P501, '데이터 만들기'!Q501)</f>
        <v>1971840</v>
      </c>
      <c r="S501" s="5">
        <f t="shared" si="141"/>
        <v>42498</v>
      </c>
      <c r="T501" s="7">
        <f t="shared" si="145"/>
        <v>2016</v>
      </c>
      <c r="U501" s="7">
        <f t="shared" si="146"/>
        <v>5</v>
      </c>
      <c r="V501" s="7" t="str">
        <f t="shared" si="147"/>
        <v>2016-5-1</v>
      </c>
      <c r="W501" s="8">
        <f t="shared" si="148"/>
        <v>42521</v>
      </c>
      <c r="X501" s="9">
        <f t="shared" si="149"/>
        <v>31</v>
      </c>
      <c r="Y501" s="4">
        <f t="shared" si="150"/>
        <v>63607.741935483871</v>
      </c>
      <c r="Z501" s="4">
        <f t="shared" ca="1" si="151"/>
        <v>5255.7376809952884</v>
      </c>
      <c r="AA501" s="4">
        <f t="shared" ca="1" si="152"/>
        <v>68863.479616479162</v>
      </c>
      <c r="AB501" s="10">
        <f t="shared" si="140"/>
        <v>0</v>
      </c>
      <c r="AC501" s="4">
        <f t="shared" ca="1" si="153"/>
        <v>3443.1739808239581</v>
      </c>
      <c r="AD501" s="4">
        <f t="shared" ca="1" si="142"/>
        <v>-536713.54322530422</v>
      </c>
      <c r="AE501" s="4">
        <f t="shared" si="154"/>
        <v>22</v>
      </c>
      <c r="AF501" s="4">
        <f t="shared" ca="1" si="155"/>
        <v>24396.070146604736</v>
      </c>
      <c r="AG501" s="4">
        <f t="shared" ca="1" si="156"/>
        <v>3443.1739808239581</v>
      </c>
    </row>
    <row r="502" spans="1:33">
      <c r="A502" s="3">
        <v>42499</v>
      </c>
      <c r="B502" s="2">
        <f t="shared" ca="1" si="139"/>
        <v>88179.528920141543</v>
      </c>
      <c r="C502">
        <v>0</v>
      </c>
      <c r="D502">
        <v>0</v>
      </c>
      <c r="E502">
        <v>0</v>
      </c>
      <c r="F502">
        <v>0</v>
      </c>
      <c r="P502" s="4">
        <f t="shared" si="143"/>
        <v>17</v>
      </c>
      <c r="Q502" s="4">
        <f t="shared" si="144"/>
        <v>22</v>
      </c>
      <c r="R502" s="7">
        <f>INDEX(월별값!$A$1:$BM$17, '데이터 만들기'!P502, '데이터 만들기'!Q502)</f>
        <v>1971840</v>
      </c>
      <c r="S502" s="5">
        <f t="shared" si="141"/>
        <v>42499</v>
      </c>
      <c r="T502" s="7">
        <f t="shared" si="145"/>
        <v>2016</v>
      </c>
      <c r="U502" s="7">
        <f t="shared" si="146"/>
        <v>5</v>
      </c>
      <c r="V502" s="7" t="str">
        <f t="shared" si="147"/>
        <v>2016-5-1</v>
      </c>
      <c r="W502" s="8">
        <f t="shared" si="148"/>
        <v>42521</v>
      </c>
      <c r="X502" s="9">
        <f t="shared" si="149"/>
        <v>31</v>
      </c>
      <c r="Y502" s="4">
        <f t="shared" si="150"/>
        <v>63607.741935483871</v>
      </c>
      <c r="Z502" s="4">
        <f t="shared" ca="1" si="151"/>
        <v>175.71683805293441</v>
      </c>
      <c r="AA502" s="4">
        <f t="shared" ca="1" si="152"/>
        <v>63783.458773536804</v>
      </c>
      <c r="AB502" s="10">
        <f t="shared" si="140"/>
        <v>1</v>
      </c>
      <c r="AC502" s="4">
        <f t="shared" ca="1" si="153"/>
        <v>63783.458773536804</v>
      </c>
      <c r="AD502" s="4">
        <f t="shared" ca="1" si="142"/>
        <v>-536713.54322530422</v>
      </c>
      <c r="AE502" s="4">
        <f t="shared" si="154"/>
        <v>22</v>
      </c>
      <c r="AF502" s="4">
        <f t="shared" ca="1" si="155"/>
        <v>24396.070146604736</v>
      </c>
      <c r="AG502" s="4">
        <f t="shared" ca="1" si="156"/>
        <v>88179.528920141543</v>
      </c>
    </row>
    <row r="503" spans="1:33">
      <c r="A503" s="3">
        <v>42500</v>
      </c>
      <c r="B503" s="2">
        <f t="shared" ca="1" si="139"/>
        <v>86340.172345883009</v>
      </c>
      <c r="C503">
        <v>0</v>
      </c>
      <c r="D503">
        <v>0</v>
      </c>
      <c r="E503">
        <v>0</v>
      </c>
      <c r="F503">
        <v>0</v>
      </c>
      <c r="P503" s="4">
        <f t="shared" si="143"/>
        <v>17</v>
      </c>
      <c r="Q503" s="4">
        <f t="shared" si="144"/>
        <v>22</v>
      </c>
      <c r="R503" s="7">
        <f>INDEX(월별값!$A$1:$BM$17, '데이터 만들기'!P503, '데이터 만들기'!Q503)</f>
        <v>1971840</v>
      </c>
      <c r="S503" s="5">
        <f t="shared" si="141"/>
        <v>42500</v>
      </c>
      <c r="T503" s="7">
        <f t="shared" si="145"/>
        <v>2016</v>
      </c>
      <c r="U503" s="7">
        <f t="shared" si="146"/>
        <v>5</v>
      </c>
      <c r="V503" s="7" t="str">
        <f t="shared" si="147"/>
        <v>2016-5-1</v>
      </c>
      <c r="W503" s="8">
        <f t="shared" si="148"/>
        <v>42521</v>
      </c>
      <c r="X503" s="9">
        <f t="shared" si="149"/>
        <v>31</v>
      </c>
      <c r="Y503" s="4">
        <f t="shared" si="150"/>
        <v>63607.741935483871</v>
      </c>
      <c r="Z503" s="4">
        <f t="shared" ca="1" si="151"/>
        <v>-1663.6397362055955</v>
      </c>
      <c r="AA503" s="4">
        <f t="shared" ca="1" si="152"/>
        <v>61944.102199278277</v>
      </c>
      <c r="AB503" s="10">
        <f t="shared" si="140"/>
        <v>1</v>
      </c>
      <c r="AC503" s="4">
        <f t="shared" ca="1" si="153"/>
        <v>61944.102199278277</v>
      </c>
      <c r="AD503" s="4">
        <f t="shared" ca="1" si="142"/>
        <v>-536713.54322530422</v>
      </c>
      <c r="AE503" s="4">
        <f t="shared" si="154"/>
        <v>22</v>
      </c>
      <c r="AF503" s="4">
        <f t="shared" ca="1" si="155"/>
        <v>24396.070146604736</v>
      </c>
      <c r="AG503" s="4">
        <f t="shared" ca="1" si="156"/>
        <v>86340.172345883009</v>
      </c>
    </row>
    <row r="504" spans="1:33">
      <c r="A504" s="3">
        <v>42501</v>
      </c>
      <c r="B504" s="2">
        <f t="shared" ca="1" si="139"/>
        <v>82642.356351717011</v>
      </c>
      <c r="C504">
        <v>0</v>
      </c>
      <c r="D504">
        <v>0</v>
      </c>
      <c r="E504">
        <v>0</v>
      </c>
      <c r="F504">
        <v>0</v>
      </c>
      <c r="P504" s="4">
        <f t="shared" si="143"/>
        <v>17</v>
      </c>
      <c r="Q504" s="4">
        <f t="shared" si="144"/>
        <v>22</v>
      </c>
      <c r="R504" s="7">
        <f>INDEX(월별값!$A$1:$BM$17, '데이터 만들기'!P504, '데이터 만들기'!Q504)</f>
        <v>1971840</v>
      </c>
      <c r="S504" s="5">
        <f t="shared" si="141"/>
        <v>42501</v>
      </c>
      <c r="T504" s="7">
        <f t="shared" si="145"/>
        <v>2016</v>
      </c>
      <c r="U504" s="7">
        <f t="shared" si="146"/>
        <v>5</v>
      </c>
      <c r="V504" s="7" t="str">
        <f t="shared" si="147"/>
        <v>2016-5-1</v>
      </c>
      <c r="W504" s="8">
        <f t="shared" si="148"/>
        <v>42521</v>
      </c>
      <c r="X504" s="9">
        <f t="shared" si="149"/>
        <v>31</v>
      </c>
      <c r="Y504" s="4">
        <f t="shared" si="150"/>
        <v>63607.741935483871</v>
      </c>
      <c r="Z504" s="4">
        <f t="shared" ca="1" si="151"/>
        <v>-5361.4557303715937</v>
      </c>
      <c r="AA504" s="4">
        <f t="shared" ca="1" si="152"/>
        <v>58246.286205112279</v>
      </c>
      <c r="AB504" s="10">
        <f t="shared" si="140"/>
        <v>1</v>
      </c>
      <c r="AC504" s="4">
        <f t="shared" ca="1" si="153"/>
        <v>58246.286205112279</v>
      </c>
      <c r="AD504" s="4">
        <f t="shared" ca="1" si="142"/>
        <v>-536713.54322530422</v>
      </c>
      <c r="AE504" s="4">
        <f t="shared" si="154"/>
        <v>22</v>
      </c>
      <c r="AF504" s="4">
        <f t="shared" ca="1" si="155"/>
        <v>24396.070146604736</v>
      </c>
      <c r="AG504" s="4">
        <f t="shared" ca="1" si="156"/>
        <v>82642.356351717011</v>
      </c>
    </row>
    <row r="505" spans="1:33">
      <c r="A505" s="3">
        <v>42502</v>
      </c>
      <c r="B505" s="2">
        <f t="shared" ca="1" si="139"/>
        <v>82100.482073940235</v>
      </c>
      <c r="C505">
        <v>0</v>
      </c>
      <c r="D505">
        <v>0</v>
      </c>
      <c r="E505">
        <v>0</v>
      </c>
      <c r="F505">
        <v>0</v>
      </c>
      <c r="P505" s="4">
        <f t="shared" si="143"/>
        <v>17</v>
      </c>
      <c r="Q505" s="4">
        <f t="shared" si="144"/>
        <v>22</v>
      </c>
      <c r="R505" s="7">
        <f>INDEX(월별값!$A$1:$BM$17, '데이터 만들기'!P505, '데이터 만들기'!Q505)</f>
        <v>1971840</v>
      </c>
      <c r="S505" s="5">
        <f t="shared" si="141"/>
        <v>42502</v>
      </c>
      <c r="T505" s="7">
        <f t="shared" si="145"/>
        <v>2016</v>
      </c>
      <c r="U505" s="7">
        <f t="shared" si="146"/>
        <v>5</v>
      </c>
      <c r="V505" s="7" t="str">
        <f t="shared" si="147"/>
        <v>2016-5-1</v>
      </c>
      <c r="W505" s="8">
        <f t="shared" si="148"/>
        <v>42521</v>
      </c>
      <c r="X505" s="9">
        <f t="shared" si="149"/>
        <v>31</v>
      </c>
      <c r="Y505" s="4">
        <f t="shared" si="150"/>
        <v>63607.741935483871</v>
      </c>
      <c r="Z505" s="4">
        <f t="shared" ca="1" si="151"/>
        <v>-5903.3300081483767</v>
      </c>
      <c r="AA505" s="4">
        <f t="shared" ca="1" si="152"/>
        <v>57704.411927335495</v>
      </c>
      <c r="AB505" s="10">
        <f t="shared" si="140"/>
        <v>1</v>
      </c>
      <c r="AC505" s="4">
        <f t="shared" ca="1" si="153"/>
        <v>57704.411927335495</v>
      </c>
      <c r="AD505" s="4">
        <f t="shared" ca="1" si="142"/>
        <v>-536713.54322530422</v>
      </c>
      <c r="AE505" s="4">
        <f t="shared" si="154"/>
        <v>22</v>
      </c>
      <c r="AF505" s="4">
        <f t="shared" ca="1" si="155"/>
        <v>24396.070146604736</v>
      </c>
      <c r="AG505" s="4">
        <f t="shared" ca="1" si="156"/>
        <v>82100.482073940235</v>
      </c>
    </row>
    <row r="506" spans="1:33">
      <c r="A506" s="3">
        <v>42503</v>
      </c>
      <c r="B506" s="2">
        <f t="shared" ca="1" si="139"/>
        <v>84617.701568507269</v>
      </c>
      <c r="C506">
        <v>0</v>
      </c>
      <c r="D506">
        <v>0</v>
      </c>
      <c r="E506">
        <v>0</v>
      </c>
      <c r="F506">
        <v>0</v>
      </c>
      <c r="P506" s="4">
        <f t="shared" si="143"/>
        <v>17</v>
      </c>
      <c r="Q506" s="4">
        <f t="shared" si="144"/>
        <v>22</v>
      </c>
      <c r="R506" s="7">
        <f>INDEX(월별값!$A$1:$BM$17, '데이터 만들기'!P506, '데이터 만들기'!Q506)</f>
        <v>1971840</v>
      </c>
      <c r="S506" s="5">
        <f t="shared" si="141"/>
        <v>42503</v>
      </c>
      <c r="T506" s="7">
        <f t="shared" si="145"/>
        <v>2016</v>
      </c>
      <c r="U506" s="7">
        <f t="shared" si="146"/>
        <v>5</v>
      </c>
      <c r="V506" s="7" t="str">
        <f t="shared" si="147"/>
        <v>2016-5-1</v>
      </c>
      <c r="W506" s="8">
        <f t="shared" si="148"/>
        <v>42521</v>
      </c>
      <c r="X506" s="9">
        <f t="shared" si="149"/>
        <v>31</v>
      </c>
      <c r="Y506" s="4">
        <f t="shared" si="150"/>
        <v>63607.741935483871</v>
      </c>
      <c r="Z506" s="4">
        <f t="shared" ca="1" si="151"/>
        <v>-3386.11051358134</v>
      </c>
      <c r="AA506" s="4">
        <f t="shared" ca="1" si="152"/>
        <v>60221.63142190253</v>
      </c>
      <c r="AB506" s="10">
        <f t="shared" si="140"/>
        <v>1</v>
      </c>
      <c r="AC506" s="4">
        <f t="shared" ca="1" si="153"/>
        <v>60221.63142190253</v>
      </c>
      <c r="AD506" s="4">
        <f t="shared" ca="1" si="142"/>
        <v>-536713.54322530422</v>
      </c>
      <c r="AE506" s="4">
        <f t="shared" si="154"/>
        <v>22</v>
      </c>
      <c r="AF506" s="4">
        <f t="shared" ca="1" si="155"/>
        <v>24396.070146604736</v>
      </c>
      <c r="AG506" s="4">
        <f t="shared" ca="1" si="156"/>
        <v>84617.701568507269</v>
      </c>
    </row>
    <row r="507" spans="1:33">
      <c r="A507" s="3">
        <v>42504</v>
      </c>
      <c r="B507" s="2">
        <f t="shared" ca="1" si="139"/>
        <v>3191.6653093460709</v>
      </c>
      <c r="C507">
        <v>0</v>
      </c>
      <c r="D507">
        <v>0</v>
      </c>
      <c r="E507">
        <v>0</v>
      </c>
      <c r="F507">
        <v>0</v>
      </c>
      <c r="P507" s="4">
        <f t="shared" si="143"/>
        <v>17</v>
      </c>
      <c r="Q507" s="4">
        <f t="shared" si="144"/>
        <v>22</v>
      </c>
      <c r="R507" s="7">
        <f>INDEX(월별값!$A$1:$BM$17, '데이터 만들기'!P507, '데이터 만들기'!Q507)</f>
        <v>1971840</v>
      </c>
      <c r="S507" s="5">
        <f t="shared" si="141"/>
        <v>42504</v>
      </c>
      <c r="T507" s="7">
        <f t="shared" si="145"/>
        <v>2016</v>
      </c>
      <c r="U507" s="7">
        <f t="shared" si="146"/>
        <v>5</v>
      </c>
      <c r="V507" s="7" t="str">
        <f t="shared" si="147"/>
        <v>2016-5-1</v>
      </c>
      <c r="W507" s="8">
        <f t="shared" si="148"/>
        <v>42521</v>
      </c>
      <c r="X507" s="9">
        <f t="shared" si="149"/>
        <v>31</v>
      </c>
      <c r="Y507" s="4">
        <f t="shared" si="150"/>
        <v>63607.741935483871</v>
      </c>
      <c r="Z507" s="4">
        <f t="shared" ca="1" si="151"/>
        <v>225.56425143754549</v>
      </c>
      <c r="AA507" s="4">
        <f t="shared" ca="1" si="152"/>
        <v>63833.306186921414</v>
      </c>
      <c r="AB507" s="10">
        <f t="shared" si="140"/>
        <v>0</v>
      </c>
      <c r="AC507" s="4">
        <f t="shared" ca="1" si="153"/>
        <v>3191.6653093460709</v>
      </c>
      <c r="AD507" s="4">
        <f t="shared" ca="1" si="142"/>
        <v>-536713.54322530422</v>
      </c>
      <c r="AE507" s="4">
        <f t="shared" si="154"/>
        <v>22</v>
      </c>
      <c r="AF507" s="4">
        <f t="shared" ca="1" si="155"/>
        <v>24396.070146604736</v>
      </c>
      <c r="AG507" s="4">
        <f t="shared" ca="1" si="156"/>
        <v>3191.6653093460709</v>
      </c>
    </row>
    <row r="508" spans="1:33">
      <c r="A508" s="3">
        <v>42505</v>
      </c>
      <c r="B508" s="2">
        <f t="shared" ca="1" si="139"/>
        <v>3403.0363181153434</v>
      </c>
      <c r="C508">
        <v>0</v>
      </c>
      <c r="D508">
        <v>0</v>
      </c>
      <c r="E508">
        <v>0</v>
      </c>
      <c r="F508">
        <v>0</v>
      </c>
      <c r="P508" s="4">
        <f t="shared" si="143"/>
        <v>17</v>
      </c>
      <c r="Q508" s="4">
        <f t="shared" si="144"/>
        <v>22</v>
      </c>
      <c r="R508" s="7">
        <f>INDEX(월별값!$A$1:$BM$17, '데이터 만들기'!P508, '데이터 만들기'!Q508)</f>
        <v>1971840</v>
      </c>
      <c r="S508" s="5">
        <f t="shared" si="141"/>
        <v>42505</v>
      </c>
      <c r="T508" s="7">
        <f t="shared" si="145"/>
        <v>2016</v>
      </c>
      <c r="U508" s="7">
        <f t="shared" si="146"/>
        <v>5</v>
      </c>
      <c r="V508" s="7" t="str">
        <f t="shared" si="147"/>
        <v>2016-5-1</v>
      </c>
      <c r="W508" s="8">
        <f t="shared" si="148"/>
        <v>42521</v>
      </c>
      <c r="X508" s="9">
        <f t="shared" si="149"/>
        <v>31</v>
      </c>
      <c r="Y508" s="4">
        <f t="shared" si="150"/>
        <v>63607.741935483871</v>
      </c>
      <c r="Z508" s="4">
        <f t="shared" ca="1" si="151"/>
        <v>4452.9844268229954</v>
      </c>
      <c r="AA508" s="4">
        <f t="shared" ca="1" si="152"/>
        <v>68060.726362306872</v>
      </c>
      <c r="AB508" s="10">
        <f t="shared" si="140"/>
        <v>0</v>
      </c>
      <c r="AC508" s="4">
        <f t="shared" ca="1" si="153"/>
        <v>3403.0363181153434</v>
      </c>
      <c r="AD508" s="4">
        <f t="shared" ca="1" si="142"/>
        <v>-536713.54322530422</v>
      </c>
      <c r="AE508" s="4">
        <f t="shared" si="154"/>
        <v>22</v>
      </c>
      <c r="AF508" s="4">
        <f t="shared" ca="1" si="155"/>
        <v>24396.070146604736</v>
      </c>
      <c r="AG508" s="4">
        <f t="shared" ca="1" si="156"/>
        <v>3403.0363181153434</v>
      </c>
    </row>
    <row r="509" spans="1:33">
      <c r="A509" s="3">
        <v>42506</v>
      </c>
      <c r="B509" s="2">
        <f t="shared" ca="1" si="139"/>
        <v>88312.678330698982</v>
      </c>
      <c r="C509">
        <v>0</v>
      </c>
      <c r="D509">
        <v>0</v>
      </c>
      <c r="E509">
        <v>0</v>
      </c>
      <c r="F509">
        <v>0</v>
      </c>
      <c r="P509" s="4">
        <f t="shared" si="143"/>
        <v>17</v>
      </c>
      <c r="Q509" s="4">
        <f t="shared" si="144"/>
        <v>22</v>
      </c>
      <c r="R509" s="7">
        <f>INDEX(월별값!$A$1:$BM$17, '데이터 만들기'!P509, '데이터 만들기'!Q509)</f>
        <v>1971840</v>
      </c>
      <c r="S509" s="5">
        <f t="shared" si="141"/>
        <v>42506</v>
      </c>
      <c r="T509" s="7">
        <f t="shared" si="145"/>
        <v>2016</v>
      </c>
      <c r="U509" s="7">
        <f t="shared" si="146"/>
        <v>5</v>
      </c>
      <c r="V509" s="7" t="str">
        <f t="shared" si="147"/>
        <v>2016-5-1</v>
      </c>
      <c r="W509" s="8">
        <f t="shared" si="148"/>
        <v>42521</v>
      </c>
      <c r="X509" s="9">
        <f t="shared" si="149"/>
        <v>31</v>
      </c>
      <c r="Y509" s="4">
        <f t="shared" si="150"/>
        <v>63607.741935483871</v>
      </c>
      <c r="Z509" s="4">
        <f t="shared" ca="1" si="151"/>
        <v>308.86624861037518</v>
      </c>
      <c r="AA509" s="4">
        <f t="shared" ca="1" si="152"/>
        <v>63916.60818409425</v>
      </c>
      <c r="AB509" s="10">
        <f t="shared" si="140"/>
        <v>1</v>
      </c>
      <c r="AC509" s="4">
        <f t="shared" ca="1" si="153"/>
        <v>63916.60818409425</v>
      </c>
      <c r="AD509" s="4">
        <f t="shared" ca="1" si="142"/>
        <v>-536713.54322530422</v>
      </c>
      <c r="AE509" s="4">
        <f t="shared" si="154"/>
        <v>22</v>
      </c>
      <c r="AF509" s="4">
        <f t="shared" ca="1" si="155"/>
        <v>24396.070146604736</v>
      </c>
      <c r="AG509" s="4">
        <f t="shared" ca="1" si="156"/>
        <v>88312.678330698982</v>
      </c>
    </row>
    <row r="510" spans="1:33">
      <c r="A510" s="3">
        <v>42507</v>
      </c>
      <c r="B510" s="2">
        <f t="shared" ca="1" si="139"/>
        <v>88165.206291244132</v>
      </c>
      <c r="C510">
        <v>0</v>
      </c>
      <c r="D510">
        <v>0</v>
      </c>
      <c r="E510">
        <v>0</v>
      </c>
      <c r="F510">
        <v>0</v>
      </c>
      <c r="P510" s="4">
        <f t="shared" si="143"/>
        <v>17</v>
      </c>
      <c r="Q510" s="4">
        <f t="shared" si="144"/>
        <v>22</v>
      </c>
      <c r="R510" s="7">
        <f>INDEX(월별값!$A$1:$BM$17, '데이터 만들기'!P510, '데이터 만들기'!Q510)</f>
        <v>1971840</v>
      </c>
      <c r="S510" s="5">
        <f t="shared" si="141"/>
        <v>42507</v>
      </c>
      <c r="T510" s="7">
        <f t="shared" si="145"/>
        <v>2016</v>
      </c>
      <c r="U510" s="7">
        <f t="shared" si="146"/>
        <v>5</v>
      </c>
      <c r="V510" s="7" t="str">
        <f t="shared" si="147"/>
        <v>2016-5-1</v>
      </c>
      <c r="W510" s="8">
        <f t="shared" si="148"/>
        <v>42521</v>
      </c>
      <c r="X510" s="9">
        <f t="shared" si="149"/>
        <v>31</v>
      </c>
      <c r="Y510" s="4">
        <f t="shared" si="150"/>
        <v>63607.741935483871</v>
      </c>
      <c r="Z510" s="4">
        <f t="shared" ca="1" si="151"/>
        <v>161.39420915552739</v>
      </c>
      <c r="AA510" s="4">
        <f t="shared" ca="1" si="152"/>
        <v>63769.1361446394</v>
      </c>
      <c r="AB510" s="10">
        <f t="shared" si="140"/>
        <v>1</v>
      </c>
      <c r="AC510" s="4">
        <f t="shared" ca="1" si="153"/>
        <v>63769.1361446394</v>
      </c>
      <c r="AD510" s="4">
        <f t="shared" ca="1" si="142"/>
        <v>-536713.54322530422</v>
      </c>
      <c r="AE510" s="4">
        <f t="shared" si="154"/>
        <v>22</v>
      </c>
      <c r="AF510" s="4">
        <f t="shared" ca="1" si="155"/>
        <v>24396.070146604736</v>
      </c>
      <c r="AG510" s="4">
        <f t="shared" ca="1" si="156"/>
        <v>88165.206291244132</v>
      </c>
    </row>
    <row r="511" spans="1:33">
      <c r="A511" s="3">
        <v>42508</v>
      </c>
      <c r="B511" s="2">
        <f t="shared" ca="1" si="139"/>
        <v>86432.54234258912</v>
      </c>
      <c r="C511">
        <v>0</v>
      </c>
      <c r="D511">
        <v>0</v>
      </c>
      <c r="E511">
        <v>0</v>
      </c>
      <c r="F511">
        <v>0</v>
      </c>
      <c r="P511" s="4">
        <f t="shared" si="143"/>
        <v>17</v>
      </c>
      <c r="Q511" s="4">
        <f t="shared" si="144"/>
        <v>22</v>
      </c>
      <c r="R511" s="7">
        <f>INDEX(월별값!$A$1:$BM$17, '데이터 만들기'!P511, '데이터 만들기'!Q511)</f>
        <v>1971840</v>
      </c>
      <c r="S511" s="5">
        <f t="shared" si="141"/>
        <v>42508</v>
      </c>
      <c r="T511" s="7">
        <f t="shared" si="145"/>
        <v>2016</v>
      </c>
      <c r="U511" s="7">
        <f t="shared" si="146"/>
        <v>5</v>
      </c>
      <c r="V511" s="7" t="str">
        <f t="shared" si="147"/>
        <v>2016-5-1</v>
      </c>
      <c r="W511" s="8">
        <f t="shared" si="148"/>
        <v>42521</v>
      </c>
      <c r="X511" s="9">
        <f t="shared" si="149"/>
        <v>31</v>
      </c>
      <c r="Y511" s="4">
        <f t="shared" si="150"/>
        <v>63607.741935483871</v>
      </c>
      <c r="Z511" s="4">
        <f t="shared" ca="1" si="151"/>
        <v>-1571.2697394994857</v>
      </c>
      <c r="AA511" s="4">
        <f t="shared" ca="1" si="152"/>
        <v>62036.472195984388</v>
      </c>
      <c r="AB511" s="10">
        <f t="shared" si="140"/>
        <v>1</v>
      </c>
      <c r="AC511" s="4">
        <f t="shared" ca="1" si="153"/>
        <v>62036.472195984388</v>
      </c>
      <c r="AD511" s="4">
        <f t="shared" ca="1" si="142"/>
        <v>-536713.54322530422</v>
      </c>
      <c r="AE511" s="4">
        <f t="shared" si="154"/>
        <v>22</v>
      </c>
      <c r="AF511" s="4">
        <f t="shared" ca="1" si="155"/>
        <v>24396.070146604736</v>
      </c>
      <c r="AG511" s="4">
        <f t="shared" ca="1" si="156"/>
        <v>86432.54234258912</v>
      </c>
    </row>
    <row r="512" spans="1:33">
      <c r="A512" s="3">
        <v>42509</v>
      </c>
      <c r="B512" s="2">
        <f t="shared" ca="1" si="139"/>
        <v>94314.630904230813</v>
      </c>
      <c r="C512">
        <v>0</v>
      </c>
      <c r="D512">
        <v>0</v>
      </c>
      <c r="E512">
        <v>0</v>
      </c>
      <c r="F512">
        <v>0</v>
      </c>
      <c r="P512" s="4">
        <f t="shared" si="143"/>
        <v>17</v>
      </c>
      <c r="Q512" s="4">
        <f t="shared" si="144"/>
        <v>22</v>
      </c>
      <c r="R512" s="7">
        <f>INDEX(월별값!$A$1:$BM$17, '데이터 만들기'!P512, '데이터 만들기'!Q512)</f>
        <v>1971840</v>
      </c>
      <c r="S512" s="5">
        <f t="shared" si="141"/>
        <v>42509</v>
      </c>
      <c r="T512" s="7">
        <f t="shared" si="145"/>
        <v>2016</v>
      </c>
      <c r="U512" s="7">
        <f t="shared" si="146"/>
        <v>5</v>
      </c>
      <c r="V512" s="7" t="str">
        <f t="shared" si="147"/>
        <v>2016-5-1</v>
      </c>
      <c r="W512" s="8">
        <f t="shared" si="148"/>
        <v>42521</v>
      </c>
      <c r="X512" s="9">
        <f t="shared" si="149"/>
        <v>31</v>
      </c>
      <c r="Y512" s="4">
        <f t="shared" si="150"/>
        <v>63607.741935483871</v>
      </c>
      <c r="Z512" s="4">
        <f t="shared" ca="1" si="151"/>
        <v>6310.8188221422042</v>
      </c>
      <c r="AA512" s="4">
        <f t="shared" ca="1" si="152"/>
        <v>69918.560757626081</v>
      </c>
      <c r="AB512" s="10">
        <f t="shared" si="140"/>
        <v>1</v>
      </c>
      <c r="AC512" s="4">
        <f t="shared" ca="1" si="153"/>
        <v>69918.560757626081</v>
      </c>
      <c r="AD512" s="4">
        <f t="shared" ca="1" si="142"/>
        <v>-536713.54322530422</v>
      </c>
      <c r="AE512" s="4">
        <f t="shared" si="154"/>
        <v>22</v>
      </c>
      <c r="AF512" s="4">
        <f t="shared" ca="1" si="155"/>
        <v>24396.070146604736</v>
      </c>
      <c r="AG512" s="4">
        <f t="shared" ca="1" si="156"/>
        <v>94314.630904230813</v>
      </c>
    </row>
    <row r="513" spans="1:33">
      <c r="A513" s="3">
        <v>42510</v>
      </c>
      <c r="B513" s="2">
        <f t="shared" ca="1" si="139"/>
        <v>93640.016618113688</v>
      </c>
      <c r="C513">
        <v>0</v>
      </c>
      <c r="D513">
        <v>0</v>
      </c>
      <c r="E513">
        <v>0</v>
      </c>
      <c r="F513">
        <v>0</v>
      </c>
      <c r="P513" s="4">
        <f t="shared" si="143"/>
        <v>17</v>
      </c>
      <c r="Q513" s="4">
        <f t="shared" si="144"/>
        <v>22</v>
      </c>
      <c r="R513" s="7">
        <f>INDEX(월별값!$A$1:$BM$17, '데이터 만들기'!P513, '데이터 만들기'!Q513)</f>
        <v>1971840</v>
      </c>
      <c r="S513" s="5">
        <f t="shared" si="141"/>
        <v>42510</v>
      </c>
      <c r="T513" s="7">
        <f t="shared" si="145"/>
        <v>2016</v>
      </c>
      <c r="U513" s="7">
        <f t="shared" si="146"/>
        <v>5</v>
      </c>
      <c r="V513" s="7" t="str">
        <f t="shared" si="147"/>
        <v>2016-5-1</v>
      </c>
      <c r="W513" s="8">
        <f t="shared" si="148"/>
        <v>42521</v>
      </c>
      <c r="X513" s="9">
        <f t="shared" si="149"/>
        <v>31</v>
      </c>
      <c r="Y513" s="4">
        <f t="shared" si="150"/>
        <v>63607.741935483871</v>
      </c>
      <c r="Z513" s="4">
        <f t="shared" ca="1" si="151"/>
        <v>5636.2045360250795</v>
      </c>
      <c r="AA513" s="4">
        <f t="shared" ca="1" si="152"/>
        <v>69243.946471508956</v>
      </c>
      <c r="AB513" s="10">
        <f t="shared" si="140"/>
        <v>1</v>
      </c>
      <c r="AC513" s="4">
        <f t="shared" ca="1" si="153"/>
        <v>69243.946471508956</v>
      </c>
      <c r="AD513" s="4">
        <f t="shared" ca="1" si="142"/>
        <v>-536713.54322530422</v>
      </c>
      <c r="AE513" s="4">
        <f t="shared" si="154"/>
        <v>22</v>
      </c>
      <c r="AF513" s="4">
        <f t="shared" ca="1" si="155"/>
        <v>24396.070146604736</v>
      </c>
      <c r="AG513" s="4">
        <f t="shared" ca="1" si="156"/>
        <v>93640.016618113688</v>
      </c>
    </row>
    <row r="514" spans="1:33">
      <c r="A514" s="3">
        <v>42511</v>
      </c>
      <c r="B514" s="2">
        <f t="shared" ca="1" si="139"/>
        <v>3128.010403254656</v>
      </c>
      <c r="C514">
        <v>0</v>
      </c>
      <c r="D514">
        <v>0</v>
      </c>
      <c r="E514">
        <v>0</v>
      </c>
      <c r="F514">
        <v>0</v>
      </c>
      <c r="P514" s="4">
        <f t="shared" si="143"/>
        <v>17</v>
      </c>
      <c r="Q514" s="4">
        <f t="shared" si="144"/>
        <v>22</v>
      </c>
      <c r="R514" s="7">
        <f>INDEX(월별값!$A$1:$BM$17, '데이터 만들기'!P514, '데이터 만들기'!Q514)</f>
        <v>1971840</v>
      </c>
      <c r="S514" s="5">
        <f t="shared" si="141"/>
        <v>42511</v>
      </c>
      <c r="T514" s="7">
        <f t="shared" si="145"/>
        <v>2016</v>
      </c>
      <c r="U514" s="7">
        <f t="shared" si="146"/>
        <v>5</v>
      </c>
      <c r="V514" s="7" t="str">
        <f t="shared" si="147"/>
        <v>2016-5-1</v>
      </c>
      <c r="W514" s="8">
        <f t="shared" si="148"/>
        <v>42521</v>
      </c>
      <c r="X514" s="9">
        <f t="shared" si="149"/>
        <v>31</v>
      </c>
      <c r="Y514" s="4">
        <f t="shared" si="150"/>
        <v>63607.741935483871</v>
      </c>
      <c r="Z514" s="4">
        <f t="shared" ca="1" si="151"/>
        <v>-1047.5338703907523</v>
      </c>
      <c r="AA514" s="4">
        <f t="shared" ca="1" si="152"/>
        <v>62560.208065093117</v>
      </c>
      <c r="AB514" s="10">
        <f t="shared" si="140"/>
        <v>0</v>
      </c>
      <c r="AC514" s="4">
        <f t="shared" ca="1" si="153"/>
        <v>3128.010403254656</v>
      </c>
      <c r="AD514" s="4">
        <f t="shared" ca="1" si="142"/>
        <v>-536713.54322530422</v>
      </c>
      <c r="AE514" s="4">
        <f t="shared" si="154"/>
        <v>22</v>
      </c>
      <c r="AF514" s="4">
        <f t="shared" ca="1" si="155"/>
        <v>24396.070146604736</v>
      </c>
      <c r="AG514" s="4">
        <f t="shared" ca="1" si="156"/>
        <v>3128.010403254656</v>
      </c>
    </row>
    <row r="515" spans="1:33">
      <c r="A515" s="3">
        <v>42512</v>
      </c>
      <c r="B515" s="2">
        <f t="shared" ca="1" si="139"/>
        <v>2885.3866709938461</v>
      </c>
      <c r="C515">
        <v>0</v>
      </c>
      <c r="D515">
        <v>0</v>
      </c>
      <c r="E515">
        <v>0</v>
      </c>
      <c r="F515">
        <v>0</v>
      </c>
      <c r="P515" s="4">
        <f t="shared" si="143"/>
        <v>17</v>
      </c>
      <c r="Q515" s="4">
        <f t="shared" si="144"/>
        <v>22</v>
      </c>
      <c r="R515" s="7">
        <f>INDEX(월별값!$A$1:$BM$17, '데이터 만들기'!P515, '데이터 만들기'!Q515)</f>
        <v>1971840</v>
      </c>
      <c r="S515" s="5">
        <f t="shared" si="141"/>
        <v>42512</v>
      </c>
      <c r="T515" s="7">
        <f t="shared" si="145"/>
        <v>2016</v>
      </c>
      <c r="U515" s="7">
        <f t="shared" si="146"/>
        <v>5</v>
      </c>
      <c r="V515" s="7" t="str">
        <f t="shared" si="147"/>
        <v>2016-5-1</v>
      </c>
      <c r="W515" s="8">
        <f t="shared" si="148"/>
        <v>42521</v>
      </c>
      <c r="X515" s="9">
        <f t="shared" si="149"/>
        <v>31</v>
      </c>
      <c r="Y515" s="4">
        <f t="shared" si="150"/>
        <v>63607.741935483871</v>
      </c>
      <c r="Z515" s="4">
        <f t="shared" ca="1" si="151"/>
        <v>-5900.0085156069463</v>
      </c>
      <c r="AA515" s="4">
        <f t="shared" ca="1" si="152"/>
        <v>57707.733419876924</v>
      </c>
      <c r="AB515" s="10">
        <f t="shared" si="140"/>
        <v>0</v>
      </c>
      <c r="AC515" s="4">
        <f t="shared" ca="1" si="153"/>
        <v>2885.3866709938461</v>
      </c>
      <c r="AD515" s="4">
        <f t="shared" ca="1" si="142"/>
        <v>-536713.54322530422</v>
      </c>
      <c r="AE515" s="4">
        <f t="shared" si="154"/>
        <v>22</v>
      </c>
      <c r="AF515" s="4">
        <f t="shared" ca="1" si="155"/>
        <v>24396.070146604736</v>
      </c>
      <c r="AG515" s="4">
        <f t="shared" ca="1" si="156"/>
        <v>2885.3866709938461</v>
      </c>
    </row>
    <row r="516" spans="1:33">
      <c r="A516" s="3">
        <v>42513</v>
      </c>
      <c r="B516" s="2">
        <f t="shared" ca="1" si="139"/>
        <v>86675.691778422159</v>
      </c>
      <c r="C516">
        <v>0</v>
      </c>
      <c r="D516">
        <v>0</v>
      </c>
      <c r="E516">
        <v>0</v>
      </c>
      <c r="F516">
        <v>0</v>
      </c>
      <c r="P516" s="4">
        <f t="shared" si="143"/>
        <v>17</v>
      </c>
      <c r="Q516" s="4">
        <f t="shared" si="144"/>
        <v>22</v>
      </c>
      <c r="R516" s="7">
        <f>INDEX(월별값!$A$1:$BM$17, '데이터 만들기'!P516, '데이터 만들기'!Q516)</f>
        <v>1971840</v>
      </c>
      <c r="S516" s="5">
        <f t="shared" si="141"/>
        <v>42513</v>
      </c>
      <c r="T516" s="7">
        <f t="shared" si="145"/>
        <v>2016</v>
      </c>
      <c r="U516" s="7">
        <f t="shared" si="146"/>
        <v>5</v>
      </c>
      <c r="V516" s="7" t="str">
        <f t="shared" si="147"/>
        <v>2016-5-1</v>
      </c>
      <c r="W516" s="8">
        <f t="shared" si="148"/>
        <v>42521</v>
      </c>
      <c r="X516" s="9">
        <f t="shared" si="149"/>
        <v>31</v>
      </c>
      <c r="Y516" s="4">
        <f t="shared" si="150"/>
        <v>63607.741935483871</v>
      </c>
      <c r="Z516" s="4">
        <f t="shared" ca="1" si="151"/>
        <v>-1328.1203036664422</v>
      </c>
      <c r="AA516" s="4">
        <f t="shared" ca="1" si="152"/>
        <v>62279.621631817427</v>
      </c>
      <c r="AB516" s="10">
        <f t="shared" si="140"/>
        <v>1</v>
      </c>
      <c r="AC516" s="4">
        <f t="shared" ca="1" si="153"/>
        <v>62279.621631817427</v>
      </c>
      <c r="AD516" s="4">
        <f t="shared" ca="1" si="142"/>
        <v>-536713.54322530422</v>
      </c>
      <c r="AE516" s="4">
        <f t="shared" si="154"/>
        <v>22</v>
      </c>
      <c r="AF516" s="4">
        <f t="shared" ca="1" si="155"/>
        <v>24396.070146604736</v>
      </c>
      <c r="AG516" s="4">
        <f t="shared" ca="1" si="156"/>
        <v>86675.691778422159</v>
      </c>
    </row>
    <row r="517" spans="1:33">
      <c r="A517" s="3">
        <v>42514</v>
      </c>
      <c r="B517" s="2">
        <f t="shared" ca="1" si="139"/>
        <v>94101.00686633942</v>
      </c>
      <c r="C517">
        <v>0</v>
      </c>
      <c r="D517">
        <v>0</v>
      </c>
      <c r="E517">
        <v>0</v>
      </c>
      <c r="F517">
        <v>0</v>
      </c>
      <c r="P517" s="4">
        <f t="shared" si="143"/>
        <v>17</v>
      </c>
      <c r="Q517" s="4">
        <f t="shared" si="144"/>
        <v>22</v>
      </c>
      <c r="R517" s="7">
        <f>INDEX(월별값!$A$1:$BM$17, '데이터 만들기'!P517, '데이터 만들기'!Q517)</f>
        <v>1971840</v>
      </c>
      <c r="S517" s="5">
        <f t="shared" si="141"/>
        <v>42514</v>
      </c>
      <c r="T517" s="7">
        <f t="shared" si="145"/>
        <v>2016</v>
      </c>
      <c r="U517" s="7">
        <f t="shared" si="146"/>
        <v>5</v>
      </c>
      <c r="V517" s="7" t="str">
        <f t="shared" si="147"/>
        <v>2016-5-1</v>
      </c>
      <c r="W517" s="8">
        <f t="shared" si="148"/>
        <v>42521</v>
      </c>
      <c r="X517" s="9">
        <f t="shared" si="149"/>
        <v>31</v>
      </c>
      <c r="Y517" s="4">
        <f t="shared" si="150"/>
        <v>63607.741935483871</v>
      </c>
      <c r="Z517" s="4">
        <f t="shared" ca="1" si="151"/>
        <v>6097.1947842508134</v>
      </c>
      <c r="AA517" s="4">
        <f t="shared" ca="1" si="152"/>
        <v>69704.936719734687</v>
      </c>
      <c r="AB517" s="10">
        <f t="shared" si="140"/>
        <v>1</v>
      </c>
      <c r="AC517" s="4">
        <f t="shared" ca="1" si="153"/>
        <v>69704.936719734687</v>
      </c>
      <c r="AD517" s="4">
        <f t="shared" ca="1" si="142"/>
        <v>-536713.54322530422</v>
      </c>
      <c r="AE517" s="4">
        <f t="shared" si="154"/>
        <v>22</v>
      </c>
      <c r="AF517" s="4">
        <f t="shared" ca="1" si="155"/>
        <v>24396.070146604736</v>
      </c>
      <c r="AG517" s="4">
        <f t="shared" ca="1" si="156"/>
        <v>94101.00686633942</v>
      </c>
    </row>
    <row r="518" spans="1:33">
      <c r="A518" s="3">
        <v>42515</v>
      </c>
      <c r="B518" s="2">
        <f t="shared" ca="1" si="139"/>
        <v>92176.31241244587</v>
      </c>
      <c r="C518">
        <v>0</v>
      </c>
      <c r="D518">
        <v>0</v>
      </c>
      <c r="E518">
        <v>0</v>
      </c>
      <c r="F518">
        <v>0</v>
      </c>
      <c r="P518" s="4">
        <f t="shared" si="143"/>
        <v>17</v>
      </c>
      <c r="Q518" s="4">
        <f t="shared" si="144"/>
        <v>22</v>
      </c>
      <c r="R518" s="7">
        <f>INDEX(월별값!$A$1:$BM$17, '데이터 만들기'!P518, '데이터 만들기'!Q518)</f>
        <v>1971840</v>
      </c>
      <c r="S518" s="5">
        <f t="shared" si="141"/>
        <v>42515</v>
      </c>
      <c r="T518" s="7">
        <f t="shared" si="145"/>
        <v>2016</v>
      </c>
      <c r="U518" s="7">
        <f t="shared" si="146"/>
        <v>5</v>
      </c>
      <c r="V518" s="7" t="str">
        <f t="shared" si="147"/>
        <v>2016-5-1</v>
      </c>
      <c r="W518" s="8">
        <f t="shared" si="148"/>
        <v>42521</v>
      </c>
      <c r="X518" s="9">
        <f t="shared" si="149"/>
        <v>31</v>
      </c>
      <c r="Y518" s="4">
        <f t="shared" si="150"/>
        <v>63607.741935483871</v>
      </c>
      <c r="Z518" s="4">
        <f t="shared" ca="1" si="151"/>
        <v>4172.5003303572594</v>
      </c>
      <c r="AA518" s="4">
        <f t="shared" ca="1" si="152"/>
        <v>67780.242265841138</v>
      </c>
      <c r="AB518" s="10">
        <f t="shared" si="140"/>
        <v>1</v>
      </c>
      <c r="AC518" s="4">
        <f t="shared" ca="1" si="153"/>
        <v>67780.242265841138</v>
      </c>
      <c r="AD518" s="4">
        <f t="shared" ca="1" si="142"/>
        <v>-536713.54322530422</v>
      </c>
      <c r="AE518" s="4">
        <f t="shared" si="154"/>
        <v>22</v>
      </c>
      <c r="AF518" s="4">
        <f t="shared" ca="1" si="155"/>
        <v>24396.070146604736</v>
      </c>
      <c r="AG518" s="4">
        <f t="shared" ca="1" si="156"/>
        <v>92176.31241244587</v>
      </c>
    </row>
    <row r="519" spans="1:33">
      <c r="A519" s="3">
        <v>42516</v>
      </c>
      <c r="B519" s="2">
        <f t="shared" ca="1" si="139"/>
        <v>83799.976675905564</v>
      </c>
      <c r="C519">
        <v>0</v>
      </c>
      <c r="D519">
        <v>0</v>
      </c>
      <c r="E519">
        <v>0</v>
      </c>
      <c r="F519">
        <v>0</v>
      </c>
      <c r="P519" s="4">
        <f t="shared" si="143"/>
        <v>17</v>
      </c>
      <c r="Q519" s="4">
        <f t="shared" si="144"/>
        <v>22</v>
      </c>
      <c r="R519" s="7">
        <f>INDEX(월별값!$A$1:$BM$17, '데이터 만들기'!P519, '데이터 만들기'!Q519)</f>
        <v>1971840</v>
      </c>
      <c r="S519" s="5">
        <f t="shared" si="141"/>
        <v>42516</v>
      </c>
      <c r="T519" s="7">
        <f t="shared" si="145"/>
        <v>2016</v>
      </c>
      <c r="U519" s="7">
        <f t="shared" si="146"/>
        <v>5</v>
      </c>
      <c r="V519" s="7" t="str">
        <f t="shared" si="147"/>
        <v>2016-5-1</v>
      </c>
      <c r="W519" s="8">
        <f t="shared" si="148"/>
        <v>42521</v>
      </c>
      <c r="X519" s="9">
        <f t="shared" si="149"/>
        <v>31</v>
      </c>
      <c r="Y519" s="4">
        <f t="shared" si="150"/>
        <v>63607.741935483871</v>
      </c>
      <c r="Z519" s="4">
        <f t="shared" ca="1" si="151"/>
        <v>-4203.8354061830396</v>
      </c>
      <c r="AA519" s="4">
        <f t="shared" ca="1" si="152"/>
        <v>59403.906529300832</v>
      </c>
      <c r="AB519" s="10">
        <f t="shared" si="140"/>
        <v>1</v>
      </c>
      <c r="AC519" s="4">
        <f t="shared" ca="1" si="153"/>
        <v>59403.906529300832</v>
      </c>
      <c r="AD519" s="4">
        <f t="shared" ca="1" si="142"/>
        <v>-536713.54322530422</v>
      </c>
      <c r="AE519" s="4">
        <f t="shared" si="154"/>
        <v>22</v>
      </c>
      <c r="AF519" s="4">
        <f t="shared" ca="1" si="155"/>
        <v>24396.070146604736</v>
      </c>
      <c r="AG519" s="4">
        <f t="shared" ca="1" si="156"/>
        <v>83799.976675905564</v>
      </c>
    </row>
    <row r="520" spans="1:33">
      <c r="A520" s="3">
        <v>42517</v>
      </c>
      <c r="B520" s="2">
        <f t="shared" ref="B520:B583" ca="1" si="157">AG520</f>
        <v>84399.228465154694</v>
      </c>
      <c r="C520">
        <v>0</v>
      </c>
      <c r="D520">
        <v>0</v>
      </c>
      <c r="E520">
        <v>0</v>
      </c>
      <c r="F520">
        <v>0</v>
      </c>
      <c r="P520" s="4">
        <f t="shared" si="143"/>
        <v>17</v>
      </c>
      <c r="Q520" s="4">
        <f t="shared" si="144"/>
        <v>22</v>
      </c>
      <c r="R520" s="7">
        <f>INDEX(월별값!$A$1:$BM$17, '데이터 만들기'!P520, '데이터 만들기'!Q520)</f>
        <v>1971840</v>
      </c>
      <c r="S520" s="5">
        <f t="shared" si="141"/>
        <v>42517</v>
      </c>
      <c r="T520" s="7">
        <f t="shared" si="145"/>
        <v>2016</v>
      </c>
      <c r="U520" s="7">
        <f t="shared" si="146"/>
        <v>5</v>
      </c>
      <c r="V520" s="7" t="str">
        <f t="shared" si="147"/>
        <v>2016-5-1</v>
      </c>
      <c r="W520" s="8">
        <f t="shared" si="148"/>
        <v>42521</v>
      </c>
      <c r="X520" s="9">
        <f t="shared" si="149"/>
        <v>31</v>
      </c>
      <c r="Y520" s="4">
        <f t="shared" si="150"/>
        <v>63607.741935483871</v>
      </c>
      <c r="Z520" s="4">
        <f t="shared" ca="1" si="151"/>
        <v>-3604.5836169339077</v>
      </c>
      <c r="AA520" s="4">
        <f t="shared" ca="1" si="152"/>
        <v>60003.158318549962</v>
      </c>
      <c r="AB520" s="10">
        <f t="shared" ref="AB520:AB583" si="158">NETWORKDAYS(A520,A520)</f>
        <v>1</v>
      </c>
      <c r="AC520" s="4">
        <f t="shared" ca="1" si="153"/>
        <v>60003.158318549962</v>
      </c>
      <c r="AD520" s="4">
        <f t="shared" ca="1" si="142"/>
        <v>-536713.54322530422</v>
      </c>
      <c r="AE520" s="4">
        <f t="shared" si="154"/>
        <v>22</v>
      </c>
      <c r="AF520" s="4">
        <f t="shared" ca="1" si="155"/>
        <v>24396.070146604736</v>
      </c>
      <c r="AG520" s="4">
        <f t="shared" ca="1" si="156"/>
        <v>84399.228465154694</v>
      </c>
    </row>
    <row r="521" spans="1:33">
      <c r="A521" s="3">
        <v>42518</v>
      </c>
      <c r="B521" s="2">
        <f t="shared" ca="1" si="157"/>
        <v>3270.3599675362252</v>
      </c>
      <c r="C521">
        <v>0</v>
      </c>
      <c r="D521">
        <v>0</v>
      </c>
      <c r="E521">
        <v>0</v>
      </c>
      <c r="F521">
        <v>0</v>
      </c>
      <c r="P521" s="4">
        <f t="shared" si="143"/>
        <v>17</v>
      </c>
      <c r="Q521" s="4">
        <f t="shared" si="144"/>
        <v>22</v>
      </c>
      <c r="R521" s="7">
        <f>INDEX(월별값!$A$1:$BM$17, '데이터 만들기'!P521, '데이터 만들기'!Q521)</f>
        <v>1971840</v>
      </c>
      <c r="S521" s="5">
        <f t="shared" ref="S521:S584" si="159">$A521</f>
        <v>42518</v>
      </c>
      <c r="T521" s="7">
        <f t="shared" si="145"/>
        <v>2016</v>
      </c>
      <c r="U521" s="7">
        <f t="shared" si="146"/>
        <v>5</v>
      </c>
      <c r="V521" s="7" t="str">
        <f t="shared" si="147"/>
        <v>2016-5-1</v>
      </c>
      <c r="W521" s="8">
        <f t="shared" si="148"/>
        <v>42521</v>
      </c>
      <c r="X521" s="9">
        <f t="shared" si="149"/>
        <v>31</v>
      </c>
      <c r="Y521" s="4">
        <f t="shared" si="150"/>
        <v>63607.741935483871</v>
      </c>
      <c r="Z521" s="4">
        <f t="shared" ca="1" si="151"/>
        <v>1799.4574152406342</v>
      </c>
      <c r="AA521" s="4">
        <f t="shared" ca="1" si="152"/>
        <v>65407.199350724506</v>
      </c>
      <c r="AB521" s="10">
        <f t="shared" si="158"/>
        <v>0</v>
      </c>
      <c r="AC521" s="4">
        <f t="shared" ca="1" si="153"/>
        <v>3270.3599675362252</v>
      </c>
      <c r="AD521" s="4">
        <f t="shared" ref="AD521:AD584" ca="1" si="160">SUMIFS(AC:AC,U:U,CONCATENATE("=",U521),T:T,CONCATENATE("=",T521))-R521</f>
        <v>-536713.54322530422</v>
      </c>
      <c r="AE521" s="4">
        <f t="shared" si="154"/>
        <v>22</v>
      </c>
      <c r="AF521" s="4">
        <f t="shared" ca="1" si="155"/>
        <v>24396.070146604736</v>
      </c>
      <c r="AG521" s="4">
        <f t="shared" ca="1" si="156"/>
        <v>3270.3599675362252</v>
      </c>
    </row>
    <row r="522" spans="1:33">
      <c r="A522" s="3">
        <v>42519</v>
      </c>
      <c r="B522" s="2">
        <f t="shared" ca="1" si="157"/>
        <v>3102.5638502371544</v>
      </c>
      <c r="C522">
        <v>0</v>
      </c>
      <c r="D522">
        <v>0</v>
      </c>
      <c r="E522">
        <v>0</v>
      </c>
      <c r="F522">
        <v>0</v>
      </c>
      <c r="P522" s="4">
        <f t="shared" ref="P522:P585" si="161">P521</f>
        <v>17</v>
      </c>
      <c r="Q522" s="4">
        <f t="shared" si="144"/>
        <v>22</v>
      </c>
      <c r="R522" s="7">
        <f>INDEX(월별값!$A$1:$BM$17, '데이터 만들기'!P522, '데이터 만들기'!Q522)</f>
        <v>1971840</v>
      </c>
      <c r="S522" s="5">
        <f t="shared" si="159"/>
        <v>42519</v>
      </c>
      <c r="T522" s="7">
        <f t="shared" si="145"/>
        <v>2016</v>
      </c>
      <c r="U522" s="7">
        <f t="shared" si="146"/>
        <v>5</v>
      </c>
      <c r="V522" s="7" t="str">
        <f t="shared" si="147"/>
        <v>2016-5-1</v>
      </c>
      <c r="W522" s="8">
        <f t="shared" si="148"/>
        <v>42521</v>
      </c>
      <c r="X522" s="9">
        <f t="shared" si="149"/>
        <v>31</v>
      </c>
      <c r="Y522" s="4">
        <f t="shared" si="150"/>
        <v>63607.741935483871</v>
      </c>
      <c r="Z522" s="4">
        <f t="shared" ca="1" si="151"/>
        <v>-1556.4649307407794</v>
      </c>
      <c r="AA522" s="4">
        <f t="shared" ca="1" si="152"/>
        <v>62051.277004743089</v>
      </c>
      <c r="AB522" s="10">
        <f t="shared" si="158"/>
        <v>0</v>
      </c>
      <c r="AC522" s="4">
        <f t="shared" ca="1" si="153"/>
        <v>3102.5638502371544</v>
      </c>
      <c r="AD522" s="4">
        <f t="shared" ca="1" si="160"/>
        <v>-536713.54322530422</v>
      </c>
      <c r="AE522" s="4">
        <f t="shared" si="154"/>
        <v>22</v>
      </c>
      <c r="AF522" s="4">
        <f t="shared" ca="1" si="155"/>
        <v>24396.070146604736</v>
      </c>
      <c r="AG522" s="4">
        <f t="shared" ca="1" si="156"/>
        <v>3102.5638502371544</v>
      </c>
    </row>
    <row r="523" spans="1:33">
      <c r="A523" s="3">
        <v>42520</v>
      </c>
      <c r="B523" s="2">
        <f t="shared" ca="1" si="157"/>
        <v>89361.208585880071</v>
      </c>
      <c r="C523">
        <v>0</v>
      </c>
      <c r="D523">
        <v>0</v>
      </c>
      <c r="E523">
        <v>0</v>
      </c>
      <c r="F523">
        <v>0</v>
      </c>
      <c r="P523" s="4">
        <f t="shared" si="161"/>
        <v>17</v>
      </c>
      <c r="Q523" s="4">
        <f t="shared" si="144"/>
        <v>22</v>
      </c>
      <c r="R523" s="7">
        <f>INDEX(월별값!$A$1:$BM$17, '데이터 만들기'!P523, '데이터 만들기'!Q523)</f>
        <v>1971840</v>
      </c>
      <c r="S523" s="5">
        <f t="shared" si="159"/>
        <v>42520</v>
      </c>
      <c r="T523" s="7">
        <f t="shared" si="145"/>
        <v>2016</v>
      </c>
      <c r="U523" s="7">
        <f t="shared" si="146"/>
        <v>5</v>
      </c>
      <c r="V523" s="7" t="str">
        <f t="shared" si="147"/>
        <v>2016-5-1</v>
      </c>
      <c r="W523" s="8">
        <f t="shared" si="148"/>
        <v>42521</v>
      </c>
      <c r="X523" s="9">
        <f t="shared" si="149"/>
        <v>31</v>
      </c>
      <c r="Y523" s="4">
        <f t="shared" si="150"/>
        <v>63607.741935483871</v>
      </c>
      <c r="Z523" s="4">
        <f t="shared" ca="1" si="151"/>
        <v>1357.3965037914654</v>
      </c>
      <c r="AA523" s="4">
        <f t="shared" ca="1" si="152"/>
        <v>64965.138439275339</v>
      </c>
      <c r="AB523" s="10">
        <f t="shared" si="158"/>
        <v>1</v>
      </c>
      <c r="AC523" s="4">
        <f t="shared" ca="1" si="153"/>
        <v>64965.138439275339</v>
      </c>
      <c r="AD523" s="4">
        <f t="shared" ca="1" si="160"/>
        <v>-536713.54322530422</v>
      </c>
      <c r="AE523" s="4">
        <f t="shared" si="154"/>
        <v>22</v>
      </c>
      <c r="AF523" s="4">
        <f t="shared" ca="1" si="155"/>
        <v>24396.070146604736</v>
      </c>
      <c r="AG523" s="4">
        <f t="shared" ca="1" si="156"/>
        <v>89361.208585880071</v>
      </c>
    </row>
    <row r="524" spans="1:33">
      <c r="A524" s="3">
        <v>42521</v>
      </c>
      <c r="B524" s="2">
        <f t="shared" ca="1" si="157"/>
        <v>89262.021166299033</v>
      </c>
      <c r="C524">
        <v>0</v>
      </c>
      <c r="D524">
        <v>0</v>
      </c>
      <c r="E524">
        <v>0</v>
      </c>
      <c r="F524">
        <v>0</v>
      </c>
      <c r="P524" s="4">
        <f t="shared" si="161"/>
        <v>17</v>
      </c>
      <c r="Q524" s="4">
        <f t="shared" si="144"/>
        <v>22</v>
      </c>
      <c r="R524" s="7">
        <f>INDEX(월별값!$A$1:$BM$17, '데이터 만들기'!P524, '데이터 만들기'!Q524)</f>
        <v>1971840</v>
      </c>
      <c r="S524" s="5">
        <f t="shared" si="159"/>
        <v>42521</v>
      </c>
      <c r="T524" s="7">
        <f t="shared" si="145"/>
        <v>2016</v>
      </c>
      <c r="U524" s="7">
        <f t="shared" si="146"/>
        <v>5</v>
      </c>
      <c r="V524" s="7" t="str">
        <f t="shared" si="147"/>
        <v>2016-5-1</v>
      </c>
      <c r="W524" s="8">
        <f t="shared" si="148"/>
        <v>42521</v>
      </c>
      <c r="X524" s="9">
        <f t="shared" si="149"/>
        <v>31</v>
      </c>
      <c r="Y524" s="4">
        <f t="shared" si="150"/>
        <v>63607.741935483871</v>
      </c>
      <c r="Z524" s="4">
        <f t="shared" ca="1" si="151"/>
        <v>1258.2090842104258</v>
      </c>
      <c r="AA524" s="4">
        <f t="shared" ca="1" si="152"/>
        <v>64865.951019694294</v>
      </c>
      <c r="AB524" s="10">
        <f t="shared" si="158"/>
        <v>1</v>
      </c>
      <c r="AC524" s="4">
        <f t="shared" ca="1" si="153"/>
        <v>64865.951019694294</v>
      </c>
      <c r="AD524" s="4">
        <f t="shared" ca="1" si="160"/>
        <v>-536713.54322530422</v>
      </c>
      <c r="AE524" s="4">
        <f t="shared" si="154"/>
        <v>22</v>
      </c>
      <c r="AF524" s="4">
        <f t="shared" ca="1" si="155"/>
        <v>24396.070146604736</v>
      </c>
      <c r="AG524" s="4">
        <f t="shared" ca="1" si="156"/>
        <v>89262.021166299033</v>
      </c>
    </row>
    <row r="525" spans="1:33">
      <c r="A525" s="3">
        <v>42522</v>
      </c>
      <c r="B525" s="2">
        <f t="shared" ca="1" si="157"/>
        <v>89217.784628605106</v>
      </c>
      <c r="C525">
        <v>0</v>
      </c>
      <c r="D525">
        <v>0</v>
      </c>
      <c r="E525">
        <v>0</v>
      </c>
      <c r="F525">
        <v>0</v>
      </c>
      <c r="P525" s="4">
        <f t="shared" si="161"/>
        <v>17</v>
      </c>
      <c r="Q525" s="4">
        <f t="shared" si="144"/>
        <v>23</v>
      </c>
      <c r="R525" s="7">
        <f>INDEX(월별값!$A$1:$BM$17, '데이터 만들기'!P525, '데이터 만들기'!Q525)</f>
        <v>2038560</v>
      </c>
      <c r="S525" s="5">
        <f t="shared" si="159"/>
        <v>42522</v>
      </c>
      <c r="T525" s="7">
        <f t="shared" si="145"/>
        <v>2016</v>
      </c>
      <c r="U525" s="7">
        <f t="shared" si="146"/>
        <v>6</v>
      </c>
      <c r="V525" s="7" t="str">
        <f t="shared" si="147"/>
        <v>2016-6-1</v>
      </c>
      <c r="W525" s="8">
        <f t="shared" si="148"/>
        <v>42551</v>
      </c>
      <c r="X525" s="9">
        <f t="shared" si="149"/>
        <v>30</v>
      </c>
      <c r="Y525" s="4">
        <f t="shared" si="150"/>
        <v>67952</v>
      </c>
      <c r="Z525" s="4">
        <f t="shared" ca="1" si="151"/>
        <v>-3670.2124914106657</v>
      </c>
      <c r="AA525" s="4">
        <f t="shared" ca="1" si="152"/>
        <v>64281.787508589332</v>
      </c>
      <c r="AB525" s="10">
        <f t="shared" si="158"/>
        <v>1</v>
      </c>
      <c r="AC525" s="4">
        <f t="shared" ca="1" si="153"/>
        <v>64281.787508589332</v>
      </c>
      <c r="AD525" s="4">
        <f t="shared" ca="1" si="160"/>
        <v>-548591.93664034712</v>
      </c>
      <c r="AE525" s="4">
        <f t="shared" si="154"/>
        <v>22</v>
      </c>
      <c r="AF525" s="4">
        <f t="shared" ca="1" si="155"/>
        <v>24935.997120015778</v>
      </c>
      <c r="AG525" s="4">
        <f t="shared" ca="1" si="156"/>
        <v>89217.784628605106</v>
      </c>
    </row>
    <row r="526" spans="1:33">
      <c r="A526" s="3">
        <v>42523</v>
      </c>
      <c r="B526" s="2">
        <f t="shared" ca="1" si="157"/>
        <v>97528.797691559812</v>
      </c>
      <c r="C526">
        <v>0</v>
      </c>
      <c r="D526">
        <v>0</v>
      </c>
      <c r="E526">
        <v>0</v>
      </c>
      <c r="F526">
        <v>0</v>
      </c>
      <c r="P526" s="4">
        <f t="shared" si="161"/>
        <v>17</v>
      </c>
      <c r="Q526" s="4">
        <f t="shared" si="144"/>
        <v>23</v>
      </c>
      <c r="R526" s="7">
        <f>INDEX(월별값!$A$1:$BM$17, '데이터 만들기'!P526, '데이터 만들기'!Q526)</f>
        <v>2038560</v>
      </c>
      <c r="S526" s="5">
        <f t="shared" si="159"/>
        <v>42523</v>
      </c>
      <c r="T526" s="7">
        <f t="shared" si="145"/>
        <v>2016</v>
      </c>
      <c r="U526" s="7">
        <f t="shared" si="146"/>
        <v>6</v>
      </c>
      <c r="V526" s="7" t="str">
        <f t="shared" si="147"/>
        <v>2016-6-1</v>
      </c>
      <c r="W526" s="8">
        <f t="shared" si="148"/>
        <v>42551</v>
      </c>
      <c r="X526" s="9">
        <f t="shared" si="149"/>
        <v>30</v>
      </c>
      <c r="Y526" s="4">
        <f t="shared" si="150"/>
        <v>67952</v>
      </c>
      <c r="Z526" s="4">
        <f t="shared" ca="1" si="151"/>
        <v>4640.8005715440349</v>
      </c>
      <c r="AA526" s="4">
        <f t="shared" ca="1" si="152"/>
        <v>72592.800571544038</v>
      </c>
      <c r="AB526" s="10">
        <f t="shared" si="158"/>
        <v>1</v>
      </c>
      <c r="AC526" s="4">
        <f t="shared" ca="1" si="153"/>
        <v>72592.800571544038</v>
      </c>
      <c r="AD526" s="4">
        <f t="shared" ca="1" si="160"/>
        <v>-548591.93664034712</v>
      </c>
      <c r="AE526" s="4">
        <f t="shared" si="154"/>
        <v>22</v>
      </c>
      <c r="AF526" s="4">
        <f t="shared" ca="1" si="155"/>
        <v>24935.997120015778</v>
      </c>
      <c r="AG526" s="4">
        <f t="shared" ca="1" si="156"/>
        <v>97528.797691559812</v>
      </c>
    </row>
    <row r="527" spans="1:33">
      <c r="A527" s="3">
        <v>42524</v>
      </c>
      <c r="B527" s="2">
        <f t="shared" ca="1" si="157"/>
        <v>95327.580972686614</v>
      </c>
      <c r="C527">
        <v>0</v>
      </c>
      <c r="D527">
        <v>0</v>
      </c>
      <c r="E527">
        <v>0</v>
      </c>
      <c r="F527">
        <v>0</v>
      </c>
      <c r="P527" s="4">
        <f t="shared" si="161"/>
        <v>17</v>
      </c>
      <c r="Q527" s="4">
        <f t="shared" si="144"/>
        <v>23</v>
      </c>
      <c r="R527" s="7">
        <f>INDEX(월별값!$A$1:$BM$17, '데이터 만들기'!P527, '데이터 만들기'!Q527)</f>
        <v>2038560</v>
      </c>
      <c r="S527" s="5">
        <f t="shared" si="159"/>
        <v>42524</v>
      </c>
      <c r="T527" s="7">
        <f t="shared" si="145"/>
        <v>2016</v>
      </c>
      <c r="U527" s="7">
        <f t="shared" si="146"/>
        <v>6</v>
      </c>
      <c r="V527" s="7" t="str">
        <f t="shared" si="147"/>
        <v>2016-6-1</v>
      </c>
      <c r="W527" s="8">
        <f t="shared" si="148"/>
        <v>42551</v>
      </c>
      <c r="X527" s="9">
        <f t="shared" si="149"/>
        <v>30</v>
      </c>
      <c r="Y527" s="4">
        <f t="shared" si="150"/>
        <v>67952</v>
      </c>
      <c r="Z527" s="4">
        <f t="shared" ca="1" si="151"/>
        <v>2439.5838526708385</v>
      </c>
      <c r="AA527" s="4">
        <f t="shared" ca="1" si="152"/>
        <v>70391.583852670839</v>
      </c>
      <c r="AB527" s="10">
        <f t="shared" si="158"/>
        <v>1</v>
      </c>
      <c r="AC527" s="4">
        <f t="shared" ca="1" si="153"/>
        <v>70391.583852670839</v>
      </c>
      <c r="AD527" s="4">
        <f t="shared" ca="1" si="160"/>
        <v>-548591.93664034712</v>
      </c>
      <c r="AE527" s="4">
        <f t="shared" si="154"/>
        <v>22</v>
      </c>
      <c r="AF527" s="4">
        <f t="shared" ca="1" si="155"/>
        <v>24935.997120015778</v>
      </c>
      <c r="AG527" s="4">
        <f t="shared" ca="1" si="156"/>
        <v>95327.580972686614</v>
      </c>
    </row>
    <row r="528" spans="1:33">
      <c r="A528" s="3">
        <v>42525</v>
      </c>
      <c r="B528" s="2">
        <f t="shared" ca="1" si="157"/>
        <v>3081.7917231539654</v>
      </c>
      <c r="C528">
        <v>0</v>
      </c>
      <c r="D528">
        <v>0</v>
      </c>
      <c r="E528">
        <v>0</v>
      </c>
      <c r="F528">
        <v>0</v>
      </c>
      <c r="P528" s="4">
        <f t="shared" si="161"/>
        <v>17</v>
      </c>
      <c r="Q528" s="4">
        <f t="shared" si="144"/>
        <v>23</v>
      </c>
      <c r="R528" s="7">
        <f>INDEX(월별값!$A$1:$BM$17, '데이터 만들기'!P528, '데이터 만들기'!Q528)</f>
        <v>2038560</v>
      </c>
      <c r="S528" s="5">
        <f t="shared" si="159"/>
        <v>42525</v>
      </c>
      <c r="T528" s="7">
        <f t="shared" si="145"/>
        <v>2016</v>
      </c>
      <c r="U528" s="7">
        <f t="shared" si="146"/>
        <v>6</v>
      </c>
      <c r="V528" s="7" t="str">
        <f t="shared" si="147"/>
        <v>2016-6-1</v>
      </c>
      <c r="W528" s="8">
        <f t="shared" si="148"/>
        <v>42551</v>
      </c>
      <c r="X528" s="9">
        <f t="shared" si="149"/>
        <v>30</v>
      </c>
      <c r="Y528" s="4">
        <f t="shared" si="150"/>
        <v>67952</v>
      </c>
      <c r="Z528" s="4">
        <f t="shared" ca="1" si="151"/>
        <v>-6316.1655369206901</v>
      </c>
      <c r="AA528" s="4">
        <f t="shared" ca="1" si="152"/>
        <v>61635.834463079307</v>
      </c>
      <c r="AB528" s="10">
        <f t="shared" si="158"/>
        <v>0</v>
      </c>
      <c r="AC528" s="4">
        <f t="shared" ca="1" si="153"/>
        <v>3081.7917231539654</v>
      </c>
      <c r="AD528" s="4">
        <f t="shared" ca="1" si="160"/>
        <v>-548591.93664034712</v>
      </c>
      <c r="AE528" s="4">
        <f t="shared" si="154"/>
        <v>22</v>
      </c>
      <c r="AF528" s="4">
        <f t="shared" ca="1" si="155"/>
        <v>24935.997120015778</v>
      </c>
      <c r="AG528" s="4">
        <f t="shared" ca="1" si="156"/>
        <v>3081.7917231539654</v>
      </c>
    </row>
    <row r="529" spans="1:33">
      <c r="A529" s="3">
        <v>42526</v>
      </c>
      <c r="B529" s="2">
        <f t="shared" ca="1" si="157"/>
        <v>3415.8198113546823</v>
      </c>
      <c r="C529">
        <v>0</v>
      </c>
      <c r="D529">
        <v>0</v>
      </c>
      <c r="E529">
        <v>0</v>
      </c>
      <c r="F529">
        <v>0</v>
      </c>
      <c r="P529" s="4">
        <f t="shared" si="161"/>
        <v>17</v>
      </c>
      <c r="Q529" s="4">
        <f t="shared" si="144"/>
        <v>23</v>
      </c>
      <c r="R529" s="7">
        <f>INDEX(월별값!$A$1:$BM$17, '데이터 만들기'!P529, '데이터 만들기'!Q529)</f>
        <v>2038560</v>
      </c>
      <c r="S529" s="5">
        <f t="shared" si="159"/>
        <v>42526</v>
      </c>
      <c r="T529" s="7">
        <f t="shared" si="145"/>
        <v>2016</v>
      </c>
      <c r="U529" s="7">
        <f t="shared" si="146"/>
        <v>6</v>
      </c>
      <c r="V529" s="7" t="str">
        <f t="shared" si="147"/>
        <v>2016-6-1</v>
      </c>
      <c r="W529" s="8">
        <f t="shared" si="148"/>
        <v>42551</v>
      </c>
      <c r="X529" s="9">
        <f t="shared" si="149"/>
        <v>30</v>
      </c>
      <c r="Y529" s="4">
        <f t="shared" si="150"/>
        <v>67952</v>
      </c>
      <c r="Z529" s="4">
        <f t="shared" ca="1" si="151"/>
        <v>364.39622709365096</v>
      </c>
      <c r="AA529" s="4">
        <f t="shared" ca="1" si="152"/>
        <v>68316.396227093646</v>
      </c>
      <c r="AB529" s="10">
        <f t="shared" si="158"/>
        <v>0</v>
      </c>
      <c r="AC529" s="4">
        <f t="shared" ca="1" si="153"/>
        <v>3415.8198113546823</v>
      </c>
      <c r="AD529" s="4">
        <f t="shared" ca="1" si="160"/>
        <v>-548591.93664034712</v>
      </c>
      <c r="AE529" s="4">
        <f t="shared" si="154"/>
        <v>22</v>
      </c>
      <c r="AF529" s="4">
        <f t="shared" ca="1" si="155"/>
        <v>24935.997120015778</v>
      </c>
      <c r="AG529" s="4">
        <f t="shared" ca="1" si="156"/>
        <v>3415.8198113546823</v>
      </c>
    </row>
    <row r="530" spans="1:33">
      <c r="A530" s="3">
        <v>42527</v>
      </c>
      <c r="B530" s="2">
        <f t="shared" ca="1" si="157"/>
        <v>92761.716950778296</v>
      </c>
      <c r="C530">
        <v>0</v>
      </c>
      <c r="D530">
        <v>0</v>
      </c>
      <c r="E530">
        <v>0</v>
      </c>
      <c r="F530">
        <v>0</v>
      </c>
      <c r="P530" s="4">
        <f t="shared" si="161"/>
        <v>17</v>
      </c>
      <c r="Q530" s="4">
        <f t="shared" si="144"/>
        <v>23</v>
      </c>
      <c r="R530" s="7">
        <f>INDEX(월별값!$A$1:$BM$17, '데이터 만들기'!P530, '데이터 만들기'!Q530)</f>
        <v>2038560</v>
      </c>
      <c r="S530" s="5">
        <f t="shared" si="159"/>
        <v>42527</v>
      </c>
      <c r="T530" s="7">
        <f t="shared" si="145"/>
        <v>2016</v>
      </c>
      <c r="U530" s="7">
        <f t="shared" si="146"/>
        <v>6</v>
      </c>
      <c r="V530" s="7" t="str">
        <f t="shared" si="147"/>
        <v>2016-6-1</v>
      </c>
      <c r="W530" s="8">
        <f t="shared" si="148"/>
        <v>42551</v>
      </c>
      <c r="X530" s="9">
        <f t="shared" si="149"/>
        <v>30</v>
      </c>
      <c r="Y530" s="4">
        <f t="shared" si="150"/>
        <v>67952</v>
      </c>
      <c r="Z530" s="4">
        <f t="shared" ca="1" si="151"/>
        <v>-126.28016923748494</v>
      </c>
      <c r="AA530" s="4">
        <f t="shared" ca="1" si="152"/>
        <v>67825.719830762522</v>
      </c>
      <c r="AB530" s="10">
        <f t="shared" si="158"/>
        <v>1</v>
      </c>
      <c r="AC530" s="4">
        <f t="shared" ca="1" si="153"/>
        <v>67825.719830762522</v>
      </c>
      <c r="AD530" s="4">
        <f t="shared" ca="1" si="160"/>
        <v>-548591.93664034712</v>
      </c>
      <c r="AE530" s="4">
        <f t="shared" si="154"/>
        <v>22</v>
      </c>
      <c r="AF530" s="4">
        <f t="shared" ca="1" si="155"/>
        <v>24935.997120015778</v>
      </c>
      <c r="AG530" s="4">
        <f t="shared" ca="1" si="156"/>
        <v>92761.716950778296</v>
      </c>
    </row>
    <row r="531" spans="1:33">
      <c r="A531" s="3">
        <v>42528</v>
      </c>
      <c r="B531" s="2">
        <f t="shared" ca="1" si="157"/>
        <v>89957.426951036061</v>
      </c>
      <c r="C531">
        <v>0</v>
      </c>
      <c r="D531">
        <v>0</v>
      </c>
      <c r="E531">
        <v>0</v>
      </c>
      <c r="F531">
        <v>0</v>
      </c>
      <c r="P531" s="4">
        <f t="shared" si="161"/>
        <v>17</v>
      </c>
      <c r="Q531" s="4">
        <f t="shared" si="144"/>
        <v>23</v>
      </c>
      <c r="R531" s="7">
        <f>INDEX(월별값!$A$1:$BM$17, '데이터 만들기'!P531, '데이터 만들기'!Q531)</f>
        <v>2038560</v>
      </c>
      <c r="S531" s="5">
        <f t="shared" si="159"/>
        <v>42528</v>
      </c>
      <c r="T531" s="7">
        <f t="shared" si="145"/>
        <v>2016</v>
      </c>
      <c r="U531" s="7">
        <f t="shared" si="146"/>
        <v>6</v>
      </c>
      <c r="V531" s="7" t="str">
        <f t="shared" si="147"/>
        <v>2016-6-1</v>
      </c>
      <c r="W531" s="8">
        <f t="shared" si="148"/>
        <v>42551</v>
      </c>
      <c r="X531" s="9">
        <f t="shared" si="149"/>
        <v>30</v>
      </c>
      <c r="Y531" s="4">
        <f t="shared" si="150"/>
        <v>67952</v>
      </c>
      <c r="Z531" s="4">
        <f t="shared" ca="1" si="151"/>
        <v>-2930.5701689797202</v>
      </c>
      <c r="AA531" s="4">
        <f t="shared" ca="1" si="152"/>
        <v>65021.429831020279</v>
      </c>
      <c r="AB531" s="10">
        <f t="shared" si="158"/>
        <v>1</v>
      </c>
      <c r="AC531" s="4">
        <f t="shared" ca="1" si="153"/>
        <v>65021.429831020279</v>
      </c>
      <c r="AD531" s="4">
        <f t="shared" ca="1" si="160"/>
        <v>-548591.93664034712</v>
      </c>
      <c r="AE531" s="4">
        <f t="shared" si="154"/>
        <v>22</v>
      </c>
      <c r="AF531" s="4">
        <f t="shared" ca="1" si="155"/>
        <v>24935.997120015778</v>
      </c>
      <c r="AG531" s="4">
        <f t="shared" ca="1" si="156"/>
        <v>89957.426951036061</v>
      </c>
    </row>
    <row r="532" spans="1:33">
      <c r="A532" s="3">
        <v>42529</v>
      </c>
      <c r="B532" s="2">
        <f t="shared" ca="1" si="157"/>
        <v>90123.128123415023</v>
      </c>
      <c r="C532">
        <v>0</v>
      </c>
      <c r="D532">
        <v>0</v>
      </c>
      <c r="E532">
        <v>0</v>
      </c>
      <c r="F532">
        <v>0</v>
      </c>
      <c r="P532" s="4">
        <f t="shared" si="161"/>
        <v>17</v>
      </c>
      <c r="Q532" s="4">
        <f t="shared" si="144"/>
        <v>23</v>
      </c>
      <c r="R532" s="7">
        <f>INDEX(월별값!$A$1:$BM$17, '데이터 만들기'!P532, '데이터 만들기'!Q532)</f>
        <v>2038560</v>
      </c>
      <c r="S532" s="5">
        <f t="shared" si="159"/>
        <v>42529</v>
      </c>
      <c r="T532" s="7">
        <f t="shared" si="145"/>
        <v>2016</v>
      </c>
      <c r="U532" s="7">
        <f t="shared" si="146"/>
        <v>6</v>
      </c>
      <c r="V532" s="7" t="str">
        <f t="shared" si="147"/>
        <v>2016-6-1</v>
      </c>
      <c r="W532" s="8">
        <f t="shared" si="148"/>
        <v>42551</v>
      </c>
      <c r="X532" s="9">
        <f t="shared" si="149"/>
        <v>30</v>
      </c>
      <c r="Y532" s="4">
        <f t="shared" si="150"/>
        <v>67952</v>
      </c>
      <c r="Z532" s="4">
        <f t="shared" ca="1" si="151"/>
        <v>-2764.8689966007532</v>
      </c>
      <c r="AA532" s="4">
        <f t="shared" ca="1" si="152"/>
        <v>65187.131003399249</v>
      </c>
      <c r="AB532" s="10">
        <f t="shared" si="158"/>
        <v>1</v>
      </c>
      <c r="AC532" s="4">
        <f t="shared" ca="1" si="153"/>
        <v>65187.131003399249</v>
      </c>
      <c r="AD532" s="4">
        <f t="shared" ca="1" si="160"/>
        <v>-548591.93664034712</v>
      </c>
      <c r="AE532" s="4">
        <f t="shared" si="154"/>
        <v>22</v>
      </c>
      <c r="AF532" s="4">
        <f t="shared" ca="1" si="155"/>
        <v>24935.997120015778</v>
      </c>
      <c r="AG532" s="4">
        <f t="shared" ca="1" si="156"/>
        <v>90123.128123415023</v>
      </c>
    </row>
    <row r="533" spans="1:33">
      <c r="A533" s="3">
        <v>42530</v>
      </c>
      <c r="B533" s="2">
        <f t="shared" ca="1" si="157"/>
        <v>91080.630400487455</v>
      </c>
      <c r="C533">
        <v>0</v>
      </c>
      <c r="D533">
        <v>0</v>
      </c>
      <c r="E533">
        <v>0</v>
      </c>
      <c r="F533">
        <v>0</v>
      </c>
      <c r="P533" s="4">
        <f t="shared" si="161"/>
        <v>17</v>
      </c>
      <c r="Q533" s="4">
        <f t="shared" si="144"/>
        <v>23</v>
      </c>
      <c r="R533" s="7">
        <f>INDEX(월별값!$A$1:$BM$17, '데이터 만들기'!P533, '데이터 만들기'!Q533)</f>
        <v>2038560</v>
      </c>
      <c r="S533" s="5">
        <f t="shared" si="159"/>
        <v>42530</v>
      </c>
      <c r="T533" s="7">
        <f t="shared" si="145"/>
        <v>2016</v>
      </c>
      <c r="U533" s="7">
        <f t="shared" si="146"/>
        <v>6</v>
      </c>
      <c r="V533" s="7" t="str">
        <f t="shared" si="147"/>
        <v>2016-6-1</v>
      </c>
      <c r="W533" s="8">
        <f t="shared" si="148"/>
        <v>42551</v>
      </c>
      <c r="X533" s="9">
        <f t="shared" si="149"/>
        <v>30</v>
      </c>
      <c r="Y533" s="4">
        <f t="shared" si="150"/>
        <v>67952</v>
      </c>
      <c r="Z533" s="4">
        <f t="shared" ca="1" si="151"/>
        <v>-1807.3667195283174</v>
      </c>
      <c r="AA533" s="4">
        <f t="shared" ca="1" si="152"/>
        <v>66144.63328047168</v>
      </c>
      <c r="AB533" s="10">
        <f t="shared" si="158"/>
        <v>1</v>
      </c>
      <c r="AC533" s="4">
        <f t="shared" ca="1" si="153"/>
        <v>66144.63328047168</v>
      </c>
      <c r="AD533" s="4">
        <f t="shared" ca="1" si="160"/>
        <v>-548591.93664034712</v>
      </c>
      <c r="AE533" s="4">
        <f t="shared" si="154"/>
        <v>22</v>
      </c>
      <c r="AF533" s="4">
        <f t="shared" ca="1" si="155"/>
        <v>24935.997120015778</v>
      </c>
      <c r="AG533" s="4">
        <f t="shared" ca="1" si="156"/>
        <v>91080.630400487455</v>
      </c>
    </row>
    <row r="534" spans="1:33">
      <c r="A534" s="3">
        <v>42531</v>
      </c>
      <c r="B534" s="2">
        <f t="shared" ca="1" si="157"/>
        <v>86376.915431968126</v>
      </c>
      <c r="C534">
        <v>0</v>
      </c>
      <c r="D534">
        <v>0</v>
      </c>
      <c r="E534">
        <v>0</v>
      </c>
      <c r="F534">
        <v>0</v>
      </c>
      <c r="P534" s="4">
        <f t="shared" si="161"/>
        <v>17</v>
      </c>
      <c r="Q534" s="4">
        <f t="shared" si="144"/>
        <v>23</v>
      </c>
      <c r="R534" s="7">
        <f>INDEX(월별값!$A$1:$BM$17, '데이터 만들기'!P534, '데이터 만들기'!Q534)</f>
        <v>2038560</v>
      </c>
      <c r="S534" s="5">
        <f t="shared" si="159"/>
        <v>42531</v>
      </c>
      <c r="T534" s="7">
        <f t="shared" si="145"/>
        <v>2016</v>
      </c>
      <c r="U534" s="7">
        <f t="shared" si="146"/>
        <v>6</v>
      </c>
      <c r="V534" s="7" t="str">
        <f t="shared" si="147"/>
        <v>2016-6-1</v>
      </c>
      <c r="W534" s="8">
        <f t="shared" si="148"/>
        <v>42551</v>
      </c>
      <c r="X534" s="9">
        <f t="shared" si="149"/>
        <v>30</v>
      </c>
      <c r="Y534" s="4">
        <f t="shared" si="150"/>
        <v>67952</v>
      </c>
      <c r="Z534" s="4">
        <f t="shared" ca="1" si="151"/>
        <v>-6511.081688047655</v>
      </c>
      <c r="AA534" s="4">
        <f t="shared" ca="1" si="152"/>
        <v>61440.918311952344</v>
      </c>
      <c r="AB534" s="10">
        <f t="shared" si="158"/>
        <v>1</v>
      </c>
      <c r="AC534" s="4">
        <f t="shared" ca="1" si="153"/>
        <v>61440.918311952344</v>
      </c>
      <c r="AD534" s="4">
        <f t="shared" ca="1" si="160"/>
        <v>-548591.93664034712</v>
      </c>
      <c r="AE534" s="4">
        <f t="shared" si="154"/>
        <v>22</v>
      </c>
      <c r="AF534" s="4">
        <f t="shared" ca="1" si="155"/>
        <v>24935.997120015778</v>
      </c>
      <c r="AG534" s="4">
        <f t="shared" ca="1" si="156"/>
        <v>86376.915431968126</v>
      </c>
    </row>
    <row r="535" spans="1:33">
      <c r="A535" s="3">
        <v>42532</v>
      </c>
      <c r="B535" s="2">
        <f t="shared" ca="1" si="157"/>
        <v>3567.4098105623425</v>
      </c>
      <c r="C535">
        <v>0</v>
      </c>
      <c r="D535">
        <v>0</v>
      </c>
      <c r="E535">
        <v>0</v>
      </c>
      <c r="F535">
        <v>0</v>
      </c>
      <c r="P535" s="4">
        <f t="shared" si="161"/>
        <v>17</v>
      </c>
      <c r="Q535" s="4">
        <f t="shared" si="144"/>
        <v>23</v>
      </c>
      <c r="R535" s="7">
        <f>INDEX(월별값!$A$1:$BM$17, '데이터 만들기'!P535, '데이터 만들기'!Q535)</f>
        <v>2038560</v>
      </c>
      <c r="S535" s="5">
        <f t="shared" si="159"/>
        <v>42532</v>
      </c>
      <c r="T535" s="7">
        <f t="shared" si="145"/>
        <v>2016</v>
      </c>
      <c r="U535" s="7">
        <f t="shared" si="146"/>
        <v>6</v>
      </c>
      <c r="V535" s="7" t="str">
        <f t="shared" si="147"/>
        <v>2016-6-1</v>
      </c>
      <c r="W535" s="8">
        <f t="shared" si="148"/>
        <v>42551</v>
      </c>
      <c r="X535" s="9">
        <f t="shared" si="149"/>
        <v>30</v>
      </c>
      <c r="Y535" s="4">
        <f t="shared" si="150"/>
        <v>67952</v>
      </c>
      <c r="Z535" s="4">
        <f t="shared" ca="1" si="151"/>
        <v>3396.1962112468436</v>
      </c>
      <c r="AA535" s="4">
        <f t="shared" ca="1" si="152"/>
        <v>71348.196211246846</v>
      </c>
      <c r="AB535" s="10">
        <f t="shared" si="158"/>
        <v>0</v>
      </c>
      <c r="AC535" s="4">
        <f t="shared" ca="1" si="153"/>
        <v>3567.4098105623425</v>
      </c>
      <c r="AD535" s="4">
        <f t="shared" ca="1" si="160"/>
        <v>-548591.93664034712</v>
      </c>
      <c r="AE535" s="4">
        <f t="shared" si="154"/>
        <v>22</v>
      </c>
      <c r="AF535" s="4">
        <f t="shared" ca="1" si="155"/>
        <v>24935.997120015778</v>
      </c>
      <c r="AG535" s="4">
        <f t="shared" ca="1" si="156"/>
        <v>3567.4098105623425</v>
      </c>
    </row>
    <row r="536" spans="1:33">
      <c r="A536" s="3">
        <v>42533</v>
      </c>
      <c r="B536" s="2">
        <f t="shared" ca="1" si="157"/>
        <v>3324.4437808032771</v>
      </c>
      <c r="C536">
        <v>0</v>
      </c>
      <c r="D536">
        <v>0</v>
      </c>
      <c r="E536">
        <v>0</v>
      </c>
      <c r="F536">
        <v>0</v>
      </c>
      <c r="P536" s="4">
        <f t="shared" si="161"/>
        <v>17</v>
      </c>
      <c r="Q536" s="4">
        <f t="shared" si="144"/>
        <v>23</v>
      </c>
      <c r="R536" s="7">
        <f>INDEX(월별값!$A$1:$BM$17, '데이터 만들기'!P536, '데이터 만들기'!Q536)</f>
        <v>2038560</v>
      </c>
      <c r="S536" s="5">
        <f t="shared" si="159"/>
        <v>42533</v>
      </c>
      <c r="T536" s="7">
        <f t="shared" si="145"/>
        <v>2016</v>
      </c>
      <c r="U536" s="7">
        <f t="shared" si="146"/>
        <v>6</v>
      </c>
      <c r="V536" s="7" t="str">
        <f t="shared" si="147"/>
        <v>2016-6-1</v>
      </c>
      <c r="W536" s="8">
        <f t="shared" si="148"/>
        <v>42551</v>
      </c>
      <c r="X536" s="9">
        <f t="shared" si="149"/>
        <v>30</v>
      </c>
      <c r="Y536" s="4">
        <f t="shared" si="150"/>
        <v>67952</v>
      </c>
      <c r="Z536" s="4">
        <f t="shared" ca="1" si="151"/>
        <v>-1463.1243839344468</v>
      </c>
      <c r="AA536" s="4">
        <f t="shared" ca="1" si="152"/>
        <v>66488.875616065547</v>
      </c>
      <c r="AB536" s="10">
        <f t="shared" si="158"/>
        <v>0</v>
      </c>
      <c r="AC536" s="4">
        <f t="shared" ca="1" si="153"/>
        <v>3324.4437808032771</v>
      </c>
      <c r="AD536" s="4">
        <f t="shared" ca="1" si="160"/>
        <v>-548591.93664034712</v>
      </c>
      <c r="AE536" s="4">
        <f t="shared" si="154"/>
        <v>22</v>
      </c>
      <c r="AF536" s="4">
        <f t="shared" ca="1" si="155"/>
        <v>24935.997120015778</v>
      </c>
      <c r="AG536" s="4">
        <f t="shared" ca="1" si="156"/>
        <v>3324.4437808032771</v>
      </c>
    </row>
    <row r="537" spans="1:33">
      <c r="A537" s="3">
        <v>42534</v>
      </c>
      <c r="B537" s="2">
        <f t="shared" ca="1" si="157"/>
        <v>92431.006886671865</v>
      </c>
      <c r="C537">
        <v>0</v>
      </c>
      <c r="D537">
        <v>0</v>
      </c>
      <c r="E537">
        <v>0</v>
      </c>
      <c r="F537">
        <v>0</v>
      </c>
      <c r="P537" s="4">
        <f t="shared" si="161"/>
        <v>17</v>
      </c>
      <c r="Q537" s="4">
        <f t="shared" si="144"/>
        <v>23</v>
      </c>
      <c r="R537" s="7">
        <f>INDEX(월별값!$A$1:$BM$17, '데이터 만들기'!P537, '데이터 만들기'!Q537)</f>
        <v>2038560</v>
      </c>
      <c r="S537" s="5">
        <f t="shared" si="159"/>
        <v>42534</v>
      </c>
      <c r="T537" s="7">
        <f t="shared" si="145"/>
        <v>2016</v>
      </c>
      <c r="U537" s="7">
        <f t="shared" si="146"/>
        <v>6</v>
      </c>
      <c r="V537" s="7" t="str">
        <f t="shared" si="147"/>
        <v>2016-6-1</v>
      </c>
      <c r="W537" s="8">
        <f t="shared" si="148"/>
        <v>42551</v>
      </c>
      <c r="X537" s="9">
        <f t="shared" si="149"/>
        <v>30</v>
      </c>
      <c r="Y537" s="4">
        <f t="shared" si="150"/>
        <v>67952</v>
      </c>
      <c r="Z537" s="4">
        <f t="shared" ca="1" si="151"/>
        <v>-456.99023334390415</v>
      </c>
      <c r="AA537" s="4">
        <f t="shared" ca="1" si="152"/>
        <v>67495.009766656091</v>
      </c>
      <c r="AB537" s="10">
        <f t="shared" si="158"/>
        <v>1</v>
      </c>
      <c r="AC537" s="4">
        <f t="shared" ca="1" si="153"/>
        <v>67495.009766656091</v>
      </c>
      <c r="AD537" s="4">
        <f t="shared" ca="1" si="160"/>
        <v>-548591.93664034712</v>
      </c>
      <c r="AE537" s="4">
        <f t="shared" si="154"/>
        <v>22</v>
      </c>
      <c r="AF537" s="4">
        <f t="shared" ca="1" si="155"/>
        <v>24935.997120015778</v>
      </c>
      <c r="AG537" s="4">
        <f t="shared" ca="1" si="156"/>
        <v>92431.006886671865</v>
      </c>
    </row>
    <row r="538" spans="1:33">
      <c r="A538" s="3">
        <v>42535</v>
      </c>
      <c r="B538" s="2">
        <f t="shared" ca="1" si="157"/>
        <v>93804.45179025532</v>
      </c>
      <c r="C538">
        <v>0</v>
      </c>
      <c r="D538">
        <v>0</v>
      </c>
      <c r="E538">
        <v>0</v>
      </c>
      <c r="F538">
        <v>0</v>
      </c>
      <c r="P538" s="4">
        <f t="shared" si="161"/>
        <v>17</v>
      </c>
      <c r="Q538" s="4">
        <f t="shared" si="144"/>
        <v>23</v>
      </c>
      <c r="R538" s="7">
        <f>INDEX(월별값!$A$1:$BM$17, '데이터 만들기'!P538, '데이터 만들기'!Q538)</f>
        <v>2038560</v>
      </c>
      <c r="S538" s="5">
        <f t="shared" si="159"/>
        <v>42535</v>
      </c>
      <c r="T538" s="7">
        <f t="shared" si="145"/>
        <v>2016</v>
      </c>
      <c r="U538" s="7">
        <f t="shared" si="146"/>
        <v>6</v>
      </c>
      <c r="V538" s="7" t="str">
        <f t="shared" si="147"/>
        <v>2016-6-1</v>
      </c>
      <c r="W538" s="8">
        <f t="shared" si="148"/>
        <v>42551</v>
      </c>
      <c r="X538" s="9">
        <f t="shared" si="149"/>
        <v>30</v>
      </c>
      <c r="Y538" s="4">
        <f t="shared" si="150"/>
        <v>67952</v>
      </c>
      <c r="Z538" s="4">
        <f t="shared" ca="1" si="151"/>
        <v>916.45467023955041</v>
      </c>
      <c r="AA538" s="4">
        <f t="shared" ca="1" si="152"/>
        <v>68868.454670239546</v>
      </c>
      <c r="AB538" s="10">
        <f t="shared" si="158"/>
        <v>1</v>
      </c>
      <c r="AC538" s="4">
        <f t="shared" ca="1" si="153"/>
        <v>68868.454670239546</v>
      </c>
      <c r="AD538" s="4">
        <f t="shared" ca="1" si="160"/>
        <v>-548591.93664034712</v>
      </c>
      <c r="AE538" s="4">
        <f t="shared" si="154"/>
        <v>22</v>
      </c>
      <c r="AF538" s="4">
        <f t="shared" ca="1" si="155"/>
        <v>24935.997120015778</v>
      </c>
      <c r="AG538" s="4">
        <f t="shared" ca="1" si="156"/>
        <v>93804.45179025532</v>
      </c>
    </row>
    <row r="539" spans="1:33">
      <c r="A539" s="3">
        <v>42536</v>
      </c>
      <c r="B539" s="2">
        <f t="shared" ca="1" si="157"/>
        <v>95035.649514484525</v>
      </c>
      <c r="C539">
        <v>0</v>
      </c>
      <c r="D539">
        <v>0</v>
      </c>
      <c r="E539">
        <v>0</v>
      </c>
      <c r="F539">
        <v>0</v>
      </c>
      <c r="P539" s="4">
        <f t="shared" si="161"/>
        <v>17</v>
      </c>
      <c r="Q539" s="4">
        <f t="shared" si="144"/>
        <v>23</v>
      </c>
      <c r="R539" s="7">
        <f>INDEX(월별값!$A$1:$BM$17, '데이터 만들기'!P539, '데이터 만들기'!Q539)</f>
        <v>2038560</v>
      </c>
      <c r="S539" s="5">
        <f t="shared" si="159"/>
        <v>42536</v>
      </c>
      <c r="T539" s="7">
        <f t="shared" si="145"/>
        <v>2016</v>
      </c>
      <c r="U539" s="7">
        <f t="shared" si="146"/>
        <v>6</v>
      </c>
      <c r="V539" s="7" t="str">
        <f t="shared" si="147"/>
        <v>2016-6-1</v>
      </c>
      <c r="W539" s="8">
        <f t="shared" si="148"/>
        <v>42551</v>
      </c>
      <c r="X539" s="9">
        <f t="shared" si="149"/>
        <v>30</v>
      </c>
      <c r="Y539" s="4">
        <f t="shared" si="150"/>
        <v>67952</v>
      </c>
      <c r="Z539" s="4">
        <f t="shared" ca="1" si="151"/>
        <v>2147.6523944687515</v>
      </c>
      <c r="AA539" s="4">
        <f t="shared" ca="1" si="152"/>
        <v>70099.652394468751</v>
      </c>
      <c r="AB539" s="10">
        <f t="shared" si="158"/>
        <v>1</v>
      </c>
      <c r="AC539" s="4">
        <f t="shared" ca="1" si="153"/>
        <v>70099.652394468751</v>
      </c>
      <c r="AD539" s="4">
        <f t="shared" ca="1" si="160"/>
        <v>-548591.93664034712</v>
      </c>
      <c r="AE539" s="4">
        <f t="shared" si="154"/>
        <v>22</v>
      </c>
      <c r="AF539" s="4">
        <f t="shared" ca="1" si="155"/>
        <v>24935.997120015778</v>
      </c>
      <c r="AG539" s="4">
        <f t="shared" ca="1" si="156"/>
        <v>95035.649514484525</v>
      </c>
    </row>
    <row r="540" spans="1:33">
      <c r="A540" s="3">
        <v>42537</v>
      </c>
      <c r="B540" s="2">
        <f t="shared" ca="1" si="157"/>
        <v>90421.690175260213</v>
      </c>
      <c r="C540">
        <v>0</v>
      </c>
      <c r="D540">
        <v>0</v>
      </c>
      <c r="E540">
        <v>0</v>
      </c>
      <c r="F540">
        <v>0</v>
      </c>
      <c r="P540" s="4">
        <f t="shared" si="161"/>
        <v>17</v>
      </c>
      <c r="Q540" s="4">
        <f t="shared" si="144"/>
        <v>23</v>
      </c>
      <c r="R540" s="7">
        <f>INDEX(월별값!$A$1:$BM$17, '데이터 만들기'!P540, '데이터 만들기'!Q540)</f>
        <v>2038560</v>
      </c>
      <c r="S540" s="5">
        <f t="shared" si="159"/>
        <v>42537</v>
      </c>
      <c r="T540" s="7">
        <f t="shared" si="145"/>
        <v>2016</v>
      </c>
      <c r="U540" s="7">
        <f t="shared" si="146"/>
        <v>6</v>
      </c>
      <c r="V540" s="7" t="str">
        <f t="shared" si="147"/>
        <v>2016-6-1</v>
      </c>
      <c r="W540" s="8">
        <f t="shared" si="148"/>
        <v>42551</v>
      </c>
      <c r="X540" s="9">
        <f t="shared" si="149"/>
        <v>30</v>
      </c>
      <c r="Y540" s="4">
        <f t="shared" si="150"/>
        <v>67952</v>
      </c>
      <c r="Z540" s="4">
        <f t="shared" ca="1" si="151"/>
        <v>-2466.3069447555686</v>
      </c>
      <c r="AA540" s="4">
        <f t="shared" ca="1" si="152"/>
        <v>65485.693055244432</v>
      </c>
      <c r="AB540" s="10">
        <f t="shared" si="158"/>
        <v>1</v>
      </c>
      <c r="AC540" s="4">
        <f t="shared" ca="1" si="153"/>
        <v>65485.693055244432</v>
      </c>
      <c r="AD540" s="4">
        <f t="shared" ca="1" si="160"/>
        <v>-548591.93664034712</v>
      </c>
      <c r="AE540" s="4">
        <f t="shared" si="154"/>
        <v>22</v>
      </c>
      <c r="AF540" s="4">
        <f t="shared" ca="1" si="155"/>
        <v>24935.997120015778</v>
      </c>
      <c r="AG540" s="4">
        <f t="shared" ca="1" si="156"/>
        <v>90421.690175260213</v>
      </c>
    </row>
    <row r="541" spans="1:33">
      <c r="A541" s="3">
        <v>42538</v>
      </c>
      <c r="B541" s="2">
        <f t="shared" ca="1" si="157"/>
        <v>97966.98406897625</v>
      </c>
      <c r="C541">
        <v>0</v>
      </c>
      <c r="D541">
        <v>0</v>
      </c>
      <c r="E541">
        <v>0</v>
      </c>
      <c r="F541">
        <v>0</v>
      </c>
      <c r="P541" s="4">
        <f t="shared" si="161"/>
        <v>17</v>
      </c>
      <c r="Q541" s="4">
        <f t="shared" si="144"/>
        <v>23</v>
      </c>
      <c r="R541" s="7">
        <f>INDEX(월별값!$A$1:$BM$17, '데이터 만들기'!P541, '데이터 만들기'!Q541)</f>
        <v>2038560</v>
      </c>
      <c r="S541" s="5">
        <f t="shared" si="159"/>
        <v>42538</v>
      </c>
      <c r="T541" s="7">
        <f t="shared" si="145"/>
        <v>2016</v>
      </c>
      <c r="U541" s="7">
        <f t="shared" si="146"/>
        <v>6</v>
      </c>
      <c r="V541" s="7" t="str">
        <f t="shared" si="147"/>
        <v>2016-6-1</v>
      </c>
      <c r="W541" s="8">
        <f t="shared" si="148"/>
        <v>42551</v>
      </c>
      <c r="X541" s="9">
        <f t="shared" si="149"/>
        <v>30</v>
      </c>
      <c r="Y541" s="4">
        <f t="shared" si="150"/>
        <v>67952</v>
      </c>
      <c r="Z541" s="4">
        <f t="shared" ca="1" si="151"/>
        <v>5078.9869489604735</v>
      </c>
      <c r="AA541" s="4">
        <f t="shared" ca="1" si="152"/>
        <v>73030.986948960475</v>
      </c>
      <c r="AB541" s="10">
        <f t="shared" si="158"/>
        <v>1</v>
      </c>
      <c r="AC541" s="4">
        <f t="shared" ca="1" si="153"/>
        <v>73030.986948960475</v>
      </c>
      <c r="AD541" s="4">
        <f t="shared" ca="1" si="160"/>
        <v>-548591.93664034712</v>
      </c>
      <c r="AE541" s="4">
        <f t="shared" si="154"/>
        <v>22</v>
      </c>
      <c r="AF541" s="4">
        <f t="shared" ca="1" si="155"/>
        <v>24935.997120015778</v>
      </c>
      <c r="AG541" s="4">
        <f t="shared" ca="1" si="156"/>
        <v>97966.98406897625</v>
      </c>
    </row>
    <row r="542" spans="1:33">
      <c r="A542" s="3">
        <v>42539</v>
      </c>
      <c r="B542" s="2">
        <f t="shared" ca="1" si="157"/>
        <v>3417.9435439135113</v>
      </c>
      <c r="C542">
        <v>0</v>
      </c>
      <c r="D542">
        <v>0</v>
      </c>
      <c r="E542">
        <v>0</v>
      </c>
      <c r="F542">
        <v>0</v>
      </c>
      <c r="P542" s="4">
        <f t="shared" si="161"/>
        <v>17</v>
      </c>
      <c r="Q542" s="4">
        <f t="shared" si="144"/>
        <v>23</v>
      </c>
      <c r="R542" s="7">
        <f>INDEX(월별값!$A$1:$BM$17, '데이터 만들기'!P542, '데이터 만들기'!Q542)</f>
        <v>2038560</v>
      </c>
      <c r="S542" s="5">
        <f t="shared" si="159"/>
        <v>42539</v>
      </c>
      <c r="T542" s="7">
        <f t="shared" si="145"/>
        <v>2016</v>
      </c>
      <c r="U542" s="7">
        <f t="shared" si="146"/>
        <v>6</v>
      </c>
      <c r="V542" s="7" t="str">
        <f t="shared" si="147"/>
        <v>2016-6-1</v>
      </c>
      <c r="W542" s="8">
        <f t="shared" si="148"/>
        <v>42551</v>
      </c>
      <c r="X542" s="9">
        <f t="shared" si="149"/>
        <v>30</v>
      </c>
      <c r="Y542" s="4">
        <f t="shared" si="150"/>
        <v>67952</v>
      </c>
      <c r="Z542" s="4">
        <f t="shared" ca="1" si="151"/>
        <v>406.87087827023447</v>
      </c>
      <c r="AA542" s="4">
        <f t="shared" ca="1" si="152"/>
        <v>68358.870878270231</v>
      </c>
      <c r="AB542" s="10">
        <f t="shared" si="158"/>
        <v>0</v>
      </c>
      <c r="AC542" s="4">
        <f t="shared" ca="1" si="153"/>
        <v>3417.9435439135113</v>
      </c>
      <c r="AD542" s="4">
        <f t="shared" ca="1" si="160"/>
        <v>-548591.93664034712</v>
      </c>
      <c r="AE542" s="4">
        <f t="shared" si="154"/>
        <v>22</v>
      </c>
      <c r="AF542" s="4">
        <f t="shared" ca="1" si="155"/>
        <v>24935.997120015778</v>
      </c>
      <c r="AG542" s="4">
        <f t="shared" ca="1" si="156"/>
        <v>3417.9435439135113</v>
      </c>
    </row>
    <row r="543" spans="1:33">
      <c r="A543" s="3">
        <v>42540</v>
      </c>
      <c r="B543" s="2">
        <f t="shared" ca="1" si="157"/>
        <v>3370.8657830937859</v>
      </c>
      <c r="C543">
        <v>0</v>
      </c>
      <c r="D543">
        <v>0</v>
      </c>
      <c r="E543">
        <v>0</v>
      </c>
      <c r="F543">
        <v>0</v>
      </c>
      <c r="P543" s="4">
        <f t="shared" si="161"/>
        <v>17</v>
      </c>
      <c r="Q543" s="4">
        <f t="shared" si="144"/>
        <v>23</v>
      </c>
      <c r="R543" s="7">
        <f>INDEX(월별값!$A$1:$BM$17, '데이터 만들기'!P543, '데이터 만들기'!Q543)</f>
        <v>2038560</v>
      </c>
      <c r="S543" s="5">
        <f t="shared" si="159"/>
        <v>42540</v>
      </c>
      <c r="T543" s="7">
        <f t="shared" si="145"/>
        <v>2016</v>
      </c>
      <c r="U543" s="7">
        <f t="shared" si="146"/>
        <v>6</v>
      </c>
      <c r="V543" s="7" t="str">
        <f t="shared" si="147"/>
        <v>2016-6-1</v>
      </c>
      <c r="W543" s="8">
        <f t="shared" si="148"/>
        <v>42551</v>
      </c>
      <c r="X543" s="9">
        <f t="shared" si="149"/>
        <v>30</v>
      </c>
      <c r="Y543" s="4">
        <f t="shared" si="150"/>
        <v>67952</v>
      </c>
      <c r="Z543" s="4">
        <f t="shared" ca="1" si="151"/>
        <v>-534.6843381242802</v>
      </c>
      <c r="AA543" s="4">
        <f t="shared" ca="1" si="152"/>
        <v>67417.31566187572</v>
      </c>
      <c r="AB543" s="10">
        <f t="shared" si="158"/>
        <v>0</v>
      </c>
      <c r="AC543" s="4">
        <f t="shared" ca="1" si="153"/>
        <v>3370.8657830937859</v>
      </c>
      <c r="AD543" s="4">
        <f t="shared" ca="1" si="160"/>
        <v>-548591.93664034712</v>
      </c>
      <c r="AE543" s="4">
        <f t="shared" si="154"/>
        <v>22</v>
      </c>
      <c r="AF543" s="4">
        <f t="shared" ca="1" si="155"/>
        <v>24935.997120015778</v>
      </c>
      <c r="AG543" s="4">
        <f t="shared" ca="1" si="156"/>
        <v>3370.8657830937859</v>
      </c>
    </row>
    <row r="544" spans="1:33">
      <c r="A544" s="3">
        <v>42541</v>
      </c>
      <c r="B544" s="2">
        <f t="shared" ca="1" si="157"/>
        <v>90294.251832820315</v>
      </c>
      <c r="C544">
        <v>0</v>
      </c>
      <c r="D544">
        <v>0</v>
      </c>
      <c r="E544">
        <v>0</v>
      </c>
      <c r="F544">
        <v>0</v>
      </c>
      <c r="P544" s="4">
        <f t="shared" si="161"/>
        <v>17</v>
      </c>
      <c r="Q544" s="4">
        <f t="shared" si="144"/>
        <v>23</v>
      </c>
      <c r="R544" s="7">
        <f>INDEX(월별값!$A$1:$BM$17, '데이터 만들기'!P544, '데이터 만들기'!Q544)</f>
        <v>2038560</v>
      </c>
      <c r="S544" s="5">
        <f t="shared" si="159"/>
        <v>42541</v>
      </c>
      <c r="T544" s="7">
        <f t="shared" si="145"/>
        <v>2016</v>
      </c>
      <c r="U544" s="7">
        <f t="shared" si="146"/>
        <v>6</v>
      </c>
      <c r="V544" s="7" t="str">
        <f t="shared" si="147"/>
        <v>2016-6-1</v>
      </c>
      <c r="W544" s="8">
        <f t="shared" si="148"/>
        <v>42551</v>
      </c>
      <c r="X544" s="9">
        <f t="shared" si="149"/>
        <v>30</v>
      </c>
      <c r="Y544" s="4">
        <f t="shared" si="150"/>
        <v>67952</v>
      </c>
      <c r="Z544" s="4">
        <f t="shared" ca="1" si="151"/>
        <v>-2593.7452871954656</v>
      </c>
      <c r="AA544" s="4">
        <f t="shared" ca="1" si="152"/>
        <v>65358.254712804533</v>
      </c>
      <c r="AB544" s="10">
        <f t="shared" si="158"/>
        <v>1</v>
      </c>
      <c r="AC544" s="4">
        <f t="shared" ca="1" si="153"/>
        <v>65358.254712804533</v>
      </c>
      <c r="AD544" s="4">
        <f t="shared" ca="1" si="160"/>
        <v>-548591.93664034712</v>
      </c>
      <c r="AE544" s="4">
        <f t="shared" si="154"/>
        <v>22</v>
      </c>
      <c r="AF544" s="4">
        <f t="shared" ca="1" si="155"/>
        <v>24935.997120015778</v>
      </c>
      <c r="AG544" s="4">
        <f t="shared" ca="1" si="156"/>
        <v>90294.251832820315</v>
      </c>
    </row>
    <row r="545" spans="1:33">
      <c r="A545" s="3">
        <v>42542</v>
      </c>
      <c r="B545" s="2">
        <f t="shared" ca="1" si="157"/>
        <v>89804.980519707635</v>
      </c>
      <c r="C545">
        <v>0</v>
      </c>
      <c r="D545">
        <v>0</v>
      </c>
      <c r="E545">
        <v>0</v>
      </c>
      <c r="F545">
        <v>0</v>
      </c>
      <c r="P545" s="4">
        <f t="shared" si="161"/>
        <v>17</v>
      </c>
      <c r="Q545" s="4">
        <f t="shared" si="144"/>
        <v>23</v>
      </c>
      <c r="R545" s="7">
        <f>INDEX(월별값!$A$1:$BM$17, '데이터 만들기'!P545, '데이터 만들기'!Q545)</f>
        <v>2038560</v>
      </c>
      <c r="S545" s="5">
        <f t="shared" si="159"/>
        <v>42542</v>
      </c>
      <c r="T545" s="7">
        <f t="shared" si="145"/>
        <v>2016</v>
      </c>
      <c r="U545" s="7">
        <f t="shared" si="146"/>
        <v>6</v>
      </c>
      <c r="V545" s="7" t="str">
        <f t="shared" si="147"/>
        <v>2016-6-1</v>
      </c>
      <c r="W545" s="8">
        <f t="shared" si="148"/>
        <v>42551</v>
      </c>
      <c r="X545" s="9">
        <f t="shared" si="149"/>
        <v>30</v>
      </c>
      <c r="Y545" s="4">
        <f t="shared" si="150"/>
        <v>67952</v>
      </c>
      <c r="Z545" s="4">
        <f t="shared" ca="1" si="151"/>
        <v>-3083.0166003081486</v>
      </c>
      <c r="AA545" s="4">
        <f t="shared" ca="1" si="152"/>
        <v>64868.983399691853</v>
      </c>
      <c r="AB545" s="10">
        <f t="shared" si="158"/>
        <v>1</v>
      </c>
      <c r="AC545" s="4">
        <f t="shared" ca="1" si="153"/>
        <v>64868.983399691853</v>
      </c>
      <c r="AD545" s="4">
        <f t="shared" ca="1" si="160"/>
        <v>-548591.93664034712</v>
      </c>
      <c r="AE545" s="4">
        <f t="shared" si="154"/>
        <v>22</v>
      </c>
      <c r="AF545" s="4">
        <f t="shared" ca="1" si="155"/>
        <v>24935.997120015778</v>
      </c>
      <c r="AG545" s="4">
        <f t="shared" ca="1" si="156"/>
        <v>89804.980519707635</v>
      </c>
    </row>
    <row r="546" spans="1:33">
      <c r="A546" s="3">
        <v>42543</v>
      </c>
      <c r="B546" s="2">
        <f t="shared" ca="1" si="157"/>
        <v>95082.34640136527</v>
      </c>
      <c r="C546">
        <v>0</v>
      </c>
      <c r="D546">
        <v>0</v>
      </c>
      <c r="E546">
        <v>0</v>
      </c>
      <c r="F546">
        <v>0</v>
      </c>
      <c r="P546" s="4">
        <f t="shared" si="161"/>
        <v>17</v>
      </c>
      <c r="Q546" s="4">
        <f t="shared" si="144"/>
        <v>23</v>
      </c>
      <c r="R546" s="7">
        <f>INDEX(월별값!$A$1:$BM$17, '데이터 만들기'!P546, '데이터 만들기'!Q546)</f>
        <v>2038560</v>
      </c>
      <c r="S546" s="5">
        <f t="shared" si="159"/>
        <v>42543</v>
      </c>
      <c r="T546" s="7">
        <f t="shared" si="145"/>
        <v>2016</v>
      </c>
      <c r="U546" s="7">
        <f t="shared" si="146"/>
        <v>6</v>
      </c>
      <c r="V546" s="7" t="str">
        <f t="shared" si="147"/>
        <v>2016-6-1</v>
      </c>
      <c r="W546" s="8">
        <f t="shared" si="148"/>
        <v>42551</v>
      </c>
      <c r="X546" s="9">
        <f t="shared" si="149"/>
        <v>30</v>
      </c>
      <c r="Y546" s="4">
        <f t="shared" si="150"/>
        <v>67952</v>
      </c>
      <c r="Z546" s="4">
        <f t="shared" ca="1" si="151"/>
        <v>2194.349281349489</v>
      </c>
      <c r="AA546" s="4">
        <f t="shared" ca="1" si="152"/>
        <v>70146.349281349496</v>
      </c>
      <c r="AB546" s="10">
        <f t="shared" si="158"/>
        <v>1</v>
      </c>
      <c r="AC546" s="4">
        <f t="shared" ca="1" si="153"/>
        <v>70146.349281349496</v>
      </c>
      <c r="AD546" s="4">
        <f t="shared" ca="1" si="160"/>
        <v>-548591.93664034712</v>
      </c>
      <c r="AE546" s="4">
        <f t="shared" si="154"/>
        <v>22</v>
      </c>
      <c r="AF546" s="4">
        <f t="shared" ca="1" si="155"/>
        <v>24935.997120015778</v>
      </c>
      <c r="AG546" s="4">
        <f t="shared" ca="1" si="156"/>
        <v>95082.34640136527</v>
      </c>
    </row>
    <row r="547" spans="1:33">
      <c r="A547" s="3">
        <v>42544</v>
      </c>
      <c r="B547" s="2">
        <f t="shared" ca="1" si="157"/>
        <v>86601.363143525756</v>
      </c>
      <c r="C547">
        <v>0</v>
      </c>
      <c r="D547">
        <v>0</v>
      </c>
      <c r="E547">
        <v>0</v>
      </c>
      <c r="F547">
        <v>0</v>
      </c>
      <c r="P547" s="4">
        <f t="shared" si="161"/>
        <v>17</v>
      </c>
      <c r="Q547" s="4">
        <f t="shared" si="144"/>
        <v>23</v>
      </c>
      <c r="R547" s="7">
        <f>INDEX(월별값!$A$1:$BM$17, '데이터 만들기'!P547, '데이터 만들기'!Q547)</f>
        <v>2038560</v>
      </c>
      <c r="S547" s="5">
        <f t="shared" si="159"/>
        <v>42544</v>
      </c>
      <c r="T547" s="7">
        <f t="shared" si="145"/>
        <v>2016</v>
      </c>
      <c r="U547" s="7">
        <f t="shared" si="146"/>
        <v>6</v>
      </c>
      <c r="V547" s="7" t="str">
        <f t="shared" si="147"/>
        <v>2016-6-1</v>
      </c>
      <c r="W547" s="8">
        <f t="shared" si="148"/>
        <v>42551</v>
      </c>
      <c r="X547" s="9">
        <f t="shared" si="149"/>
        <v>30</v>
      </c>
      <c r="Y547" s="4">
        <f t="shared" si="150"/>
        <v>67952</v>
      </c>
      <c r="Z547" s="4">
        <f t="shared" ca="1" si="151"/>
        <v>-6286.6339764900222</v>
      </c>
      <c r="AA547" s="4">
        <f t="shared" ca="1" si="152"/>
        <v>61665.366023509981</v>
      </c>
      <c r="AB547" s="10">
        <f t="shared" si="158"/>
        <v>1</v>
      </c>
      <c r="AC547" s="4">
        <f t="shared" ca="1" si="153"/>
        <v>61665.366023509981</v>
      </c>
      <c r="AD547" s="4">
        <f t="shared" ca="1" si="160"/>
        <v>-548591.93664034712</v>
      </c>
      <c r="AE547" s="4">
        <f t="shared" si="154"/>
        <v>22</v>
      </c>
      <c r="AF547" s="4">
        <f t="shared" ca="1" si="155"/>
        <v>24935.997120015778</v>
      </c>
      <c r="AG547" s="4">
        <f t="shared" ca="1" si="156"/>
        <v>86601.363143525756</v>
      </c>
    </row>
    <row r="548" spans="1:33">
      <c r="A548" s="3">
        <v>42545</v>
      </c>
      <c r="B548" s="2">
        <f t="shared" ca="1" si="157"/>
        <v>90605.624781659295</v>
      </c>
      <c r="C548">
        <v>0</v>
      </c>
      <c r="D548">
        <v>0</v>
      </c>
      <c r="E548">
        <v>0</v>
      </c>
      <c r="F548">
        <v>0</v>
      </c>
      <c r="P548" s="4">
        <f t="shared" si="161"/>
        <v>17</v>
      </c>
      <c r="Q548" s="4">
        <f t="shared" si="144"/>
        <v>23</v>
      </c>
      <c r="R548" s="7">
        <f>INDEX(월별값!$A$1:$BM$17, '데이터 만들기'!P548, '데이터 만들기'!Q548)</f>
        <v>2038560</v>
      </c>
      <c r="S548" s="5">
        <f t="shared" si="159"/>
        <v>42545</v>
      </c>
      <c r="T548" s="7">
        <f t="shared" si="145"/>
        <v>2016</v>
      </c>
      <c r="U548" s="7">
        <f t="shared" si="146"/>
        <v>6</v>
      </c>
      <c r="V548" s="7" t="str">
        <f t="shared" si="147"/>
        <v>2016-6-1</v>
      </c>
      <c r="W548" s="8">
        <f t="shared" si="148"/>
        <v>42551</v>
      </c>
      <c r="X548" s="9">
        <f t="shared" si="149"/>
        <v>30</v>
      </c>
      <c r="Y548" s="4">
        <f t="shared" si="150"/>
        <v>67952</v>
      </c>
      <c r="Z548" s="4">
        <f t="shared" ca="1" si="151"/>
        <v>-2282.3723383564834</v>
      </c>
      <c r="AA548" s="4">
        <f t="shared" ca="1" si="152"/>
        <v>65669.627661643521</v>
      </c>
      <c r="AB548" s="10">
        <f t="shared" si="158"/>
        <v>1</v>
      </c>
      <c r="AC548" s="4">
        <f t="shared" ca="1" si="153"/>
        <v>65669.627661643521</v>
      </c>
      <c r="AD548" s="4">
        <f t="shared" ca="1" si="160"/>
        <v>-548591.93664034712</v>
      </c>
      <c r="AE548" s="4">
        <f t="shared" si="154"/>
        <v>22</v>
      </c>
      <c r="AF548" s="4">
        <f t="shared" ca="1" si="155"/>
        <v>24935.997120015778</v>
      </c>
      <c r="AG548" s="4">
        <f t="shared" ca="1" si="156"/>
        <v>90605.624781659295</v>
      </c>
    </row>
    <row r="549" spans="1:33">
      <c r="A549" s="3">
        <v>42546</v>
      </c>
      <c r="B549" s="2">
        <f t="shared" ca="1" si="157"/>
        <v>3658.4585327811792</v>
      </c>
      <c r="C549">
        <v>0</v>
      </c>
      <c r="D549">
        <v>0</v>
      </c>
      <c r="E549">
        <v>0</v>
      </c>
      <c r="F549">
        <v>0</v>
      </c>
      <c r="P549" s="4">
        <f t="shared" si="161"/>
        <v>17</v>
      </c>
      <c r="Q549" s="4">
        <f t="shared" si="144"/>
        <v>23</v>
      </c>
      <c r="R549" s="7">
        <f>INDEX(월별값!$A$1:$BM$17, '데이터 만들기'!P549, '데이터 만들기'!Q549)</f>
        <v>2038560</v>
      </c>
      <c r="S549" s="5">
        <f t="shared" si="159"/>
        <v>42546</v>
      </c>
      <c r="T549" s="7">
        <f t="shared" si="145"/>
        <v>2016</v>
      </c>
      <c r="U549" s="7">
        <f t="shared" si="146"/>
        <v>6</v>
      </c>
      <c r="V549" s="7" t="str">
        <f t="shared" si="147"/>
        <v>2016-6-1</v>
      </c>
      <c r="W549" s="8">
        <f t="shared" si="148"/>
        <v>42551</v>
      </c>
      <c r="X549" s="9">
        <f t="shared" si="149"/>
        <v>30</v>
      </c>
      <c r="Y549" s="4">
        <f t="shared" si="150"/>
        <v>67952</v>
      </c>
      <c r="Z549" s="4">
        <f t="shared" ca="1" si="151"/>
        <v>5217.1706556235931</v>
      </c>
      <c r="AA549" s="4">
        <f t="shared" ca="1" si="152"/>
        <v>73169.170655623588</v>
      </c>
      <c r="AB549" s="10">
        <f t="shared" si="158"/>
        <v>0</v>
      </c>
      <c r="AC549" s="4">
        <f t="shared" ca="1" si="153"/>
        <v>3658.4585327811792</v>
      </c>
      <c r="AD549" s="4">
        <f t="shared" ca="1" si="160"/>
        <v>-548591.93664034712</v>
      </c>
      <c r="AE549" s="4">
        <f t="shared" si="154"/>
        <v>22</v>
      </c>
      <c r="AF549" s="4">
        <f t="shared" ca="1" si="155"/>
        <v>24935.997120015778</v>
      </c>
      <c r="AG549" s="4">
        <f t="shared" ca="1" si="156"/>
        <v>3658.4585327811792</v>
      </c>
    </row>
    <row r="550" spans="1:33">
      <c r="A550" s="3">
        <v>42547</v>
      </c>
      <c r="B550" s="2">
        <f t="shared" ca="1" si="157"/>
        <v>3172.2674871713339</v>
      </c>
      <c r="C550">
        <v>0</v>
      </c>
      <c r="D550">
        <v>0</v>
      </c>
      <c r="E550">
        <v>0</v>
      </c>
      <c r="F550">
        <v>0</v>
      </c>
      <c r="P550" s="4">
        <f t="shared" si="161"/>
        <v>17</v>
      </c>
      <c r="Q550" s="4">
        <f t="shared" ref="Q550:Q613" si="162">IF(U549=U550,Q549,Q549+1)</f>
        <v>23</v>
      </c>
      <c r="R550" s="7">
        <f>INDEX(월별값!$A$1:$BM$17, '데이터 만들기'!P550, '데이터 만들기'!Q550)</f>
        <v>2038560</v>
      </c>
      <c r="S550" s="5">
        <f t="shared" si="159"/>
        <v>42547</v>
      </c>
      <c r="T550" s="7">
        <f t="shared" ref="T550:T613" si="163">YEAR(S550)</f>
        <v>2016</v>
      </c>
      <c r="U550" s="7">
        <f t="shared" ref="U550:U613" si="164">MONTH(S550)</f>
        <v>6</v>
      </c>
      <c r="V550" s="7" t="str">
        <f t="shared" ref="V550:V613" si="165">CONCATENATE(T550, "-", U550, "-", "1")</f>
        <v>2016-6-1</v>
      </c>
      <c r="W550" s="8">
        <f t="shared" ref="W550:W613" si="166">EDATE(V550, 1)-1</f>
        <v>42551</v>
      </c>
      <c r="X550" s="9">
        <f t="shared" ref="X550:X613" si="167">W550-V550+1</f>
        <v>30</v>
      </c>
      <c r="Y550" s="4">
        <f t="shared" ref="Y550:Y613" si="168">R550/X550</f>
        <v>67952</v>
      </c>
      <c r="Z550" s="4">
        <f t="shared" ref="Z550:Z613" ca="1" si="169">IF(RANDBETWEEN(0, 1),RAND()*Y550,RAND()*Y550*-1)/10</f>
        <v>-4506.6502565733226</v>
      </c>
      <c r="AA550" s="4">
        <f t="shared" ref="AA550:AA613" ca="1" si="170">Y550+Z550</f>
        <v>63445.349743426676</v>
      </c>
      <c r="AB550" s="10">
        <f t="shared" si="158"/>
        <v>0</v>
      </c>
      <c r="AC550" s="4">
        <f t="shared" ref="AC550:AC613" ca="1" si="171">IF(AB550=0,AA550/20,AA550)</f>
        <v>3172.2674871713339</v>
      </c>
      <c r="AD550" s="4">
        <f t="shared" ca="1" si="160"/>
        <v>-548591.93664034712</v>
      </c>
      <c r="AE550" s="4">
        <f t="shared" ref="AE550:AE613" si="172">NETWORKDAYS(V550,W550)</f>
        <v>22</v>
      </c>
      <c r="AF550" s="4">
        <f t="shared" ref="AF550:AF613" ca="1" si="173">AD550/AE550*-1</f>
        <v>24935.997120015778</v>
      </c>
      <c r="AG550" s="4">
        <f t="shared" ref="AG550:AG613" ca="1" si="174">IF(AB550=1,AC550+AF550,AC550)</f>
        <v>3172.2674871713339</v>
      </c>
    </row>
    <row r="551" spans="1:33">
      <c r="A551" s="3">
        <v>42548</v>
      </c>
      <c r="B551" s="2">
        <f t="shared" ca="1" si="157"/>
        <v>90483.089757019567</v>
      </c>
      <c r="C551">
        <v>0</v>
      </c>
      <c r="D551">
        <v>0</v>
      </c>
      <c r="E551">
        <v>0</v>
      </c>
      <c r="F551">
        <v>0</v>
      </c>
      <c r="P551" s="4">
        <f t="shared" si="161"/>
        <v>17</v>
      </c>
      <c r="Q551" s="4">
        <f t="shared" si="162"/>
        <v>23</v>
      </c>
      <c r="R551" s="7">
        <f>INDEX(월별값!$A$1:$BM$17, '데이터 만들기'!P551, '데이터 만들기'!Q551)</f>
        <v>2038560</v>
      </c>
      <c r="S551" s="5">
        <f t="shared" si="159"/>
        <v>42548</v>
      </c>
      <c r="T551" s="7">
        <f t="shared" si="163"/>
        <v>2016</v>
      </c>
      <c r="U551" s="7">
        <f t="shared" si="164"/>
        <v>6</v>
      </c>
      <c r="V551" s="7" t="str">
        <f t="shared" si="165"/>
        <v>2016-6-1</v>
      </c>
      <c r="W551" s="8">
        <f t="shared" si="166"/>
        <v>42551</v>
      </c>
      <c r="X551" s="9">
        <f t="shared" si="167"/>
        <v>30</v>
      </c>
      <c r="Y551" s="4">
        <f t="shared" si="168"/>
        <v>67952</v>
      </c>
      <c r="Z551" s="4">
        <f t="shared" ca="1" si="169"/>
        <v>-2404.9073629962113</v>
      </c>
      <c r="AA551" s="4">
        <f t="shared" ca="1" si="170"/>
        <v>65547.092637003792</v>
      </c>
      <c r="AB551" s="10">
        <f t="shared" si="158"/>
        <v>1</v>
      </c>
      <c r="AC551" s="4">
        <f t="shared" ca="1" si="171"/>
        <v>65547.092637003792</v>
      </c>
      <c r="AD551" s="4">
        <f t="shared" ca="1" si="160"/>
        <v>-548591.93664034712</v>
      </c>
      <c r="AE551" s="4">
        <f t="shared" si="172"/>
        <v>22</v>
      </c>
      <c r="AF551" s="4">
        <f t="shared" ca="1" si="173"/>
        <v>24935.997120015778</v>
      </c>
      <c r="AG551" s="4">
        <f t="shared" ca="1" si="174"/>
        <v>90483.089757019567</v>
      </c>
    </row>
    <row r="552" spans="1:33">
      <c r="A552" s="3">
        <v>42549</v>
      </c>
      <c r="B552" s="2">
        <f t="shared" ca="1" si="157"/>
        <v>86471.22979727792</v>
      </c>
      <c r="C552">
        <v>0</v>
      </c>
      <c r="D552">
        <v>0</v>
      </c>
      <c r="E552">
        <v>0</v>
      </c>
      <c r="F552">
        <v>0</v>
      </c>
      <c r="P552" s="4">
        <f t="shared" si="161"/>
        <v>17</v>
      </c>
      <c r="Q552" s="4">
        <f t="shared" si="162"/>
        <v>23</v>
      </c>
      <c r="R552" s="7">
        <f>INDEX(월별값!$A$1:$BM$17, '데이터 만들기'!P552, '데이터 만들기'!Q552)</f>
        <v>2038560</v>
      </c>
      <c r="S552" s="5">
        <f t="shared" si="159"/>
        <v>42549</v>
      </c>
      <c r="T552" s="7">
        <f t="shared" si="163"/>
        <v>2016</v>
      </c>
      <c r="U552" s="7">
        <f t="shared" si="164"/>
        <v>6</v>
      </c>
      <c r="V552" s="7" t="str">
        <f t="shared" si="165"/>
        <v>2016-6-1</v>
      </c>
      <c r="W552" s="8">
        <f t="shared" si="166"/>
        <v>42551</v>
      </c>
      <c r="X552" s="9">
        <f t="shared" si="167"/>
        <v>30</v>
      </c>
      <c r="Y552" s="4">
        <f t="shared" si="168"/>
        <v>67952</v>
      </c>
      <c r="Z552" s="4">
        <f t="shared" ca="1" si="169"/>
        <v>-6416.7673227378582</v>
      </c>
      <c r="AA552" s="4">
        <f t="shared" ca="1" si="170"/>
        <v>61535.232677262145</v>
      </c>
      <c r="AB552" s="10">
        <f t="shared" si="158"/>
        <v>1</v>
      </c>
      <c r="AC552" s="4">
        <f t="shared" ca="1" si="171"/>
        <v>61535.232677262145</v>
      </c>
      <c r="AD552" s="4">
        <f t="shared" ca="1" si="160"/>
        <v>-548591.93664034712</v>
      </c>
      <c r="AE552" s="4">
        <f t="shared" si="172"/>
        <v>22</v>
      </c>
      <c r="AF552" s="4">
        <f t="shared" ca="1" si="173"/>
        <v>24935.997120015778</v>
      </c>
      <c r="AG552" s="4">
        <f t="shared" ca="1" si="174"/>
        <v>86471.22979727792</v>
      </c>
    </row>
    <row r="553" spans="1:33">
      <c r="A553" s="3">
        <v>42550</v>
      </c>
      <c r="B553" s="2">
        <f t="shared" ca="1" si="157"/>
        <v>92657.086294125242</v>
      </c>
      <c r="C553">
        <v>0</v>
      </c>
      <c r="D553">
        <v>0</v>
      </c>
      <c r="E553">
        <v>0</v>
      </c>
      <c r="F553">
        <v>0</v>
      </c>
      <c r="P553" s="4">
        <f t="shared" si="161"/>
        <v>17</v>
      </c>
      <c r="Q553" s="4">
        <f t="shared" si="162"/>
        <v>23</v>
      </c>
      <c r="R553" s="7">
        <f>INDEX(월별값!$A$1:$BM$17, '데이터 만들기'!P553, '데이터 만들기'!Q553)</f>
        <v>2038560</v>
      </c>
      <c r="S553" s="5">
        <f t="shared" si="159"/>
        <v>42550</v>
      </c>
      <c r="T553" s="7">
        <f t="shared" si="163"/>
        <v>2016</v>
      </c>
      <c r="U553" s="7">
        <f t="shared" si="164"/>
        <v>6</v>
      </c>
      <c r="V553" s="7" t="str">
        <f t="shared" si="165"/>
        <v>2016-6-1</v>
      </c>
      <c r="W553" s="8">
        <f t="shared" si="166"/>
        <v>42551</v>
      </c>
      <c r="X553" s="9">
        <f t="shared" si="167"/>
        <v>30</v>
      </c>
      <c r="Y553" s="4">
        <f t="shared" si="168"/>
        <v>67952</v>
      </c>
      <c r="Z553" s="4">
        <f t="shared" ca="1" si="169"/>
        <v>-230.91082589052849</v>
      </c>
      <c r="AA553" s="4">
        <f t="shared" ca="1" si="170"/>
        <v>67721.089174109467</v>
      </c>
      <c r="AB553" s="10">
        <f t="shared" si="158"/>
        <v>1</v>
      </c>
      <c r="AC553" s="4">
        <f t="shared" ca="1" si="171"/>
        <v>67721.089174109467</v>
      </c>
      <c r="AD553" s="4">
        <f t="shared" ca="1" si="160"/>
        <v>-548591.93664034712</v>
      </c>
      <c r="AE553" s="4">
        <f t="shared" si="172"/>
        <v>22</v>
      </c>
      <c r="AF553" s="4">
        <f t="shared" ca="1" si="173"/>
        <v>24935.997120015778</v>
      </c>
      <c r="AG553" s="4">
        <f t="shared" ca="1" si="174"/>
        <v>92657.086294125242</v>
      </c>
    </row>
    <row r="554" spans="1:33">
      <c r="A554" s="3">
        <v>42551</v>
      </c>
      <c r="B554" s="2">
        <f t="shared" ca="1" si="157"/>
        <v>87517.263413480105</v>
      </c>
      <c r="C554">
        <v>0</v>
      </c>
      <c r="D554">
        <v>0</v>
      </c>
      <c r="E554">
        <v>0</v>
      </c>
      <c r="F554">
        <v>0</v>
      </c>
      <c r="P554" s="4">
        <f t="shared" si="161"/>
        <v>17</v>
      </c>
      <c r="Q554" s="4">
        <f t="shared" si="162"/>
        <v>23</v>
      </c>
      <c r="R554" s="7">
        <f>INDEX(월별값!$A$1:$BM$17, '데이터 만들기'!P554, '데이터 만들기'!Q554)</f>
        <v>2038560</v>
      </c>
      <c r="S554" s="5">
        <f t="shared" si="159"/>
        <v>42551</v>
      </c>
      <c r="T554" s="7">
        <f t="shared" si="163"/>
        <v>2016</v>
      </c>
      <c r="U554" s="7">
        <f t="shared" si="164"/>
        <v>6</v>
      </c>
      <c r="V554" s="7" t="str">
        <f t="shared" si="165"/>
        <v>2016-6-1</v>
      </c>
      <c r="W554" s="8">
        <f t="shared" si="166"/>
        <v>42551</v>
      </c>
      <c r="X554" s="9">
        <f t="shared" si="167"/>
        <v>30</v>
      </c>
      <c r="Y554" s="4">
        <f t="shared" si="168"/>
        <v>67952</v>
      </c>
      <c r="Z554" s="4">
        <f t="shared" ca="1" si="169"/>
        <v>-5370.7337065356714</v>
      </c>
      <c r="AA554" s="4">
        <f t="shared" ca="1" si="170"/>
        <v>62581.26629346433</v>
      </c>
      <c r="AB554" s="10">
        <f t="shared" si="158"/>
        <v>1</v>
      </c>
      <c r="AC554" s="4">
        <f t="shared" ca="1" si="171"/>
        <v>62581.26629346433</v>
      </c>
      <c r="AD554" s="4">
        <f t="shared" ca="1" si="160"/>
        <v>-548591.93664034712</v>
      </c>
      <c r="AE554" s="4">
        <f t="shared" si="172"/>
        <v>22</v>
      </c>
      <c r="AF554" s="4">
        <f t="shared" ca="1" si="173"/>
        <v>24935.997120015778</v>
      </c>
      <c r="AG554" s="4">
        <f t="shared" ca="1" si="174"/>
        <v>87517.263413480105</v>
      </c>
    </row>
    <row r="555" spans="1:33">
      <c r="A555" s="3">
        <v>42552</v>
      </c>
      <c r="B555" s="2">
        <f t="shared" ca="1" si="157"/>
        <v>63170.462637238707</v>
      </c>
      <c r="C555">
        <v>0</v>
      </c>
      <c r="D555">
        <v>0</v>
      </c>
      <c r="E555">
        <v>0</v>
      </c>
      <c r="F555">
        <v>0</v>
      </c>
      <c r="P555" s="4">
        <f t="shared" si="161"/>
        <v>17</v>
      </c>
      <c r="Q555" s="4">
        <f t="shared" si="162"/>
        <v>24</v>
      </c>
      <c r="R555" s="7">
        <f>INDEX(월별값!$A$1:$BM$17, '데이터 만들기'!P555, '데이터 만들기'!Q555)</f>
        <v>1303380</v>
      </c>
      <c r="S555" s="5">
        <f t="shared" si="159"/>
        <v>42552</v>
      </c>
      <c r="T555" s="7">
        <f t="shared" si="163"/>
        <v>2016</v>
      </c>
      <c r="U555" s="7">
        <f t="shared" si="164"/>
        <v>7</v>
      </c>
      <c r="V555" s="7" t="str">
        <f t="shared" si="165"/>
        <v>2016-7-1</v>
      </c>
      <c r="W555" s="8">
        <f t="shared" si="166"/>
        <v>42582</v>
      </c>
      <c r="X555" s="9">
        <f t="shared" si="167"/>
        <v>31</v>
      </c>
      <c r="Y555" s="4">
        <f t="shared" si="168"/>
        <v>42044.516129032258</v>
      </c>
      <c r="Z555" s="4">
        <f t="shared" ca="1" si="169"/>
        <v>1057.7223130711059</v>
      </c>
      <c r="AA555" s="4">
        <f t="shared" ca="1" si="170"/>
        <v>43102.238442103364</v>
      </c>
      <c r="AB555" s="10">
        <f t="shared" si="158"/>
        <v>1</v>
      </c>
      <c r="AC555" s="4">
        <f t="shared" ca="1" si="171"/>
        <v>43102.238442103364</v>
      </c>
      <c r="AD555" s="4">
        <f t="shared" ca="1" si="160"/>
        <v>-421432.70809784217</v>
      </c>
      <c r="AE555" s="4">
        <f t="shared" si="172"/>
        <v>21</v>
      </c>
      <c r="AF555" s="4">
        <f t="shared" ca="1" si="173"/>
        <v>20068.224195135343</v>
      </c>
      <c r="AG555" s="4">
        <f t="shared" ca="1" si="174"/>
        <v>63170.462637238707</v>
      </c>
    </row>
    <row r="556" spans="1:33">
      <c r="A556" s="3">
        <v>42553</v>
      </c>
      <c r="B556" s="2">
        <f t="shared" ca="1" si="157"/>
        <v>2150.175461028568</v>
      </c>
      <c r="C556">
        <v>0</v>
      </c>
      <c r="D556">
        <v>0</v>
      </c>
      <c r="E556">
        <v>0</v>
      </c>
      <c r="F556">
        <v>0</v>
      </c>
      <c r="P556" s="4">
        <f t="shared" si="161"/>
        <v>17</v>
      </c>
      <c r="Q556" s="4">
        <f t="shared" si="162"/>
        <v>24</v>
      </c>
      <c r="R556" s="7">
        <f>INDEX(월별값!$A$1:$BM$17, '데이터 만들기'!P556, '데이터 만들기'!Q556)</f>
        <v>1303380</v>
      </c>
      <c r="S556" s="5">
        <f t="shared" si="159"/>
        <v>42553</v>
      </c>
      <c r="T556" s="7">
        <f t="shared" si="163"/>
        <v>2016</v>
      </c>
      <c r="U556" s="7">
        <f t="shared" si="164"/>
        <v>7</v>
      </c>
      <c r="V556" s="7" t="str">
        <f t="shared" si="165"/>
        <v>2016-7-1</v>
      </c>
      <c r="W556" s="8">
        <f t="shared" si="166"/>
        <v>42582</v>
      </c>
      <c r="X556" s="9">
        <f t="shared" si="167"/>
        <v>31</v>
      </c>
      <c r="Y556" s="4">
        <f t="shared" si="168"/>
        <v>42044.516129032258</v>
      </c>
      <c r="Z556" s="4">
        <f t="shared" ca="1" si="169"/>
        <v>958.99309153910485</v>
      </c>
      <c r="AA556" s="4">
        <f t="shared" ca="1" si="170"/>
        <v>43003.509220571359</v>
      </c>
      <c r="AB556" s="10">
        <f t="shared" si="158"/>
        <v>0</v>
      </c>
      <c r="AC556" s="4">
        <f t="shared" ca="1" si="171"/>
        <v>2150.175461028568</v>
      </c>
      <c r="AD556" s="4">
        <f t="shared" ca="1" si="160"/>
        <v>-421432.70809784217</v>
      </c>
      <c r="AE556" s="4">
        <f t="shared" si="172"/>
        <v>21</v>
      </c>
      <c r="AF556" s="4">
        <f t="shared" ca="1" si="173"/>
        <v>20068.224195135343</v>
      </c>
      <c r="AG556" s="4">
        <f t="shared" ca="1" si="174"/>
        <v>2150.175461028568</v>
      </c>
    </row>
    <row r="557" spans="1:33">
      <c r="A557" s="3">
        <v>42554</v>
      </c>
      <c r="B557" s="2">
        <f t="shared" ca="1" si="157"/>
        <v>2090.8081495323072</v>
      </c>
      <c r="C557">
        <v>0</v>
      </c>
      <c r="D557">
        <v>0</v>
      </c>
      <c r="E557">
        <v>0</v>
      </c>
      <c r="F557">
        <v>0</v>
      </c>
      <c r="P557" s="4">
        <f t="shared" si="161"/>
        <v>17</v>
      </c>
      <c r="Q557" s="4">
        <f t="shared" si="162"/>
        <v>24</v>
      </c>
      <c r="R557" s="7">
        <f>INDEX(월별값!$A$1:$BM$17, '데이터 만들기'!P557, '데이터 만들기'!Q557)</f>
        <v>1303380</v>
      </c>
      <c r="S557" s="5">
        <f t="shared" si="159"/>
        <v>42554</v>
      </c>
      <c r="T557" s="7">
        <f t="shared" si="163"/>
        <v>2016</v>
      </c>
      <c r="U557" s="7">
        <f t="shared" si="164"/>
        <v>7</v>
      </c>
      <c r="V557" s="7" t="str">
        <f t="shared" si="165"/>
        <v>2016-7-1</v>
      </c>
      <c r="W557" s="8">
        <f t="shared" si="166"/>
        <v>42582</v>
      </c>
      <c r="X557" s="9">
        <f t="shared" si="167"/>
        <v>31</v>
      </c>
      <c r="Y557" s="4">
        <f t="shared" si="168"/>
        <v>42044.516129032258</v>
      </c>
      <c r="Z557" s="4">
        <f t="shared" ca="1" si="169"/>
        <v>-228.35313838611131</v>
      </c>
      <c r="AA557" s="4">
        <f t="shared" ca="1" si="170"/>
        <v>41816.162990646146</v>
      </c>
      <c r="AB557" s="10">
        <f t="shared" si="158"/>
        <v>0</v>
      </c>
      <c r="AC557" s="4">
        <f t="shared" ca="1" si="171"/>
        <v>2090.8081495323072</v>
      </c>
      <c r="AD557" s="4">
        <f t="shared" ca="1" si="160"/>
        <v>-421432.70809784217</v>
      </c>
      <c r="AE557" s="4">
        <f t="shared" si="172"/>
        <v>21</v>
      </c>
      <c r="AF557" s="4">
        <f t="shared" ca="1" si="173"/>
        <v>20068.224195135343</v>
      </c>
      <c r="AG557" s="4">
        <f t="shared" ca="1" si="174"/>
        <v>2090.8081495323072</v>
      </c>
    </row>
    <row r="558" spans="1:33">
      <c r="A558" s="3">
        <v>42555</v>
      </c>
      <c r="B558" s="2">
        <f t="shared" ca="1" si="157"/>
        <v>59010.220440092795</v>
      </c>
      <c r="C558">
        <v>0</v>
      </c>
      <c r="D558">
        <v>0</v>
      </c>
      <c r="E558">
        <v>0</v>
      </c>
      <c r="F558">
        <v>0</v>
      </c>
      <c r="P558" s="4">
        <f t="shared" si="161"/>
        <v>17</v>
      </c>
      <c r="Q558" s="4">
        <f t="shared" si="162"/>
        <v>24</v>
      </c>
      <c r="R558" s="7">
        <f>INDEX(월별값!$A$1:$BM$17, '데이터 만들기'!P558, '데이터 만들기'!Q558)</f>
        <v>1303380</v>
      </c>
      <c r="S558" s="5">
        <f t="shared" si="159"/>
        <v>42555</v>
      </c>
      <c r="T558" s="7">
        <f t="shared" si="163"/>
        <v>2016</v>
      </c>
      <c r="U558" s="7">
        <f t="shared" si="164"/>
        <v>7</v>
      </c>
      <c r="V558" s="7" t="str">
        <f t="shared" si="165"/>
        <v>2016-7-1</v>
      </c>
      <c r="W558" s="8">
        <f t="shared" si="166"/>
        <v>42582</v>
      </c>
      <c r="X558" s="9">
        <f t="shared" si="167"/>
        <v>31</v>
      </c>
      <c r="Y558" s="4">
        <f t="shared" si="168"/>
        <v>42044.516129032258</v>
      </c>
      <c r="Z558" s="4">
        <f t="shared" ca="1" si="169"/>
        <v>-3102.5198840748026</v>
      </c>
      <c r="AA558" s="4">
        <f t="shared" ca="1" si="170"/>
        <v>38941.996244957452</v>
      </c>
      <c r="AB558" s="10">
        <f t="shared" si="158"/>
        <v>1</v>
      </c>
      <c r="AC558" s="4">
        <f t="shared" ca="1" si="171"/>
        <v>38941.996244957452</v>
      </c>
      <c r="AD558" s="4">
        <f t="shared" ca="1" si="160"/>
        <v>-421432.70809784217</v>
      </c>
      <c r="AE558" s="4">
        <f t="shared" si="172"/>
        <v>21</v>
      </c>
      <c r="AF558" s="4">
        <f t="shared" ca="1" si="173"/>
        <v>20068.224195135343</v>
      </c>
      <c r="AG558" s="4">
        <f t="shared" ca="1" si="174"/>
        <v>59010.220440092795</v>
      </c>
    </row>
    <row r="559" spans="1:33">
      <c r="A559" s="3">
        <v>42556</v>
      </c>
      <c r="B559" s="2">
        <f t="shared" ca="1" si="157"/>
        <v>58155.538202630945</v>
      </c>
      <c r="C559">
        <v>0</v>
      </c>
      <c r="D559">
        <v>0</v>
      </c>
      <c r="E559">
        <v>0</v>
      </c>
      <c r="F559">
        <v>0</v>
      </c>
      <c r="P559" s="4">
        <f t="shared" si="161"/>
        <v>17</v>
      </c>
      <c r="Q559" s="4">
        <f t="shared" si="162"/>
        <v>24</v>
      </c>
      <c r="R559" s="7">
        <f>INDEX(월별값!$A$1:$BM$17, '데이터 만들기'!P559, '데이터 만들기'!Q559)</f>
        <v>1303380</v>
      </c>
      <c r="S559" s="5">
        <f t="shared" si="159"/>
        <v>42556</v>
      </c>
      <c r="T559" s="7">
        <f t="shared" si="163"/>
        <v>2016</v>
      </c>
      <c r="U559" s="7">
        <f t="shared" si="164"/>
        <v>7</v>
      </c>
      <c r="V559" s="7" t="str">
        <f t="shared" si="165"/>
        <v>2016-7-1</v>
      </c>
      <c r="W559" s="8">
        <f t="shared" si="166"/>
        <v>42582</v>
      </c>
      <c r="X559" s="9">
        <f t="shared" si="167"/>
        <v>31</v>
      </c>
      <c r="Y559" s="4">
        <f t="shared" si="168"/>
        <v>42044.516129032258</v>
      </c>
      <c r="Z559" s="4">
        <f t="shared" ca="1" si="169"/>
        <v>-3957.2021215366522</v>
      </c>
      <c r="AA559" s="4">
        <f t="shared" ca="1" si="170"/>
        <v>38087.314007495603</v>
      </c>
      <c r="AB559" s="10">
        <f t="shared" si="158"/>
        <v>1</v>
      </c>
      <c r="AC559" s="4">
        <f t="shared" ca="1" si="171"/>
        <v>38087.314007495603</v>
      </c>
      <c r="AD559" s="4">
        <f t="shared" ca="1" si="160"/>
        <v>-421432.70809784217</v>
      </c>
      <c r="AE559" s="4">
        <f t="shared" si="172"/>
        <v>21</v>
      </c>
      <c r="AF559" s="4">
        <f t="shared" ca="1" si="173"/>
        <v>20068.224195135343</v>
      </c>
      <c r="AG559" s="4">
        <f t="shared" ca="1" si="174"/>
        <v>58155.538202630945</v>
      </c>
    </row>
    <row r="560" spans="1:33">
      <c r="A560" s="3">
        <v>42557</v>
      </c>
      <c r="B560" s="2">
        <f t="shared" ca="1" si="157"/>
        <v>63449.524554223419</v>
      </c>
      <c r="C560">
        <v>0</v>
      </c>
      <c r="D560">
        <v>0</v>
      </c>
      <c r="E560">
        <v>0</v>
      </c>
      <c r="F560">
        <v>0</v>
      </c>
      <c r="P560" s="4">
        <f t="shared" si="161"/>
        <v>17</v>
      </c>
      <c r="Q560" s="4">
        <f t="shared" si="162"/>
        <v>24</v>
      </c>
      <c r="R560" s="7">
        <f>INDEX(월별값!$A$1:$BM$17, '데이터 만들기'!P560, '데이터 만들기'!Q560)</f>
        <v>1303380</v>
      </c>
      <c r="S560" s="5">
        <f t="shared" si="159"/>
        <v>42557</v>
      </c>
      <c r="T560" s="7">
        <f t="shared" si="163"/>
        <v>2016</v>
      </c>
      <c r="U560" s="7">
        <f t="shared" si="164"/>
        <v>7</v>
      </c>
      <c r="V560" s="7" t="str">
        <f t="shared" si="165"/>
        <v>2016-7-1</v>
      </c>
      <c r="W560" s="8">
        <f t="shared" si="166"/>
        <v>42582</v>
      </c>
      <c r="X560" s="9">
        <f t="shared" si="167"/>
        <v>31</v>
      </c>
      <c r="Y560" s="4">
        <f t="shared" si="168"/>
        <v>42044.516129032258</v>
      </c>
      <c r="Z560" s="4">
        <f t="shared" ca="1" si="169"/>
        <v>1336.7842300558191</v>
      </c>
      <c r="AA560" s="4">
        <f t="shared" ca="1" si="170"/>
        <v>43381.300359088076</v>
      </c>
      <c r="AB560" s="10">
        <f t="shared" si="158"/>
        <v>1</v>
      </c>
      <c r="AC560" s="4">
        <f t="shared" ca="1" si="171"/>
        <v>43381.300359088076</v>
      </c>
      <c r="AD560" s="4">
        <f t="shared" ca="1" si="160"/>
        <v>-421432.70809784217</v>
      </c>
      <c r="AE560" s="4">
        <f t="shared" si="172"/>
        <v>21</v>
      </c>
      <c r="AF560" s="4">
        <f t="shared" ca="1" si="173"/>
        <v>20068.224195135343</v>
      </c>
      <c r="AG560" s="4">
        <f t="shared" ca="1" si="174"/>
        <v>63449.524554223419</v>
      </c>
    </row>
    <row r="561" spans="1:33">
      <c r="A561" s="3">
        <v>42558</v>
      </c>
      <c r="B561" s="2">
        <f t="shared" ca="1" si="157"/>
        <v>60306.845275380809</v>
      </c>
      <c r="C561">
        <v>0</v>
      </c>
      <c r="D561">
        <v>0</v>
      </c>
      <c r="E561">
        <v>0</v>
      </c>
      <c r="F561">
        <v>0</v>
      </c>
      <c r="P561" s="4">
        <f t="shared" si="161"/>
        <v>17</v>
      </c>
      <c r="Q561" s="4">
        <f t="shared" si="162"/>
        <v>24</v>
      </c>
      <c r="R561" s="7">
        <f>INDEX(월별값!$A$1:$BM$17, '데이터 만들기'!P561, '데이터 만들기'!Q561)</f>
        <v>1303380</v>
      </c>
      <c r="S561" s="5">
        <f t="shared" si="159"/>
        <v>42558</v>
      </c>
      <c r="T561" s="7">
        <f t="shared" si="163"/>
        <v>2016</v>
      </c>
      <c r="U561" s="7">
        <f t="shared" si="164"/>
        <v>7</v>
      </c>
      <c r="V561" s="7" t="str">
        <f t="shared" si="165"/>
        <v>2016-7-1</v>
      </c>
      <c r="W561" s="8">
        <f t="shared" si="166"/>
        <v>42582</v>
      </c>
      <c r="X561" s="9">
        <f t="shared" si="167"/>
        <v>31</v>
      </c>
      <c r="Y561" s="4">
        <f t="shared" si="168"/>
        <v>42044.516129032258</v>
      </c>
      <c r="Z561" s="4">
        <f t="shared" ca="1" si="169"/>
        <v>-1805.895048786791</v>
      </c>
      <c r="AA561" s="4">
        <f t="shared" ca="1" si="170"/>
        <v>40238.621080245466</v>
      </c>
      <c r="AB561" s="10">
        <f t="shared" si="158"/>
        <v>1</v>
      </c>
      <c r="AC561" s="4">
        <f t="shared" ca="1" si="171"/>
        <v>40238.621080245466</v>
      </c>
      <c r="AD561" s="4">
        <f t="shared" ca="1" si="160"/>
        <v>-421432.70809784217</v>
      </c>
      <c r="AE561" s="4">
        <f t="shared" si="172"/>
        <v>21</v>
      </c>
      <c r="AF561" s="4">
        <f t="shared" ca="1" si="173"/>
        <v>20068.224195135343</v>
      </c>
      <c r="AG561" s="4">
        <f t="shared" ca="1" si="174"/>
        <v>60306.845275380809</v>
      </c>
    </row>
    <row r="562" spans="1:33">
      <c r="A562" s="3">
        <v>42559</v>
      </c>
      <c r="B562" s="2">
        <f t="shared" ca="1" si="157"/>
        <v>62454.284328766647</v>
      </c>
      <c r="C562">
        <v>0</v>
      </c>
      <c r="D562">
        <v>0</v>
      </c>
      <c r="E562">
        <v>0</v>
      </c>
      <c r="F562">
        <v>0</v>
      </c>
      <c r="P562" s="4">
        <f t="shared" si="161"/>
        <v>17</v>
      </c>
      <c r="Q562" s="4">
        <f t="shared" si="162"/>
        <v>24</v>
      </c>
      <c r="R562" s="7">
        <f>INDEX(월별값!$A$1:$BM$17, '데이터 만들기'!P562, '데이터 만들기'!Q562)</f>
        <v>1303380</v>
      </c>
      <c r="S562" s="5">
        <f t="shared" si="159"/>
        <v>42559</v>
      </c>
      <c r="T562" s="7">
        <f t="shared" si="163"/>
        <v>2016</v>
      </c>
      <c r="U562" s="7">
        <f t="shared" si="164"/>
        <v>7</v>
      </c>
      <c r="V562" s="7" t="str">
        <f t="shared" si="165"/>
        <v>2016-7-1</v>
      </c>
      <c r="W562" s="8">
        <f t="shared" si="166"/>
        <v>42582</v>
      </c>
      <c r="X562" s="9">
        <f t="shared" si="167"/>
        <v>31</v>
      </c>
      <c r="Y562" s="4">
        <f t="shared" si="168"/>
        <v>42044.516129032258</v>
      </c>
      <c r="Z562" s="4">
        <f t="shared" ca="1" si="169"/>
        <v>341.54400459904895</v>
      </c>
      <c r="AA562" s="4">
        <f t="shared" ca="1" si="170"/>
        <v>42386.060133631305</v>
      </c>
      <c r="AB562" s="10">
        <f t="shared" si="158"/>
        <v>1</v>
      </c>
      <c r="AC562" s="4">
        <f t="shared" ca="1" si="171"/>
        <v>42386.060133631305</v>
      </c>
      <c r="AD562" s="4">
        <f t="shared" ca="1" si="160"/>
        <v>-421432.70809784217</v>
      </c>
      <c r="AE562" s="4">
        <f t="shared" si="172"/>
        <v>21</v>
      </c>
      <c r="AF562" s="4">
        <f t="shared" ca="1" si="173"/>
        <v>20068.224195135343</v>
      </c>
      <c r="AG562" s="4">
        <f t="shared" ca="1" si="174"/>
        <v>62454.284328766647</v>
      </c>
    </row>
    <row r="563" spans="1:33">
      <c r="A563" s="3">
        <v>42560</v>
      </c>
      <c r="B563" s="2">
        <f t="shared" ca="1" si="157"/>
        <v>2304.2371822673117</v>
      </c>
      <c r="C563">
        <v>0</v>
      </c>
      <c r="D563">
        <v>0</v>
      </c>
      <c r="E563">
        <v>0</v>
      </c>
      <c r="F563">
        <v>0</v>
      </c>
      <c r="P563" s="4">
        <f t="shared" si="161"/>
        <v>17</v>
      </c>
      <c r="Q563" s="4">
        <f t="shared" si="162"/>
        <v>24</v>
      </c>
      <c r="R563" s="7">
        <f>INDEX(월별값!$A$1:$BM$17, '데이터 만들기'!P563, '데이터 만들기'!Q563)</f>
        <v>1303380</v>
      </c>
      <c r="S563" s="5">
        <f t="shared" si="159"/>
        <v>42560</v>
      </c>
      <c r="T563" s="7">
        <f t="shared" si="163"/>
        <v>2016</v>
      </c>
      <c r="U563" s="7">
        <f t="shared" si="164"/>
        <v>7</v>
      </c>
      <c r="V563" s="7" t="str">
        <f t="shared" si="165"/>
        <v>2016-7-1</v>
      </c>
      <c r="W563" s="8">
        <f t="shared" si="166"/>
        <v>42582</v>
      </c>
      <c r="X563" s="9">
        <f t="shared" si="167"/>
        <v>31</v>
      </c>
      <c r="Y563" s="4">
        <f t="shared" si="168"/>
        <v>42044.516129032258</v>
      </c>
      <c r="Z563" s="4">
        <f t="shared" ca="1" si="169"/>
        <v>4040.2275163139811</v>
      </c>
      <c r="AA563" s="4">
        <f t="shared" ca="1" si="170"/>
        <v>46084.743645346236</v>
      </c>
      <c r="AB563" s="10">
        <f t="shared" si="158"/>
        <v>0</v>
      </c>
      <c r="AC563" s="4">
        <f t="shared" ca="1" si="171"/>
        <v>2304.2371822673117</v>
      </c>
      <c r="AD563" s="4">
        <f t="shared" ca="1" si="160"/>
        <v>-421432.70809784217</v>
      </c>
      <c r="AE563" s="4">
        <f t="shared" si="172"/>
        <v>21</v>
      </c>
      <c r="AF563" s="4">
        <f t="shared" ca="1" si="173"/>
        <v>20068.224195135343</v>
      </c>
      <c r="AG563" s="4">
        <f t="shared" ca="1" si="174"/>
        <v>2304.2371822673117</v>
      </c>
    </row>
    <row r="564" spans="1:33">
      <c r="A564" s="3">
        <v>42561</v>
      </c>
      <c r="B564" s="2">
        <f t="shared" ca="1" si="157"/>
        <v>2046.592805736517</v>
      </c>
      <c r="C564">
        <v>0</v>
      </c>
      <c r="D564">
        <v>0</v>
      </c>
      <c r="E564">
        <v>0</v>
      </c>
      <c r="F564">
        <v>0</v>
      </c>
      <c r="P564" s="4">
        <f t="shared" si="161"/>
        <v>17</v>
      </c>
      <c r="Q564" s="4">
        <f t="shared" si="162"/>
        <v>24</v>
      </c>
      <c r="R564" s="7">
        <f>INDEX(월별값!$A$1:$BM$17, '데이터 만들기'!P564, '데이터 만들기'!Q564)</f>
        <v>1303380</v>
      </c>
      <c r="S564" s="5">
        <f t="shared" si="159"/>
        <v>42561</v>
      </c>
      <c r="T564" s="7">
        <f t="shared" si="163"/>
        <v>2016</v>
      </c>
      <c r="U564" s="7">
        <f t="shared" si="164"/>
        <v>7</v>
      </c>
      <c r="V564" s="7" t="str">
        <f t="shared" si="165"/>
        <v>2016-7-1</v>
      </c>
      <c r="W564" s="8">
        <f t="shared" si="166"/>
        <v>42582</v>
      </c>
      <c r="X564" s="9">
        <f t="shared" si="167"/>
        <v>31</v>
      </c>
      <c r="Y564" s="4">
        <f t="shared" si="168"/>
        <v>42044.516129032258</v>
      </c>
      <c r="Z564" s="4">
        <f t="shared" ca="1" si="169"/>
        <v>-1112.6600143019148</v>
      </c>
      <c r="AA564" s="4">
        <f t="shared" ca="1" si="170"/>
        <v>40931.856114730341</v>
      </c>
      <c r="AB564" s="10">
        <f t="shared" si="158"/>
        <v>0</v>
      </c>
      <c r="AC564" s="4">
        <f t="shared" ca="1" si="171"/>
        <v>2046.592805736517</v>
      </c>
      <c r="AD564" s="4">
        <f t="shared" ca="1" si="160"/>
        <v>-421432.70809784217</v>
      </c>
      <c r="AE564" s="4">
        <f t="shared" si="172"/>
        <v>21</v>
      </c>
      <c r="AF564" s="4">
        <f t="shared" ca="1" si="173"/>
        <v>20068.224195135343</v>
      </c>
      <c r="AG564" s="4">
        <f t="shared" ca="1" si="174"/>
        <v>2046.592805736517</v>
      </c>
    </row>
    <row r="565" spans="1:33">
      <c r="A565" s="3">
        <v>42562</v>
      </c>
      <c r="B565" s="2">
        <f t="shared" ca="1" si="157"/>
        <v>63962.905160691589</v>
      </c>
      <c r="C565">
        <v>0</v>
      </c>
      <c r="D565">
        <v>0</v>
      </c>
      <c r="E565">
        <v>0</v>
      </c>
      <c r="F565">
        <v>0</v>
      </c>
      <c r="P565" s="4">
        <f t="shared" si="161"/>
        <v>17</v>
      </c>
      <c r="Q565" s="4">
        <f t="shared" si="162"/>
        <v>24</v>
      </c>
      <c r="R565" s="7">
        <f>INDEX(월별값!$A$1:$BM$17, '데이터 만들기'!P565, '데이터 만들기'!Q565)</f>
        <v>1303380</v>
      </c>
      <c r="S565" s="5">
        <f t="shared" si="159"/>
        <v>42562</v>
      </c>
      <c r="T565" s="7">
        <f t="shared" si="163"/>
        <v>2016</v>
      </c>
      <c r="U565" s="7">
        <f t="shared" si="164"/>
        <v>7</v>
      </c>
      <c r="V565" s="7" t="str">
        <f t="shared" si="165"/>
        <v>2016-7-1</v>
      </c>
      <c r="W565" s="8">
        <f t="shared" si="166"/>
        <v>42582</v>
      </c>
      <c r="X565" s="9">
        <f t="shared" si="167"/>
        <v>31</v>
      </c>
      <c r="Y565" s="4">
        <f t="shared" si="168"/>
        <v>42044.516129032258</v>
      </c>
      <c r="Z565" s="4">
        <f t="shared" ca="1" si="169"/>
        <v>1850.1648365239914</v>
      </c>
      <c r="AA565" s="4">
        <f t="shared" ca="1" si="170"/>
        <v>43894.680965556247</v>
      </c>
      <c r="AB565" s="10">
        <f t="shared" si="158"/>
        <v>1</v>
      </c>
      <c r="AC565" s="4">
        <f t="shared" ca="1" si="171"/>
        <v>43894.680965556247</v>
      </c>
      <c r="AD565" s="4">
        <f t="shared" ca="1" si="160"/>
        <v>-421432.70809784217</v>
      </c>
      <c r="AE565" s="4">
        <f t="shared" si="172"/>
        <v>21</v>
      </c>
      <c r="AF565" s="4">
        <f t="shared" ca="1" si="173"/>
        <v>20068.224195135343</v>
      </c>
      <c r="AG565" s="4">
        <f t="shared" ca="1" si="174"/>
        <v>63962.905160691589</v>
      </c>
    </row>
    <row r="566" spans="1:33">
      <c r="A566" s="3">
        <v>42563</v>
      </c>
      <c r="B566" s="2">
        <f t="shared" ca="1" si="157"/>
        <v>60482.092007517225</v>
      </c>
      <c r="C566">
        <v>0</v>
      </c>
      <c r="D566">
        <v>0</v>
      </c>
      <c r="E566">
        <v>0</v>
      </c>
      <c r="F566">
        <v>0</v>
      </c>
      <c r="P566" s="4">
        <f t="shared" si="161"/>
        <v>17</v>
      </c>
      <c r="Q566" s="4">
        <f t="shared" si="162"/>
        <v>24</v>
      </c>
      <c r="R566" s="7">
        <f>INDEX(월별값!$A$1:$BM$17, '데이터 만들기'!P566, '데이터 만들기'!Q566)</f>
        <v>1303380</v>
      </c>
      <c r="S566" s="5">
        <f t="shared" si="159"/>
        <v>42563</v>
      </c>
      <c r="T566" s="7">
        <f t="shared" si="163"/>
        <v>2016</v>
      </c>
      <c r="U566" s="7">
        <f t="shared" si="164"/>
        <v>7</v>
      </c>
      <c r="V566" s="7" t="str">
        <f t="shared" si="165"/>
        <v>2016-7-1</v>
      </c>
      <c r="W566" s="8">
        <f t="shared" si="166"/>
        <v>42582</v>
      </c>
      <c r="X566" s="9">
        <f t="shared" si="167"/>
        <v>31</v>
      </c>
      <c r="Y566" s="4">
        <f t="shared" si="168"/>
        <v>42044.516129032258</v>
      </c>
      <c r="Z566" s="4">
        <f t="shared" ca="1" si="169"/>
        <v>-1630.6483166503745</v>
      </c>
      <c r="AA566" s="4">
        <f t="shared" ca="1" si="170"/>
        <v>40413.867812381883</v>
      </c>
      <c r="AB566" s="10">
        <f t="shared" si="158"/>
        <v>1</v>
      </c>
      <c r="AC566" s="4">
        <f t="shared" ca="1" si="171"/>
        <v>40413.867812381883</v>
      </c>
      <c r="AD566" s="4">
        <f t="shared" ca="1" si="160"/>
        <v>-421432.70809784217</v>
      </c>
      <c r="AE566" s="4">
        <f t="shared" si="172"/>
        <v>21</v>
      </c>
      <c r="AF566" s="4">
        <f t="shared" ca="1" si="173"/>
        <v>20068.224195135343</v>
      </c>
      <c r="AG566" s="4">
        <f t="shared" ca="1" si="174"/>
        <v>60482.092007517225</v>
      </c>
    </row>
    <row r="567" spans="1:33">
      <c r="A567" s="3">
        <v>42564</v>
      </c>
      <c r="B567" s="2">
        <f t="shared" ca="1" si="157"/>
        <v>65389.922886328561</v>
      </c>
      <c r="C567">
        <v>0</v>
      </c>
      <c r="D567">
        <v>0</v>
      </c>
      <c r="E567">
        <v>0</v>
      </c>
      <c r="F567">
        <v>0</v>
      </c>
      <c r="P567" s="4">
        <f t="shared" si="161"/>
        <v>17</v>
      </c>
      <c r="Q567" s="4">
        <f t="shared" si="162"/>
        <v>24</v>
      </c>
      <c r="R567" s="7">
        <f>INDEX(월별값!$A$1:$BM$17, '데이터 만들기'!P567, '데이터 만들기'!Q567)</f>
        <v>1303380</v>
      </c>
      <c r="S567" s="5">
        <f t="shared" si="159"/>
        <v>42564</v>
      </c>
      <c r="T567" s="7">
        <f t="shared" si="163"/>
        <v>2016</v>
      </c>
      <c r="U567" s="7">
        <f t="shared" si="164"/>
        <v>7</v>
      </c>
      <c r="V567" s="7" t="str">
        <f t="shared" si="165"/>
        <v>2016-7-1</v>
      </c>
      <c r="W567" s="8">
        <f t="shared" si="166"/>
        <v>42582</v>
      </c>
      <c r="X567" s="9">
        <f t="shared" si="167"/>
        <v>31</v>
      </c>
      <c r="Y567" s="4">
        <f t="shared" si="168"/>
        <v>42044.516129032258</v>
      </c>
      <c r="Z567" s="4">
        <f t="shared" ca="1" si="169"/>
        <v>3277.1825621609596</v>
      </c>
      <c r="AA567" s="4">
        <f t="shared" ca="1" si="170"/>
        <v>45321.698691193218</v>
      </c>
      <c r="AB567" s="10">
        <f t="shared" si="158"/>
        <v>1</v>
      </c>
      <c r="AC567" s="4">
        <f t="shared" ca="1" si="171"/>
        <v>45321.698691193218</v>
      </c>
      <c r="AD567" s="4">
        <f t="shared" ca="1" si="160"/>
        <v>-421432.70809784217</v>
      </c>
      <c r="AE567" s="4">
        <f t="shared" si="172"/>
        <v>21</v>
      </c>
      <c r="AF567" s="4">
        <f t="shared" ca="1" si="173"/>
        <v>20068.224195135343</v>
      </c>
      <c r="AG567" s="4">
        <f t="shared" ca="1" si="174"/>
        <v>65389.922886328561</v>
      </c>
    </row>
    <row r="568" spans="1:33">
      <c r="A568" s="3">
        <v>42565</v>
      </c>
      <c r="B568" s="2">
        <f t="shared" ca="1" si="157"/>
        <v>58123.534836910148</v>
      </c>
      <c r="C568">
        <v>0</v>
      </c>
      <c r="D568">
        <v>0</v>
      </c>
      <c r="E568">
        <v>0</v>
      </c>
      <c r="F568">
        <v>0</v>
      </c>
      <c r="P568" s="4">
        <f t="shared" si="161"/>
        <v>17</v>
      </c>
      <c r="Q568" s="4">
        <f t="shared" si="162"/>
        <v>24</v>
      </c>
      <c r="R568" s="7">
        <f>INDEX(월별값!$A$1:$BM$17, '데이터 만들기'!P568, '데이터 만들기'!Q568)</f>
        <v>1303380</v>
      </c>
      <c r="S568" s="5">
        <f t="shared" si="159"/>
        <v>42565</v>
      </c>
      <c r="T568" s="7">
        <f t="shared" si="163"/>
        <v>2016</v>
      </c>
      <c r="U568" s="7">
        <f t="shared" si="164"/>
        <v>7</v>
      </c>
      <c r="V568" s="7" t="str">
        <f t="shared" si="165"/>
        <v>2016-7-1</v>
      </c>
      <c r="W568" s="8">
        <f t="shared" si="166"/>
        <v>42582</v>
      </c>
      <c r="X568" s="9">
        <f t="shared" si="167"/>
        <v>31</v>
      </c>
      <c r="Y568" s="4">
        <f t="shared" si="168"/>
        <v>42044.516129032258</v>
      </c>
      <c r="Z568" s="4">
        <f t="shared" ca="1" si="169"/>
        <v>-3989.2054872574545</v>
      </c>
      <c r="AA568" s="4">
        <f t="shared" ca="1" si="170"/>
        <v>38055.310641774806</v>
      </c>
      <c r="AB568" s="10">
        <f t="shared" si="158"/>
        <v>1</v>
      </c>
      <c r="AC568" s="4">
        <f t="shared" ca="1" si="171"/>
        <v>38055.310641774806</v>
      </c>
      <c r="AD568" s="4">
        <f t="shared" ca="1" si="160"/>
        <v>-421432.70809784217</v>
      </c>
      <c r="AE568" s="4">
        <f t="shared" si="172"/>
        <v>21</v>
      </c>
      <c r="AF568" s="4">
        <f t="shared" ca="1" si="173"/>
        <v>20068.224195135343</v>
      </c>
      <c r="AG568" s="4">
        <f t="shared" ca="1" si="174"/>
        <v>58123.534836910148</v>
      </c>
    </row>
    <row r="569" spans="1:33">
      <c r="A569" s="3">
        <v>42566</v>
      </c>
      <c r="B569" s="2">
        <f t="shared" ca="1" si="157"/>
        <v>58534.217751606528</v>
      </c>
      <c r="C569">
        <v>0</v>
      </c>
      <c r="D569">
        <v>0</v>
      </c>
      <c r="E569">
        <v>0</v>
      </c>
      <c r="F569">
        <v>0</v>
      </c>
      <c r="P569" s="4">
        <f t="shared" si="161"/>
        <v>17</v>
      </c>
      <c r="Q569" s="4">
        <f t="shared" si="162"/>
        <v>24</v>
      </c>
      <c r="R569" s="7">
        <f>INDEX(월별값!$A$1:$BM$17, '데이터 만들기'!P569, '데이터 만들기'!Q569)</f>
        <v>1303380</v>
      </c>
      <c r="S569" s="5">
        <f t="shared" si="159"/>
        <v>42566</v>
      </c>
      <c r="T569" s="7">
        <f t="shared" si="163"/>
        <v>2016</v>
      </c>
      <c r="U569" s="7">
        <f t="shared" si="164"/>
        <v>7</v>
      </c>
      <c r="V569" s="7" t="str">
        <f t="shared" si="165"/>
        <v>2016-7-1</v>
      </c>
      <c r="W569" s="8">
        <f t="shared" si="166"/>
        <v>42582</v>
      </c>
      <c r="X569" s="9">
        <f t="shared" si="167"/>
        <v>31</v>
      </c>
      <c r="Y569" s="4">
        <f t="shared" si="168"/>
        <v>42044.516129032258</v>
      </c>
      <c r="Z569" s="4">
        <f t="shared" ca="1" si="169"/>
        <v>-3578.5225725610712</v>
      </c>
      <c r="AA569" s="4">
        <f t="shared" ca="1" si="170"/>
        <v>38465.993556471185</v>
      </c>
      <c r="AB569" s="10">
        <f t="shared" si="158"/>
        <v>1</v>
      </c>
      <c r="AC569" s="4">
        <f t="shared" ca="1" si="171"/>
        <v>38465.993556471185</v>
      </c>
      <c r="AD569" s="4">
        <f t="shared" ca="1" si="160"/>
        <v>-421432.70809784217</v>
      </c>
      <c r="AE569" s="4">
        <f t="shared" si="172"/>
        <v>21</v>
      </c>
      <c r="AF569" s="4">
        <f t="shared" ca="1" si="173"/>
        <v>20068.224195135343</v>
      </c>
      <c r="AG569" s="4">
        <f t="shared" ca="1" si="174"/>
        <v>58534.217751606528</v>
      </c>
    </row>
    <row r="570" spans="1:33">
      <c r="A570" s="3">
        <v>42567</v>
      </c>
      <c r="B570" s="2">
        <f t="shared" ca="1" si="157"/>
        <v>1937.2348360436965</v>
      </c>
      <c r="C570">
        <v>0</v>
      </c>
      <c r="D570">
        <v>0</v>
      </c>
      <c r="E570">
        <v>0</v>
      </c>
      <c r="F570">
        <v>0</v>
      </c>
      <c r="P570" s="4">
        <f t="shared" si="161"/>
        <v>17</v>
      </c>
      <c r="Q570" s="4">
        <f t="shared" si="162"/>
        <v>24</v>
      </c>
      <c r="R570" s="7">
        <f>INDEX(월별값!$A$1:$BM$17, '데이터 만들기'!P570, '데이터 만들기'!Q570)</f>
        <v>1303380</v>
      </c>
      <c r="S570" s="5">
        <f t="shared" si="159"/>
        <v>42567</v>
      </c>
      <c r="T570" s="7">
        <f t="shared" si="163"/>
        <v>2016</v>
      </c>
      <c r="U570" s="7">
        <f t="shared" si="164"/>
        <v>7</v>
      </c>
      <c r="V570" s="7" t="str">
        <f t="shared" si="165"/>
        <v>2016-7-1</v>
      </c>
      <c r="W570" s="8">
        <f t="shared" si="166"/>
        <v>42582</v>
      </c>
      <c r="X570" s="9">
        <f t="shared" si="167"/>
        <v>31</v>
      </c>
      <c r="Y570" s="4">
        <f t="shared" si="168"/>
        <v>42044.516129032258</v>
      </c>
      <c r="Z570" s="4">
        <f t="shared" ca="1" si="169"/>
        <v>-3299.8194081583292</v>
      </c>
      <c r="AA570" s="4">
        <f t="shared" ca="1" si="170"/>
        <v>38744.69672087393</v>
      </c>
      <c r="AB570" s="10">
        <f t="shared" si="158"/>
        <v>0</v>
      </c>
      <c r="AC570" s="4">
        <f t="shared" ca="1" si="171"/>
        <v>1937.2348360436965</v>
      </c>
      <c r="AD570" s="4">
        <f t="shared" ca="1" si="160"/>
        <v>-421432.70809784217</v>
      </c>
      <c r="AE570" s="4">
        <f t="shared" si="172"/>
        <v>21</v>
      </c>
      <c r="AF570" s="4">
        <f t="shared" ca="1" si="173"/>
        <v>20068.224195135343</v>
      </c>
      <c r="AG570" s="4">
        <f t="shared" ca="1" si="174"/>
        <v>1937.2348360436965</v>
      </c>
    </row>
    <row r="571" spans="1:33">
      <c r="A571" s="3">
        <v>42568</v>
      </c>
      <c r="B571" s="2">
        <f t="shared" ca="1" si="157"/>
        <v>2212.5532900315225</v>
      </c>
      <c r="C571">
        <v>0</v>
      </c>
      <c r="D571">
        <v>0</v>
      </c>
      <c r="E571">
        <v>0</v>
      </c>
      <c r="F571">
        <v>0</v>
      </c>
      <c r="P571" s="4">
        <f t="shared" si="161"/>
        <v>17</v>
      </c>
      <c r="Q571" s="4">
        <f t="shared" si="162"/>
        <v>24</v>
      </c>
      <c r="R571" s="7">
        <f>INDEX(월별값!$A$1:$BM$17, '데이터 만들기'!P571, '데이터 만들기'!Q571)</f>
        <v>1303380</v>
      </c>
      <c r="S571" s="5">
        <f t="shared" si="159"/>
        <v>42568</v>
      </c>
      <c r="T571" s="7">
        <f t="shared" si="163"/>
        <v>2016</v>
      </c>
      <c r="U571" s="7">
        <f t="shared" si="164"/>
        <v>7</v>
      </c>
      <c r="V571" s="7" t="str">
        <f t="shared" si="165"/>
        <v>2016-7-1</v>
      </c>
      <c r="W571" s="8">
        <f t="shared" si="166"/>
        <v>42582</v>
      </c>
      <c r="X571" s="9">
        <f t="shared" si="167"/>
        <v>31</v>
      </c>
      <c r="Y571" s="4">
        <f t="shared" si="168"/>
        <v>42044.516129032258</v>
      </c>
      <c r="Z571" s="4">
        <f t="shared" ca="1" si="169"/>
        <v>2206.549671598194</v>
      </c>
      <c r="AA571" s="4">
        <f t="shared" ca="1" si="170"/>
        <v>44251.065800630451</v>
      </c>
      <c r="AB571" s="10">
        <f t="shared" si="158"/>
        <v>0</v>
      </c>
      <c r="AC571" s="4">
        <f t="shared" ca="1" si="171"/>
        <v>2212.5532900315225</v>
      </c>
      <c r="AD571" s="4">
        <f t="shared" ca="1" si="160"/>
        <v>-421432.70809784217</v>
      </c>
      <c r="AE571" s="4">
        <f t="shared" si="172"/>
        <v>21</v>
      </c>
      <c r="AF571" s="4">
        <f t="shared" ca="1" si="173"/>
        <v>20068.224195135343</v>
      </c>
      <c r="AG571" s="4">
        <f t="shared" ca="1" si="174"/>
        <v>2212.5532900315225</v>
      </c>
    </row>
    <row r="572" spans="1:33">
      <c r="A572" s="3">
        <v>42569</v>
      </c>
      <c r="B572" s="2">
        <f t="shared" ca="1" si="157"/>
        <v>59322.542730709509</v>
      </c>
      <c r="C572">
        <v>0</v>
      </c>
      <c r="D572">
        <v>0</v>
      </c>
      <c r="E572">
        <v>0</v>
      </c>
      <c r="F572">
        <v>0</v>
      </c>
      <c r="P572" s="4">
        <f t="shared" si="161"/>
        <v>17</v>
      </c>
      <c r="Q572" s="4">
        <f t="shared" si="162"/>
        <v>24</v>
      </c>
      <c r="R572" s="7">
        <f>INDEX(월별값!$A$1:$BM$17, '데이터 만들기'!P572, '데이터 만들기'!Q572)</f>
        <v>1303380</v>
      </c>
      <c r="S572" s="5">
        <f t="shared" si="159"/>
        <v>42569</v>
      </c>
      <c r="T572" s="7">
        <f t="shared" si="163"/>
        <v>2016</v>
      </c>
      <c r="U572" s="7">
        <f t="shared" si="164"/>
        <v>7</v>
      </c>
      <c r="V572" s="7" t="str">
        <f t="shared" si="165"/>
        <v>2016-7-1</v>
      </c>
      <c r="W572" s="8">
        <f t="shared" si="166"/>
        <v>42582</v>
      </c>
      <c r="X572" s="9">
        <f t="shared" si="167"/>
        <v>31</v>
      </c>
      <c r="Y572" s="4">
        <f t="shared" si="168"/>
        <v>42044.516129032258</v>
      </c>
      <c r="Z572" s="4">
        <f t="shared" ca="1" si="169"/>
        <v>-2790.1975934580905</v>
      </c>
      <c r="AA572" s="4">
        <f t="shared" ca="1" si="170"/>
        <v>39254.318535574166</v>
      </c>
      <c r="AB572" s="10">
        <f t="shared" si="158"/>
        <v>1</v>
      </c>
      <c r="AC572" s="4">
        <f t="shared" ca="1" si="171"/>
        <v>39254.318535574166</v>
      </c>
      <c r="AD572" s="4">
        <f t="shared" ca="1" si="160"/>
        <v>-421432.70809784217</v>
      </c>
      <c r="AE572" s="4">
        <f t="shared" si="172"/>
        <v>21</v>
      </c>
      <c r="AF572" s="4">
        <f t="shared" ca="1" si="173"/>
        <v>20068.224195135343</v>
      </c>
      <c r="AG572" s="4">
        <f t="shared" ca="1" si="174"/>
        <v>59322.542730709509</v>
      </c>
    </row>
    <row r="573" spans="1:33">
      <c r="A573" s="3">
        <v>42570</v>
      </c>
      <c r="B573" s="2">
        <f t="shared" ca="1" si="157"/>
        <v>63781.179365167809</v>
      </c>
      <c r="C573">
        <v>0</v>
      </c>
      <c r="D573">
        <v>0</v>
      </c>
      <c r="E573">
        <v>0</v>
      </c>
      <c r="F573">
        <v>0</v>
      </c>
      <c r="P573" s="4">
        <f t="shared" si="161"/>
        <v>17</v>
      </c>
      <c r="Q573" s="4">
        <f t="shared" si="162"/>
        <v>24</v>
      </c>
      <c r="R573" s="7">
        <f>INDEX(월별값!$A$1:$BM$17, '데이터 만들기'!P573, '데이터 만들기'!Q573)</f>
        <v>1303380</v>
      </c>
      <c r="S573" s="5">
        <f t="shared" si="159"/>
        <v>42570</v>
      </c>
      <c r="T573" s="7">
        <f t="shared" si="163"/>
        <v>2016</v>
      </c>
      <c r="U573" s="7">
        <f t="shared" si="164"/>
        <v>7</v>
      </c>
      <c r="V573" s="7" t="str">
        <f t="shared" si="165"/>
        <v>2016-7-1</v>
      </c>
      <c r="W573" s="8">
        <f t="shared" si="166"/>
        <v>42582</v>
      </c>
      <c r="X573" s="9">
        <f t="shared" si="167"/>
        <v>31</v>
      </c>
      <c r="Y573" s="4">
        <f t="shared" si="168"/>
        <v>42044.516129032258</v>
      </c>
      <c r="Z573" s="4">
        <f t="shared" ca="1" si="169"/>
        <v>1668.4390410002056</v>
      </c>
      <c r="AA573" s="4">
        <f t="shared" ca="1" si="170"/>
        <v>43712.955170032466</v>
      </c>
      <c r="AB573" s="10">
        <f t="shared" si="158"/>
        <v>1</v>
      </c>
      <c r="AC573" s="4">
        <f t="shared" ca="1" si="171"/>
        <v>43712.955170032466</v>
      </c>
      <c r="AD573" s="4">
        <f t="shared" ca="1" si="160"/>
        <v>-421432.70809784217</v>
      </c>
      <c r="AE573" s="4">
        <f t="shared" si="172"/>
        <v>21</v>
      </c>
      <c r="AF573" s="4">
        <f t="shared" ca="1" si="173"/>
        <v>20068.224195135343</v>
      </c>
      <c r="AG573" s="4">
        <f t="shared" ca="1" si="174"/>
        <v>63781.179365167809</v>
      </c>
    </row>
    <row r="574" spans="1:33">
      <c r="A574" s="3">
        <v>42571</v>
      </c>
      <c r="B574" s="2">
        <f t="shared" ca="1" si="157"/>
        <v>58274.778120136602</v>
      </c>
      <c r="C574">
        <v>0</v>
      </c>
      <c r="D574">
        <v>0</v>
      </c>
      <c r="E574">
        <v>0</v>
      </c>
      <c r="F574">
        <v>0</v>
      </c>
      <c r="P574" s="4">
        <f t="shared" si="161"/>
        <v>17</v>
      </c>
      <c r="Q574" s="4">
        <f t="shared" si="162"/>
        <v>24</v>
      </c>
      <c r="R574" s="7">
        <f>INDEX(월별값!$A$1:$BM$17, '데이터 만들기'!P574, '데이터 만들기'!Q574)</f>
        <v>1303380</v>
      </c>
      <c r="S574" s="5">
        <f t="shared" si="159"/>
        <v>42571</v>
      </c>
      <c r="T574" s="7">
        <f t="shared" si="163"/>
        <v>2016</v>
      </c>
      <c r="U574" s="7">
        <f t="shared" si="164"/>
        <v>7</v>
      </c>
      <c r="V574" s="7" t="str">
        <f t="shared" si="165"/>
        <v>2016-7-1</v>
      </c>
      <c r="W574" s="8">
        <f t="shared" si="166"/>
        <v>42582</v>
      </c>
      <c r="X574" s="9">
        <f t="shared" si="167"/>
        <v>31</v>
      </c>
      <c r="Y574" s="4">
        <f t="shared" si="168"/>
        <v>42044.516129032258</v>
      </c>
      <c r="Z574" s="4">
        <f t="shared" ca="1" si="169"/>
        <v>-3837.9622040310001</v>
      </c>
      <c r="AA574" s="4">
        <f t="shared" ca="1" si="170"/>
        <v>38206.553925001259</v>
      </c>
      <c r="AB574" s="10">
        <f t="shared" si="158"/>
        <v>1</v>
      </c>
      <c r="AC574" s="4">
        <f t="shared" ca="1" si="171"/>
        <v>38206.553925001259</v>
      </c>
      <c r="AD574" s="4">
        <f t="shared" ca="1" si="160"/>
        <v>-421432.70809784217</v>
      </c>
      <c r="AE574" s="4">
        <f t="shared" si="172"/>
        <v>21</v>
      </c>
      <c r="AF574" s="4">
        <f t="shared" ca="1" si="173"/>
        <v>20068.224195135343</v>
      </c>
      <c r="AG574" s="4">
        <f t="shared" ca="1" si="174"/>
        <v>58274.778120136602</v>
      </c>
    </row>
    <row r="575" spans="1:33">
      <c r="A575" s="3">
        <v>42572</v>
      </c>
      <c r="B575" s="2">
        <f t="shared" ca="1" si="157"/>
        <v>59106.023509815619</v>
      </c>
      <c r="C575">
        <v>0</v>
      </c>
      <c r="D575">
        <v>0</v>
      </c>
      <c r="E575">
        <v>0</v>
      </c>
      <c r="F575">
        <v>0</v>
      </c>
      <c r="P575" s="4">
        <f t="shared" si="161"/>
        <v>17</v>
      </c>
      <c r="Q575" s="4">
        <f t="shared" si="162"/>
        <v>24</v>
      </c>
      <c r="R575" s="7">
        <f>INDEX(월별값!$A$1:$BM$17, '데이터 만들기'!P575, '데이터 만들기'!Q575)</f>
        <v>1303380</v>
      </c>
      <c r="S575" s="5">
        <f t="shared" si="159"/>
        <v>42572</v>
      </c>
      <c r="T575" s="7">
        <f t="shared" si="163"/>
        <v>2016</v>
      </c>
      <c r="U575" s="7">
        <f t="shared" si="164"/>
        <v>7</v>
      </c>
      <c r="V575" s="7" t="str">
        <f t="shared" si="165"/>
        <v>2016-7-1</v>
      </c>
      <c r="W575" s="8">
        <f t="shared" si="166"/>
        <v>42582</v>
      </c>
      <c r="X575" s="9">
        <f t="shared" si="167"/>
        <v>31</v>
      </c>
      <c r="Y575" s="4">
        <f t="shared" si="168"/>
        <v>42044.516129032258</v>
      </c>
      <c r="Z575" s="4">
        <f t="shared" ca="1" si="169"/>
        <v>-3006.7168143519807</v>
      </c>
      <c r="AA575" s="4">
        <f t="shared" ca="1" si="170"/>
        <v>39037.799314680276</v>
      </c>
      <c r="AB575" s="10">
        <f t="shared" si="158"/>
        <v>1</v>
      </c>
      <c r="AC575" s="4">
        <f t="shared" ca="1" si="171"/>
        <v>39037.799314680276</v>
      </c>
      <c r="AD575" s="4">
        <f t="shared" ca="1" si="160"/>
        <v>-421432.70809784217</v>
      </c>
      <c r="AE575" s="4">
        <f t="shared" si="172"/>
        <v>21</v>
      </c>
      <c r="AF575" s="4">
        <f t="shared" ca="1" si="173"/>
        <v>20068.224195135343</v>
      </c>
      <c r="AG575" s="4">
        <f t="shared" ca="1" si="174"/>
        <v>59106.023509815619</v>
      </c>
    </row>
    <row r="576" spans="1:33">
      <c r="A576" s="3">
        <v>42573</v>
      </c>
      <c r="B576" s="2">
        <f t="shared" ca="1" si="157"/>
        <v>65778.170535849393</v>
      </c>
      <c r="C576">
        <v>0</v>
      </c>
      <c r="D576">
        <v>0</v>
      </c>
      <c r="E576">
        <v>0</v>
      </c>
      <c r="F576">
        <v>0</v>
      </c>
      <c r="P576" s="4">
        <f t="shared" si="161"/>
        <v>17</v>
      </c>
      <c r="Q576" s="4">
        <f t="shared" si="162"/>
        <v>24</v>
      </c>
      <c r="R576" s="7">
        <f>INDEX(월별값!$A$1:$BM$17, '데이터 만들기'!P576, '데이터 만들기'!Q576)</f>
        <v>1303380</v>
      </c>
      <c r="S576" s="5">
        <f t="shared" si="159"/>
        <v>42573</v>
      </c>
      <c r="T576" s="7">
        <f t="shared" si="163"/>
        <v>2016</v>
      </c>
      <c r="U576" s="7">
        <f t="shared" si="164"/>
        <v>7</v>
      </c>
      <c r="V576" s="7" t="str">
        <f t="shared" si="165"/>
        <v>2016-7-1</v>
      </c>
      <c r="W576" s="8">
        <f t="shared" si="166"/>
        <v>42582</v>
      </c>
      <c r="X576" s="9">
        <f t="shared" si="167"/>
        <v>31</v>
      </c>
      <c r="Y576" s="4">
        <f t="shared" si="168"/>
        <v>42044.516129032258</v>
      </c>
      <c r="Z576" s="4">
        <f t="shared" ca="1" si="169"/>
        <v>3665.4302116817953</v>
      </c>
      <c r="AA576" s="4">
        <f t="shared" ca="1" si="170"/>
        <v>45709.94634071405</v>
      </c>
      <c r="AB576" s="10">
        <f t="shared" si="158"/>
        <v>1</v>
      </c>
      <c r="AC576" s="4">
        <f t="shared" ca="1" si="171"/>
        <v>45709.94634071405</v>
      </c>
      <c r="AD576" s="4">
        <f t="shared" ca="1" si="160"/>
        <v>-421432.70809784217</v>
      </c>
      <c r="AE576" s="4">
        <f t="shared" si="172"/>
        <v>21</v>
      </c>
      <c r="AF576" s="4">
        <f t="shared" ca="1" si="173"/>
        <v>20068.224195135343</v>
      </c>
      <c r="AG576" s="4">
        <f t="shared" ca="1" si="174"/>
        <v>65778.170535849393</v>
      </c>
    </row>
    <row r="577" spans="1:33">
      <c r="A577" s="3">
        <v>42574</v>
      </c>
      <c r="B577" s="2">
        <f t="shared" ca="1" si="157"/>
        <v>2221.248625145678</v>
      </c>
      <c r="C577">
        <v>0</v>
      </c>
      <c r="D577">
        <v>0</v>
      </c>
      <c r="E577">
        <v>0</v>
      </c>
      <c r="F577">
        <v>0</v>
      </c>
      <c r="P577" s="4">
        <f t="shared" si="161"/>
        <v>17</v>
      </c>
      <c r="Q577" s="4">
        <f t="shared" si="162"/>
        <v>24</v>
      </c>
      <c r="R577" s="7">
        <f>INDEX(월별값!$A$1:$BM$17, '데이터 만들기'!P577, '데이터 만들기'!Q577)</f>
        <v>1303380</v>
      </c>
      <c r="S577" s="5">
        <f t="shared" si="159"/>
        <v>42574</v>
      </c>
      <c r="T577" s="7">
        <f t="shared" si="163"/>
        <v>2016</v>
      </c>
      <c r="U577" s="7">
        <f t="shared" si="164"/>
        <v>7</v>
      </c>
      <c r="V577" s="7" t="str">
        <f t="shared" si="165"/>
        <v>2016-7-1</v>
      </c>
      <c r="W577" s="8">
        <f t="shared" si="166"/>
        <v>42582</v>
      </c>
      <c r="X577" s="9">
        <f t="shared" si="167"/>
        <v>31</v>
      </c>
      <c r="Y577" s="4">
        <f t="shared" si="168"/>
        <v>42044.516129032258</v>
      </c>
      <c r="Z577" s="4">
        <f t="shared" ca="1" si="169"/>
        <v>2380.4563738813008</v>
      </c>
      <c r="AA577" s="4">
        <f t="shared" ca="1" si="170"/>
        <v>44424.972502913559</v>
      </c>
      <c r="AB577" s="10">
        <f t="shared" si="158"/>
        <v>0</v>
      </c>
      <c r="AC577" s="4">
        <f t="shared" ca="1" si="171"/>
        <v>2221.248625145678</v>
      </c>
      <c r="AD577" s="4">
        <f t="shared" ca="1" si="160"/>
        <v>-421432.70809784217</v>
      </c>
      <c r="AE577" s="4">
        <f t="shared" si="172"/>
        <v>21</v>
      </c>
      <c r="AF577" s="4">
        <f t="shared" ca="1" si="173"/>
        <v>20068.224195135343</v>
      </c>
      <c r="AG577" s="4">
        <f t="shared" ca="1" si="174"/>
        <v>2221.248625145678</v>
      </c>
    </row>
    <row r="578" spans="1:33">
      <c r="A578" s="3">
        <v>42575</v>
      </c>
      <c r="B578" s="2">
        <f t="shared" ca="1" si="157"/>
        <v>2220.3639876413522</v>
      </c>
      <c r="C578">
        <v>0</v>
      </c>
      <c r="D578">
        <v>0</v>
      </c>
      <c r="E578">
        <v>0</v>
      </c>
      <c r="F578">
        <v>0</v>
      </c>
      <c r="P578" s="4">
        <f t="shared" si="161"/>
        <v>17</v>
      </c>
      <c r="Q578" s="4">
        <f t="shared" si="162"/>
        <v>24</v>
      </c>
      <c r="R578" s="7">
        <f>INDEX(월별값!$A$1:$BM$17, '데이터 만들기'!P578, '데이터 만들기'!Q578)</f>
        <v>1303380</v>
      </c>
      <c r="S578" s="5">
        <f t="shared" si="159"/>
        <v>42575</v>
      </c>
      <c r="T578" s="7">
        <f t="shared" si="163"/>
        <v>2016</v>
      </c>
      <c r="U578" s="7">
        <f t="shared" si="164"/>
        <v>7</v>
      </c>
      <c r="V578" s="7" t="str">
        <f t="shared" si="165"/>
        <v>2016-7-1</v>
      </c>
      <c r="W578" s="8">
        <f t="shared" si="166"/>
        <v>42582</v>
      </c>
      <c r="X578" s="9">
        <f t="shared" si="167"/>
        <v>31</v>
      </c>
      <c r="Y578" s="4">
        <f t="shared" si="168"/>
        <v>42044.516129032258</v>
      </c>
      <c r="Z578" s="4">
        <f t="shared" ca="1" si="169"/>
        <v>2362.7636237947881</v>
      </c>
      <c r="AA578" s="4">
        <f t="shared" ca="1" si="170"/>
        <v>44407.279752827046</v>
      </c>
      <c r="AB578" s="10">
        <f t="shared" si="158"/>
        <v>0</v>
      </c>
      <c r="AC578" s="4">
        <f t="shared" ca="1" si="171"/>
        <v>2220.3639876413522</v>
      </c>
      <c r="AD578" s="4">
        <f t="shared" ca="1" si="160"/>
        <v>-421432.70809784217</v>
      </c>
      <c r="AE578" s="4">
        <f t="shared" si="172"/>
        <v>21</v>
      </c>
      <c r="AF578" s="4">
        <f t="shared" ca="1" si="173"/>
        <v>20068.224195135343</v>
      </c>
      <c r="AG578" s="4">
        <f t="shared" ca="1" si="174"/>
        <v>2220.3639876413522</v>
      </c>
    </row>
    <row r="579" spans="1:33">
      <c r="A579" s="3">
        <v>42576</v>
      </c>
      <c r="B579" s="2">
        <f t="shared" ca="1" si="157"/>
        <v>59074.865477956148</v>
      </c>
      <c r="C579">
        <v>0</v>
      </c>
      <c r="D579">
        <v>0</v>
      </c>
      <c r="E579">
        <v>0</v>
      </c>
      <c r="F579">
        <v>0</v>
      </c>
      <c r="P579" s="4">
        <f t="shared" si="161"/>
        <v>17</v>
      </c>
      <c r="Q579" s="4">
        <f t="shared" si="162"/>
        <v>24</v>
      </c>
      <c r="R579" s="7">
        <f>INDEX(월별값!$A$1:$BM$17, '데이터 만들기'!P579, '데이터 만들기'!Q579)</f>
        <v>1303380</v>
      </c>
      <c r="S579" s="5">
        <f t="shared" si="159"/>
        <v>42576</v>
      </c>
      <c r="T579" s="7">
        <f t="shared" si="163"/>
        <v>2016</v>
      </c>
      <c r="U579" s="7">
        <f t="shared" si="164"/>
        <v>7</v>
      </c>
      <c r="V579" s="7" t="str">
        <f t="shared" si="165"/>
        <v>2016-7-1</v>
      </c>
      <c r="W579" s="8">
        <f t="shared" si="166"/>
        <v>42582</v>
      </c>
      <c r="X579" s="9">
        <f t="shared" si="167"/>
        <v>31</v>
      </c>
      <c r="Y579" s="4">
        <f t="shared" si="168"/>
        <v>42044.516129032258</v>
      </c>
      <c r="Z579" s="4">
        <f t="shared" ca="1" si="169"/>
        <v>-3037.8748462114559</v>
      </c>
      <c r="AA579" s="4">
        <f t="shared" ca="1" si="170"/>
        <v>39006.641282820805</v>
      </c>
      <c r="AB579" s="10">
        <f t="shared" si="158"/>
        <v>1</v>
      </c>
      <c r="AC579" s="4">
        <f t="shared" ca="1" si="171"/>
        <v>39006.641282820805</v>
      </c>
      <c r="AD579" s="4">
        <f t="shared" ca="1" si="160"/>
        <v>-421432.70809784217</v>
      </c>
      <c r="AE579" s="4">
        <f t="shared" si="172"/>
        <v>21</v>
      </c>
      <c r="AF579" s="4">
        <f t="shared" ca="1" si="173"/>
        <v>20068.224195135343</v>
      </c>
      <c r="AG579" s="4">
        <f t="shared" ca="1" si="174"/>
        <v>59074.865477956148</v>
      </c>
    </row>
    <row r="580" spans="1:33">
      <c r="A580" s="3">
        <v>42577</v>
      </c>
      <c r="B580" s="2">
        <f t="shared" ca="1" si="157"/>
        <v>60063.316552236458</v>
      </c>
      <c r="C580">
        <v>0</v>
      </c>
      <c r="D580">
        <v>0</v>
      </c>
      <c r="E580">
        <v>0</v>
      </c>
      <c r="F580">
        <v>0</v>
      </c>
      <c r="P580" s="4">
        <f t="shared" si="161"/>
        <v>17</v>
      </c>
      <c r="Q580" s="4">
        <f t="shared" si="162"/>
        <v>24</v>
      </c>
      <c r="R580" s="7">
        <f>INDEX(월별값!$A$1:$BM$17, '데이터 만들기'!P580, '데이터 만들기'!Q580)</f>
        <v>1303380</v>
      </c>
      <c r="S580" s="5">
        <f t="shared" si="159"/>
        <v>42577</v>
      </c>
      <c r="T580" s="7">
        <f t="shared" si="163"/>
        <v>2016</v>
      </c>
      <c r="U580" s="7">
        <f t="shared" si="164"/>
        <v>7</v>
      </c>
      <c r="V580" s="7" t="str">
        <f t="shared" si="165"/>
        <v>2016-7-1</v>
      </c>
      <c r="W580" s="8">
        <f t="shared" si="166"/>
        <v>42582</v>
      </c>
      <c r="X580" s="9">
        <f t="shared" si="167"/>
        <v>31</v>
      </c>
      <c r="Y580" s="4">
        <f t="shared" si="168"/>
        <v>42044.516129032258</v>
      </c>
      <c r="Z580" s="4">
        <f t="shared" ca="1" si="169"/>
        <v>-2049.4237719311436</v>
      </c>
      <c r="AA580" s="4">
        <f t="shared" ca="1" si="170"/>
        <v>39995.092357101115</v>
      </c>
      <c r="AB580" s="10">
        <f t="shared" si="158"/>
        <v>1</v>
      </c>
      <c r="AC580" s="4">
        <f t="shared" ca="1" si="171"/>
        <v>39995.092357101115</v>
      </c>
      <c r="AD580" s="4">
        <f t="shared" ca="1" si="160"/>
        <v>-421432.70809784217</v>
      </c>
      <c r="AE580" s="4">
        <f t="shared" si="172"/>
        <v>21</v>
      </c>
      <c r="AF580" s="4">
        <f t="shared" ca="1" si="173"/>
        <v>20068.224195135343</v>
      </c>
      <c r="AG580" s="4">
        <f t="shared" ca="1" si="174"/>
        <v>60063.316552236458</v>
      </c>
    </row>
    <row r="581" spans="1:33">
      <c r="A581" s="3">
        <v>42578</v>
      </c>
      <c r="B581" s="2">
        <f t="shared" ca="1" si="157"/>
        <v>58644.790534834399</v>
      </c>
      <c r="C581">
        <v>0</v>
      </c>
      <c r="D581">
        <v>0</v>
      </c>
      <c r="E581">
        <v>0</v>
      </c>
      <c r="F581">
        <v>0</v>
      </c>
      <c r="P581" s="4">
        <f t="shared" si="161"/>
        <v>17</v>
      </c>
      <c r="Q581" s="4">
        <f t="shared" si="162"/>
        <v>24</v>
      </c>
      <c r="R581" s="7">
        <f>INDEX(월별값!$A$1:$BM$17, '데이터 만들기'!P581, '데이터 만들기'!Q581)</f>
        <v>1303380</v>
      </c>
      <c r="S581" s="5">
        <f t="shared" si="159"/>
        <v>42578</v>
      </c>
      <c r="T581" s="7">
        <f t="shared" si="163"/>
        <v>2016</v>
      </c>
      <c r="U581" s="7">
        <f t="shared" si="164"/>
        <v>7</v>
      </c>
      <c r="V581" s="7" t="str">
        <f t="shared" si="165"/>
        <v>2016-7-1</v>
      </c>
      <c r="W581" s="8">
        <f t="shared" si="166"/>
        <v>42582</v>
      </c>
      <c r="X581" s="9">
        <f t="shared" si="167"/>
        <v>31</v>
      </c>
      <c r="Y581" s="4">
        <f t="shared" si="168"/>
        <v>42044.516129032258</v>
      </c>
      <c r="Z581" s="4">
        <f t="shared" ca="1" si="169"/>
        <v>-3467.9497893331973</v>
      </c>
      <c r="AA581" s="4">
        <f t="shared" ca="1" si="170"/>
        <v>38576.566339699057</v>
      </c>
      <c r="AB581" s="10">
        <f t="shared" si="158"/>
        <v>1</v>
      </c>
      <c r="AC581" s="4">
        <f t="shared" ca="1" si="171"/>
        <v>38576.566339699057</v>
      </c>
      <c r="AD581" s="4">
        <f t="shared" ca="1" si="160"/>
        <v>-421432.70809784217</v>
      </c>
      <c r="AE581" s="4">
        <f t="shared" si="172"/>
        <v>21</v>
      </c>
      <c r="AF581" s="4">
        <f t="shared" ca="1" si="173"/>
        <v>20068.224195135343</v>
      </c>
      <c r="AG581" s="4">
        <f t="shared" ca="1" si="174"/>
        <v>58644.790534834399</v>
      </c>
    </row>
    <row r="582" spans="1:33">
      <c r="A582" s="3">
        <v>42579</v>
      </c>
      <c r="B582" s="2">
        <f t="shared" ca="1" si="157"/>
        <v>64653.741924455906</v>
      </c>
      <c r="C582">
        <v>0</v>
      </c>
      <c r="D582">
        <v>0</v>
      </c>
      <c r="E582">
        <v>0</v>
      </c>
      <c r="F582">
        <v>0</v>
      </c>
      <c r="P582" s="4">
        <f t="shared" si="161"/>
        <v>17</v>
      </c>
      <c r="Q582" s="4">
        <f t="shared" si="162"/>
        <v>24</v>
      </c>
      <c r="R582" s="7">
        <f>INDEX(월별값!$A$1:$BM$17, '데이터 만들기'!P582, '데이터 만들기'!Q582)</f>
        <v>1303380</v>
      </c>
      <c r="S582" s="5">
        <f t="shared" si="159"/>
        <v>42579</v>
      </c>
      <c r="T582" s="7">
        <f t="shared" si="163"/>
        <v>2016</v>
      </c>
      <c r="U582" s="7">
        <f t="shared" si="164"/>
        <v>7</v>
      </c>
      <c r="V582" s="7" t="str">
        <f t="shared" si="165"/>
        <v>2016-7-1</v>
      </c>
      <c r="W582" s="8">
        <f t="shared" si="166"/>
        <v>42582</v>
      </c>
      <c r="X582" s="9">
        <f t="shared" si="167"/>
        <v>31</v>
      </c>
      <c r="Y582" s="4">
        <f t="shared" si="168"/>
        <v>42044.516129032258</v>
      </c>
      <c r="Z582" s="4">
        <f t="shared" ca="1" si="169"/>
        <v>2541.0016002883094</v>
      </c>
      <c r="AA582" s="4">
        <f t="shared" ca="1" si="170"/>
        <v>44585.517729320563</v>
      </c>
      <c r="AB582" s="10">
        <f t="shared" si="158"/>
        <v>1</v>
      </c>
      <c r="AC582" s="4">
        <f t="shared" ca="1" si="171"/>
        <v>44585.517729320563</v>
      </c>
      <c r="AD582" s="4">
        <f t="shared" ca="1" si="160"/>
        <v>-421432.70809784217</v>
      </c>
      <c r="AE582" s="4">
        <f t="shared" si="172"/>
        <v>21</v>
      </c>
      <c r="AF582" s="4">
        <f t="shared" ca="1" si="173"/>
        <v>20068.224195135343</v>
      </c>
      <c r="AG582" s="4">
        <f t="shared" ca="1" si="174"/>
        <v>64653.741924455906</v>
      </c>
    </row>
    <row r="583" spans="1:33">
      <c r="A583" s="3">
        <v>42580</v>
      </c>
      <c r="B583" s="2">
        <f t="shared" ca="1" si="157"/>
        <v>60351.504726572086</v>
      </c>
      <c r="C583">
        <v>0</v>
      </c>
      <c r="D583">
        <v>0</v>
      </c>
      <c r="E583">
        <v>0</v>
      </c>
      <c r="F583">
        <v>0</v>
      </c>
      <c r="P583" s="4">
        <f t="shared" si="161"/>
        <v>17</v>
      </c>
      <c r="Q583" s="4">
        <f t="shared" si="162"/>
        <v>24</v>
      </c>
      <c r="R583" s="7">
        <f>INDEX(월별값!$A$1:$BM$17, '데이터 만들기'!P583, '데이터 만들기'!Q583)</f>
        <v>1303380</v>
      </c>
      <c r="S583" s="5">
        <f t="shared" si="159"/>
        <v>42580</v>
      </c>
      <c r="T583" s="7">
        <f t="shared" si="163"/>
        <v>2016</v>
      </c>
      <c r="U583" s="7">
        <f t="shared" si="164"/>
        <v>7</v>
      </c>
      <c r="V583" s="7" t="str">
        <f t="shared" si="165"/>
        <v>2016-7-1</v>
      </c>
      <c r="W583" s="8">
        <f t="shared" si="166"/>
        <v>42582</v>
      </c>
      <c r="X583" s="9">
        <f t="shared" si="167"/>
        <v>31</v>
      </c>
      <c r="Y583" s="4">
        <f t="shared" si="168"/>
        <v>42044.516129032258</v>
      </c>
      <c r="Z583" s="4">
        <f t="shared" ca="1" si="169"/>
        <v>-1761.2355975955118</v>
      </c>
      <c r="AA583" s="4">
        <f t="shared" ca="1" si="170"/>
        <v>40283.280531436743</v>
      </c>
      <c r="AB583" s="10">
        <f t="shared" si="158"/>
        <v>1</v>
      </c>
      <c r="AC583" s="4">
        <f t="shared" ca="1" si="171"/>
        <v>40283.280531436743</v>
      </c>
      <c r="AD583" s="4">
        <f t="shared" ca="1" si="160"/>
        <v>-421432.70809784217</v>
      </c>
      <c r="AE583" s="4">
        <f t="shared" si="172"/>
        <v>21</v>
      </c>
      <c r="AF583" s="4">
        <f t="shared" ca="1" si="173"/>
        <v>20068.224195135343</v>
      </c>
      <c r="AG583" s="4">
        <f t="shared" ca="1" si="174"/>
        <v>60351.504726572086</v>
      </c>
    </row>
    <row r="584" spans="1:33">
      <c r="A584" s="3">
        <v>42581</v>
      </c>
      <c r="B584" s="2">
        <f t="shared" ref="B584:B647" ca="1" si="175">AG584</f>
        <v>2038.7680272486691</v>
      </c>
      <c r="C584">
        <v>0</v>
      </c>
      <c r="D584">
        <v>0</v>
      </c>
      <c r="E584">
        <v>0</v>
      </c>
      <c r="F584">
        <v>0</v>
      </c>
      <c r="P584" s="4">
        <f t="shared" si="161"/>
        <v>17</v>
      </c>
      <c r="Q584" s="4">
        <f t="shared" si="162"/>
        <v>24</v>
      </c>
      <c r="R584" s="7">
        <f>INDEX(월별값!$A$1:$BM$17, '데이터 만들기'!P584, '데이터 만들기'!Q584)</f>
        <v>1303380</v>
      </c>
      <c r="S584" s="5">
        <f t="shared" si="159"/>
        <v>42581</v>
      </c>
      <c r="T584" s="7">
        <f t="shared" si="163"/>
        <v>2016</v>
      </c>
      <c r="U584" s="7">
        <f t="shared" si="164"/>
        <v>7</v>
      </c>
      <c r="V584" s="7" t="str">
        <f t="shared" si="165"/>
        <v>2016-7-1</v>
      </c>
      <c r="W584" s="8">
        <f t="shared" si="166"/>
        <v>42582</v>
      </c>
      <c r="X584" s="9">
        <f t="shared" si="167"/>
        <v>31</v>
      </c>
      <c r="Y584" s="4">
        <f t="shared" si="168"/>
        <v>42044.516129032258</v>
      </c>
      <c r="Z584" s="4">
        <f t="shared" ca="1" si="169"/>
        <v>-1269.1555840588746</v>
      </c>
      <c r="AA584" s="4">
        <f t="shared" ca="1" si="170"/>
        <v>40775.36054497338</v>
      </c>
      <c r="AB584" s="10">
        <f t="shared" ref="AB584:AB647" si="176">NETWORKDAYS(A584,A584)</f>
        <v>0</v>
      </c>
      <c r="AC584" s="4">
        <f t="shared" ca="1" si="171"/>
        <v>2038.7680272486691</v>
      </c>
      <c r="AD584" s="4">
        <f t="shared" ca="1" si="160"/>
        <v>-421432.70809784217</v>
      </c>
      <c r="AE584" s="4">
        <f t="shared" si="172"/>
        <v>21</v>
      </c>
      <c r="AF584" s="4">
        <f t="shared" ca="1" si="173"/>
        <v>20068.224195135343</v>
      </c>
      <c r="AG584" s="4">
        <f t="shared" ca="1" si="174"/>
        <v>2038.7680272486691</v>
      </c>
    </row>
    <row r="585" spans="1:33">
      <c r="A585" s="3">
        <v>42582</v>
      </c>
      <c r="B585" s="2">
        <f t="shared" ca="1" si="175"/>
        <v>2067.5560762028649</v>
      </c>
      <c r="C585">
        <v>0</v>
      </c>
      <c r="D585">
        <v>0</v>
      </c>
      <c r="E585">
        <v>0</v>
      </c>
      <c r="F585">
        <v>0</v>
      </c>
      <c r="P585" s="4">
        <f t="shared" si="161"/>
        <v>17</v>
      </c>
      <c r="Q585" s="4">
        <f t="shared" si="162"/>
        <v>24</v>
      </c>
      <c r="R585" s="7">
        <f>INDEX(월별값!$A$1:$BM$17, '데이터 만들기'!P585, '데이터 만들기'!Q585)</f>
        <v>1303380</v>
      </c>
      <c r="S585" s="5">
        <f t="shared" ref="S585:S648" si="177">$A585</f>
        <v>42582</v>
      </c>
      <c r="T585" s="7">
        <f t="shared" si="163"/>
        <v>2016</v>
      </c>
      <c r="U585" s="7">
        <f t="shared" si="164"/>
        <v>7</v>
      </c>
      <c r="V585" s="7" t="str">
        <f t="shared" si="165"/>
        <v>2016-7-1</v>
      </c>
      <c r="W585" s="8">
        <f t="shared" si="166"/>
        <v>42582</v>
      </c>
      <c r="X585" s="9">
        <f t="shared" si="167"/>
        <v>31</v>
      </c>
      <c r="Y585" s="4">
        <f t="shared" si="168"/>
        <v>42044.516129032258</v>
      </c>
      <c r="Z585" s="4">
        <f t="shared" ca="1" si="169"/>
        <v>-693.39460497495998</v>
      </c>
      <c r="AA585" s="4">
        <f t="shared" ca="1" si="170"/>
        <v>41351.1215240573</v>
      </c>
      <c r="AB585" s="10">
        <f t="shared" si="176"/>
        <v>0</v>
      </c>
      <c r="AC585" s="4">
        <f t="shared" ca="1" si="171"/>
        <v>2067.5560762028649</v>
      </c>
      <c r="AD585" s="4">
        <f t="shared" ref="AD585:AD648" ca="1" si="178">SUMIFS(AC:AC,U:U,CONCATENATE("=",U585),T:T,CONCATENATE("=",T585))-R585</f>
        <v>-421432.70809784217</v>
      </c>
      <c r="AE585" s="4">
        <f t="shared" si="172"/>
        <v>21</v>
      </c>
      <c r="AF585" s="4">
        <f t="shared" ca="1" si="173"/>
        <v>20068.224195135343</v>
      </c>
      <c r="AG585" s="4">
        <f t="shared" ca="1" si="174"/>
        <v>2067.5560762028649</v>
      </c>
    </row>
    <row r="586" spans="1:33">
      <c r="A586" s="3">
        <v>42583</v>
      </c>
      <c r="B586" s="2">
        <f t="shared" ca="1" si="175"/>
        <v>90092.963040992166</v>
      </c>
      <c r="C586">
        <v>0</v>
      </c>
      <c r="D586">
        <v>0</v>
      </c>
      <c r="E586">
        <v>0</v>
      </c>
      <c r="F586">
        <v>0</v>
      </c>
      <c r="P586" s="4">
        <f t="shared" ref="P586:P649" si="179">P585</f>
        <v>17</v>
      </c>
      <c r="Q586" s="4">
        <f t="shared" si="162"/>
        <v>25</v>
      </c>
      <c r="R586" s="7">
        <f>INDEX(월별값!$A$1:$BM$17, '데이터 만들기'!P586, '데이터 만들기'!Q586)</f>
        <v>2084220</v>
      </c>
      <c r="S586" s="5">
        <f t="shared" si="177"/>
        <v>42583</v>
      </c>
      <c r="T586" s="7">
        <f t="shared" si="163"/>
        <v>2016</v>
      </c>
      <c r="U586" s="7">
        <f t="shared" si="164"/>
        <v>8</v>
      </c>
      <c r="V586" s="7" t="str">
        <f t="shared" si="165"/>
        <v>2016-8-1</v>
      </c>
      <c r="W586" s="8">
        <f t="shared" si="166"/>
        <v>42613</v>
      </c>
      <c r="X586" s="9">
        <f t="shared" si="167"/>
        <v>31</v>
      </c>
      <c r="Y586" s="4">
        <f t="shared" si="168"/>
        <v>67232.903225806454</v>
      </c>
      <c r="Z586" s="4">
        <f t="shared" ca="1" si="169"/>
        <v>-28.285100809911903</v>
      </c>
      <c r="AA586" s="4">
        <f t="shared" ca="1" si="170"/>
        <v>67204.618124996545</v>
      </c>
      <c r="AB586" s="10">
        <f t="shared" si="176"/>
        <v>1</v>
      </c>
      <c r="AC586" s="4">
        <f t="shared" ca="1" si="171"/>
        <v>67204.618124996545</v>
      </c>
      <c r="AD586" s="4">
        <f t="shared" ca="1" si="178"/>
        <v>-526431.9330678992</v>
      </c>
      <c r="AE586" s="4">
        <f t="shared" si="172"/>
        <v>23</v>
      </c>
      <c r="AF586" s="4">
        <f t="shared" ca="1" si="173"/>
        <v>22888.344915995618</v>
      </c>
      <c r="AG586" s="4">
        <f t="shared" ca="1" si="174"/>
        <v>90092.963040992166</v>
      </c>
    </row>
    <row r="587" spans="1:33">
      <c r="A587" s="3">
        <v>42584</v>
      </c>
      <c r="B587" s="2">
        <f t="shared" ca="1" si="175"/>
        <v>88728.810086811965</v>
      </c>
      <c r="C587">
        <v>0</v>
      </c>
      <c r="D587">
        <v>0</v>
      </c>
      <c r="E587">
        <v>0</v>
      </c>
      <c r="F587">
        <v>0</v>
      </c>
      <c r="P587" s="4">
        <f t="shared" si="179"/>
        <v>17</v>
      </c>
      <c r="Q587" s="4">
        <f t="shared" si="162"/>
        <v>25</v>
      </c>
      <c r="R587" s="7">
        <f>INDEX(월별값!$A$1:$BM$17, '데이터 만들기'!P587, '데이터 만들기'!Q587)</f>
        <v>2084220</v>
      </c>
      <c r="S587" s="5">
        <f t="shared" si="177"/>
        <v>42584</v>
      </c>
      <c r="T587" s="7">
        <f t="shared" si="163"/>
        <v>2016</v>
      </c>
      <c r="U587" s="7">
        <f t="shared" si="164"/>
        <v>8</v>
      </c>
      <c r="V587" s="7" t="str">
        <f t="shared" si="165"/>
        <v>2016-8-1</v>
      </c>
      <c r="W587" s="8">
        <f t="shared" si="166"/>
        <v>42613</v>
      </c>
      <c r="X587" s="9">
        <f t="shared" si="167"/>
        <v>31</v>
      </c>
      <c r="Y587" s="4">
        <f t="shared" si="168"/>
        <v>67232.903225806454</v>
      </c>
      <c r="Z587" s="4">
        <f t="shared" ca="1" si="169"/>
        <v>-1392.4380549901132</v>
      </c>
      <c r="AA587" s="4">
        <f t="shared" ca="1" si="170"/>
        <v>65840.465170816344</v>
      </c>
      <c r="AB587" s="10">
        <f t="shared" si="176"/>
        <v>1</v>
      </c>
      <c r="AC587" s="4">
        <f t="shared" ca="1" si="171"/>
        <v>65840.465170816344</v>
      </c>
      <c r="AD587" s="4">
        <f t="shared" ca="1" si="178"/>
        <v>-526431.9330678992</v>
      </c>
      <c r="AE587" s="4">
        <f t="shared" si="172"/>
        <v>23</v>
      </c>
      <c r="AF587" s="4">
        <f t="shared" ca="1" si="173"/>
        <v>22888.344915995618</v>
      </c>
      <c r="AG587" s="4">
        <f t="shared" ca="1" si="174"/>
        <v>88728.810086811965</v>
      </c>
    </row>
    <row r="588" spans="1:33">
      <c r="A588" s="3">
        <v>42585</v>
      </c>
      <c r="B588" s="2">
        <f t="shared" ca="1" si="175"/>
        <v>88059.410835463568</v>
      </c>
      <c r="C588">
        <v>0</v>
      </c>
      <c r="D588">
        <v>0</v>
      </c>
      <c r="E588">
        <v>0</v>
      </c>
      <c r="F588">
        <v>0</v>
      </c>
      <c r="P588" s="4">
        <f t="shared" si="179"/>
        <v>17</v>
      </c>
      <c r="Q588" s="4">
        <f t="shared" si="162"/>
        <v>25</v>
      </c>
      <c r="R588" s="7">
        <f>INDEX(월별값!$A$1:$BM$17, '데이터 만들기'!P588, '데이터 만들기'!Q588)</f>
        <v>2084220</v>
      </c>
      <c r="S588" s="5">
        <f t="shared" si="177"/>
        <v>42585</v>
      </c>
      <c r="T588" s="7">
        <f t="shared" si="163"/>
        <v>2016</v>
      </c>
      <c r="U588" s="7">
        <f t="shared" si="164"/>
        <v>8</v>
      </c>
      <c r="V588" s="7" t="str">
        <f t="shared" si="165"/>
        <v>2016-8-1</v>
      </c>
      <c r="W588" s="8">
        <f t="shared" si="166"/>
        <v>42613</v>
      </c>
      <c r="X588" s="9">
        <f t="shared" si="167"/>
        <v>31</v>
      </c>
      <c r="Y588" s="4">
        <f t="shared" si="168"/>
        <v>67232.903225806454</v>
      </c>
      <c r="Z588" s="4">
        <f t="shared" ca="1" si="169"/>
        <v>-2061.8373063384997</v>
      </c>
      <c r="AA588" s="4">
        <f t="shared" ca="1" si="170"/>
        <v>65171.065919467954</v>
      </c>
      <c r="AB588" s="10">
        <f t="shared" si="176"/>
        <v>1</v>
      </c>
      <c r="AC588" s="4">
        <f t="shared" ca="1" si="171"/>
        <v>65171.065919467954</v>
      </c>
      <c r="AD588" s="4">
        <f t="shared" ca="1" si="178"/>
        <v>-526431.9330678992</v>
      </c>
      <c r="AE588" s="4">
        <f t="shared" si="172"/>
        <v>23</v>
      </c>
      <c r="AF588" s="4">
        <f t="shared" ca="1" si="173"/>
        <v>22888.344915995618</v>
      </c>
      <c r="AG588" s="4">
        <f t="shared" ca="1" si="174"/>
        <v>88059.410835463568</v>
      </c>
    </row>
    <row r="589" spans="1:33">
      <c r="A589" s="3">
        <v>42586</v>
      </c>
      <c r="B589" s="2">
        <f t="shared" ca="1" si="175"/>
        <v>84993.705895994179</v>
      </c>
      <c r="C589">
        <v>0</v>
      </c>
      <c r="D589">
        <v>0</v>
      </c>
      <c r="E589">
        <v>0</v>
      </c>
      <c r="F589">
        <v>0</v>
      </c>
      <c r="P589" s="4">
        <f t="shared" si="179"/>
        <v>17</v>
      </c>
      <c r="Q589" s="4">
        <f t="shared" si="162"/>
        <v>25</v>
      </c>
      <c r="R589" s="7">
        <f>INDEX(월별값!$A$1:$BM$17, '데이터 만들기'!P589, '데이터 만들기'!Q589)</f>
        <v>2084220</v>
      </c>
      <c r="S589" s="5">
        <f t="shared" si="177"/>
        <v>42586</v>
      </c>
      <c r="T589" s="7">
        <f t="shared" si="163"/>
        <v>2016</v>
      </c>
      <c r="U589" s="7">
        <f t="shared" si="164"/>
        <v>8</v>
      </c>
      <c r="V589" s="7" t="str">
        <f t="shared" si="165"/>
        <v>2016-8-1</v>
      </c>
      <c r="W589" s="8">
        <f t="shared" si="166"/>
        <v>42613</v>
      </c>
      <c r="X589" s="9">
        <f t="shared" si="167"/>
        <v>31</v>
      </c>
      <c r="Y589" s="4">
        <f t="shared" si="168"/>
        <v>67232.903225806454</v>
      </c>
      <c r="Z589" s="4">
        <f t="shared" ca="1" si="169"/>
        <v>-5127.5422458078965</v>
      </c>
      <c r="AA589" s="4">
        <f t="shared" ca="1" si="170"/>
        <v>62105.360979998557</v>
      </c>
      <c r="AB589" s="10">
        <f t="shared" si="176"/>
        <v>1</v>
      </c>
      <c r="AC589" s="4">
        <f t="shared" ca="1" si="171"/>
        <v>62105.360979998557</v>
      </c>
      <c r="AD589" s="4">
        <f t="shared" ca="1" si="178"/>
        <v>-526431.9330678992</v>
      </c>
      <c r="AE589" s="4">
        <f t="shared" si="172"/>
        <v>23</v>
      </c>
      <c r="AF589" s="4">
        <f t="shared" ca="1" si="173"/>
        <v>22888.344915995618</v>
      </c>
      <c r="AG589" s="4">
        <f t="shared" ca="1" si="174"/>
        <v>84993.705895994179</v>
      </c>
    </row>
    <row r="590" spans="1:33">
      <c r="A590" s="3">
        <v>42587</v>
      </c>
      <c r="B590" s="2">
        <f t="shared" ca="1" si="175"/>
        <v>87185.542248791506</v>
      </c>
      <c r="C590">
        <v>0</v>
      </c>
      <c r="D590">
        <v>0</v>
      </c>
      <c r="E590">
        <v>0</v>
      </c>
      <c r="F590">
        <v>0</v>
      </c>
      <c r="P590" s="4">
        <f t="shared" si="179"/>
        <v>17</v>
      </c>
      <c r="Q590" s="4">
        <f t="shared" si="162"/>
        <v>25</v>
      </c>
      <c r="R590" s="7">
        <f>INDEX(월별값!$A$1:$BM$17, '데이터 만들기'!P590, '데이터 만들기'!Q590)</f>
        <v>2084220</v>
      </c>
      <c r="S590" s="5">
        <f t="shared" si="177"/>
        <v>42587</v>
      </c>
      <c r="T590" s="7">
        <f t="shared" si="163"/>
        <v>2016</v>
      </c>
      <c r="U590" s="7">
        <f t="shared" si="164"/>
        <v>8</v>
      </c>
      <c r="V590" s="7" t="str">
        <f t="shared" si="165"/>
        <v>2016-8-1</v>
      </c>
      <c r="W590" s="8">
        <f t="shared" si="166"/>
        <v>42613</v>
      </c>
      <c r="X590" s="9">
        <f t="shared" si="167"/>
        <v>31</v>
      </c>
      <c r="Y590" s="4">
        <f t="shared" si="168"/>
        <v>67232.903225806454</v>
      </c>
      <c r="Z590" s="4">
        <f t="shared" ca="1" si="169"/>
        <v>-2935.7058930105622</v>
      </c>
      <c r="AA590" s="4">
        <f t="shared" ca="1" si="170"/>
        <v>64297.197332795891</v>
      </c>
      <c r="AB590" s="10">
        <f t="shared" si="176"/>
        <v>1</v>
      </c>
      <c r="AC590" s="4">
        <f t="shared" ca="1" si="171"/>
        <v>64297.197332795891</v>
      </c>
      <c r="AD590" s="4">
        <f t="shared" ca="1" si="178"/>
        <v>-526431.9330678992</v>
      </c>
      <c r="AE590" s="4">
        <f t="shared" si="172"/>
        <v>23</v>
      </c>
      <c r="AF590" s="4">
        <f t="shared" ca="1" si="173"/>
        <v>22888.344915995618</v>
      </c>
      <c r="AG590" s="4">
        <f t="shared" ca="1" si="174"/>
        <v>87185.542248791506</v>
      </c>
    </row>
    <row r="591" spans="1:33">
      <c r="A591" s="3">
        <v>42588</v>
      </c>
      <c r="B591" s="2">
        <f t="shared" ca="1" si="175"/>
        <v>3461.5683512310848</v>
      </c>
      <c r="C591">
        <v>0</v>
      </c>
      <c r="D591">
        <v>0</v>
      </c>
      <c r="E591">
        <v>0</v>
      </c>
      <c r="F591">
        <v>0</v>
      </c>
      <c r="P591" s="4">
        <f t="shared" si="179"/>
        <v>17</v>
      </c>
      <c r="Q591" s="4">
        <f t="shared" si="162"/>
        <v>25</v>
      </c>
      <c r="R591" s="7">
        <f>INDEX(월별값!$A$1:$BM$17, '데이터 만들기'!P591, '데이터 만들기'!Q591)</f>
        <v>2084220</v>
      </c>
      <c r="S591" s="5">
        <f t="shared" si="177"/>
        <v>42588</v>
      </c>
      <c r="T591" s="7">
        <f t="shared" si="163"/>
        <v>2016</v>
      </c>
      <c r="U591" s="7">
        <f t="shared" si="164"/>
        <v>8</v>
      </c>
      <c r="V591" s="7" t="str">
        <f t="shared" si="165"/>
        <v>2016-8-1</v>
      </c>
      <c r="W591" s="8">
        <f t="shared" si="166"/>
        <v>42613</v>
      </c>
      <c r="X591" s="9">
        <f t="shared" si="167"/>
        <v>31</v>
      </c>
      <c r="Y591" s="4">
        <f t="shared" si="168"/>
        <v>67232.903225806454</v>
      </c>
      <c r="Z591" s="4">
        <f t="shared" ca="1" si="169"/>
        <v>1998.463798815239</v>
      </c>
      <c r="AA591" s="4">
        <f t="shared" ca="1" si="170"/>
        <v>69231.367024621693</v>
      </c>
      <c r="AB591" s="10">
        <f t="shared" si="176"/>
        <v>0</v>
      </c>
      <c r="AC591" s="4">
        <f t="shared" ca="1" si="171"/>
        <v>3461.5683512310848</v>
      </c>
      <c r="AD591" s="4">
        <f t="shared" ca="1" si="178"/>
        <v>-526431.9330678992</v>
      </c>
      <c r="AE591" s="4">
        <f t="shared" si="172"/>
        <v>23</v>
      </c>
      <c r="AF591" s="4">
        <f t="shared" ca="1" si="173"/>
        <v>22888.344915995618</v>
      </c>
      <c r="AG591" s="4">
        <f t="shared" ca="1" si="174"/>
        <v>3461.5683512310848</v>
      </c>
    </row>
    <row r="592" spans="1:33">
      <c r="A592" s="3">
        <v>42589</v>
      </c>
      <c r="B592" s="2">
        <f t="shared" ca="1" si="175"/>
        <v>3432.0734334129438</v>
      </c>
      <c r="C592">
        <v>0</v>
      </c>
      <c r="D592">
        <v>0</v>
      </c>
      <c r="E592">
        <v>0</v>
      </c>
      <c r="F592">
        <v>0</v>
      </c>
      <c r="P592" s="4">
        <f t="shared" si="179"/>
        <v>17</v>
      </c>
      <c r="Q592" s="4">
        <f t="shared" si="162"/>
        <v>25</v>
      </c>
      <c r="R592" s="7">
        <f>INDEX(월별값!$A$1:$BM$17, '데이터 만들기'!P592, '데이터 만들기'!Q592)</f>
        <v>2084220</v>
      </c>
      <c r="S592" s="5">
        <f t="shared" si="177"/>
        <v>42589</v>
      </c>
      <c r="T592" s="7">
        <f t="shared" si="163"/>
        <v>2016</v>
      </c>
      <c r="U592" s="7">
        <f t="shared" si="164"/>
        <v>8</v>
      </c>
      <c r="V592" s="7" t="str">
        <f t="shared" si="165"/>
        <v>2016-8-1</v>
      </c>
      <c r="W592" s="8">
        <f t="shared" si="166"/>
        <v>42613</v>
      </c>
      <c r="X592" s="9">
        <f t="shared" si="167"/>
        <v>31</v>
      </c>
      <c r="Y592" s="4">
        <f t="shared" si="168"/>
        <v>67232.903225806454</v>
      </c>
      <c r="Z592" s="4">
        <f t="shared" ca="1" si="169"/>
        <v>1408.5654424524223</v>
      </c>
      <c r="AA592" s="4">
        <f t="shared" ca="1" si="170"/>
        <v>68641.46866825888</v>
      </c>
      <c r="AB592" s="10">
        <f t="shared" si="176"/>
        <v>0</v>
      </c>
      <c r="AC592" s="4">
        <f t="shared" ca="1" si="171"/>
        <v>3432.0734334129438</v>
      </c>
      <c r="AD592" s="4">
        <f t="shared" ca="1" si="178"/>
        <v>-526431.9330678992</v>
      </c>
      <c r="AE592" s="4">
        <f t="shared" si="172"/>
        <v>23</v>
      </c>
      <c r="AF592" s="4">
        <f t="shared" ca="1" si="173"/>
        <v>22888.344915995618</v>
      </c>
      <c r="AG592" s="4">
        <f t="shared" ca="1" si="174"/>
        <v>3432.0734334129438</v>
      </c>
    </row>
    <row r="593" spans="1:33">
      <c r="A593" s="3">
        <v>42590</v>
      </c>
      <c r="B593" s="2">
        <f t="shared" ca="1" si="175"/>
        <v>94152.328115236902</v>
      </c>
      <c r="C593">
        <v>0</v>
      </c>
      <c r="D593">
        <v>0</v>
      </c>
      <c r="E593">
        <v>0</v>
      </c>
      <c r="F593">
        <v>0</v>
      </c>
      <c r="P593" s="4">
        <f t="shared" si="179"/>
        <v>17</v>
      </c>
      <c r="Q593" s="4">
        <f t="shared" si="162"/>
        <v>25</v>
      </c>
      <c r="R593" s="7">
        <f>INDEX(월별값!$A$1:$BM$17, '데이터 만들기'!P593, '데이터 만들기'!Q593)</f>
        <v>2084220</v>
      </c>
      <c r="S593" s="5">
        <f t="shared" si="177"/>
        <v>42590</v>
      </c>
      <c r="T593" s="7">
        <f t="shared" si="163"/>
        <v>2016</v>
      </c>
      <c r="U593" s="7">
        <f t="shared" si="164"/>
        <v>8</v>
      </c>
      <c r="V593" s="7" t="str">
        <f t="shared" si="165"/>
        <v>2016-8-1</v>
      </c>
      <c r="W593" s="8">
        <f t="shared" si="166"/>
        <v>42613</v>
      </c>
      <c r="X593" s="9">
        <f t="shared" si="167"/>
        <v>31</v>
      </c>
      <c r="Y593" s="4">
        <f t="shared" si="168"/>
        <v>67232.903225806454</v>
      </c>
      <c r="Z593" s="4">
        <f t="shared" ca="1" si="169"/>
        <v>4031.079973434827</v>
      </c>
      <c r="AA593" s="4">
        <f t="shared" ca="1" si="170"/>
        <v>71263.98319924128</v>
      </c>
      <c r="AB593" s="10">
        <f t="shared" si="176"/>
        <v>1</v>
      </c>
      <c r="AC593" s="4">
        <f t="shared" ca="1" si="171"/>
        <v>71263.98319924128</v>
      </c>
      <c r="AD593" s="4">
        <f t="shared" ca="1" si="178"/>
        <v>-526431.9330678992</v>
      </c>
      <c r="AE593" s="4">
        <f t="shared" si="172"/>
        <v>23</v>
      </c>
      <c r="AF593" s="4">
        <f t="shared" ca="1" si="173"/>
        <v>22888.344915995618</v>
      </c>
      <c r="AG593" s="4">
        <f t="shared" ca="1" si="174"/>
        <v>94152.328115236902</v>
      </c>
    </row>
    <row r="594" spans="1:33">
      <c r="A594" s="3">
        <v>42591</v>
      </c>
      <c r="B594" s="2">
        <f t="shared" ca="1" si="175"/>
        <v>89772.538760395604</v>
      </c>
      <c r="C594">
        <v>0</v>
      </c>
      <c r="D594">
        <v>0</v>
      </c>
      <c r="E594">
        <v>0</v>
      </c>
      <c r="F594">
        <v>0</v>
      </c>
      <c r="P594" s="4">
        <f t="shared" si="179"/>
        <v>17</v>
      </c>
      <c r="Q594" s="4">
        <f t="shared" si="162"/>
        <v>25</v>
      </c>
      <c r="R594" s="7">
        <f>INDEX(월별값!$A$1:$BM$17, '데이터 만들기'!P594, '데이터 만들기'!Q594)</f>
        <v>2084220</v>
      </c>
      <c r="S594" s="5">
        <f t="shared" si="177"/>
        <v>42591</v>
      </c>
      <c r="T594" s="7">
        <f t="shared" si="163"/>
        <v>2016</v>
      </c>
      <c r="U594" s="7">
        <f t="shared" si="164"/>
        <v>8</v>
      </c>
      <c r="V594" s="7" t="str">
        <f t="shared" si="165"/>
        <v>2016-8-1</v>
      </c>
      <c r="W594" s="8">
        <f t="shared" si="166"/>
        <v>42613</v>
      </c>
      <c r="X594" s="9">
        <f t="shared" si="167"/>
        <v>31</v>
      </c>
      <c r="Y594" s="4">
        <f t="shared" si="168"/>
        <v>67232.903225806454</v>
      </c>
      <c r="Z594" s="4">
        <f t="shared" ca="1" si="169"/>
        <v>-348.70938140646723</v>
      </c>
      <c r="AA594" s="4">
        <f t="shared" ca="1" si="170"/>
        <v>66884.193844399982</v>
      </c>
      <c r="AB594" s="10">
        <f t="shared" si="176"/>
        <v>1</v>
      </c>
      <c r="AC594" s="4">
        <f t="shared" ca="1" si="171"/>
        <v>66884.193844399982</v>
      </c>
      <c r="AD594" s="4">
        <f t="shared" ca="1" si="178"/>
        <v>-526431.9330678992</v>
      </c>
      <c r="AE594" s="4">
        <f t="shared" si="172"/>
        <v>23</v>
      </c>
      <c r="AF594" s="4">
        <f t="shared" ca="1" si="173"/>
        <v>22888.344915995618</v>
      </c>
      <c r="AG594" s="4">
        <f t="shared" ca="1" si="174"/>
        <v>89772.538760395604</v>
      </c>
    </row>
    <row r="595" spans="1:33">
      <c r="A595" s="3">
        <v>42592</v>
      </c>
      <c r="B595" s="2">
        <f t="shared" ca="1" si="175"/>
        <v>90991.283594107954</v>
      </c>
      <c r="C595">
        <v>0</v>
      </c>
      <c r="D595">
        <v>0</v>
      </c>
      <c r="E595">
        <v>0</v>
      </c>
      <c r="F595">
        <v>0</v>
      </c>
      <c r="P595" s="4">
        <f t="shared" si="179"/>
        <v>17</v>
      </c>
      <c r="Q595" s="4">
        <f t="shared" si="162"/>
        <v>25</v>
      </c>
      <c r="R595" s="7">
        <f>INDEX(월별값!$A$1:$BM$17, '데이터 만들기'!P595, '데이터 만들기'!Q595)</f>
        <v>2084220</v>
      </c>
      <c r="S595" s="5">
        <f t="shared" si="177"/>
        <v>42592</v>
      </c>
      <c r="T595" s="7">
        <f t="shared" si="163"/>
        <v>2016</v>
      </c>
      <c r="U595" s="7">
        <f t="shared" si="164"/>
        <v>8</v>
      </c>
      <c r="V595" s="7" t="str">
        <f t="shared" si="165"/>
        <v>2016-8-1</v>
      </c>
      <c r="W595" s="8">
        <f t="shared" si="166"/>
        <v>42613</v>
      </c>
      <c r="X595" s="9">
        <f t="shared" si="167"/>
        <v>31</v>
      </c>
      <c r="Y595" s="4">
        <f t="shared" si="168"/>
        <v>67232.903225806454</v>
      </c>
      <c r="Z595" s="4">
        <f t="shared" ca="1" si="169"/>
        <v>870.03545230587974</v>
      </c>
      <c r="AA595" s="4">
        <f t="shared" ca="1" si="170"/>
        <v>68102.938678112332</v>
      </c>
      <c r="AB595" s="10">
        <f t="shared" si="176"/>
        <v>1</v>
      </c>
      <c r="AC595" s="4">
        <f t="shared" ca="1" si="171"/>
        <v>68102.938678112332</v>
      </c>
      <c r="AD595" s="4">
        <f t="shared" ca="1" si="178"/>
        <v>-526431.9330678992</v>
      </c>
      <c r="AE595" s="4">
        <f t="shared" si="172"/>
        <v>23</v>
      </c>
      <c r="AF595" s="4">
        <f t="shared" ca="1" si="173"/>
        <v>22888.344915995618</v>
      </c>
      <c r="AG595" s="4">
        <f t="shared" ca="1" si="174"/>
        <v>90991.283594107954</v>
      </c>
    </row>
    <row r="596" spans="1:33">
      <c r="A596" s="3">
        <v>42593</v>
      </c>
      <c r="B596" s="2">
        <f t="shared" ca="1" si="175"/>
        <v>88409.599472772854</v>
      </c>
      <c r="C596">
        <v>0</v>
      </c>
      <c r="D596">
        <v>0</v>
      </c>
      <c r="E596">
        <v>0</v>
      </c>
      <c r="F596">
        <v>0</v>
      </c>
      <c r="P596" s="4">
        <f t="shared" si="179"/>
        <v>17</v>
      </c>
      <c r="Q596" s="4">
        <f t="shared" si="162"/>
        <v>25</v>
      </c>
      <c r="R596" s="7">
        <f>INDEX(월별값!$A$1:$BM$17, '데이터 만들기'!P596, '데이터 만들기'!Q596)</f>
        <v>2084220</v>
      </c>
      <c r="S596" s="5">
        <f t="shared" si="177"/>
        <v>42593</v>
      </c>
      <c r="T596" s="7">
        <f t="shared" si="163"/>
        <v>2016</v>
      </c>
      <c r="U596" s="7">
        <f t="shared" si="164"/>
        <v>8</v>
      </c>
      <c r="V596" s="7" t="str">
        <f t="shared" si="165"/>
        <v>2016-8-1</v>
      </c>
      <c r="W596" s="8">
        <f t="shared" si="166"/>
        <v>42613</v>
      </c>
      <c r="X596" s="9">
        <f t="shared" si="167"/>
        <v>31</v>
      </c>
      <c r="Y596" s="4">
        <f t="shared" si="168"/>
        <v>67232.903225806454</v>
      </c>
      <c r="Z596" s="4">
        <f t="shared" ca="1" si="169"/>
        <v>-1711.6486690292245</v>
      </c>
      <c r="AA596" s="4">
        <f t="shared" ca="1" si="170"/>
        <v>65521.254556777232</v>
      </c>
      <c r="AB596" s="10">
        <f t="shared" si="176"/>
        <v>1</v>
      </c>
      <c r="AC596" s="4">
        <f t="shared" ca="1" si="171"/>
        <v>65521.254556777232</v>
      </c>
      <c r="AD596" s="4">
        <f t="shared" ca="1" si="178"/>
        <v>-526431.9330678992</v>
      </c>
      <c r="AE596" s="4">
        <f t="shared" si="172"/>
        <v>23</v>
      </c>
      <c r="AF596" s="4">
        <f t="shared" ca="1" si="173"/>
        <v>22888.344915995618</v>
      </c>
      <c r="AG596" s="4">
        <f t="shared" ca="1" si="174"/>
        <v>88409.599472772854</v>
      </c>
    </row>
    <row r="597" spans="1:33">
      <c r="A597" s="3">
        <v>42594</v>
      </c>
      <c r="B597" s="2">
        <f t="shared" ca="1" si="175"/>
        <v>84998.845826824239</v>
      </c>
      <c r="C597">
        <v>0</v>
      </c>
      <c r="D597">
        <v>0</v>
      </c>
      <c r="E597">
        <v>0</v>
      </c>
      <c r="F597">
        <v>0</v>
      </c>
      <c r="P597" s="4">
        <f t="shared" si="179"/>
        <v>17</v>
      </c>
      <c r="Q597" s="4">
        <f t="shared" si="162"/>
        <v>25</v>
      </c>
      <c r="R597" s="7">
        <f>INDEX(월별값!$A$1:$BM$17, '데이터 만들기'!P597, '데이터 만들기'!Q597)</f>
        <v>2084220</v>
      </c>
      <c r="S597" s="5">
        <f t="shared" si="177"/>
        <v>42594</v>
      </c>
      <c r="T597" s="7">
        <f t="shared" si="163"/>
        <v>2016</v>
      </c>
      <c r="U597" s="7">
        <f t="shared" si="164"/>
        <v>8</v>
      </c>
      <c r="V597" s="7" t="str">
        <f t="shared" si="165"/>
        <v>2016-8-1</v>
      </c>
      <c r="W597" s="8">
        <f t="shared" si="166"/>
        <v>42613</v>
      </c>
      <c r="X597" s="9">
        <f t="shared" si="167"/>
        <v>31</v>
      </c>
      <c r="Y597" s="4">
        <f t="shared" si="168"/>
        <v>67232.903225806454</v>
      </c>
      <c r="Z597" s="4">
        <f t="shared" ca="1" si="169"/>
        <v>-5122.4023149778295</v>
      </c>
      <c r="AA597" s="4">
        <f t="shared" ca="1" si="170"/>
        <v>62110.500910828625</v>
      </c>
      <c r="AB597" s="10">
        <f t="shared" si="176"/>
        <v>1</v>
      </c>
      <c r="AC597" s="4">
        <f t="shared" ca="1" si="171"/>
        <v>62110.500910828625</v>
      </c>
      <c r="AD597" s="4">
        <f t="shared" ca="1" si="178"/>
        <v>-526431.9330678992</v>
      </c>
      <c r="AE597" s="4">
        <f t="shared" si="172"/>
        <v>23</v>
      </c>
      <c r="AF597" s="4">
        <f t="shared" ca="1" si="173"/>
        <v>22888.344915995618</v>
      </c>
      <c r="AG597" s="4">
        <f t="shared" ca="1" si="174"/>
        <v>84998.845826824239</v>
      </c>
    </row>
    <row r="598" spans="1:33">
      <c r="A598" s="3">
        <v>42595</v>
      </c>
      <c r="B598" s="2">
        <f t="shared" ca="1" si="175"/>
        <v>3076.5934947163014</v>
      </c>
      <c r="C598">
        <v>0</v>
      </c>
      <c r="D598">
        <v>0</v>
      </c>
      <c r="E598">
        <v>0</v>
      </c>
      <c r="F598">
        <v>0</v>
      </c>
      <c r="P598" s="4">
        <f t="shared" si="179"/>
        <v>17</v>
      </c>
      <c r="Q598" s="4">
        <f t="shared" si="162"/>
        <v>25</v>
      </c>
      <c r="R598" s="7">
        <f>INDEX(월별값!$A$1:$BM$17, '데이터 만들기'!P598, '데이터 만들기'!Q598)</f>
        <v>2084220</v>
      </c>
      <c r="S598" s="5">
        <f t="shared" si="177"/>
        <v>42595</v>
      </c>
      <c r="T598" s="7">
        <f t="shared" si="163"/>
        <v>2016</v>
      </c>
      <c r="U598" s="7">
        <f t="shared" si="164"/>
        <v>8</v>
      </c>
      <c r="V598" s="7" t="str">
        <f t="shared" si="165"/>
        <v>2016-8-1</v>
      </c>
      <c r="W598" s="8">
        <f t="shared" si="166"/>
        <v>42613</v>
      </c>
      <c r="X598" s="9">
        <f t="shared" si="167"/>
        <v>31</v>
      </c>
      <c r="Y598" s="4">
        <f t="shared" si="168"/>
        <v>67232.903225806454</v>
      </c>
      <c r="Z598" s="4">
        <f t="shared" ca="1" si="169"/>
        <v>-5701.0333314804275</v>
      </c>
      <c r="AA598" s="4">
        <f t="shared" ca="1" si="170"/>
        <v>61531.869894326024</v>
      </c>
      <c r="AB598" s="10">
        <f t="shared" si="176"/>
        <v>0</v>
      </c>
      <c r="AC598" s="4">
        <f t="shared" ca="1" si="171"/>
        <v>3076.5934947163014</v>
      </c>
      <c r="AD598" s="4">
        <f t="shared" ca="1" si="178"/>
        <v>-526431.9330678992</v>
      </c>
      <c r="AE598" s="4">
        <f t="shared" si="172"/>
        <v>23</v>
      </c>
      <c r="AF598" s="4">
        <f t="shared" ca="1" si="173"/>
        <v>22888.344915995618</v>
      </c>
      <c r="AG598" s="4">
        <f t="shared" ca="1" si="174"/>
        <v>3076.5934947163014</v>
      </c>
    </row>
    <row r="599" spans="1:33">
      <c r="A599" s="3">
        <v>42596</v>
      </c>
      <c r="B599" s="2">
        <f t="shared" ca="1" si="175"/>
        <v>3052.7388684062253</v>
      </c>
      <c r="C599">
        <v>0</v>
      </c>
      <c r="D599">
        <v>0</v>
      </c>
      <c r="E599">
        <v>0</v>
      </c>
      <c r="F599">
        <v>0</v>
      </c>
      <c r="P599" s="4">
        <f t="shared" si="179"/>
        <v>17</v>
      </c>
      <c r="Q599" s="4">
        <f t="shared" si="162"/>
        <v>25</v>
      </c>
      <c r="R599" s="7">
        <f>INDEX(월별값!$A$1:$BM$17, '데이터 만들기'!P599, '데이터 만들기'!Q599)</f>
        <v>2084220</v>
      </c>
      <c r="S599" s="5">
        <f t="shared" si="177"/>
        <v>42596</v>
      </c>
      <c r="T599" s="7">
        <f t="shared" si="163"/>
        <v>2016</v>
      </c>
      <c r="U599" s="7">
        <f t="shared" si="164"/>
        <v>8</v>
      </c>
      <c r="V599" s="7" t="str">
        <f t="shared" si="165"/>
        <v>2016-8-1</v>
      </c>
      <c r="W599" s="8">
        <f t="shared" si="166"/>
        <v>42613</v>
      </c>
      <c r="X599" s="9">
        <f t="shared" si="167"/>
        <v>31</v>
      </c>
      <c r="Y599" s="4">
        <f t="shared" si="168"/>
        <v>67232.903225806454</v>
      </c>
      <c r="Z599" s="4">
        <f t="shared" ca="1" si="169"/>
        <v>-6178.1258576819437</v>
      </c>
      <c r="AA599" s="4">
        <f t="shared" ca="1" si="170"/>
        <v>61054.777368124509</v>
      </c>
      <c r="AB599" s="10">
        <f t="shared" si="176"/>
        <v>0</v>
      </c>
      <c r="AC599" s="4">
        <f t="shared" ca="1" si="171"/>
        <v>3052.7388684062253</v>
      </c>
      <c r="AD599" s="4">
        <f t="shared" ca="1" si="178"/>
        <v>-526431.9330678992</v>
      </c>
      <c r="AE599" s="4">
        <f t="shared" si="172"/>
        <v>23</v>
      </c>
      <c r="AF599" s="4">
        <f t="shared" ca="1" si="173"/>
        <v>22888.344915995618</v>
      </c>
      <c r="AG599" s="4">
        <f t="shared" ca="1" si="174"/>
        <v>3052.7388684062253</v>
      </c>
    </row>
    <row r="600" spans="1:33">
      <c r="A600" s="3">
        <v>42597</v>
      </c>
      <c r="B600" s="2">
        <f t="shared" ca="1" si="175"/>
        <v>84591.987734607959</v>
      </c>
      <c r="C600">
        <v>0</v>
      </c>
      <c r="D600">
        <v>0</v>
      </c>
      <c r="E600">
        <v>0</v>
      </c>
      <c r="F600">
        <v>0</v>
      </c>
      <c r="P600" s="4">
        <f t="shared" si="179"/>
        <v>17</v>
      </c>
      <c r="Q600" s="4">
        <f t="shared" si="162"/>
        <v>25</v>
      </c>
      <c r="R600" s="7">
        <f>INDEX(월별값!$A$1:$BM$17, '데이터 만들기'!P600, '데이터 만들기'!Q600)</f>
        <v>2084220</v>
      </c>
      <c r="S600" s="5">
        <f t="shared" si="177"/>
        <v>42597</v>
      </c>
      <c r="T600" s="7">
        <f t="shared" si="163"/>
        <v>2016</v>
      </c>
      <c r="U600" s="7">
        <f t="shared" si="164"/>
        <v>8</v>
      </c>
      <c r="V600" s="7" t="str">
        <f t="shared" si="165"/>
        <v>2016-8-1</v>
      </c>
      <c r="W600" s="8">
        <f t="shared" si="166"/>
        <v>42613</v>
      </c>
      <c r="X600" s="9">
        <f t="shared" si="167"/>
        <v>31</v>
      </c>
      <c r="Y600" s="4">
        <f t="shared" si="168"/>
        <v>67232.903225806454</v>
      </c>
      <c r="Z600" s="4">
        <f t="shared" ca="1" si="169"/>
        <v>-5529.2604071941187</v>
      </c>
      <c r="AA600" s="4">
        <f t="shared" ca="1" si="170"/>
        <v>61703.642818612338</v>
      </c>
      <c r="AB600" s="10">
        <f t="shared" si="176"/>
        <v>1</v>
      </c>
      <c r="AC600" s="4">
        <f t="shared" ca="1" si="171"/>
        <v>61703.642818612338</v>
      </c>
      <c r="AD600" s="4">
        <f t="shared" ca="1" si="178"/>
        <v>-526431.9330678992</v>
      </c>
      <c r="AE600" s="4">
        <f t="shared" si="172"/>
        <v>23</v>
      </c>
      <c r="AF600" s="4">
        <f t="shared" ca="1" si="173"/>
        <v>22888.344915995618</v>
      </c>
      <c r="AG600" s="4">
        <f t="shared" ca="1" si="174"/>
        <v>84591.987734607959</v>
      </c>
    </row>
    <row r="601" spans="1:33">
      <c r="A601" s="3">
        <v>42598</v>
      </c>
      <c r="B601" s="2">
        <f t="shared" ca="1" si="175"/>
        <v>86444.888951188754</v>
      </c>
      <c r="C601">
        <v>0</v>
      </c>
      <c r="D601">
        <v>0</v>
      </c>
      <c r="E601">
        <v>0</v>
      </c>
      <c r="F601">
        <v>0</v>
      </c>
      <c r="P601" s="4">
        <f t="shared" si="179"/>
        <v>17</v>
      </c>
      <c r="Q601" s="4">
        <f t="shared" si="162"/>
        <v>25</v>
      </c>
      <c r="R601" s="7">
        <f>INDEX(월별값!$A$1:$BM$17, '데이터 만들기'!P601, '데이터 만들기'!Q601)</f>
        <v>2084220</v>
      </c>
      <c r="S601" s="5">
        <f t="shared" si="177"/>
        <v>42598</v>
      </c>
      <c r="T601" s="7">
        <f t="shared" si="163"/>
        <v>2016</v>
      </c>
      <c r="U601" s="7">
        <f t="shared" si="164"/>
        <v>8</v>
      </c>
      <c r="V601" s="7" t="str">
        <f t="shared" si="165"/>
        <v>2016-8-1</v>
      </c>
      <c r="W601" s="8">
        <f t="shared" si="166"/>
        <v>42613</v>
      </c>
      <c r="X601" s="9">
        <f t="shared" si="167"/>
        <v>31</v>
      </c>
      <c r="Y601" s="4">
        <f t="shared" si="168"/>
        <v>67232.903225806454</v>
      </c>
      <c r="Z601" s="4">
        <f t="shared" ca="1" si="169"/>
        <v>-3676.3591906133179</v>
      </c>
      <c r="AA601" s="4">
        <f t="shared" ca="1" si="170"/>
        <v>63556.544035193139</v>
      </c>
      <c r="AB601" s="10">
        <f t="shared" si="176"/>
        <v>1</v>
      </c>
      <c r="AC601" s="4">
        <f t="shared" ca="1" si="171"/>
        <v>63556.544035193139</v>
      </c>
      <c r="AD601" s="4">
        <f t="shared" ca="1" si="178"/>
        <v>-526431.9330678992</v>
      </c>
      <c r="AE601" s="4">
        <f t="shared" si="172"/>
        <v>23</v>
      </c>
      <c r="AF601" s="4">
        <f t="shared" ca="1" si="173"/>
        <v>22888.344915995618</v>
      </c>
      <c r="AG601" s="4">
        <f t="shared" ca="1" si="174"/>
        <v>86444.888951188754</v>
      </c>
    </row>
    <row r="602" spans="1:33">
      <c r="A602" s="3">
        <v>42599</v>
      </c>
      <c r="B602" s="2">
        <f t="shared" ca="1" si="175"/>
        <v>95441.447356237186</v>
      </c>
      <c r="C602">
        <v>0</v>
      </c>
      <c r="D602">
        <v>0</v>
      </c>
      <c r="E602">
        <v>0</v>
      </c>
      <c r="F602">
        <v>0</v>
      </c>
      <c r="P602" s="4">
        <f t="shared" si="179"/>
        <v>17</v>
      </c>
      <c r="Q602" s="4">
        <f t="shared" si="162"/>
        <v>25</v>
      </c>
      <c r="R602" s="7">
        <f>INDEX(월별값!$A$1:$BM$17, '데이터 만들기'!P602, '데이터 만들기'!Q602)</f>
        <v>2084220</v>
      </c>
      <c r="S602" s="5">
        <f t="shared" si="177"/>
        <v>42599</v>
      </c>
      <c r="T602" s="7">
        <f t="shared" si="163"/>
        <v>2016</v>
      </c>
      <c r="U602" s="7">
        <f t="shared" si="164"/>
        <v>8</v>
      </c>
      <c r="V602" s="7" t="str">
        <f t="shared" si="165"/>
        <v>2016-8-1</v>
      </c>
      <c r="W602" s="8">
        <f t="shared" si="166"/>
        <v>42613</v>
      </c>
      <c r="X602" s="9">
        <f t="shared" si="167"/>
        <v>31</v>
      </c>
      <c r="Y602" s="4">
        <f t="shared" si="168"/>
        <v>67232.903225806454</v>
      </c>
      <c r="Z602" s="4">
        <f t="shared" ca="1" si="169"/>
        <v>5320.1992144351134</v>
      </c>
      <c r="AA602" s="4">
        <f t="shared" ca="1" si="170"/>
        <v>72553.102440241564</v>
      </c>
      <c r="AB602" s="10">
        <f t="shared" si="176"/>
        <v>1</v>
      </c>
      <c r="AC602" s="4">
        <f t="shared" ca="1" si="171"/>
        <v>72553.102440241564</v>
      </c>
      <c r="AD602" s="4">
        <f t="shared" ca="1" si="178"/>
        <v>-526431.9330678992</v>
      </c>
      <c r="AE602" s="4">
        <f t="shared" si="172"/>
        <v>23</v>
      </c>
      <c r="AF602" s="4">
        <f t="shared" ca="1" si="173"/>
        <v>22888.344915995618</v>
      </c>
      <c r="AG602" s="4">
        <f t="shared" ca="1" si="174"/>
        <v>95441.447356237186</v>
      </c>
    </row>
    <row r="603" spans="1:33">
      <c r="A603" s="3">
        <v>42600</v>
      </c>
      <c r="B603" s="2">
        <f t="shared" ca="1" si="175"/>
        <v>91667.418198750034</v>
      </c>
      <c r="C603">
        <v>0</v>
      </c>
      <c r="D603">
        <v>0</v>
      </c>
      <c r="E603">
        <v>0</v>
      </c>
      <c r="F603">
        <v>0</v>
      </c>
      <c r="P603" s="4">
        <f t="shared" si="179"/>
        <v>17</v>
      </c>
      <c r="Q603" s="4">
        <f t="shared" si="162"/>
        <v>25</v>
      </c>
      <c r="R603" s="7">
        <f>INDEX(월별값!$A$1:$BM$17, '데이터 만들기'!P603, '데이터 만들기'!Q603)</f>
        <v>2084220</v>
      </c>
      <c r="S603" s="5">
        <f t="shared" si="177"/>
        <v>42600</v>
      </c>
      <c r="T603" s="7">
        <f t="shared" si="163"/>
        <v>2016</v>
      </c>
      <c r="U603" s="7">
        <f t="shared" si="164"/>
        <v>8</v>
      </c>
      <c r="V603" s="7" t="str">
        <f t="shared" si="165"/>
        <v>2016-8-1</v>
      </c>
      <c r="W603" s="8">
        <f t="shared" si="166"/>
        <v>42613</v>
      </c>
      <c r="X603" s="9">
        <f t="shared" si="167"/>
        <v>31</v>
      </c>
      <c r="Y603" s="4">
        <f t="shared" si="168"/>
        <v>67232.903225806454</v>
      </c>
      <c r="Z603" s="4">
        <f t="shared" ca="1" si="169"/>
        <v>1546.1700569479519</v>
      </c>
      <c r="AA603" s="4">
        <f t="shared" ca="1" si="170"/>
        <v>68779.073282754413</v>
      </c>
      <c r="AB603" s="10">
        <f t="shared" si="176"/>
        <v>1</v>
      </c>
      <c r="AC603" s="4">
        <f t="shared" ca="1" si="171"/>
        <v>68779.073282754413</v>
      </c>
      <c r="AD603" s="4">
        <f t="shared" ca="1" si="178"/>
        <v>-526431.9330678992</v>
      </c>
      <c r="AE603" s="4">
        <f t="shared" si="172"/>
        <v>23</v>
      </c>
      <c r="AF603" s="4">
        <f t="shared" ca="1" si="173"/>
        <v>22888.344915995618</v>
      </c>
      <c r="AG603" s="4">
        <f t="shared" ca="1" si="174"/>
        <v>91667.418198750034</v>
      </c>
    </row>
    <row r="604" spans="1:33">
      <c r="A604" s="3">
        <v>42601</v>
      </c>
      <c r="B604" s="2">
        <f t="shared" ca="1" si="175"/>
        <v>89931.743495591494</v>
      </c>
      <c r="C604">
        <v>0</v>
      </c>
      <c r="D604">
        <v>0</v>
      </c>
      <c r="E604">
        <v>0</v>
      </c>
      <c r="F604">
        <v>0</v>
      </c>
      <c r="P604" s="4">
        <f t="shared" si="179"/>
        <v>17</v>
      </c>
      <c r="Q604" s="4">
        <f t="shared" si="162"/>
        <v>25</v>
      </c>
      <c r="R604" s="7">
        <f>INDEX(월별값!$A$1:$BM$17, '데이터 만들기'!P604, '데이터 만들기'!Q604)</f>
        <v>2084220</v>
      </c>
      <c r="S604" s="5">
        <f t="shared" si="177"/>
        <v>42601</v>
      </c>
      <c r="T604" s="7">
        <f t="shared" si="163"/>
        <v>2016</v>
      </c>
      <c r="U604" s="7">
        <f t="shared" si="164"/>
        <v>8</v>
      </c>
      <c r="V604" s="7" t="str">
        <f t="shared" si="165"/>
        <v>2016-8-1</v>
      </c>
      <c r="W604" s="8">
        <f t="shared" si="166"/>
        <v>42613</v>
      </c>
      <c r="X604" s="9">
        <f t="shared" si="167"/>
        <v>31</v>
      </c>
      <c r="Y604" s="4">
        <f t="shared" si="168"/>
        <v>67232.903225806454</v>
      </c>
      <c r="Z604" s="4">
        <f t="shared" ca="1" si="169"/>
        <v>-189.50464621057682</v>
      </c>
      <c r="AA604" s="4">
        <f t="shared" ca="1" si="170"/>
        <v>67043.398579595872</v>
      </c>
      <c r="AB604" s="10">
        <f t="shared" si="176"/>
        <v>1</v>
      </c>
      <c r="AC604" s="4">
        <f t="shared" ca="1" si="171"/>
        <v>67043.398579595872</v>
      </c>
      <c r="AD604" s="4">
        <f t="shared" ca="1" si="178"/>
        <v>-526431.9330678992</v>
      </c>
      <c r="AE604" s="4">
        <f t="shared" si="172"/>
        <v>23</v>
      </c>
      <c r="AF604" s="4">
        <f t="shared" ca="1" si="173"/>
        <v>22888.344915995618</v>
      </c>
      <c r="AG604" s="4">
        <f t="shared" ca="1" si="174"/>
        <v>89931.743495591494</v>
      </c>
    </row>
    <row r="605" spans="1:33">
      <c r="A605" s="3">
        <v>42602</v>
      </c>
      <c r="B605" s="2">
        <f t="shared" ca="1" si="175"/>
        <v>3425.8560638279182</v>
      </c>
      <c r="C605">
        <v>0</v>
      </c>
      <c r="D605">
        <v>0</v>
      </c>
      <c r="E605">
        <v>0</v>
      </c>
      <c r="F605">
        <v>0</v>
      </c>
      <c r="P605" s="4">
        <f t="shared" si="179"/>
        <v>17</v>
      </c>
      <c r="Q605" s="4">
        <f t="shared" si="162"/>
        <v>25</v>
      </c>
      <c r="R605" s="7">
        <f>INDEX(월별값!$A$1:$BM$17, '데이터 만들기'!P605, '데이터 만들기'!Q605)</f>
        <v>2084220</v>
      </c>
      <c r="S605" s="5">
        <f t="shared" si="177"/>
        <v>42602</v>
      </c>
      <c r="T605" s="7">
        <f t="shared" si="163"/>
        <v>2016</v>
      </c>
      <c r="U605" s="7">
        <f t="shared" si="164"/>
        <v>8</v>
      </c>
      <c r="V605" s="7" t="str">
        <f t="shared" si="165"/>
        <v>2016-8-1</v>
      </c>
      <c r="W605" s="8">
        <f t="shared" si="166"/>
        <v>42613</v>
      </c>
      <c r="X605" s="9">
        <f t="shared" si="167"/>
        <v>31</v>
      </c>
      <c r="Y605" s="4">
        <f t="shared" si="168"/>
        <v>67232.903225806454</v>
      </c>
      <c r="Z605" s="4">
        <f t="shared" ca="1" si="169"/>
        <v>1284.218050751907</v>
      </c>
      <c r="AA605" s="4">
        <f t="shared" ca="1" si="170"/>
        <v>68517.121276558362</v>
      </c>
      <c r="AB605" s="10">
        <f t="shared" si="176"/>
        <v>0</v>
      </c>
      <c r="AC605" s="4">
        <f t="shared" ca="1" si="171"/>
        <v>3425.8560638279182</v>
      </c>
      <c r="AD605" s="4">
        <f t="shared" ca="1" si="178"/>
        <v>-526431.9330678992</v>
      </c>
      <c r="AE605" s="4">
        <f t="shared" si="172"/>
        <v>23</v>
      </c>
      <c r="AF605" s="4">
        <f t="shared" ca="1" si="173"/>
        <v>22888.344915995618</v>
      </c>
      <c r="AG605" s="4">
        <f t="shared" ca="1" si="174"/>
        <v>3425.8560638279182</v>
      </c>
    </row>
    <row r="606" spans="1:33">
      <c r="A606" s="3">
        <v>42603</v>
      </c>
      <c r="B606" s="2">
        <f t="shared" ca="1" si="175"/>
        <v>3676.705023837153</v>
      </c>
      <c r="C606">
        <v>0</v>
      </c>
      <c r="D606">
        <v>0</v>
      </c>
      <c r="E606">
        <v>0</v>
      </c>
      <c r="F606">
        <v>0</v>
      </c>
      <c r="P606" s="4">
        <f t="shared" si="179"/>
        <v>17</v>
      </c>
      <c r="Q606" s="4">
        <f t="shared" si="162"/>
        <v>25</v>
      </c>
      <c r="R606" s="7">
        <f>INDEX(월별값!$A$1:$BM$17, '데이터 만들기'!P606, '데이터 만들기'!Q606)</f>
        <v>2084220</v>
      </c>
      <c r="S606" s="5">
        <f t="shared" si="177"/>
        <v>42603</v>
      </c>
      <c r="T606" s="7">
        <f t="shared" si="163"/>
        <v>2016</v>
      </c>
      <c r="U606" s="7">
        <f t="shared" si="164"/>
        <v>8</v>
      </c>
      <c r="V606" s="7" t="str">
        <f t="shared" si="165"/>
        <v>2016-8-1</v>
      </c>
      <c r="W606" s="8">
        <f t="shared" si="166"/>
        <v>42613</v>
      </c>
      <c r="X606" s="9">
        <f t="shared" si="167"/>
        <v>31</v>
      </c>
      <c r="Y606" s="4">
        <f t="shared" si="168"/>
        <v>67232.903225806454</v>
      </c>
      <c r="Z606" s="4">
        <f t="shared" ca="1" si="169"/>
        <v>6301.1972509366051</v>
      </c>
      <c r="AA606" s="4">
        <f t="shared" ca="1" si="170"/>
        <v>73534.100476743057</v>
      </c>
      <c r="AB606" s="10">
        <f t="shared" si="176"/>
        <v>0</v>
      </c>
      <c r="AC606" s="4">
        <f t="shared" ca="1" si="171"/>
        <v>3676.705023837153</v>
      </c>
      <c r="AD606" s="4">
        <f t="shared" ca="1" si="178"/>
        <v>-526431.9330678992</v>
      </c>
      <c r="AE606" s="4">
        <f t="shared" si="172"/>
        <v>23</v>
      </c>
      <c r="AF606" s="4">
        <f t="shared" ca="1" si="173"/>
        <v>22888.344915995618</v>
      </c>
      <c r="AG606" s="4">
        <f t="shared" ca="1" si="174"/>
        <v>3676.705023837153</v>
      </c>
    </row>
    <row r="607" spans="1:33">
      <c r="A607" s="3">
        <v>42604</v>
      </c>
      <c r="B607" s="2">
        <f t="shared" ca="1" si="175"/>
        <v>89691.660518535151</v>
      </c>
      <c r="C607">
        <v>0</v>
      </c>
      <c r="D607">
        <v>0</v>
      </c>
      <c r="E607">
        <v>0</v>
      </c>
      <c r="F607">
        <v>0</v>
      </c>
      <c r="P607" s="4">
        <f t="shared" si="179"/>
        <v>17</v>
      </c>
      <c r="Q607" s="4">
        <f t="shared" si="162"/>
        <v>25</v>
      </c>
      <c r="R607" s="7">
        <f>INDEX(월별값!$A$1:$BM$17, '데이터 만들기'!P607, '데이터 만들기'!Q607)</f>
        <v>2084220</v>
      </c>
      <c r="S607" s="5">
        <f t="shared" si="177"/>
        <v>42604</v>
      </c>
      <c r="T607" s="7">
        <f t="shared" si="163"/>
        <v>2016</v>
      </c>
      <c r="U607" s="7">
        <f t="shared" si="164"/>
        <v>8</v>
      </c>
      <c r="V607" s="7" t="str">
        <f t="shared" si="165"/>
        <v>2016-8-1</v>
      </c>
      <c r="W607" s="8">
        <f t="shared" si="166"/>
        <v>42613</v>
      </c>
      <c r="X607" s="9">
        <f t="shared" si="167"/>
        <v>31</v>
      </c>
      <c r="Y607" s="4">
        <f t="shared" si="168"/>
        <v>67232.903225806454</v>
      </c>
      <c r="Z607" s="4">
        <f t="shared" ca="1" si="169"/>
        <v>-429.58762326692749</v>
      </c>
      <c r="AA607" s="4">
        <f t="shared" ca="1" si="170"/>
        <v>66803.315602539529</v>
      </c>
      <c r="AB607" s="10">
        <f t="shared" si="176"/>
        <v>1</v>
      </c>
      <c r="AC607" s="4">
        <f t="shared" ca="1" si="171"/>
        <v>66803.315602539529</v>
      </c>
      <c r="AD607" s="4">
        <f t="shared" ca="1" si="178"/>
        <v>-526431.9330678992</v>
      </c>
      <c r="AE607" s="4">
        <f t="shared" si="172"/>
        <v>23</v>
      </c>
      <c r="AF607" s="4">
        <f t="shared" ca="1" si="173"/>
        <v>22888.344915995618</v>
      </c>
      <c r="AG607" s="4">
        <f t="shared" ca="1" si="174"/>
        <v>89691.660518535151</v>
      </c>
    </row>
    <row r="608" spans="1:33">
      <c r="A608" s="3">
        <v>42605</v>
      </c>
      <c r="B608" s="2">
        <f t="shared" ca="1" si="175"/>
        <v>92858.952460206026</v>
      </c>
      <c r="C608">
        <v>0</v>
      </c>
      <c r="D608">
        <v>0</v>
      </c>
      <c r="E608">
        <v>0</v>
      </c>
      <c r="F608">
        <v>0</v>
      </c>
      <c r="P608" s="4">
        <f t="shared" si="179"/>
        <v>17</v>
      </c>
      <c r="Q608" s="4">
        <f t="shared" si="162"/>
        <v>25</v>
      </c>
      <c r="R608" s="7">
        <f>INDEX(월별값!$A$1:$BM$17, '데이터 만들기'!P608, '데이터 만들기'!Q608)</f>
        <v>2084220</v>
      </c>
      <c r="S608" s="5">
        <f t="shared" si="177"/>
        <v>42605</v>
      </c>
      <c r="T608" s="7">
        <f t="shared" si="163"/>
        <v>2016</v>
      </c>
      <c r="U608" s="7">
        <f t="shared" si="164"/>
        <v>8</v>
      </c>
      <c r="V608" s="7" t="str">
        <f t="shared" si="165"/>
        <v>2016-8-1</v>
      </c>
      <c r="W608" s="8">
        <f t="shared" si="166"/>
        <v>42613</v>
      </c>
      <c r="X608" s="9">
        <f t="shared" si="167"/>
        <v>31</v>
      </c>
      <c r="Y608" s="4">
        <f t="shared" si="168"/>
        <v>67232.903225806454</v>
      </c>
      <c r="Z608" s="4">
        <f t="shared" ca="1" si="169"/>
        <v>2737.704318403953</v>
      </c>
      <c r="AA608" s="4">
        <f t="shared" ca="1" si="170"/>
        <v>69970.607544210405</v>
      </c>
      <c r="AB608" s="10">
        <f t="shared" si="176"/>
        <v>1</v>
      </c>
      <c r="AC608" s="4">
        <f t="shared" ca="1" si="171"/>
        <v>69970.607544210405</v>
      </c>
      <c r="AD608" s="4">
        <f t="shared" ca="1" si="178"/>
        <v>-526431.9330678992</v>
      </c>
      <c r="AE608" s="4">
        <f t="shared" si="172"/>
        <v>23</v>
      </c>
      <c r="AF608" s="4">
        <f t="shared" ca="1" si="173"/>
        <v>22888.344915995618</v>
      </c>
      <c r="AG608" s="4">
        <f t="shared" ca="1" si="174"/>
        <v>92858.952460206026</v>
      </c>
    </row>
    <row r="609" spans="1:33">
      <c r="A609" s="3">
        <v>42606</v>
      </c>
      <c r="B609" s="2">
        <f t="shared" ca="1" si="175"/>
        <v>96364.768927801226</v>
      </c>
      <c r="C609">
        <v>0</v>
      </c>
      <c r="D609">
        <v>0</v>
      </c>
      <c r="E609">
        <v>0</v>
      </c>
      <c r="F609">
        <v>0</v>
      </c>
      <c r="P609" s="4">
        <f t="shared" si="179"/>
        <v>17</v>
      </c>
      <c r="Q609" s="4">
        <f t="shared" si="162"/>
        <v>25</v>
      </c>
      <c r="R609" s="7">
        <f>INDEX(월별값!$A$1:$BM$17, '데이터 만들기'!P609, '데이터 만들기'!Q609)</f>
        <v>2084220</v>
      </c>
      <c r="S609" s="5">
        <f t="shared" si="177"/>
        <v>42606</v>
      </c>
      <c r="T609" s="7">
        <f t="shared" si="163"/>
        <v>2016</v>
      </c>
      <c r="U609" s="7">
        <f t="shared" si="164"/>
        <v>8</v>
      </c>
      <c r="V609" s="7" t="str">
        <f t="shared" si="165"/>
        <v>2016-8-1</v>
      </c>
      <c r="W609" s="8">
        <f t="shared" si="166"/>
        <v>42613</v>
      </c>
      <c r="X609" s="9">
        <f t="shared" si="167"/>
        <v>31</v>
      </c>
      <c r="Y609" s="4">
        <f t="shared" si="168"/>
        <v>67232.903225806454</v>
      </c>
      <c r="Z609" s="4">
        <f t="shared" ca="1" si="169"/>
        <v>6243.5207859991478</v>
      </c>
      <c r="AA609" s="4">
        <f t="shared" ca="1" si="170"/>
        <v>73476.424011805604</v>
      </c>
      <c r="AB609" s="10">
        <f t="shared" si="176"/>
        <v>1</v>
      </c>
      <c r="AC609" s="4">
        <f t="shared" ca="1" si="171"/>
        <v>73476.424011805604</v>
      </c>
      <c r="AD609" s="4">
        <f t="shared" ca="1" si="178"/>
        <v>-526431.9330678992</v>
      </c>
      <c r="AE609" s="4">
        <f t="shared" si="172"/>
        <v>23</v>
      </c>
      <c r="AF609" s="4">
        <f t="shared" ca="1" si="173"/>
        <v>22888.344915995618</v>
      </c>
      <c r="AG609" s="4">
        <f t="shared" ca="1" si="174"/>
        <v>96364.768927801226</v>
      </c>
    </row>
    <row r="610" spans="1:33">
      <c r="A610" s="3">
        <v>42607</v>
      </c>
      <c r="B610" s="2">
        <f t="shared" ca="1" si="175"/>
        <v>87580.857433502941</v>
      </c>
      <c r="C610">
        <v>0</v>
      </c>
      <c r="D610">
        <v>0</v>
      </c>
      <c r="E610">
        <v>0</v>
      </c>
      <c r="F610">
        <v>0</v>
      </c>
      <c r="P610" s="4">
        <f t="shared" si="179"/>
        <v>17</v>
      </c>
      <c r="Q610" s="4">
        <f t="shared" si="162"/>
        <v>25</v>
      </c>
      <c r="R610" s="7">
        <f>INDEX(월별값!$A$1:$BM$17, '데이터 만들기'!P610, '데이터 만들기'!Q610)</f>
        <v>2084220</v>
      </c>
      <c r="S610" s="5">
        <f t="shared" si="177"/>
        <v>42607</v>
      </c>
      <c r="T610" s="7">
        <f t="shared" si="163"/>
        <v>2016</v>
      </c>
      <c r="U610" s="7">
        <f t="shared" si="164"/>
        <v>8</v>
      </c>
      <c r="V610" s="7" t="str">
        <f t="shared" si="165"/>
        <v>2016-8-1</v>
      </c>
      <c r="W610" s="8">
        <f t="shared" si="166"/>
        <v>42613</v>
      </c>
      <c r="X610" s="9">
        <f t="shared" si="167"/>
        <v>31</v>
      </c>
      <c r="Y610" s="4">
        <f t="shared" si="168"/>
        <v>67232.903225806454</v>
      </c>
      <c r="Z610" s="4">
        <f t="shared" ca="1" si="169"/>
        <v>-2540.3907082991336</v>
      </c>
      <c r="AA610" s="4">
        <f t="shared" ca="1" si="170"/>
        <v>64692.512517507319</v>
      </c>
      <c r="AB610" s="10">
        <f t="shared" si="176"/>
        <v>1</v>
      </c>
      <c r="AC610" s="4">
        <f t="shared" ca="1" si="171"/>
        <v>64692.512517507319</v>
      </c>
      <c r="AD610" s="4">
        <f t="shared" ca="1" si="178"/>
        <v>-526431.9330678992</v>
      </c>
      <c r="AE610" s="4">
        <f t="shared" si="172"/>
        <v>23</v>
      </c>
      <c r="AF610" s="4">
        <f t="shared" ca="1" si="173"/>
        <v>22888.344915995618</v>
      </c>
      <c r="AG610" s="4">
        <f t="shared" ca="1" si="174"/>
        <v>87580.857433502941</v>
      </c>
    </row>
    <row r="611" spans="1:33">
      <c r="A611" s="3">
        <v>42608</v>
      </c>
      <c r="B611" s="2">
        <f t="shared" ca="1" si="175"/>
        <v>89359.151104468212</v>
      </c>
      <c r="C611">
        <v>0</v>
      </c>
      <c r="D611">
        <v>0</v>
      </c>
      <c r="E611">
        <v>0</v>
      </c>
      <c r="F611">
        <v>0</v>
      </c>
      <c r="P611" s="4">
        <f t="shared" si="179"/>
        <v>17</v>
      </c>
      <c r="Q611" s="4">
        <f t="shared" si="162"/>
        <v>25</v>
      </c>
      <c r="R611" s="7">
        <f>INDEX(월별값!$A$1:$BM$17, '데이터 만들기'!P611, '데이터 만들기'!Q611)</f>
        <v>2084220</v>
      </c>
      <c r="S611" s="5">
        <f t="shared" si="177"/>
        <v>42608</v>
      </c>
      <c r="T611" s="7">
        <f t="shared" si="163"/>
        <v>2016</v>
      </c>
      <c r="U611" s="7">
        <f t="shared" si="164"/>
        <v>8</v>
      </c>
      <c r="V611" s="7" t="str">
        <f t="shared" si="165"/>
        <v>2016-8-1</v>
      </c>
      <c r="W611" s="8">
        <f t="shared" si="166"/>
        <v>42613</v>
      </c>
      <c r="X611" s="9">
        <f t="shared" si="167"/>
        <v>31</v>
      </c>
      <c r="Y611" s="4">
        <f t="shared" si="168"/>
        <v>67232.903225806454</v>
      </c>
      <c r="Z611" s="4">
        <f t="shared" ca="1" si="169"/>
        <v>-762.09703733386277</v>
      </c>
      <c r="AA611" s="4">
        <f t="shared" ca="1" si="170"/>
        <v>66470.80618847259</v>
      </c>
      <c r="AB611" s="10">
        <f t="shared" si="176"/>
        <v>1</v>
      </c>
      <c r="AC611" s="4">
        <f t="shared" ca="1" si="171"/>
        <v>66470.80618847259</v>
      </c>
      <c r="AD611" s="4">
        <f t="shared" ca="1" si="178"/>
        <v>-526431.9330678992</v>
      </c>
      <c r="AE611" s="4">
        <f t="shared" si="172"/>
        <v>23</v>
      </c>
      <c r="AF611" s="4">
        <f t="shared" ca="1" si="173"/>
        <v>22888.344915995618</v>
      </c>
      <c r="AG611" s="4">
        <f t="shared" ca="1" si="174"/>
        <v>89359.151104468212</v>
      </c>
    </row>
    <row r="612" spans="1:33">
      <c r="A612" s="3">
        <v>42609</v>
      </c>
      <c r="B612" s="2">
        <f t="shared" ca="1" si="175"/>
        <v>3531.5993619635492</v>
      </c>
      <c r="C612">
        <v>0</v>
      </c>
      <c r="D612">
        <v>0</v>
      </c>
      <c r="E612">
        <v>0</v>
      </c>
      <c r="F612">
        <v>0</v>
      </c>
      <c r="P612" s="4">
        <f t="shared" si="179"/>
        <v>17</v>
      </c>
      <c r="Q612" s="4">
        <f t="shared" si="162"/>
        <v>25</v>
      </c>
      <c r="R612" s="7">
        <f>INDEX(월별값!$A$1:$BM$17, '데이터 만들기'!P612, '데이터 만들기'!Q612)</f>
        <v>2084220</v>
      </c>
      <c r="S612" s="5">
        <f t="shared" si="177"/>
        <v>42609</v>
      </c>
      <c r="T612" s="7">
        <f t="shared" si="163"/>
        <v>2016</v>
      </c>
      <c r="U612" s="7">
        <f t="shared" si="164"/>
        <v>8</v>
      </c>
      <c r="V612" s="7" t="str">
        <f t="shared" si="165"/>
        <v>2016-8-1</v>
      </c>
      <c r="W612" s="8">
        <f t="shared" si="166"/>
        <v>42613</v>
      </c>
      <c r="X612" s="9">
        <f t="shared" si="167"/>
        <v>31</v>
      </c>
      <c r="Y612" s="4">
        <f t="shared" si="168"/>
        <v>67232.903225806454</v>
      </c>
      <c r="Z612" s="4">
        <f t="shared" ca="1" si="169"/>
        <v>3399.0840134645209</v>
      </c>
      <c r="AA612" s="4">
        <f t="shared" ca="1" si="170"/>
        <v>70631.98723927098</v>
      </c>
      <c r="AB612" s="10">
        <f t="shared" si="176"/>
        <v>0</v>
      </c>
      <c r="AC612" s="4">
        <f t="shared" ca="1" si="171"/>
        <v>3531.5993619635492</v>
      </c>
      <c r="AD612" s="4">
        <f t="shared" ca="1" si="178"/>
        <v>-526431.9330678992</v>
      </c>
      <c r="AE612" s="4">
        <f t="shared" si="172"/>
        <v>23</v>
      </c>
      <c r="AF612" s="4">
        <f t="shared" ca="1" si="173"/>
        <v>22888.344915995618</v>
      </c>
      <c r="AG612" s="4">
        <f t="shared" ca="1" si="174"/>
        <v>3531.5993619635492</v>
      </c>
    </row>
    <row r="613" spans="1:33">
      <c r="A613" s="3">
        <v>42610</v>
      </c>
      <c r="B613" s="2">
        <f t="shared" ca="1" si="175"/>
        <v>3652.3275487353858</v>
      </c>
      <c r="C613">
        <v>0</v>
      </c>
      <c r="D613">
        <v>0</v>
      </c>
      <c r="E613">
        <v>0</v>
      </c>
      <c r="F613">
        <v>0</v>
      </c>
      <c r="P613" s="4">
        <f t="shared" si="179"/>
        <v>17</v>
      </c>
      <c r="Q613" s="4">
        <f t="shared" si="162"/>
        <v>25</v>
      </c>
      <c r="R613" s="7">
        <f>INDEX(월별값!$A$1:$BM$17, '데이터 만들기'!P613, '데이터 만들기'!Q613)</f>
        <v>2084220</v>
      </c>
      <c r="S613" s="5">
        <f t="shared" si="177"/>
        <v>42610</v>
      </c>
      <c r="T613" s="7">
        <f t="shared" si="163"/>
        <v>2016</v>
      </c>
      <c r="U613" s="7">
        <f t="shared" si="164"/>
        <v>8</v>
      </c>
      <c r="V613" s="7" t="str">
        <f t="shared" si="165"/>
        <v>2016-8-1</v>
      </c>
      <c r="W613" s="8">
        <f t="shared" si="166"/>
        <v>42613</v>
      </c>
      <c r="X613" s="9">
        <f t="shared" si="167"/>
        <v>31</v>
      </c>
      <c r="Y613" s="4">
        <f t="shared" si="168"/>
        <v>67232.903225806454</v>
      </c>
      <c r="Z613" s="4">
        <f t="shared" ca="1" si="169"/>
        <v>5813.6477489012595</v>
      </c>
      <c r="AA613" s="4">
        <f t="shared" ca="1" si="170"/>
        <v>73046.550974707716</v>
      </c>
      <c r="AB613" s="10">
        <f t="shared" si="176"/>
        <v>0</v>
      </c>
      <c r="AC613" s="4">
        <f t="shared" ca="1" si="171"/>
        <v>3652.3275487353858</v>
      </c>
      <c r="AD613" s="4">
        <f t="shared" ca="1" si="178"/>
        <v>-526431.9330678992</v>
      </c>
      <c r="AE613" s="4">
        <f t="shared" si="172"/>
        <v>23</v>
      </c>
      <c r="AF613" s="4">
        <f t="shared" ca="1" si="173"/>
        <v>22888.344915995618</v>
      </c>
      <c r="AG613" s="4">
        <f t="shared" ca="1" si="174"/>
        <v>3652.3275487353858</v>
      </c>
    </row>
    <row r="614" spans="1:33">
      <c r="A614" s="3">
        <v>42611</v>
      </c>
      <c r="B614" s="2">
        <f t="shared" ca="1" si="175"/>
        <v>87413.676347986038</v>
      </c>
      <c r="C614">
        <v>0</v>
      </c>
      <c r="D614">
        <v>0</v>
      </c>
      <c r="E614">
        <v>0</v>
      </c>
      <c r="F614">
        <v>0</v>
      </c>
      <c r="P614" s="4">
        <f t="shared" si="179"/>
        <v>17</v>
      </c>
      <c r="Q614" s="4">
        <f t="shared" ref="Q614:Q677" si="180">IF(U613=U614,Q613,Q613+1)</f>
        <v>25</v>
      </c>
      <c r="R614" s="7">
        <f>INDEX(월별값!$A$1:$BM$17, '데이터 만들기'!P614, '데이터 만들기'!Q614)</f>
        <v>2084220</v>
      </c>
      <c r="S614" s="5">
        <f t="shared" si="177"/>
        <v>42611</v>
      </c>
      <c r="T614" s="7">
        <f t="shared" ref="T614:T677" si="181">YEAR(S614)</f>
        <v>2016</v>
      </c>
      <c r="U614" s="7">
        <f t="shared" ref="U614:U677" si="182">MONTH(S614)</f>
        <v>8</v>
      </c>
      <c r="V614" s="7" t="str">
        <f t="shared" ref="V614:V677" si="183">CONCATENATE(T614, "-", U614, "-", "1")</f>
        <v>2016-8-1</v>
      </c>
      <c r="W614" s="8">
        <f t="shared" ref="W614:W677" si="184">EDATE(V614, 1)-1</f>
        <v>42613</v>
      </c>
      <c r="X614" s="9">
        <f t="shared" ref="X614:X677" si="185">W614-V614+1</f>
        <v>31</v>
      </c>
      <c r="Y614" s="4">
        <f t="shared" ref="Y614:Y677" si="186">R614/X614</f>
        <v>67232.903225806454</v>
      </c>
      <c r="Z614" s="4">
        <f t="shared" ref="Z614:Z677" ca="1" si="187">IF(RANDBETWEEN(0, 1),RAND()*Y614,RAND()*Y614*-1)/10</f>
        <v>-2707.5717938160305</v>
      </c>
      <c r="AA614" s="4">
        <f t="shared" ref="AA614:AA677" ca="1" si="188">Y614+Z614</f>
        <v>64525.331431990424</v>
      </c>
      <c r="AB614" s="10">
        <f t="shared" si="176"/>
        <v>1</v>
      </c>
      <c r="AC614" s="4">
        <f t="shared" ref="AC614:AC677" ca="1" si="189">IF(AB614=0,AA614/20,AA614)</f>
        <v>64525.331431990424</v>
      </c>
      <c r="AD614" s="4">
        <f t="shared" ca="1" si="178"/>
        <v>-526431.9330678992</v>
      </c>
      <c r="AE614" s="4">
        <f t="shared" ref="AE614:AE677" si="190">NETWORKDAYS(V614,W614)</f>
        <v>23</v>
      </c>
      <c r="AF614" s="4">
        <f t="shared" ref="AF614:AF677" ca="1" si="191">AD614/AE614*-1</f>
        <v>22888.344915995618</v>
      </c>
      <c r="AG614" s="4">
        <f t="shared" ref="AG614:AG677" ca="1" si="192">IF(AB614=1,AC614+AF614,AC614)</f>
        <v>87413.676347986038</v>
      </c>
    </row>
    <row r="615" spans="1:33">
      <c r="A615" s="3">
        <v>42612</v>
      </c>
      <c r="B615" s="2">
        <f t="shared" ca="1" si="175"/>
        <v>92250.357559682874</v>
      </c>
      <c r="C615">
        <v>0</v>
      </c>
      <c r="D615">
        <v>0</v>
      </c>
      <c r="E615">
        <v>0</v>
      </c>
      <c r="F615">
        <v>0</v>
      </c>
      <c r="P615" s="4">
        <f t="shared" si="179"/>
        <v>17</v>
      </c>
      <c r="Q615" s="4">
        <f t="shared" si="180"/>
        <v>25</v>
      </c>
      <c r="R615" s="7">
        <f>INDEX(월별값!$A$1:$BM$17, '데이터 만들기'!P615, '데이터 만들기'!Q615)</f>
        <v>2084220</v>
      </c>
      <c r="S615" s="5">
        <f t="shared" si="177"/>
        <v>42612</v>
      </c>
      <c r="T615" s="7">
        <f t="shared" si="181"/>
        <v>2016</v>
      </c>
      <c r="U615" s="7">
        <f t="shared" si="182"/>
        <v>8</v>
      </c>
      <c r="V615" s="7" t="str">
        <f t="shared" si="183"/>
        <v>2016-8-1</v>
      </c>
      <c r="W615" s="8">
        <f t="shared" si="184"/>
        <v>42613</v>
      </c>
      <c r="X615" s="9">
        <f t="shared" si="185"/>
        <v>31</v>
      </c>
      <c r="Y615" s="4">
        <f t="shared" si="186"/>
        <v>67232.903225806454</v>
      </c>
      <c r="Z615" s="4">
        <f t="shared" ca="1" si="187"/>
        <v>2129.1094178807962</v>
      </c>
      <c r="AA615" s="4">
        <f t="shared" ca="1" si="188"/>
        <v>69362.012643687252</v>
      </c>
      <c r="AB615" s="10">
        <f t="shared" si="176"/>
        <v>1</v>
      </c>
      <c r="AC615" s="4">
        <f t="shared" ca="1" si="189"/>
        <v>69362.012643687252</v>
      </c>
      <c r="AD615" s="4">
        <f t="shared" ca="1" si="178"/>
        <v>-526431.9330678992</v>
      </c>
      <c r="AE615" s="4">
        <f t="shared" si="190"/>
        <v>23</v>
      </c>
      <c r="AF615" s="4">
        <f t="shared" ca="1" si="191"/>
        <v>22888.344915995618</v>
      </c>
      <c r="AG615" s="4">
        <f t="shared" ca="1" si="192"/>
        <v>92250.357559682874</v>
      </c>
    </row>
    <row r="616" spans="1:33">
      <c r="A616" s="3">
        <v>42613</v>
      </c>
      <c r="B616" s="2">
        <f t="shared" ca="1" si="175"/>
        <v>85928.59988792066</v>
      </c>
      <c r="C616">
        <v>0</v>
      </c>
      <c r="D616">
        <v>0</v>
      </c>
      <c r="E616">
        <v>0</v>
      </c>
      <c r="F616">
        <v>0</v>
      </c>
      <c r="P616" s="4">
        <f t="shared" si="179"/>
        <v>17</v>
      </c>
      <c r="Q616" s="4">
        <f t="shared" si="180"/>
        <v>25</v>
      </c>
      <c r="R616" s="7">
        <f>INDEX(월별값!$A$1:$BM$17, '데이터 만들기'!P616, '데이터 만들기'!Q616)</f>
        <v>2084220</v>
      </c>
      <c r="S616" s="5">
        <f t="shared" si="177"/>
        <v>42613</v>
      </c>
      <c r="T616" s="7">
        <f t="shared" si="181"/>
        <v>2016</v>
      </c>
      <c r="U616" s="7">
        <f t="shared" si="182"/>
        <v>8</v>
      </c>
      <c r="V616" s="7" t="str">
        <f t="shared" si="183"/>
        <v>2016-8-1</v>
      </c>
      <c r="W616" s="8">
        <f t="shared" si="184"/>
        <v>42613</v>
      </c>
      <c r="X616" s="9">
        <f t="shared" si="185"/>
        <v>31</v>
      </c>
      <c r="Y616" s="4">
        <f t="shared" si="186"/>
        <v>67232.903225806454</v>
      </c>
      <c r="Z616" s="4">
        <f t="shared" ca="1" si="187"/>
        <v>-4192.648253881418</v>
      </c>
      <c r="AA616" s="4">
        <f t="shared" ca="1" si="188"/>
        <v>63040.254971925038</v>
      </c>
      <c r="AB616" s="10">
        <f t="shared" si="176"/>
        <v>1</v>
      </c>
      <c r="AC616" s="4">
        <f t="shared" ca="1" si="189"/>
        <v>63040.254971925038</v>
      </c>
      <c r="AD616" s="4">
        <f t="shared" ca="1" si="178"/>
        <v>-526431.9330678992</v>
      </c>
      <c r="AE616" s="4">
        <f t="shared" si="190"/>
        <v>23</v>
      </c>
      <c r="AF616" s="4">
        <f t="shared" ca="1" si="191"/>
        <v>22888.344915995618</v>
      </c>
      <c r="AG616" s="4">
        <f t="shared" ca="1" si="192"/>
        <v>85928.59988792066</v>
      </c>
    </row>
    <row r="617" spans="1:33">
      <c r="A617" s="3">
        <v>42614</v>
      </c>
      <c r="B617" s="2">
        <f t="shared" ca="1" si="175"/>
        <v>76920.484130009136</v>
      </c>
      <c r="C617">
        <v>0</v>
      </c>
      <c r="D617">
        <v>0</v>
      </c>
      <c r="E617">
        <v>0</v>
      </c>
      <c r="F617">
        <v>0</v>
      </c>
      <c r="P617" s="4">
        <f t="shared" si="179"/>
        <v>17</v>
      </c>
      <c r="Q617" s="4">
        <f t="shared" si="180"/>
        <v>26</v>
      </c>
      <c r="R617" s="7">
        <f>INDEX(월별값!$A$1:$BM$17, '데이터 만들기'!P617, '데이터 만들기'!Q617)</f>
        <v>1622760</v>
      </c>
      <c r="S617" s="5">
        <f t="shared" si="177"/>
        <v>42614</v>
      </c>
      <c r="T617" s="7">
        <f t="shared" si="181"/>
        <v>2016</v>
      </c>
      <c r="U617" s="7">
        <f t="shared" si="182"/>
        <v>9</v>
      </c>
      <c r="V617" s="7" t="str">
        <f t="shared" si="183"/>
        <v>2016-9-1</v>
      </c>
      <c r="W617" s="8">
        <f t="shared" si="184"/>
        <v>42643</v>
      </c>
      <c r="X617" s="9">
        <f t="shared" si="185"/>
        <v>30</v>
      </c>
      <c r="Y617" s="4">
        <f t="shared" si="186"/>
        <v>54092</v>
      </c>
      <c r="Z617" s="4">
        <f t="shared" ca="1" si="187"/>
        <v>5379.0763004866913</v>
      </c>
      <c r="AA617" s="4">
        <f t="shared" ca="1" si="188"/>
        <v>59471.076300486689</v>
      </c>
      <c r="AB617" s="10">
        <f t="shared" si="176"/>
        <v>1</v>
      </c>
      <c r="AC617" s="4">
        <f t="shared" ca="1" si="189"/>
        <v>59471.076300486689</v>
      </c>
      <c r="AD617" s="4">
        <f t="shared" ca="1" si="178"/>
        <v>-383886.97224949393</v>
      </c>
      <c r="AE617" s="4">
        <f t="shared" si="190"/>
        <v>22</v>
      </c>
      <c r="AF617" s="4">
        <f t="shared" ca="1" si="191"/>
        <v>17449.40782952245</v>
      </c>
      <c r="AG617" s="4">
        <f t="shared" ca="1" si="192"/>
        <v>76920.484130009136</v>
      </c>
    </row>
    <row r="618" spans="1:33">
      <c r="A618" s="3">
        <v>42615</v>
      </c>
      <c r="B618" s="2">
        <f t="shared" ca="1" si="175"/>
        <v>76865.75051004492</v>
      </c>
      <c r="C618">
        <v>0</v>
      </c>
      <c r="D618">
        <v>0</v>
      </c>
      <c r="E618">
        <v>0</v>
      </c>
      <c r="F618">
        <v>0</v>
      </c>
      <c r="P618" s="4">
        <f t="shared" si="179"/>
        <v>17</v>
      </c>
      <c r="Q618" s="4">
        <f t="shared" si="180"/>
        <v>26</v>
      </c>
      <c r="R618" s="7">
        <f>INDEX(월별값!$A$1:$BM$17, '데이터 만들기'!P618, '데이터 만들기'!Q618)</f>
        <v>1622760</v>
      </c>
      <c r="S618" s="5">
        <f t="shared" si="177"/>
        <v>42615</v>
      </c>
      <c r="T618" s="7">
        <f t="shared" si="181"/>
        <v>2016</v>
      </c>
      <c r="U618" s="7">
        <f t="shared" si="182"/>
        <v>9</v>
      </c>
      <c r="V618" s="7" t="str">
        <f t="shared" si="183"/>
        <v>2016-9-1</v>
      </c>
      <c r="W618" s="8">
        <f t="shared" si="184"/>
        <v>42643</v>
      </c>
      <c r="X618" s="9">
        <f t="shared" si="185"/>
        <v>30</v>
      </c>
      <c r="Y618" s="4">
        <f t="shared" si="186"/>
        <v>54092</v>
      </c>
      <c r="Z618" s="4">
        <f t="shared" ca="1" si="187"/>
        <v>5324.3426805224681</v>
      </c>
      <c r="AA618" s="4">
        <f t="shared" ca="1" si="188"/>
        <v>59416.342680522466</v>
      </c>
      <c r="AB618" s="10">
        <f t="shared" si="176"/>
        <v>1</v>
      </c>
      <c r="AC618" s="4">
        <f t="shared" ca="1" si="189"/>
        <v>59416.342680522466</v>
      </c>
      <c r="AD618" s="4">
        <f t="shared" ca="1" si="178"/>
        <v>-383886.97224949393</v>
      </c>
      <c r="AE618" s="4">
        <f t="shared" si="190"/>
        <v>22</v>
      </c>
      <c r="AF618" s="4">
        <f t="shared" ca="1" si="191"/>
        <v>17449.40782952245</v>
      </c>
      <c r="AG618" s="4">
        <f t="shared" ca="1" si="192"/>
        <v>76865.75051004492</v>
      </c>
    </row>
    <row r="619" spans="1:33">
      <c r="A619" s="3">
        <v>42616</v>
      </c>
      <c r="B619" s="2">
        <f t="shared" ca="1" si="175"/>
        <v>2685.6639678939773</v>
      </c>
      <c r="C619">
        <v>0</v>
      </c>
      <c r="D619">
        <v>0</v>
      </c>
      <c r="E619">
        <v>0</v>
      </c>
      <c r="F619">
        <v>0</v>
      </c>
      <c r="P619" s="4">
        <f t="shared" si="179"/>
        <v>17</v>
      </c>
      <c r="Q619" s="4">
        <f t="shared" si="180"/>
        <v>26</v>
      </c>
      <c r="R619" s="7">
        <f>INDEX(월별값!$A$1:$BM$17, '데이터 만들기'!P619, '데이터 만들기'!Q619)</f>
        <v>1622760</v>
      </c>
      <c r="S619" s="5">
        <f t="shared" si="177"/>
        <v>42616</v>
      </c>
      <c r="T619" s="7">
        <f t="shared" si="181"/>
        <v>2016</v>
      </c>
      <c r="U619" s="7">
        <f t="shared" si="182"/>
        <v>9</v>
      </c>
      <c r="V619" s="7" t="str">
        <f t="shared" si="183"/>
        <v>2016-9-1</v>
      </c>
      <c r="W619" s="8">
        <f t="shared" si="184"/>
        <v>42643</v>
      </c>
      <c r="X619" s="9">
        <f t="shared" si="185"/>
        <v>30</v>
      </c>
      <c r="Y619" s="4">
        <f t="shared" si="186"/>
        <v>54092</v>
      </c>
      <c r="Z619" s="4">
        <f t="shared" ca="1" si="187"/>
        <v>-378.72064212045171</v>
      </c>
      <c r="AA619" s="4">
        <f t="shared" ca="1" si="188"/>
        <v>53713.279357879546</v>
      </c>
      <c r="AB619" s="10">
        <f t="shared" si="176"/>
        <v>0</v>
      </c>
      <c r="AC619" s="4">
        <f t="shared" ca="1" si="189"/>
        <v>2685.6639678939773</v>
      </c>
      <c r="AD619" s="4">
        <f t="shared" ca="1" si="178"/>
        <v>-383886.97224949393</v>
      </c>
      <c r="AE619" s="4">
        <f t="shared" si="190"/>
        <v>22</v>
      </c>
      <c r="AF619" s="4">
        <f t="shared" ca="1" si="191"/>
        <v>17449.40782952245</v>
      </c>
      <c r="AG619" s="4">
        <f t="shared" ca="1" si="192"/>
        <v>2685.6639678939773</v>
      </c>
    </row>
    <row r="620" spans="1:33">
      <c r="A620" s="3">
        <v>42617</v>
      </c>
      <c r="B620" s="2">
        <f t="shared" ca="1" si="175"/>
        <v>2757.5909448838911</v>
      </c>
      <c r="C620">
        <v>0</v>
      </c>
      <c r="D620">
        <v>0</v>
      </c>
      <c r="E620">
        <v>0</v>
      </c>
      <c r="F620">
        <v>0</v>
      </c>
      <c r="P620" s="4">
        <f t="shared" si="179"/>
        <v>17</v>
      </c>
      <c r="Q620" s="4">
        <f t="shared" si="180"/>
        <v>26</v>
      </c>
      <c r="R620" s="7">
        <f>INDEX(월별값!$A$1:$BM$17, '데이터 만들기'!P620, '데이터 만들기'!Q620)</f>
        <v>1622760</v>
      </c>
      <c r="S620" s="5">
        <f t="shared" si="177"/>
        <v>42617</v>
      </c>
      <c r="T620" s="7">
        <f t="shared" si="181"/>
        <v>2016</v>
      </c>
      <c r="U620" s="7">
        <f t="shared" si="182"/>
        <v>9</v>
      </c>
      <c r="V620" s="7" t="str">
        <f t="shared" si="183"/>
        <v>2016-9-1</v>
      </c>
      <c r="W620" s="8">
        <f t="shared" si="184"/>
        <v>42643</v>
      </c>
      <c r="X620" s="9">
        <f t="shared" si="185"/>
        <v>30</v>
      </c>
      <c r="Y620" s="4">
        <f t="shared" si="186"/>
        <v>54092</v>
      </c>
      <c r="Z620" s="4">
        <f t="shared" ca="1" si="187"/>
        <v>1059.8188976778201</v>
      </c>
      <c r="AA620" s="4">
        <f t="shared" ca="1" si="188"/>
        <v>55151.818897677818</v>
      </c>
      <c r="AB620" s="10">
        <f t="shared" si="176"/>
        <v>0</v>
      </c>
      <c r="AC620" s="4">
        <f t="shared" ca="1" si="189"/>
        <v>2757.5909448838911</v>
      </c>
      <c r="AD620" s="4">
        <f t="shared" ca="1" si="178"/>
        <v>-383886.97224949393</v>
      </c>
      <c r="AE620" s="4">
        <f t="shared" si="190"/>
        <v>22</v>
      </c>
      <c r="AF620" s="4">
        <f t="shared" ca="1" si="191"/>
        <v>17449.40782952245</v>
      </c>
      <c r="AG620" s="4">
        <f t="shared" ca="1" si="192"/>
        <v>2757.5909448838911</v>
      </c>
    </row>
    <row r="621" spans="1:33">
      <c r="A621" s="3">
        <v>42618</v>
      </c>
      <c r="B621" s="2">
        <f t="shared" ca="1" si="175"/>
        <v>75622.989816284709</v>
      </c>
      <c r="C621">
        <v>0</v>
      </c>
      <c r="D621">
        <v>0</v>
      </c>
      <c r="E621">
        <v>0</v>
      </c>
      <c r="F621">
        <v>0</v>
      </c>
      <c r="P621" s="4">
        <f t="shared" si="179"/>
        <v>17</v>
      </c>
      <c r="Q621" s="4">
        <f t="shared" si="180"/>
        <v>26</v>
      </c>
      <c r="R621" s="7">
        <f>INDEX(월별값!$A$1:$BM$17, '데이터 만들기'!P621, '데이터 만들기'!Q621)</f>
        <v>1622760</v>
      </c>
      <c r="S621" s="5">
        <f t="shared" si="177"/>
        <v>42618</v>
      </c>
      <c r="T621" s="7">
        <f t="shared" si="181"/>
        <v>2016</v>
      </c>
      <c r="U621" s="7">
        <f t="shared" si="182"/>
        <v>9</v>
      </c>
      <c r="V621" s="7" t="str">
        <f t="shared" si="183"/>
        <v>2016-9-1</v>
      </c>
      <c r="W621" s="8">
        <f t="shared" si="184"/>
        <v>42643</v>
      </c>
      <c r="X621" s="9">
        <f t="shared" si="185"/>
        <v>30</v>
      </c>
      <c r="Y621" s="4">
        <f t="shared" si="186"/>
        <v>54092</v>
      </c>
      <c r="Z621" s="4">
        <f t="shared" ca="1" si="187"/>
        <v>4081.5819867622586</v>
      </c>
      <c r="AA621" s="4">
        <f t="shared" ca="1" si="188"/>
        <v>58173.581986762256</v>
      </c>
      <c r="AB621" s="10">
        <f t="shared" si="176"/>
        <v>1</v>
      </c>
      <c r="AC621" s="4">
        <f t="shared" ca="1" si="189"/>
        <v>58173.581986762256</v>
      </c>
      <c r="AD621" s="4">
        <f t="shared" ca="1" si="178"/>
        <v>-383886.97224949393</v>
      </c>
      <c r="AE621" s="4">
        <f t="shared" si="190"/>
        <v>22</v>
      </c>
      <c r="AF621" s="4">
        <f t="shared" ca="1" si="191"/>
        <v>17449.40782952245</v>
      </c>
      <c r="AG621" s="4">
        <f t="shared" ca="1" si="192"/>
        <v>75622.989816284709</v>
      </c>
    </row>
    <row r="622" spans="1:33">
      <c r="A622" s="3">
        <v>42619</v>
      </c>
      <c r="B622" s="2">
        <f t="shared" ca="1" si="175"/>
        <v>76694.265403532379</v>
      </c>
      <c r="C622">
        <v>0</v>
      </c>
      <c r="D622">
        <v>0</v>
      </c>
      <c r="E622">
        <v>0</v>
      </c>
      <c r="F622">
        <v>0</v>
      </c>
      <c r="P622" s="4">
        <f t="shared" si="179"/>
        <v>17</v>
      </c>
      <c r="Q622" s="4">
        <f t="shared" si="180"/>
        <v>26</v>
      </c>
      <c r="R622" s="7">
        <f>INDEX(월별값!$A$1:$BM$17, '데이터 만들기'!P622, '데이터 만들기'!Q622)</f>
        <v>1622760</v>
      </c>
      <c r="S622" s="5">
        <f t="shared" si="177"/>
        <v>42619</v>
      </c>
      <c r="T622" s="7">
        <f t="shared" si="181"/>
        <v>2016</v>
      </c>
      <c r="U622" s="7">
        <f t="shared" si="182"/>
        <v>9</v>
      </c>
      <c r="V622" s="7" t="str">
        <f t="shared" si="183"/>
        <v>2016-9-1</v>
      </c>
      <c r="W622" s="8">
        <f t="shared" si="184"/>
        <v>42643</v>
      </c>
      <c r="X622" s="9">
        <f t="shared" si="185"/>
        <v>30</v>
      </c>
      <c r="Y622" s="4">
        <f t="shared" si="186"/>
        <v>54092</v>
      </c>
      <c r="Z622" s="4">
        <f t="shared" ca="1" si="187"/>
        <v>5152.8575740099323</v>
      </c>
      <c r="AA622" s="4">
        <f t="shared" ca="1" si="188"/>
        <v>59244.857574009933</v>
      </c>
      <c r="AB622" s="10">
        <f t="shared" si="176"/>
        <v>1</v>
      </c>
      <c r="AC622" s="4">
        <f t="shared" ca="1" si="189"/>
        <v>59244.857574009933</v>
      </c>
      <c r="AD622" s="4">
        <f t="shared" ca="1" si="178"/>
        <v>-383886.97224949393</v>
      </c>
      <c r="AE622" s="4">
        <f t="shared" si="190"/>
        <v>22</v>
      </c>
      <c r="AF622" s="4">
        <f t="shared" ca="1" si="191"/>
        <v>17449.40782952245</v>
      </c>
      <c r="AG622" s="4">
        <f t="shared" ca="1" si="192"/>
        <v>76694.265403532379</v>
      </c>
    </row>
    <row r="623" spans="1:33">
      <c r="A623" s="3">
        <v>42620</v>
      </c>
      <c r="B623" s="2">
        <f t="shared" ca="1" si="175"/>
        <v>73871.86065816287</v>
      </c>
      <c r="C623">
        <v>0</v>
      </c>
      <c r="D623">
        <v>0</v>
      </c>
      <c r="E623">
        <v>0</v>
      </c>
      <c r="F623">
        <v>0</v>
      </c>
      <c r="P623" s="4">
        <f t="shared" si="179"/>
        <v>17</v>
      </c>
      <c r="Q623" s="4">
        <f t="shared" si="180"/>
        <v>26</v>
      </c>
      <c r="R623" s="7">
        <f>INDEX(월별값!$A$1:$BM$17, '데이터 만들기'!P623, '데이터 만들기'!Q623)</f>
        <v>1622760</v>
      </c>
      <c r="S623" s="5">
        <f t="shared" si="177"/>
        <v>42620</v>
      </c>
      <c r="T623" s="7">
        <f t="shared" si="181"/>
        <v>2016</v>
      </c>
      <c r="U623" s="7">
        <f t="shared" si="182"/>
        <v>9</v>
      </c>
      <c r="V623" s="7" t="str">
        <f t="shared" si="183"/>
        <v>2016-9-1</v>
      </c>
      <c r="W623" s="8">
        <f t="shared" si="184"/>
        <v>42643</v>
      </c>
      <c r="X623" s="9">
        <f t="shared" si="185"/>
        <v>30</v>
      </c>
      <c r="Y623" s="4">
        <f t="shared" si="186"/>
        <v>54092</v>
      </c>
      <c r="Z623" s="4">
        <f t="shared" ca="1" si="187"/>
        <v>2330.4528286404138</v>
      </c>
      <c r="AA623" s="4">
        <f t="shared" ca="1" si="188"/>
        <v>56422.452828640417</v>
      </c>
      <c r="AB623" s="10">
        <f t="shared" si="176"/>
        <v>1</v>
      </c>
      <c r="AC623" s="4">
        <f t="shared" ca="1" si="189"/>
        <v>56422.452828640417</v>
      </c>
      <c r="AD623" s="4">
        <f t="shared" ca="1" si="178"/>
        <v>-383886.97224949393</v>
      </c>
      <c r="AE623" s="4">
        <f t="shared" si="190"/>
        <v>22</v>
      </c>
      <c r="AF623" s="4">
        <f t="shared" ca="1" si="191"/>
        <v>17449.40782952245</v>
      </c>
      <c r="AG623" s="4">
        <f t="shared" ca="1" si="192"/>
        <v>73871.86065816287</v>
      </c>
    </row>
    <row r="624" spans="1:33">
      <c r="A624" s="3">
        <v>42621</v>
      </c>
      <c r="B624" s="2">
        <f t="shared" ca="1" si="175"/>
        <v>67412.212690597706</v>
      </c>
      <c r="C624">
        <v>0</v>
      </c>
      <c r="D624">
        <v>0</v>
      </c>
      <c r="E624">
        <v>0</v>
      </c>
      <c r="F624">
        <v>0</v>
      </c>
      <c r="P624" s="4">
        <f t="shared" si="179"/>
        <v>17</v>
      </c>
      <c r="Q624" s="4">
        <f t="shared" si="180"/>
        <v>26</v>
      </c>
      <c r="R624" s="7">
        <f>INDEX(월별값!$A$1:$BM$17, '데이터 만들기'!P624, '데이터 만들기'!Q624)</f>
        <v>1622760</v>
      </c>
      <c r="S624" s="5">
        <f t="shared" si="177"/>
        <v>42621</v>
      </c>
      <c r="T624" s="7">
        <f t="shared" si="181"/>
        <v>2016</v>
      </c>
      <c r="U624" s="7">
        <f t="shared" si="182"/>
        <v>9</v>
      </c>
      <c r="V624" s="7" t="str">
        <f t="shared" si="183"/>
        <v>2016-9-1</v>
      </c>
      <c r="W624" s="8">
        <f t="shared" si="184"/>
        <v>42643</v>
      </c>
      <c r="X624" s="9">
        <f t="shared" si="185"/>
        <v>30</v>
      </c>
      <c r="Y624" s="4">
        <f t="shared" si="186"/>
        <v>54092</v>
      </c>
      <c r="Z624" s="4">
        <f t="shared" ca="1" si="187"/>
        <v>-4129.1951389247506</v>
      </c>
      <c r="AA624" s="4">
        <f t="shared" ca="1" si="188"/>
        <v>49962.804861075252</v>
      </c>
      <c r="AB624" s="10">
        <f t="shared" si="176"/>
        <v>1</v>
      </c>
      <c r="AC624" s="4">
        <f t="shared" ca="1" si="189"/>
        <v>49962.804861075252</v>
      </c>
      <c r="AD624" s="4">
        <f t="shared" ca="1" si="178"/>
        <v>-383886.97224949393</v>
      </c>
      <c r="AE624" s="4">
        <f t="shared" si="190"/>
        <v>22</v>
      </c>
      <c r="AF624" s="4">
        <f t="shared" ca="1" si="191"/>
        <v>17449.40782952245</v>
      </c>
      <c r="AG624" s="4">
        <f t="shared" ca="1" si="192"/>
        <v>67412.212690597706</v>
      </c>
    </row>
    <row r="625" spans="1:33">
      <c r="A625" s="3">
        <v>42622</v>
      </c>
      <c r="B625" s="2">
        <f t="shared" ca="1" si="175"/>
        <v>72048.300388215837</v>
      </c>
      <c r="C625">
        <v>0</v>
      </c>
      <c r="D625">
        <v>0</v>
      </c>
      <c r="E625">
        <v>0</v>
      </c>
      <c r="F625">
        <v>0</v>
      </c>
      <c r="P625" s="4">
        <f t="shared" si="179"/>
        <v>17</v>
      </c>
      <c r="Q625" s="4">
        <f t="shared" si="180"/>
        <v>26</v>
      </c>
      <c r="R625" s="7">
        <f>INDEX(월별값!$A$1:$BM$17, '데이터 만들기'!P625, '데이터 만들기'!Q625)</f>
        <v>1622760</v>
      </c>
      <c r="S625" s="5">
        <f t="shared" si="177"/>
        <v>42622</v>
      </c>
      <c r="T625" s="7">
        <f t="shared" si="181"/>
        <v>2016</v>
      </c>
      <c r="U625" s="7">
        <f t="shared" si="182"/>
        <v>9</v>
      </c>
      <c r="V625" s="7" t="str">
        <f t="shared" si="183"/>
        <v>2016-9-1</v>
      </c>
      <c r="W625" s="8">
        <f t="shared" si="184"/>
        <v>42643</v>
      </c>
      <c r="X625" s="9">
        <f t="shared" si="185"/>
        <v>30</v>
      </c>
      <c r="Y625" s="4">
        <f t="shared" si="186"/>
        <v>54092</v>
      </c>
      <c r="Z625" s="4">
        <f t="shared" ca="1" si="187"/>
        <v>506.89255869338422</v>
      </c>
      <c r="AA625" s="4">
        <f t="shared" ca="1" si="188"/>
        <v>54598.892558693384</v>
      </c>
      <c r="AB625" s="10">
        <f t="shared" si="176"/>
        <v>1</v>
      </c>
      <c r="AC625" s="4">
        <f t="shared" ca="1" si="189"/>
        <v>54598.892558693384</v>
      </c>
      <c r="AD625" s="4">
        <f t="shared" ca="1" si="178"/>
        <v>-383886.97224949393</v>
      </c>
      <c r="AE625" s="4">
        <f t="shared" si="190"/>
        <v>22</v>
      </c>
      <c r="AF625" s="4">
        <f t="shared" ca="1" si="191"/>
        <v>17449.40782952245</v>
      </c>
      <c r="AG625" s="4">
        <f t="shared" ca="1" si="192"/>
        <v>72048.300388215837</v>
      </c>
    </row>
    <row r="626" spans="1:33">
      <c r="A626" s="3">
        <v>42623</v>
      </c>
      <c r="B626" s="2">
        <f t="shared" ca="1" si="175"/>
        <v>2722.1155687969053</v>
      </c>
      <c r="C626">
        <v>0</v>
      </c>
      <c r="D626">
        <v>0</v>
      </c>
      <c r="E626">
        <v>0</v>
      </c>
      <c r="F626">
        <v>0</v>
      </c>
      <c r="P626" s="4">
        <f t="shared" si="179"/>
        <v>17</v>
      </c>
      <c r="Q626" s="4">
        <f t="shared" si="180"/>
        <v>26</v>
      </c>
      <c r="R626" s="7">
        <f>INDEX(월별값!$A$1:$BM$17, '데이터 만들기'!P626, '데이터 만들기'!Q626)</f>
        <v>1622760</v>
      </c>
      <c r="S626" s="5">
        <f t="shared" si="177"/>
        <v>42623</v>
      </c>
      <c r="T626" s="7">
        <f t="shared" si="181"/>
        <v>2016</v>
      </c>
      <c r="U626" s="7">
        <f t="shared" si="182"/>
        <v>9</v>
      </c>
      <c r="V626" s="7" t="str">
        <f t="shared" si="183"/>
        <v>2016-9-1</v>
      </c>
      <c r="W626" s="8">
        <f t="shared" si="184"/>
        <v>42643</v>
      </c>
      <c r="X626" s="9">
        <f t="shared" si="185"/>
        <v>30</v>
      </c>
      <c r="Y626" s="4">
        <f t="shared" si="186"/>
        <v>54092</v>
      </c>
      <c r="Z626" s="4">
        <f t="shared" ca="1" si="187"/>
        <v>350.31137593810701</v>
      </c>
      <c r="AA626" s="4">
        <f t="shared" ca="1" si="188"/>
        <v>54442.311375938109</v>
      </c>
      <c r="AB626" s="10">
        <f t="shared" si="176"/>
        <v>0</v>
      </c>
      <c r="AC626" s="4">
        <f t="shared" ca="1" si="189"/>
        <v>2722.1155687969053</v>
      </c>
      <c r="AD626" s="4">
        <f t="shared" ca="1" si="178"/>
        <v>-383886.97224949393</v>
      </c>
      <c r="AE626" s="4">
        <f t="shared" si="190"/>
        <v>22</v>
      </c>
      <c r="AF626" s="4">
        <f t="shared" ca="1" si="191"/>
        <v>17449.40782952245</v>
      </c>
      <c r="AG626" s="4">
        <f t="shared" ca="1" si="192"/>
        <v>2722.1155687969053</v>
      </c>
    </row>
    <row r="627" spans="1:33">
      <c r="A627" s="3">
        <v>42624</v>
      </c>
      <c r="B627" s="2">
        <f t="shared" ca="1" si="175"/>
        <v>2662.4025319072539</v>
      </c>
      <c r="C627">
        <v>0</v>
      </c>
      <c r="D627">
        <v>0</v>
      </c>
      <c r="E627">
        <v>0</v>
      </c>
      <c r="F627">
        <v>0</v>
      </c>
      <c r="P627" s="4">
        <f t="shared" si="179"/>
        <v>17</v>
      </c>
      <c r="Q627" s="4">
        <f t="shared" si="180"/>
        <v>26</v>
      </c>
      <c r="R627" s="7">
        <f>INDEX(월별값!$A$1:$BM$17, '데이터 만들기'!P627, '데이터 만들기'!Q627)</f>
        <v>1622760</v>
      </c>
      <c r="S627" s="5">
        <f t="shared" si="177"/>
        <v>42624</v>
      </c>
      <c r="T627" s="7">
        <f t="shared" si="181"/>
        <v>2016</v>
      </c>
      <c r="U627" s="7">
        <f t="shared" si="182"/>
        <v>9</v>
      </c>
      <c r="V627" s="7" t="str">
        <f t="shared" si="183"/>
        <v>2016-9-1</v>
      </c>
      <c r="W627" s="8">
        <f t="shared" si="184"/>
        <v>42643</v>
      </c>
      <c r="X627" s="9">
        <f t="shared" si="185"/>
        <v>30</v>
      </c>
      <c r="Y627" s="4">
        <f t="shared" si="186"/>
        <v>54092</v>
      </c>
      <c r="Z627" s="4">
        <f t="shared" ca="1" si="187"/>
        <v>-843.94936185492475</v>
      </c>
      <c r="AA627" s="4">
        <f t="shared" ca="1" si="188"/>
        <v>53248.050638145076</v>
      </c>
      <c r="AB627" s="10">
        <f t="shared" si="176"/>
        <v>0</v>
      </c>
      <c r="AC627" s="4">
        <f t="shared" ca="1" si="189"/>
        <v>2662.4025319072539</v>
      </c>
      <c r="AD627" s="4">
        <f t="shared" ca="1" si="178"/>
        <v>-383886.97224949393</v>
      </c>
      <c r="AE627" s="4">
        <f t="shared" si="190"/>
        <v>22</v>
      </c>
      <c r="AF627" s="4">
        <f t="shared" ca="1" si="191"/>
        <v>17449.40782952245</v>
      </c>
      <c r="AG627" s="4">
        <f t="shared" ca="1" si="192"/>
        <v>2662.4025319072539</v>
      </c>
    </row>
    <row r="628" spans="1:33">
      <c r="A628" s="3">
        <v>42625</v>
      </c>
      <c r="B628" s="2">
        <f t="shared" ca="1" si="175"/>
        <v>69273.384732991442</v>
      </c>
      <c r="C628">
        <v>0</v>
      </c>
      <c r="D628">
        <v>0</v>
      </c>
      <c r="E628">
        <v>0</v>
      </c>
      <c r="F628">
        <v>0</v>
      </c>
      <c r="P628" s="4">
        <f t="shared" si="179"/>
        <v>17</v>
      </c>
      <c r="Q628" s="4">
        <f t="shared" si="180"/>
        <v>26</v>
      </c>
      <c r="R628" s="7">
        <f>INDEX(월별값!$A$1:$BM$17, '데이터 만들기'!P628, '데이터 만들기'!Q628)</f>
        <v>1622760</v>
      </c>
      <c r="S628" s="5">
        <f t="shared" si="177"/>
        <v>42625</v>
      </c>
      <c r="T628" s="7">
        <f t="shared" si="181"/>
        <v>2016</v>
      </c>
      <c r="U628" s="7">
        <f t="shared" si="182"/>
        <v>9</v>
      </c>
      <c r="V628" s="7" t="str">
        <f t="shared" si="183"/>
        <v>2016-9-1</v>
      </c>
      <c r="W628" s="8">
        <f t="shared" si="184"/>
        <v>42643</v>
      </c>
      <c r="X628" s="9">
        <f t="shared" si="185"/>
        <v>30</v>
      </c>
      <c r="Y628" s="4">
        <f t="shared" si="186"/>
        <v>54092</v>
      </c>
      <c r="Z628" s="4">
        <f t="shared" ca="1" si="187"/>
        <v>-2268.0230965310038</v>
      </c>
      <c r="AA628" s="4">
        <f t="shared" ca="1" si="188"/>
        <v>51823.976903468996</v>
      </c>
      <c r="AB628" s="10">
        <f t="shared" si="176"/>
        <v>1</v>
      </c>
      <c r="AC628" s="4">
        <f t="shared" ca="1" si="189"/>
        <v>51823.976903468996</v>
      </c>
      <c r="AD628" s="4">
        <f t="shared" ca="1" si="178"/>
        <v>-383886.97224949393</v>
      </c>
      <c r="AE628" s="4">
        <f t="shared" si="190"/>
        <v>22</v>
      </c>
      <c r="AF628" s="4">
        <f t="shared" ca="1" si="191"/>
        <v>17449.40782952245</v>
      </c>
      <c r="AG628" s="4">
        <f t="shared" ca="1" si="192"/>
        <v>69273.384732991442</v>
      </c>
    </row>
    <row r="629" spans="1:33">
      <c r="A629" s="3">
        <v>42626</v>
      </c>
      <c r="B629" s="2">
        <f t="shared" ca="1" si="175"/>
        <v>66903.899103362419</v>
      </c>
      <c r="C629">
        <v>0</v>
      </c>
      <c r="D629">
        <v>0</v>
      </c>
      <c r="E629">
        <v>0</v>
      </c>
      <c r="F629">
        <v>0</v>
      </c>
      <c r="P629" s="4">
        <f t="shared" si="179"/>
        <v>17</v>
      </c>
      <c r="Q629" s="4">
        <f t="shared" si="180"/>
        <v>26</v>
      </c>
      <c r="R629" s="7">
        <f>INDEX(월별값!$A$1:$BM$17, '데이터 만들기'!P629, '데이터 만들기'!Q629)</f>
        <v>1622760</v>
      </c>
      <c r="S629" s="5">
        <f t="shared" si="177"/>
        <v>42626</v>
      </c>
      <c r="T629" s="7">
        <f t="shared" si="181"/>
        <v>2016</v>
      </c>
      <c r="U629" s="7">
        <f t="shared" si="182"/>
        <v>9</v>
      </c>
      <c r="V629" s="7" t="str">
        <f t="shared" si="183"/>
        <v>2016-9-1</v>
      </c>
      <c r="W629" s="8">
        <f t="shared" si="184"/>
        <v>42643</v>
      </c>
      <c r="X629" s="9">
        <f t="shared" si="185"/>
        <v>30</v>
      </c>
      <c r="Y629" s="4">
        <f t="shared" si="186"/>
        <v>54092</v>
      </c>
      <c r="Z629" s="4">
        <f t="shared" ca="1" si="187"/>
        <v>-4637.5087261600347</v>
      </c>
      <c r="AA629" s="4">
        <f t="shared" ca="1" si="188"/>
        <v>49454.491273839965</v>
      </c>
      <c r="AB629" s="10">
        <f t="shared" si="176"/>
        <v>1</v>
      </c>
      <c r="AC629" s="4">
        <f t="shared" ca="1" si="189"/>
        <v>49454.491273839965</v>
      </c>
      <c r="AD629" s="4">
        <f t="shared" ca="1" si="178"/>
        <v>-383886.97224949393</v>
      </c>
      <c r="AE629" s="4">
        <f t="shared" si="190"/>
        <v>22</v>
      </c>
      <c r="AF629" s="4">
        <f t="shared" ca="1" si="191"/>
        <v>17449.40782952245</v>
      </c>
      <c r="AG629" s="4">
        <f t="shared" ca="1" si="192"/>
        <v>66903.899103362419</v>
      </c>
    </row>
    <row r="630" spans="1:33">
      <c r="A630" s="3">
        <v>42627</v>
      </c>
      <c r="B630" s="2">
        <f t="shared" ca="1" si="175"/>
        <v>76258.362702012295</v>
      </c>
      <c r="C630">
        <v>0</v>
      </c>
      <c r="D630">
        <v>0</v>
      </c>
      <c r="E630">
        <v>0</v>
      </c>
      <c r="F630">
        <v>0</v>
      </c>
      <c r="P630" s="4">
        <f t="shared" si="179"/>
        <v>17</v>
      </c>
      <c r="Q630" s="4">
        <f t="shared" si="180"/>
        <v>26</v>
      </c>
      <c r="R630" s="7">
        <f>INDEX(월별값!$A$1:$BM$17, '데이터 만들기'!P630, '데이터 만들기'!Q630)</f>
        <v>1622760</v>
      </c>
      <c r="S630" s="5">
        <f t="shared" si="177"/>
        <v>42627</v>
      </c>
      <c r="T630" s="7">
        <f t="shared" si="181"/>
        <v>2016</v>
      </c>
      <c r="U630" s="7">
        <f t="shared" si="182"/>
        <v>9</v>
      </c>
      <c r="V630" s="7" t="str">
        <f t="shared" si="183"/>
        <v>2016-9-1</v>
      </c>
      <c r="W630" s="8">
        <f t="shared" si="184"/>
        <v>42643</v>
      </c>
      <c r="X630" s="9">
        <f t="shared" si="185"/>
        <v>30</v>
      </c>
      <c r="Y630" s="4">
        <f t="shared" si="186"/>
        <v>54092</v>
      </c>
      <c r="Z630" s="4">
        <f t="shared" ca="1" si="187"/>
        <v>4716.9548724898423</v>
      </c>
      <c r="AA630" s="4">
        <f t="shared" ca="1" si="188"/>
        <v>58808.954872489841</v>
      </c>
      <c r="AB630" s="10">
        <f t="shared" si="176"/>
        <v>1</v>
      </c>
      <c r="AC630" s="4">
        <f t="shared" ca="1" si="189"/>
        <v>58808.954872489841</v>
      </c>
      <c r="AD630" s="4">
        <f t="shared" ca="1" si="178"/>
        <v>-383886.97224949393</v>
      </c>
      <c r="AE630" s="4">
        <f t="shared" si="190"/>
        <v>22</v>
      </c>
      <c r="AF630" s="4">
        <f t="shared" ca="1" si="191"/>
        <v>17449.40782952245</v>
      </c>
      <c r="AG630" s="4">
        <f t="shared" ca="1" si="192"/>
        <v>76258.362702012295</v>
      </c>
    </row>
    <row r="631" spans="1:33">
      <c r="A631" s="3">
        <v>42628</v>
      </c>
      <c r="B631" s="2">
        <f t="shared" ca="1" si="175"/>
        <v>71056.343811890096</v>
      </c>
      <c r="C631">
        <v>0</v>
      </c>
      <c r="D631">
        <v>0</v>
      </c>
      <c r="E631">
        <v>0</v>
      </c>
      <c r="F631">
        <v>0</v>
      </c>
      <c r="P631" s="4">
        <f t="shared" si="179"/>
        <v>17</v>
      </c>
      <c r="Q631" s="4">
        <f t="shared" si="180"/>
        <v>26</v>
      </c>
      <c r="R631" s="7">
        <f>INDEX(월별값!$A$1:$BM$17, '데이터 만들기'!P631, '데이터 만들기'!Q631)</f>
        <v>1622760</v>
      </c>
      <c r="S631" s="5">
        <f t="shared" si="177"/>
        <v>42628</v>
      </c>
      <c r="T631" s="7">
        <f t="shared" si="181"/>
        <v>2016</v>
      </c>
      <c r="U631" s="7">
        <f t="shared" si="182"/>
        <v>9</v>
      </c>
      <c r="V631" s="7" t="str">
        <f t="shared" si="183"/>
        <v>2016-9-1</v>
      </c>
      <c r="W631" s="8">
        <f t="shared" si="184"/>
        <v>42643</v>
      </c>
      <c r="X631" s="9">
        <f t="shared" si="185"/>
        <v>30</v>
      </c>
      <c r="Y631" s="4">
        <f t="shared" si="186"/>
        <v>54092</v>
      </c>
      <c r="Z631" s="4">
        <f t="shared" ca="1" si="187"/>
        <v>-485.06401763234692</v>
      </c>
      <c r="AA631" s="4">
        <f t="shared" ca="1" si="188"/>
        <v>53606.93598236765</v>
      </c>
      <c r="AB631" s="10">
        <f t="shared" si="176"/>
        <v>1</v>
      </c>
      <c r="AC631" s="4">
        <f t="shared" ca="1" si="189"/>
        <v>53606.93598236765</v>
      </c>
      <c r="AD631" s="4">
        <f t="shared" ca="1" si="178"/>
        <v>-383886.97224949393</v>
      </c>
      <c r="AE631" s="4">
        <f t="shared" si="190"/>
        <v>22</v>
      </c>
      <c r="AF631" s="4">
        <f t="shared" ca="1" si="191"/>
        <v>17449.40782952245</v>
      </c>
      <c r="AG631" s="4">
        <f t="shared" ca="1" si="192"/>
        <v>71056.343811890096</v>
      </c>
    </row>
    <row r="632" spans="1:33">
      <c r="A632" s="3">
        <v>42629</v>
      </c>
      <c r="B632" s="2">
        <f t="shared" ca="1" si="175"/>
        <v>71918.165345707137</v>
      </c>
      <c r="C632">
        <v>0</v>
      </c>
      <c r="D632">
        <v>0</v>
      </c>
      <c r="E632">
        <v>0</v>
      </c>
      <c r="F632">
        <v>0</v>
      </c>
      <c r="P632" s="4">
        <f t="shared" si="179"/>
        <v>17</v>
      </c>
      <c r="Q632" s="4">
        <f t="shared" si="180"/>
        <v>26</v>
      </c>
      <c r="R632" s="7">
        <f>INDEX(월별값!$A$1:$BM$17, '데이터 만들기'!P632, '데이터 만들기'!Q632)</f>
        <v>1622760</v>
      </c>
      <c r="S632" s="5">
        <f t="shared" si="177"/>
        <v>42629</v>
      </c>
      <c r="T632" s="7">
        <f t="shared" si="181"/>
        <v>2016</v>
      </c>
      <c r="U632" s="7">
        <f t="shared" si="182"/>
        <v>9</v>
      </c>
      <c r="V632" s="7" t="str">
        <f t="shared" si="183"/>
        <v>2016-9-1</v>
      </c>
      <c r="W632" s="8">
        <f t="shared" si="184"/>
        <v>42643</v>
      </c>
      <c r="X632" s="9">
        <f t="shared" si="185"/>
        <v>30</v>
      </c>
      <c r="Y632" s="4">
        <f t="shared" si="186"/>
        <v>54092</v>
      </c>
      <c r="Z632" s="4">
        <f t="shared" ca="1" si="187"/>
        <v>376.75751618468456</v>
      </c>
      <c r="AA632" s="4">
        <f t="shared" ca="1" si="188"/>
        <v>54468.757516184683</v>
      </c>
      <c r="AB632" s="10">
        <f t="shared" si="176"/>
        <v>1</v>
      </c>
      <c r="AC632" s="4">
        <f t="shared" ca="1" si="189"/>
        <v>54468.757516184683</v>
      </c>
      <c r="AD632" s="4">
        <f t="shared" ca="1" si="178"/>
        <v>-383886.97224949393</v>
      </c>
      <c r="AE632" s="4">
        <f t="shared" si="190"/>
        <v>22</v>
      </c>
      <c r="AF632" s="4">
        <f t="shared" ca="1" si="191"/>
        <v>17449.40782952245</v>
      </c>
      <c r="AG632" s="4">
        <f t="shared" ca="1" si="192"/>
        <v>71918.165345707137</v>
      </c>
    </row>
    <row r="633" spans="1:33">
      <c r="A633" s="3">
        <v>42630</v>
      </c>
      <c r="B633" s="2">
        <f t="shared" ca="1" si="175"/>
        <v>2723.958222602123</v>
      </c>
      <c r="C633">
        <v>0</v>
      </c>
      <c r="D633">
        <v>0</v>
      </c>
      <c r="E633">
        <v>0</v>
      </c>
      <c r="F633">
        <v>0</v>
      </c>
      <c r="P633" s="4">
        <f t="shared" si="179"/>
        <v>17</v>
      </c>
      <c r="Q633" s="4">
        <f t="shared" si="180"/>
        <v>26</v>
      </c>
      <c r="R633" s="7">
        <f>INDEX(월별값!$A$1:$BM$17, '데이터 만들기'!P633, '데이터 만들기'!Q633)</f>
        <v>1622760</v>
      </c>
      <c r="S633" s="5">
        <f t="shared" si="177"/>
        <v>42630</v>
      </c>
      <c r="T633" s="7">
        <f t="shared" si="181"/>
        <v>2016</v>
      </c>
      <c r="U633" s="7">
        <f t="shared" si="182"/>
        <v>9</v>
      </c>
      <c r="V633" s="7" t="str">
        <f t="shared" si="183"/>
        <v>2016-9-1</v>
      </c>
      <c r="W633" s="8">
        <f t="shared" si="184"/>
        <v>42643</v>
      </c>
      <c r="X633" s="9">
        <f t="shared" si="185"/>
        <v>30</v>
      </c>
      <c r="Y633" s="4">
        <f t="shared" si="186"/>
        <v>54092</v>
      </c>
      <c r="Z633" s="4">
        <f t="shared" ca="1" si="187"/>
        <v>387.1644520424569</v>
      </c>
      <c r="AA633" s="4">
        <f t="shared" ca="1" si="188"/>
        <v>54479.16445204246</v>
      </c>
      <c r="AB633" s="10">
        <f t="shared" si="176"/>
        <v>0</v>
      </c>
      <c r="AC633" s="4">
        <f t="shared" ca="1" si="189"/>
        <v>2723.958222602123</v>
      </c>
      <c r="AD633" s="4">
        <f t="shared" ca="1" si="178"/>
        <v>-383886.97224949393</v>
      </c>
      <c r="AE633" s="4">
        <f t="shared" si="190"/>
        <v>22</v>
      </c>
      <c r="AF633" s="4">
        <f t="shared" ca="1" si="191"/>
        <v>17449.40782952245</v>
      </c>
      <c r="AG633" s="4">
        <f t="shared" ca="1" si="192"/>
        <v>2723.958222602123</v>
      </c>
    </row>
    <row r="634" spans="1:33">
      <c r="A634" s="3">
        <v>42631</v>
      </c>
      <c r="B634" s="2">
        <f t="shared" ca="1" si="175"/>
        <v>2653.1008431357986</v>
      </c>
      <c r="C634">
        <v>0</v>
      </c>
      <c r="D634">
        <v>0</v>
      </c>
      <c r="E634">
        <v>0</v>
      </c>
      <c r="F634">
        <v>0</v>
      </c>
      <c r="P634" s="4">
        <f t="shared" si="179"/>
        <v>17</v>
      </c>
      <c r="Q634" s="4">
        <f t="shared" si="180"/>
        <v>26</v>
      </c>
      <c r="R634" s="7">
        <f>INDEX(월별값!$A$1:$BM$17, '데이터 만들기'!P634, '데이터 만들기'!Q634)</f>
        <v>1622760</v>
      </c>
      <c r="S634" s="5">
        <f t="shared" si="177"/>
        <v>42631</v>
      </c>
      <c r="T634" s="7">
        <f t="shared" si="181"/>
        <v>2016</v>
      </c>
      <c r="U634" s="7">
        <f t="shared" si="182"/>
        <v>9</v>
      </c>
      <c r="V634" s="7" t="str">
        <f t="shared" si="183"/>
        <v>2016-9-1</v>
      </c>
      <c r="W634" s="8">
        <f t="shared" si="184"/>
        <v>42643</v>
      </c>
      <c r="X634" s="9">
        <f t="shared" si="185"/>
        <v>30</v>
      </c>
      <c r="Y634" s="4">
        <f t="shared" si="186"/>
        <v>54092</v>
      </c>
      <c r="Z634" s="4">
        <f t="shared" ca="1" si="187"/>
        <v>-1029.9831372840242</v>
      </c>
      <c r="AA634" s="4">
        <f t="shared" ca="1" si="188"/>
        <v>53062.016862715973</v>
      </c>
      <c r="AB634" s="10">
        <f t="shared" si="176"/>
        <v>0</v>
      </c>
      <c r="AC634" s="4">
        <f t="shared" ca="1" si="189"/>
        <v>2653.1008431357986</v>
      </c>
      <c r="AD634" s="4">
        <f t="shared" ca="1" si="178"/>
        <v>-383886.97224949393</v>
      </c>
      <c r="AE634" s="4">
        <f t="shared" si="190"/>
        <v>22</v>
      </c>
      <c r="AF634" s="4">
        <f t="shared" ca="1" si="191"/>
        <v>17449.40782952245</v>
      </c>
      <c r="AG634" s="4">
        <f t="shared" ca="1" si="192"/>
        <v>2653.1008431357986</v>
      </c>
    </row>
    <row r="635" spans="1:33">
      <c r="A635" s="3">
        <v>42632</v>
      </c>
      <c r="B635" s="2">
        <f t="shared" ca="1" si="175"/>
        <v>71945.931607552862</v>
      </c>
      <c r="C635">
        <v>0</v>
      </c>
      <c r="D635">
        <v>0</v>
      </c>
      <c r="E635">
        <v>0</v>
      </c>
      <c r="F635">
        <v>0</v>
      </c>
      <c r="P635" s="4">
        <f t="shared" si="179"/>
        <v>17</v>
      </c>
      <c r="Q635" s="4">
        <f t="shared" si="180"/>
        <v>26</v>
      </c>
      <c r="R635" s="7">
        <f>INDEX(월별값!$A$1:$BM$17, '데이터 만들기'!P635, '데이터 만들기'!Q635)</f>
        <v>1622760</v>
      </c>
      <c r="S635" s="5">
        <f t="shared" si="177"/>
        <v>42632</v>
      </c>
      <c r="T635" s="7">
        <f t="shared" si="181"/>
        <v>2016</v>
      </c>
      <c r="U635" s="7">
        <f t="shared" si="182"/>
        <v>9</v>
      </c>
      <c r="V635" s="7" t="str">
        <f t="shared" si="183"/>
        <v>2016-9-1</v>
      </c>
      <c r="W635" s="8">
        <f t="shared" si="184"/>
        <v>42643</v>
      </c>
      <c r="X635" s="9">
        <f t="shared" si="185"/>
        <v>30</v>
      </c>
      <c r="Y635" s="4">
        <f t="shared" si="186"/>
        <v>54092</v>
      </c>
      <c r="Z635" s="4">
        <f t="shared" ca="1" si="187"/>
        <v>404.52377803041088</v>
      </c>
      <c r="AA635" s="4">
        <f t="shared" ca="1" si="188"/>
        <v>54496.523778030409</v>
      </c>
      <c r="AB635" s="10">
        <f t="shared" si="176"/>
        <v>1</v>
      </c>
      <c r="AC635" s="4">
        <f t="shared" ca="1" si="189"/>
        <v>54496.523778030409</v>
      </c>
      <c r="AD635" s="4">
        <f t="shared" ca="1" si="178"/>
        <v>-383886.97224949393</v>
      </c>
      <c r="AE635" s="4">
        <f t="shared" si="190"/>
        <v>22</v>
      </c>
      <c r="AF635" s="4">
        <f t="shared" ca="1" si="191"/>
        <v>17449.40782952245</v>
      </c>
      <c r="AG635" s="4">
        <f t="shared" ca="1" si="192"/>
        <v>71945.931607552862</v>
      </c>
    </row>
    <row r="636" spans="1:33">
      <c r="A636" s="3">
        <v>42633</v>
      </c>
      <c r="B636" s="2">
        <f t="shared" ca="1" si="175"/>
        <v>69060.877823182818</v>
      </c>
      <c r="C636">
        <v>0</v>
      </c>
      <c r="D636">
        <v>0</v>
      </c>
      <c r="E636">
        <v>0</v>
      </c>
      <c r="F636">
        <v>0</v>
      </c>
      <c r="P636" s="4">
        <f t="shared" si="179"/>
        <v>17</v>
      </c>
      <c r="Q636" s="4">
        <f t="shared" si="180"/>
        <v>26</v>
      </c>
      <c r="R636" s="7">
        <f>INDEX(월별값!$A$1:$BM$17, '데이터 만들기'!P636, '데이터 만들기'!Q636)</f>
        <v>1622760</v>
      </c>
      <c r="S636" s="5">
        <f t="shared" si="177"/>
        <v>42633</v>
      </c>
      <c r="T636" s="7">
        <f t="shared" si="181"/>
        <v>2016</v>
      </c>
      <c r="U636" s="7">
        <f t="shared" si="182"/>
        <v>9</v>
      </c>
      <c r="V636" s="7" t="str">
        <f t="shared" si="183"/>
        <v>2016-9-1</v>
      </c>
      <c r="W636" s="8">
        <f t="shared" si="184"/>
        <v>42643</v>
      </c>
      <c r="X636" s="9">
        <f t="shared" si="185"/>
        <v>30</v>
      </c>
      <c r="Y636" s="4">
        <f t="shared" si="186"/>
        <v>54092</v>
      </c>
      <c r="Z636" s="4">
        <f t="shared" ca="1" si="187"/>
        <v>-2480.530006339633</v>
      </c>
      <c r="AA636" s="4">
        <f t="shared" ca="1" si="188"/>
        <v>51611.469993660365</v>
      </c>
      <c r="AB636" s="10">
        <f t="shared" si="176"/>
        <v>1</v>
      </c>
      <c r="AC636" s="4">
        <f t="shared" ca="1" si="189"/>
        <v>51611.469993660365</v>
      </c>
      <c r="AD636" s="4">
        <f t="shared" ca="1" si="178"/>
        <v>-383886.97224949393</v>
      </c>
      <c r="AE636" s="4">
        <f t="shared" si="190"/>
        <v>22</v>
      </c>
      <c r="AF636" s="4">
        <f t="shared" ca="1" si="191"/>
        <v>17449.40782952245</v>
      </c>
      <c r="AG636" s="4">
        <f t="shared" ca="1" si="192"/>
        <v>69060.877823182818</v>
      </c>
    </row>
    <row r="637" spans="1:33">
      <c r="A637" s="3">
        <v>42634</v>
      </c>
      <c r="B637" s="2">
        <f t="shared" ca="1" si="175"/>
        <v>72850.590683437171</v>
      </c>
      <c r="C637">
        <v>0</v>
      </c>
      <c r="D637">
        <v>0</v>
      </c>
      <c r="E637">
        <v>0</v>
      </c>
      <c r="F637">
        <v>0</v>
      </c>
      <c r="P637" s="4">
        <f t="shared" si="179"/>
        <v>17</v>
      </c>
      <c r="Q637" s="4">
        <f t="shared" si="180"/>
        <v>26</v>
      </c>
      <c r="R637" s="7">
        <f>INDEX(월별값!$A$1:$BM$17, '데이터 만들기'!P637, '데이터 만들기'!Q637)</f>
        <v>1622760</v>
      </c>
      <c r="S637" s="5">
        <f t="shared" si="177"/>
        <v>42634</v>
      </c>
      <c r="T637" s="7">
        <f t="shared" si="181"/>
        <v>2016</v>
      </c>
      <c r="U637" s="7">
        <f t="shared" si="182"/>
        <v>9</v>
      </c>
      <c r="V637" s="7" t="str">
        <f t="shared" si="183"/>
        <v>2016-9-1</v>
      </c>
      <c r="W637" s="8">
        <f t="shared" si="184"/>
        <v>42643</v>
      </c>
      <c r="X637" s="9">
        <f t="shared" si="185"/>
        <v>30</v>
      </c>
      <c r="Y637" s="4">
        <f t="shared" si="186"/>
        <v>54092</v>
      </c>
      <c r="Z637" s="4">
        <f t="shared" ca="1" si="187"/>
        <v>1309.1828539147214</v>
      </c>
      <c r="AA637" s="4">
        <f t="shared" ca="1" si="188"/>
        <v>55401.182853914725</v>
      </c>
      <c r="AB637" s="10">
        <f t="shared" si="176"/>
        <v>1</v>
      </c>
      <c r="AC637" s="4">
        <f t="shared" ca="1" si="189"/>
        <v>55401.182853914725</v>
      </c>
      <c r="AD637" s="4">
        <f t="shared" ca="1" si="178"/>
        <v>-383886.97224949393</v>
      </c>
      <c r="AE637" s="4">
        <f t="shared" si="190"/>
        <v>22</v>
      </c>
      <c r="AF637" s="4">
        <f t="shared" ca="1" si="191"/>
        <v>17449.40782952245</v>
      </c>
      <c r="AG637" s="4">
        <f t="shared" ca="1" si="192"/>
        <v>72850.590683437171</v>
      </c>
    </row>
    <row r="638" spans="1:33">
      <c r="A638" s="3">
        <v>42635</v>
      </c>
      <c r="B638" s="2">
        <f t="shared" ca="1" si="175"/>
        <v>73450.663281565736</v>
      </c>
      <c r="C638">
        <v>0</v>
      </c>
      <c r="D638">
        <v>0</v>
      </c>
      <c r="E638">
        <v>0</v>
      </c>
      <c r="F638">
        <v>0</v>
      </c>
      <c r="P638" s="4">
        <f t="shared" si="179"/>
        <v>17</v>
      </c>
      <c r="Q638" s="4">
        <f t="shared" si="180"/>
        <v>26</v>
      </c>
      <c r="R638" s="7">
        <f>INDEX(월별값!$A$1:$BM$17, '데이터 만들기'!P638, '데이터 만들기'!Q638)</f>
        <v>1622760</v>
      </c>
      <c r="S638" s="5">
        <f t="shared" si="177"/>
        <v>42635</v>
      </c>
      <c r="T638" s="7">
        <f t="shared" si="181"/>
        <v>2016</v>
      </c>
      <c r="U638" s="7">
        <f t="shared" si="182"/>
        <v>9</v>
      </c>
      <c r="V638" s="7" t="str">
        <f t="shared" si="183"/>
        <v>2016-9-1</v>
      </c>
      <c r="W638" s="8">
        <f t="shared" si="184"/>
        <v>42643</v>
      </c>
      <c r="X638" s="9">
        <f t="shared" si="185"/>
        <v>30</v>
      </c>
      <c r="Y638" s="4">
        <f t="shared" si="186"/>
        <v>54092</v>
      </c>
      <c r="Z638" s="4">
        <f t="shared" ca="1" si="187"/>
        <v>1909.2554520432884</v>
      </c>
      <c r="AA638" s="4">
        <f t="shared" ca="1" si="188"/>
        <v>56001.25545204329</v>
      </c>
      <c r="AB638" s="10">
        <f t="shared" si="176"/>
        <v>1</v>
      </c>
      <c r="AC638" s="4">
        <f t="shared" ca="1" si="189"/>
        <v>56001.25545204329</v>
      </c>
      <c r="AD638" s="4">
        <f t="shared" ca="1" si="178"/>
        <v>-383886.97224949393</v>
      </c>
      <c r="AE638" s="4">
        <f t="shared" si="190"/>
        <v>22</v>
      </c>
      <c r="AF638" s="4">
        <f t="shared" ca="1" si="191"/>
        <v>17449.40782952245</v>
      </c>
      <c r="AG638" s="4">
        <f t="shared" ca="1" si="192"/>
        <v>73450.663281565736</v>
      </c>
    </row>
    <row r="639" spans="1:33">
      <c r="A639" s="3">
        <v>42636</v>
      </c>
      <c r="B639" s="2">
        <f t="shared" ca="1" si="175"/>
        <v>76913.533919657159</v>
      </c>
      <c r="C639">
        <v>0</v>
      </c>
      <c r="D639">
        <v>0</v>
      </c>
      <c r="E639">
        <v>0</v>
      </c>
      <c r="F639">
        <v>0</v>
      </c>
      <c r="P639" s="4">
        <f t="shared" si="179"/>
        <v>17</v>
      </c>
      <c r="Q639" s="4">
        <f t="shared" si="180"/>
        <v>26</v>
      </c>
      <c r="R639" s="7">
        <f>INDEX(월별값!$A$1:$BM$17, '데이터 만들기'!P639, '데이터 만들기'!Q639)</f>
        <v>1622760</v>
      </c>
      <c r="S639" s="5">
        <f t="shared" si="177"/>
        <v>42636</v>
      </c>
      <c r="T639" s="7">
        <f t="shared" si="181"/>
        <v>2016</v>
      </c>
      <c r="U639" s="7">
        <f t="shared" si="182"/>
        <v>9</v>
      </c>
      <c r="V639" s="7" t="str">
        <f t="shared" si="183"/>
        <v>2016-9-1</v>
      </c>
      <c r="W639" s="8">
        <f t="shared" si="184"/>
        <v>42643</v>
      </c>
      <c r="X639" s="9">
        <f t="shared" si="185"/>
        <v>30</v>
      </c>
      <c r="Y639" s="4">
        <f t="shared" si="186"/>
        <v>54092</v>
      </c>
      <c r="Z639" s="4">
        <f t="shared" ca="1" si="187"/>
        <v>5372.1260901347086</v>
      </c>
      <c r="AA639" s="4">
        <f t="shared" ca="1" si="188"/>
        <v>59464.126090134712</v>
      </c>
      <c r="AB639" s="10">
        <f t="shared" si="176"/>
        <v>1</v>
      </c>
      <c r="AC639" s="4">
        <f t="shared" ca="1" si="189"/>
        <v>59464.126090134712</v>
      </c>
      <c r="AD639" s="4">
        <f t="shared" ca="1" si="178"/>
        <v>-383886.97224949393</v>
      </c>
      <c r="AE639" s="4">
        <f t="shared" si="190"/>
        <v>22</v>
      </c>
      <c r="AF639" s="4">
        <f t="shared" ca="1" si="191"/>
        <v>17449.40782952245</v>
      </c>
      <c r="AG639" s="4">
        <f t="shared" ca="1" si="192"/>
        <v>76913.533919657159</v>
      </c>
    </row>
    <row r="640" spans="1:33">
      <c r="A640" s="3">
        <v>42637</v>
      </c>
      <c r="B640" s="2">
        <f t="shared" ca="1" si="175"/>
        <v>2767.5215347735093</v>
      </c>
      <c r="C640">
        <v>0</v>
      </c>
      <c r="D640">
        <v>0</v>
      </c>
      <c r="E640">
        <v>0</v>
      </c>
      <c r="F640">
        <v>0</v>
      </c>
      <c r="P640" s="4">
        <f t="shared" si="179"/>
        <v>17</v>
      </c>
      <c r="Q640" s="4">
        <f t="shared" si="180"/>
        <v>26</v>
      </c>
      <c r="R640" s="7">
        <f>INDEX(월별값!$A$1:$BM$17, '데이터 만들기'!P640, '데이터 만들기'!Q640)</f>
        <v>1622760</v>
      </c>
      <c r="S640" s="5">
        <f t="shared" si="177"/>
        <v>42637</v>
      </c>
      <c r="T640" s="7">
        <f t="shared" si="181"/>
        <v>2016</v>
      </c>
      <c r="U640" s="7">
        <f t="shared" si="182"/>
        <v>9</v>
      </c>
      <c r="V640" s="7" t="str">
        <f t="shared" si="183"/>
        <v>2016-9-1</v>
      </c>
      <c r="W640" s="8">
        <f t="shared" si="184"/>
        <v>42643</v>
      </c>
      <c r="X640" s="9">
        <f t="shared" si="185"/>
        <v>30</v>
      </c>
      <c r="Y640" s="4">
        <f t="shared" si="186"/>
        <v>54092</v>
      </c>
      <c r="Z640" s="4">
        <f t="shared" ca="1" si="187"/>
        <v>1258.4306954701806</v>
      </c>
      <c r="AA640" s="4">
        <f t="shared" ca="1" si="188"/>
        <v>55350.430695470182</v>
      </c>
      <c r="AB640" s="10">
        <f t="shared" si="176"/>
        <v>0</v>
      </c>
      <c r="AC640" s="4">
        <f t="shared" ca="1" si="189"/>
        <v>2767.5215347735093</v>
      </c>
      <c r="AD640" s="4">
        <f t="shared" ca="1" si="178"/>
        <v>-383886.97224949393</v>
      </c>
      <c r="AE640" s="4">
        <f t="shared" si="190"/>
        <v>22</v>
      </c>
      <c r="AF640" s="4">
        <f t="shared" ca="1" si="191"/>
        <v>17449.40782952245</v>
      </c>
      <c r="AG640" s="4">
        <f t="shared" ca="1" si="192"/>
        <v>2767.5215347735093</v>
      </c>
    </row>
    <row r="641" spans="1:33">
      <c r="A641" s="3">
        <v>42638</v>
      </c>
      <c r="B641" s="2">
        <f t="shared" ca="1" si="175"/>
        <v>2547.0682320704714</v>
      </c>
      <c r="C641">
        <v>0</v>
      </c>
      <c r="D641">
        <v>0</v>
      </c>
      <c r="E641">
        <v>0</v>
      </c>
      <c r="F641">
        <v>0</v>
      </c>
      <c r="P641" s="4">
        <f t="shared" si="179"/>
        <v>17</v>
      </c>
      <c r="Q641" s="4">
        <f t="shared" si="180"/>
        <v>26</v>
      </c>
      <c r="R641" s="7">
        <f>INDEX(월별값!$A$1:$BM$17, '데이터 만들기'!P641, '데이터 만들기'!Q641)</f>
        <v>1622760</v>
      </c>
      <c r="S641" s="5">
        <f t="shared" si="177"/>
        <v>42638</v>
      </c>
      <c r="T641" s="7">
        <f t="shared" si="181"/>
        <v>2016</v>
      </c>
      <c r="U641" s="7">
        <f t="shared" si="182"/>
        <v>9</v>
      </c>
      <c r="V641" s="7" t="str">
        <f t="shared" si="183"/>
        <v>2016-9-1</v>
      </c>
      <c r="W641" s="8">
        <f t="shared" si="184"/>
        <v>42643</v>
      </c>
      <c r="X641" s="9">
        <f t="shared" si="185"/>
        <v>30</v>
      </c>
      <c r="Y641" s="4">
        <f t="shared" si="186"/>
        <v>54092</v>
      </c>
      <c r="Z641" s="4">
        <f t="shared" ca="1" si="187"/>
        <v>-3150.6353585905781</v>
      </c>
      <c r="AA641" s="4">
        <f t="shared" ca="1" si="188"/>
        <v>50941.364641409426</v>
      </c>
      <c r="AB641" s="10">
        <f t="shared" si="176"/>
        <v>0</v>
      </c>
      <c r="AC641" s="4">
        <f t="shared" ca="1" si="189"/>
        <v>2547.0682320704714</v>
      </c>
      <c r="AD641" s="4">
        <f t="shared" ca="1" si="178"/>
        <v>-383886.97224949393</v>
      </c>
      <c r="AE641" s="4">
        <f t="shared" si="190"/>
        <v>22</v>
      </c>
      <c r="AF641" s="4">
        <f t="shared" ca="1" si="191"/>
        <v>17449.40782952245</v>
      </c>
      <c r="AG641" s="4">
        <f t="shared" ca="1" si="192"/>
        <v>2547.0682320704714</v>
      </c>
    </row>
    <row r="642" spans="1:33">
      <c r="A642" s="3">
        <v>42639</v>
      </c>
      <c r="B642" s="2">
        <f t="shared" ca="1" si="175"/>
        <v>76134.814897416887</v>
      </c>
      <c r="C642">
        <v>0</v>
      </c>
      <c r="D642">
        <v>0</v>
      </c>
      <c r="E642">
        <v>0</v>
      </c>
      <c r="F642">
        <v>0</v>
      </c>
      <c r="P642" s="4">
        <f t="shared" si="179"/>
        <v>17</v>
      </c>
      <c r="Q642" s="4">
        <f t="shared" si="180"/>
        <v>26</v>
      </c>
      <c r="R642" s="7">
        <f>INDEX(월별값!$A$1:$BM$17, '데이터 만들기'!P642, '데이터 만들기'!Q642)</f>
        <v>1622760</v>
      </c>
      <c r="S642" s="5">
        <f t="shared" si="177"/>
        <v>42639</v>
      </c>
      <c r="T642" s="7">
        <f t="shared" si="181"/>
        <v>2016</v>
      </c>
      <c r="U642" s="7">
        <f t="shared" si="182"/>
        <v>9</v>
      </c>
      <c r="V642" s="7" t="str">
        <f t="shared" si="183"/>
        <v>2016-9-1</v>
      </c>
      <c r="W642" s="8">
        <f t="shared" si="184"/>
        <v>42643</v>
      </c>
      <c r="X642" s="9">
        <f t="shared" si="185"/>
        <v>30</v>
      </c>
      <c r="Y642" s="4">
        <f t="shared" si="186"/>
        <v>54092</v>
      </c>
      <c r="Z642" s="4">
        <f t="shared" ca="1" si="187"/>
        <v>4593.4070678944436</v>
      </c>
      <c r="AA642" s="4">
        <f t="shared" ca="1" si="188"/>
        <v>58685.407067894441</v>
      </c>
      <c r="AB642" s="10">
        <f t="shared" si="176"/>
        <v>1</v>
      </c>
      <c r="AC642" s="4">
        <f t="shared" ca="1" si="189"/>
        <v>58685.407067894441</v>
      </c>
      <c r="AD642" s="4">
        <f t="shared" ca="1" si="178"/>
        <v>-383886.97224949393</v>
      </c>
      <c r="AE642" s="4">
        <f t="shared" si="190"/>
        <v>22</v>
      </c>
      <c r="AF642" s="4">
        <f t="shared" ca="1" si="191"/>
        <v>17449.40782952245</v>
      </c>
      <c r="AG642" s="4">
        <f t="shared" ca="1" si="192"/>
        <v>76134.814897416887</v>
      </c>
    </row>
    <row r="643" spans="1:33">
      <c r="A643" s="3">
        <v>42640</v>
      </c>
      <c r="B643" s="2">
        <f t="shared" ca="1" si="175"/>
        <v>66589.720308894859</v>
      </c>
      <c r="C643">
        <v>0</v>
      </c>
      <c r="D643">
        <v>0</v>
      </c>
      <c r="E643">
        <v>0</v>
      </c>
      <c r="F643">
        <v>0</v>
      </c>
      <c r="P643" s="4">
        <f t="shared" si="179"/>
        <v>17</v>
      </c>
      <c r="Q643" s="4">
        <f t="shared" si="180"/>
        <v>26</v>
      </c>
      <c r="R643" s="7">
        <f>INDEX(월별값!$A$1:$BM$17, '데이터 만들기'!P643, '데이터 만들기'!Q643)</f>
        <v>1622760</v>
      </c>
      <c r="S643" s="5">
        <f t="shared" si="177"/>
        <v>42640</v>
      </c>
      <c r="T643" s="7">
        <f t="shared" si="181"/>
        <v>2016</v>
      </c>
      <c r="U643" s="7">
        <f t="shared" si="182"/>
        <v>9</v>
      </c>
      <c r="V643" s="7" t="str">
        <f t="shared" si="183"/>
        <v>2016-9-1</v>
      </c>
      <c r="W643" s="8">
        <f t="shared" si="184"/>
        <v>42643</v>
      </c>
      <c r="X643" s="9">
        <f t="shared" si="185"/>
        <v>30</v>
      </c>
      <c r="Y643" s="4">
        <f t="shared" si="186"/>
        <v>54092</v>
      </c>
      <c r="Z643" s="4">
        <f t="shared" ca="1" si="187"/>
        <v>-4951.6875206275927</v>
      </c>
      <c r="AA643" s="4">
        <f t="shared" ca="1" si="188"/>
        <v>49140.312479372406</v>
      </c>
      <c r="AB643" s="10">
        <f t="shared" si="176"/>
        <v>1</v>
      </c>
      <c r="AC643" s="4">
        <f t="shared" ca="1" si="189"/>
        <v>49140.312479372406</v>
      </c>
      <c r="AD643" s="4">
        <f t="shared" ca="1" si="178"/>
        <v>-383886.97224949393</v>
      </c>
      <c r="AE643" s="4">
        <f t="shared" si="190"/>
        <v>22</v>
      </c>
      <c r="AF643" s="4">
        <f t="shared" ca="1" si="191"/>
        <v>17449.40782952245</v>
      </c>
      <c r="AG643" s="4">
        <f t="shared" ca="1" si="192"/>
        <v>66589.720308894859</v>
      </c>
    </row>
    <row r="644" spans="1:33">
      <c r="A644" s="3">
        <v>42641</v>
      </c>
      <c r="B644" s="2">
        <f t="shared" ca="1" si="175"/>
        <v>73728.158000144089</v>
      </c>
      <c r="C644">
        <v>0</v>
      </c>
      <c r="D644">
        <v>0</v>
      </c>
      <c r="E644">
        <v>0</v>
      </c>
      <c r="F644">
        <v>0</v>
      </c>
      <c r="P644" s="4">
        <f t="shared" si="179"/>
        <v>17</v>
      </c>
      <c r="Q644" s="4">
        <f t="shared" si="180"/>
        <v>26</v>
      </c>
      <c r="R644" s="7">
        <f>INDEX(월별값!$A$1:$BM$17, '데이터 만들기'!P644, '데이터 만들기'!Q644)</f>
        <v>1622760</v>
      </c>
      <c r="S644" s="5">
        <f t="shared" si="177"/>
        <v>42641</v>
      </c>
      <c r="T644" s="7">
        <f t="shared" si="181"/>
        <v>2016</v>
      </c>
      <c r="U644" s="7">
        <f t="shared" si="182"/>
        <v>9</v>
      </c>
      <c r="V644" s="7" t="str">
        <f t="shared" si="183"/>
        <v>2016-9-1</v>
      </c>
      <c r="W644" s="8">
        <f t="shared" si="184"/>
        <v>42643</v>
      </c>
      <c r="X644" s="9">
        <f t="shared" si="185"/>
        <v>30</v>
      </c>
      <c r="Y644" s="4">
        <f t="shared" si="186"/>
        <v>54092</v>
      </c>
      <c r="Z644" s="4">
        <f t="shared" ca="1" si="187"/>
        <v>2186.7501706216417</v>
      </c>
      <c r="AA644" s="4">
        <f t="shared" ca="1" si="188"/>
        <v>56278.750170621643</v>
      </c>
      <c r="AB644" s="10">
        <f t="shared" si="176"/>
        <v>1</v>
      </c>
      <c r="AC644" s="4">
        <f t="shared" ca="1" si="189"/>
        <v>56278.750170621643</v>
      </c>
      <c r="AD644" s="4">
        <f t="shared" ca="1" si="178"/>
        <v>-383886.97224949393</v>
      </c>
      <c r="AE644" s="4">
        <f t="shared" si="190"/>
        <v>22</v>
      </c>
      <c r="AF644" s="4">
        <f t="shared" ca="1" si="191"/>
        <v>17449.40782952245</v>
      </c>
      <c r="AG644" s="4">
        <f t="shared" ca="1" si="192"/>
        <v>73728.158000144089</v>
      </c>
    </row>
    <row r="645" spans="1:33">
      <c r="A645" s="3">
        <v>42642</v>
      </c>
      <c r="B645" s="2">
        <f t="shared" ca="1" si="175"/>
        <v>76231.87728989785</v>
      </c>
      <c r="C645">
        <v>0</v>
      </c>
      <c r="D645">
        <v>0</v>
      </c>
      <c r="E645">
        <v>0</v>
      </c>
      <c r="F645">
        <v>0</v>
      </c>
      <c r="P645" s="4">
        <f t="shared" si="179"/>
        <v>17</v>
      </c>
      <c r="Q645" s="4">
        <f t="shared" si="180"/>
        <v>26</v>
      </c>
      <c r="R645" s="7">
        <f>INDEX(월별값!$A$1:$BM$17, '데이터 만들기'!P645, '데이터 만들기'!Q645)</f>
        <v>1622760</v>
      </c>
      <c r="S645" s="5">
        <f t="shared" si="177"/>
        <v>42642</v>
      </c>
      <c r="T645" s="7">
        <f t="shared" si="181"/>
        <v>2016</v>
      </c>
      <c r="U645" s="7">
        <f t="shared" si="182"/>
        <v>9</v>
      </c>
      <c r="V645" s="7" t="str">
        <f t="shared" si="183"/>
        <v>2016-9-1</v>
      </c>
      <c r="W645" s="8">
        <f t="shared" si="184"/>
        <v>42643</v>
      </c>
      <c r="X645" s="9">
        <f t="shared" si="185"/>
        <v>30</v>
      </c>
      <c r="Y645" s="4">
        <f t="shared" si="186"/>
        <v>54092</v>
      </c>
      <c r="Z645" s="4">
        <f t="shared" ca="1" si="187"/>
        <v>4690.4694603753987</v>
      </c>
      <c r="AA645" s="4">
        <f t="shared" ca="1" si="188"/>
        <v>58782.469460375396</v>
      </c>
      <c r="AB645" s="10">
        <f t="shared" si="176"/>
        <v>1</v>
      </c>
      <c r="AC645" s="4">
        <f t="shared" ca="1" si="189"/>
        <v>58782.469460375396</v>
      </c>
      <c r="AD645" s="4">
        <f t="shared" ca="1" si="178"/>
        <v>-383886.97224949393</v>
      </c>
      <c r="AE645" s="4">
        <f t="shared" si="190"/>
        <v>22</v>
      </c>
      <c r="AF645" s="4">
        <f t="shared" ca="1" si="191"/>
        <v>17449.40782952245</v>
      </c>
      <c r="AG645" s="4">
        <f t="shared" ca="1" si="192"/>
        <v>76231.87728989785</v>
      </c>
    </row>
    <row r="646" spans="1:33">
      <c r="A646" s="3">
        <v>42643</v>
      </c>
      <c r="B646" s="2">
        <f t="shared" ca="1" si="175"/>
        <v>69488.391049375903</v>
      </c>
      <c r="C646">
        <v>0</v>
      </c>
      <c r="D646">
        <v>0</v>
      </c>
      <c r="E646">
        <v>0</v>
      </c>
      <c r="F646">
        <v>0</v>
      </c>
      <c r="P646" s="4">
        <f t="shared" si="179"/>
        <v>17</v>
      </c>
      <c r="Q646" s="4">
        <f t="shared" si="180"/>
        <v>26</v>
      </c>
      <c r="R646" s="7">
        <f>INDEX(월별값!$A$1:$BM$17, '데이터 만들기'!P646, '데이터 만들기'!Q646)</f>
        <v>1622760</v>
      </c>
      <c r="S646" s="5">
        <f t="shared" si="177"/>
        <v>42643</v>
      </c>
      <c r="T646" s="7">
        <f t="shared" si="181"/>
        <v>2016</v>
      </c>
      <c r="U646" s="7">
        <f t="shared" si="182"/>
        <v>9</v>
      </c>
      <c r="V646" s="7" t="str">
        <f t="shared" si="183"/>
        <v>2016-9-1</v>
      </c>
      <c r="W646" s="8">
        <f t="shared" si="184"/>
        <v>42643</v>
      </c>
      <c r="X646" s="9">
        <f t="shared" si="185"/>
        <v>30</v>
      </c>
      <c r="Y646" s="4">
        <f t="shared" si="186"/>
        <v>54092</v>
      </c>
      <c r="Z646" s="4">
        <f t="shared" ca="1" si="187"/>
        <v>-2053.0167801465473</v>
      </c>
      <c r="AA646" s="4">
        <f t="shared" ca="1" si="188"/>
        <v>52038.98321985345</v>
      </c>
      <c r="AB646" s="10">
        <f t="shared" si="176"/>
        <v>1</v>
      </c>
      <c r="AC646" s="4">
        <f t="shared" ca="1" si="189"/>
        <v>52038.98321985345</v>
      </c>
      <c r="AD646" s="4">
        <f t="shared" ca="1" si="178"/>
        <v>-383886.97224949393</v>
      </c>
      <c r="AE646" s="4">
        <f t="shared" si="190"/>
        <v>22</v>
      </c>
      <c r="AF646" s="4">
        <f t="shared" ca="1" si="191"/>
        <v>17449.40782952245</v>
      </c>
      <c r="AG646" s="4">
        <f t="shared" ca="1" si="192"/>
        <v>69488.391049375903</v>
      </c>
    </row>
    <row r="647" spans="1:33">
      <c r="A647" s="3">
        <v>42644</v>
      </c>
      <c r="B647" s="2">
        <f t="shared" ca="1" si="175"/>
        <v>2993.1474916028592</v>
      </c>
      <c r="C647">
        <v>0</v>
      </c>
      <c r="D647">
        <v>0</v>
      </c>
      <c r="E647">
        <v>0</v>
      </c>
      <c r="F647">
        <v>0</v>
      </c>
      <c r="P647" s="4">
        <f t="shared" si="179"/>
        <v>17</v>
      </c>
      <c r="Q647" s="4">
        <f t="shared" si="180"/>
        <v>27</v>
      </c>
      <c r="R647" s="7">
        <f>INDEX(월별값!$A$1:$BM$17, '데이터 만들기'!P647, '데이터 만들기'!Q647)</f>
        <v>2001780</v>
      </c>
      <c r="S647" s="5">
        <f t="shared" si="177"/>
        <v>42644</v>
      </c>
      <c r="T647" s="7">
        <f t="shared" si="181"/>
        <v>2016</v>
      </c>
      <c r="U647" s="7">
        <f t="shared" si="182"/>
        <v>10</v>
      </c>
      <c r="V647" s="7" t="str">
        <f t="shared" si="183"/>
        <v>2016-10-1</v>
      </c>
      <c r="W647" s="8">
        <f t="shared" si="184"/>
        <v>42674</v>
      </c>
      <c r="X647" s="9">
        <f t="shared" si="185"/>
        <v>31</v>
      </c>
      <c r="Y647" s="4">
        <f t="shared" si="186"/>
        <v>64573.548387096773</v>
      </c>
      <c r="Z647" s="4">
        <f t="shared" ca="1" si="187"/>
        <v>-4710.5985550395908</v>
      </c>
      <c r="AA647" s="4">
        <f t="shared" ca="1" si="188"/>
        <v>59862.94983205718</v>
      </c>
      <c r="AB647" s="10">
        <f t="shared" si="176"/>
        <v>0</v>
      </c>
      <c r="AC647" s="4">
        <f t="shared" ca="1" si="189"/>
        <v>2993.1474916028592</v>
      </c>
      <c r="AD647" s="4">
        <f t="shared" ca="1" si="178"/>
        <v>-590649.36128774355</v>
      </c>
      <c r="AE647" s="4">
        <f t="shared" si="190"/>
        <v>21</v>
      </c>
      <c r="AF647" s="4">
        <f t="shared" ca="1" si="191"/>
        <v>28126.160061321123</v>
      </c>
      <c r="AG647" s="4">
        <f t="shared" ca="1" si="192"/>
        <v>2993.1474916028592</v>
      </c>
    </row>
    <row r="648" spans="1:33">
      <c r="A648" s="3">
        <v>42645</v>
      </c>
      <c r="B648" s="2">
        <f t="shared" ref="B648:B711" ca="1" si="193">AG648</f>
        <v>3364.1748051493514</v>
      </c>
      <c r="C648">
        <v>0</v>
      </c>
      <c r="D648">
        <v>0</v>
      </c>
      <c r="E648">
        <v>0</v>
      </c>
      <c r="F648">
        <v>0</v>
      </c>
      <c r="P648" s="4">
        <f t="shared" si="179"/>
        <v>17</v>
      </c>
      <c r="Q648" s="4">
        <f t="shared" si="180"/>
        <v>27</v>
      </c>
      <c r="R648" s="7">
        <f>INDEX(월별값!$A$1:$BM$17, '데이터 만들기'!P648, '데이터 만들기'!Q648)</f>
        <v>2001780</v>
      </c>
      <c r="S648" s="5">
        <f t="shared" si="177"/>
        <v>42645</v>
      </c>
      <c r="T648" s="7">
        <f t="shared" si="181"/>
        <v>2016</v>
      </c>
      <c r="U648" s="7">
        <f t="shared" si="182"/>
        <v>10</v>
      </c>
      <c r="V648" s="7" t="str">
        <f t="shared" si="183"/>
        <v>2016-10-1</v>
      </c>
      <c r="W648" s="8">
        <f t="shared" si="184"/>
        <v>42674</v>
      </c>
      <c r="X648" s="9">
        <f t="shared" si="185"/>
        <v>31</v>
      </c>
      <c r="Y648" s="4">
        <f t="shared" si="186"/>
        <v>64573.548387096773</v>
      </c>
      <c r="Z648" s="4">
        <f t="shared" ca="1" si="187"/>
        <v>2709.9477158902637</v>
      </c>
      <c r="AA648" s="4">
        <f t="shared" ca="1" si="188"/>
        <v>67283.496102987032</v>
      </c>
      <c r="AB648" s="10">
        <f t="shared" ref="AB648:AB711" si="194">NETWORKDAYS(A648,A648)</f>
        <v>0</v>
      </c>
      <c r="AC648" s="4">
        <f t="shared" ca="1" si="189"/>
        <v>3364.1748051493514</v>
      </c>
      <c r="AD648" s="4">
        <f t="shared" ca="1" si="178"/>
        <v>-590649.36128774355</v>
      </c>
      <c r="AE648" s="4">
        <f t="shared" si="190"/>
        <v>21</v>
      </c>
      <c r="AF648" s="4">
        <f t="shared" ca="1" si="191"/>
        <v>28126.160061321123</v>
      </c>
      <c r="AG648" s="4">
        <f t="shared" ca="1" si="192"/>
        <v>3364.1748051493514</v>
      </c>
    </row>
    <row r="649" spans="1:33">
      <c r="A649" s="3">
        <v>42646</v>
      </c>
      <c r="B649" s="2">
        <f t="shared" ca="1" si="193"/>
        <v>98250.277147505345</v>
      </c>
      <c r="C649">
        <v>0</v>
      </c>
      <c r="D649">
        <v>0</v>
      </c>
      <c r="E649">
        <v>0</v>
      </c>
      <c r="F649">
        <v>0</v>
      </c>
      <c r="P649" s="4">
        <f t="shared" si="179"/>
        <v>17</v>
      </c>
      <c r="Q649" s="4">
        <f t="shared" si="180"/>
        <v>27</v>
      </c>
      <c r="R649" s="7">
        <f>INDEX(월별값!$A$1:$BM$17, '데이터 만들기'!P649, '데이터 만들기'!Q649)</f>
        <v>2001780</v>
      </c>
      <c r="S649" s="5">
        <f t="shared" ref="S649:S712" si="195">$A649</f>
        <v>42646</v>
      </c>
      <c r="T649" s="7">
        <f t="shared" si="181"/>
        <v>2016</v>
      </c>
      <c r="U649" s="7">
        <f t="shared" si="182"/>
        <v>10</v>
      </c>
      <c r="V649" s="7" t="str">
        <f t="shared" si="183"/>
        <v>2016-10-1</v>
      </c>
      <c r="W649" s="8">
        <f t="shared" si="184"/>
        <v>42674</v>
      </c>
      <c r="X649" s="9">
        <f t="shared" si="185"/>
        <v>31</v>
      </c>
      <c r="Y649" s="4">
        <f t="shared" si="186"/>
        <v>64573.548387096773</v>
      </c>
      <c r="Z649" s="4">
        <f t="shared" ca="1" si="187"/>
        <v>5550.5686990874556</v>
      </c>
      <c r="AA649" s="4">
        <f t="shared" ca="1" si="188"/>
        <v>70124.117086184226</v>
      </c>
      <c r="AB649" s="10">
        <f t="shared" si="194"/>
        <v>1</v>
      </c>
      <c r="AC649" s="4">
        <f t="shared" ca="1" si="189"/>
        <v>70124.117086184226</v>
      </c>
      <c r="AD649" s="4">
        <f t="shared" ref="AD649:AD712" ca="1" si="196">SUMIFS(AC:AC,U:U,CONCATENATE("=",U649),T:T,CONCATENATE("=",T649))-R649</f>
        <v>-590649.36128774355</v>
      </c>
      <c r="AE649" s="4">
        <f t="shared" si="190"/>
        <v>21</v>
      </c>
      <c r="AF649" s="4">
        <f t="shared" ca="1" si="191"/>
        <v>28126.160061321123</v>
      </c>
      <c r="AG649" s="4">
        <f t="shared" ca="1" si="192"/>
        <v>98250.277147505345</v>
      </c>
    </row>
    <row r="650" spans="1:33">
      <c r="A650" s="3">
        <v>42647</v>
      </c>
      <c r="B650" s="2">
        <f t="shared" ca="1" si="193"/>
        <v>95330.156149566028</v>
      </c>
      <c r="C650">
        <v>0</v>
      </c>
      <c r="D650">
        <v>0</v>
      </c>
      <c r="E650">
        <v>0</v>
      </c>
      <c r="F650">
        <v>0</v>
      </c>
      <c r="P650" s="4">
        <f t="shared" ref="P650:P713" si="197">P649</f>
        <v>17</v>
      </c>
      <c r="Q650" s="4">
        <f t="shared" si="180"/>
        <v>27</v>
      </c>
      <c r="R650" s="7">
        <f>INDEX(월별값!$A$1:$BM$17, '데이터 만들기'!P650, '데이터 만들기'!Q650)</f>
        <v>2001780</v>
      </c>
      <c r="S650" s="5">
        <f t="shared" si="195"/>
        <v>42647</v>
      </c>
      <c r="T650" s="7">
        <f t="shared" si="181"/>
        <v>2016</v>
      </c>
      <c r="U650" s="7">
        <f t="shared" si="182"/>
        <v>10</v>
      </c>
      <c r="V650" s="7" t="str">
        <f t="shared" si="183"/>
        <v>2016-10-1</v>
      </c>
      <c r="W650" s="8">
        <f t="shared" si="184"/>
        <v>42674</v>
      </c>
      <c r="X650" s="9">
        <f t="shared" si="185"/>
        <v>31</v>
      </c>
      <c r="Y650" s="4">
        <f t="shared" si="186"/>
        <v>64573.548387096773</v>
      </c>
      <c r="Z650" s="4">
        <f t="shared" ca="1" si="187"/>
        <v>2630.4477011481367</v>
      </c>
      <c r="AA650" s="4">
        <f t="shared" ca="1" si="188"/>
        <v>67203.996088244909</v>
      </c>
      <c r="AB650" s="10">
        <f t="shared" si="194"/>
        <v>1</v>
      </c>
      <c r="AC650" s="4">
        <f t="shared" ca="1" si="189"/>
        <v>67203.996088244909</v>
      </c>
      <c r="AD650" s="4">
        <f t="shared" ca="1" si="196"/>
        <v>-590649.36128774355</v>
      </c>
      <c r="AE650" s="4">
        <f t="shared" si="190"/>
        <v>21</v>
      </c>
      <c r="AF650" s="4">
        <f t="shared" ca="1" si="191"/>
        <v>28126.160061321123</v>
      </c>
      <c r="AG650" s="4">
        <f t="shared" ca="1" si="192"/>
        <v>95330.156149566028</v>
      </c>
    </row>
    <row r="651" spans="1:33">
      <c r="A651" s="3">
        <v>42648</v>
      </c>
      <c r="B651" s="2">
        <f t="shared" ca="1" si="193"/>
        <v>95918.401211990145</v>
      </c>
      <c r="C651">
        <v>0</v>
      </c>
      <c r="D651">
        <v>0</v>
      </c>
      <c r="E651">
        <v>0</v>
      </c>
      <c r="F651">
        <v>0</v>
      </c>
      <c r="P651" s="4">
        <f t="shared" si="197"/>
        <v>17</v>
      </c>
      <c r="Q651" s="4">
        <f t="shared" si="180"/>
        <v>27</v>
      </c>
      <c r="R651" s="7">
        <f>INDEX(월별값!$A$1:$BM$17, '데이터 만들기'!P651, '데이터 만들기'!Q651)</f>
        <v>2001780</v>
      </c>
      <c r="S651" s="5">
        <f t="shared" si="195"/>
        <v>42648</v>
      </c>
      <c r="T651" s="7">
        <f t="shared" si="181"/>
        <v>2016</v>
      </c>
      <c r="U651" s="7">
        <f t="shared" si="182"/>
        <v>10</v>
      </c>
      <c r="V651" s="7" t="str">
        <f t="shared" si="183"/>
        <v>2016-10-1</v>
      </c>
      <c r="W651" s="8">
        <f t="shared" si="184"/>
        <v>42674</v>
      </c>
      <c r="X651" s="9">
        <f t="shared" si="185"/>
        <v>31</v>
      </c>
      <c r="Y651" s="4">
        <f t="shared" si="186"/>
        <v>64573.548387096773</v>
      </c>
      <c r="Z651" s="4">
        <f t="shared" ca="1" si="187"/>
        <v>3218.6927635722582</v>
      </c>
      <c r="AA651" s="4">
        <f t="shared" ca="1" si="188"/>
        <v>67792.241150669026</v>
      </c>
      <c r="AB651" s="10">
        <f t="shared" si="194"/>
        <v>1</v>
      </c>
      <c r="AC651" s="4">
        <f t="shared" ca="1" si="189"/>
        <v>67792.241150669026</v>
      </c>
      <c r="AD651" s="4">
        <f t="shared" ca="1" si="196"/>
        <v>-590649.36128774355</v>
      </c>
      <c r="AE651" s="4">
        <f t="shared" si="190"/>
        <v>21</v>
      </c>
      <c r="AF651" s="4">
        <f t="shared" ca="1" si="191"/>
        <v>28126.160061321123</v>
      </c>
      <c r="AG651" s="4">
        <f t="shared" ca="1" si="192"/>
        <v>95918.401211990145</v>
      </c>
    </row>
    <row r="652" spans="1:33">
      <c r="A652" s="3">
        <v>42649</v>
      </c>
      <c r="B652" s="2">
        <f t="shared" ca="1" si="193"/>
        <v>95673.235787611338</v>
      </c>
      <c r="C652">
        <v>0</v>
      </c>
      <c r="D652">
        <v>0</v>
      </c>
      <c r="E652">
        <v>0</v>
      </c>
      <c r="F652">
        <v>0</v>
      </c>
      <c r="P652" s="4">
        <f t="shared" si="197"/>
        <v>17</v>
      </c>
      <c r="Q652" s="4">
        <f t="shared" si="180"/>
        <v>27</v>
      </c>
      <c r="R652" s="7">
        <f>INDEX(월별값!$A$1:$BM$17, '데이터 만들기'!P652, '데이터 만들기'!Q652)</f>
        <v>2001780</v>
      </c>
      <c r="S652" s="5">
        <f t="shared" si="195"/>
        <v>42649</v>
      </c>
      <c r="T652" s="7">
        <f t="shared" si="181"/>
        <v>2016</v>
      </c>
      <c r="U652" s="7">
        <f t="shared" si="182"/>
        <v>10</v>
      </c>
      <c r="V652" s="7" t="str">
        <f t="shared" si="183"/>
        <v>2016-10-1</v>
      </c>
      <c r="W652" s="8">
        <f t="shared" si="184"/>
        <v>42674</v>
      </c>
      <c r="X652" s="9">
        <f t="shared" si="185"/>
        <v>31</v>
      </c>
      <c r="Y652" s="4">
        <f t="shared" si="186"/>
        <v>64573.548387096773</v>
      </c>
      <c r="Z652" s="4">
        <f t="shared" ca="1" si="187"/>
        <v>2973.5273391934406</v>
      </c>
      <c r="AA652" s="4">
        <f t="shared" ca="1" si="188"/>
        <v>67547.075726290219</v>
      </c>
      <c r="AB652" s="10">
        <f t="shared" si="194"/>
        <v>1</v>
      </c>
      <c r="AC652" s="4">
        <f t="shared" ca="1" si="189"/>
        <v>67547.075726290219</v>
      </c>
      <c r="AD652" s="4">
        <f t="shared" ca="1" si="196"/>
        <v>-590649.36128774355</v>
      </c>
      <c r="AE652" s="4">
        <f t="shared" si="190"/>
        <v>21</v>
      </c>
      <c r="AF652" s="4">
        <f t="shared" ca="1" si="191"/>
        <v>28126.160061321123</v>
      </c>
      <c r="AG652" s="4">
        <f t="shared" ca="1" si="192"/>
        <v>95673.235787611338</v>
      </c>
    </row>
    <row r="653" spans="1:33">
      <c r="A653" s="3">
        <v>42650</v>
      </c>
      <c r="B653" s="2">
        <f t="shared" ca="1" si="193"/>
        <v>90015.857280279073</v>
      </c>
      <c r="C653">
        <v>0</v>
      </c>
      <c r="D653">
        <v>0</v>
      </c>
      <c r="E653">
        <v>0</v>
      </c>
      <c r="F653">
        <v>0</v>
      </c>
      <c r="P653" s="4">
        <f t="shared" si="197"/>
        <v>17</v>
      </c>
      <c r="Q653" s="4">
        <f t="shared" si="180"/>
        <v>27</v>
      </c>
      <c r="R653" s="7">
        <f>INDEX(월별값!$A$1:$BM$17, '데이터 만들기'!P653, '데이터 만들기'!Q653)</f>
        <v>2001780</v>
      </c>
      <c r="S653" s="5">
        <f t="shared" si="195"/>
        <v>42650</v>
      </c>
      <c r="T653" s="7">
        <f t="shared" si="181"/>
        <v>2016</v>
      </c>
      <c r="U653" s="7">
        <f t="shared" si="182"/>
        <v>10</v>
      </c>
      <c r="V653" s="7" t="str">
        <f t="shared" si="183"/>
        <v>2016-10-1</v>
      </c>
      <c r="W653" s="8">
        <f t="shared" si="184"/>
        <v>42674</v>
      </c>
      <c r="X653" s="9">
        <f t="shared" si="185"/>
        <v>31</v>
      </c>
      <c r="Y653" s="4">
        <f t="shared" si="186"/>
        <v>64573.548387096773</v>
      </c>
      <c r="Z653" s="4">
        <f t="shared" ca="1" si="187"/>
        <v>-2683.8511681388177</v>
      </c>
      <c r="AA653" s="4">
        <f t="shared" ca="1" si="188"/>
        <v>61889.697218957954</v>
      </c>
      <c r="AB653" s="10">
        <f t="shared" si="194"/>
        <v>1</v>
      </c>
      <c r="AC653" s="4">
        <f t="shared" ca="1" si="189"/>
        <v>61889.697218957954</v>
      </c>
      <c r="AD653" s="4">
        <f t="shared" ca="1" si="196"/>
        <v>-590649.36128774355</v>
      </c>
      <c r="AE653" s="4">
        <f t="shared" si="190"/>
        <v>21</v>
      </c>
      <c r="AF653" s="4">
        <f t="shared" ca="1" si="191"/>
        <v>28126.160061321123</v>
      </c>
      <c r="AG653" s="4">
        <f t="shared" ca="1" si="192"/>
        <v>90015.857280279073</v>
      </c>
    </row>
    <row r="654" spans="1:33">
      <c r="A654" s="3">
        <v>42651</v>
      </c>
      <c r="B654" s="2">
        <f t="shared" ca="1" si="193"/>
        <v>3022.3143615149529</v>
      </c>
      <c r="C654">
        <v>0</v>
      </c>
      <c r="D654">
        <v>0</v>
      </c>
      <c r="E654">
        <v>0</v>
      </c>
      <c r="F654">
        <v>0</v>
      </c>
      <c r="P654" s="4">
        <f t="shared" si="197"/>
        <v>17</v>
      </c>
      <c r="Q654" s="4">
        <f t="shared" si="180"/>
        <v>27</v>
      </c>
      <c r="R654" s="7">
        <f>INDEX(월별값!$A$1:$BM$17, '데이터 만들기'!P654, '데이터 만들기'!Q654)</f>
        <v>2001780</v>
      </c>
      <c r="S654" s="5">
        <f t="shared" si="195"/>
        <v>42651</v>
      </c>
      <c r="T654" s="7">
        <f t="shared" si="181"/>
        <v>2016</v>
      </c>
      <c r="U654" s="7">
        <f t="shared" si="182"/>
        <v>10</v>
      </c>
      <c r="V654" s="7" t="str">
        <f t="shared" si="183"/>
        <v>2016-10-1</v>
      </c>
      <c r="W654" s="8">
        <f t="shared" si="184"/>
        <v>42674</v>
      </c>
      <c r="X654" s="9">
        <f t="shared" si="185"/>
        <v>31</v>
      </c>
      <c r="Y654" s="4">
        <f t="shared" si="186"/>
        <v>64573.548387096773</v>
      </c>
      <c r="Z654" s="4">
        <f t="shared" ca="1" si="187"/>
        <v>-4127.2611567977156</v>
      </c>
      <c r="AA654" s="4">
        <f t="shared" ca="1" si="188"/>
        <v>60446.287230299058</v>
      </c>
      <c r="AB654" s="10">
        <f t="shared" si="194"/>
        <v>0</v>
      </c>
      <c r="AC654" s="4">
        <f t="shared" ca="1" si="189"/>
        <v>3022.3143615149529</v>
      </c>
      <c r="AD654" s="4">
        <f t="shared" ca="1" si="196"/>
        <v>-590649.36128774355</v>
      </c>
      <c r="AE654" s="4">
        <f t="shared" si="190"/>
        <v>21</v>
      </c>
      <c r="AF654" s="4">
        <f t="shared" ca="1" si="191"/>
        <v>28126.160061321123</v>
      </c>
      <c r="AG654" s="4">
        <f t="shared" ca="1" si="192"/>
        <v>3022.3143615149529</v>
      </c>
    </row>
    <row r="655" spans="1:33">
      <c r="A655" s="3">
        <v>42652</v>
      </c>
      <c r="B655" s="2">
        <f t="shared" ca="1" si="193"/>
        <v>3181.7045134388068</v>
      </c>
      <c r="C655">
        <v>0</v>
      </c>
      <c r="D655">
        <v>0</v>
      </c>
      <c r="E655">
        <v>0</v>
      </c>
      <c r="F655">
        <v>0</v>
      </c>
      <c r="P655" s="4">
        <f t="shared" si="197"/>
        <v>17</v>
      </c>
      <c r="Q655" s="4">
        <f t="shared" si="180"/>
        <v>27</v>
      </c>
      <c r="R655" s="7">
        <f>INDEX(월별값!$A$1:$BM$17, '데이터 만들기'!P655, '데이터 만들기'!Q655)</f>
        <v>2001780</v>
      </c>
      <c r="S655" s="5">
        <f t="shared" si="195"/>
        <v>42652</v>
      </c>
      <c r="T655" s="7">
        <f t="shared" si="181"/>
        <v>2016</v>
      </c>
      <c r="U655" s="7">
        <f t="shared" si="182"/>
        <v>10</v>
      </c>
      <c r="V655" s="7" t="str">
        <f t="shared" si="183"/>
        <v>2016-10-1</v>
      </c>
      <c r="W655" s="8">
        <f t="shared" si="184"/>
        <v>42674</v>
      </c>
      <c r="X655" s="9">
        <f t="shared" si="185"/>
        <v>31</v>
      </c>
      <c r="Y655" s="4">
        <f t="shared" si="186"/>
        <v>64573.548387096773</v>
      </c>
      <c r="Z655" s="4">
        <f t="shared" ca="1" si="187"/>
        <v>-939.45811832064044</v>
      </c>
      <c r="AA655" s="4">
        <f t="shared" ca="1" si="188"/>
        <v>63634.090268776134</v>
      </c>
      <c r="AB655" s="10">
        <f t="shared" si="194"/>
        <v>0</v>
      </c>
      <c r="AC655" s="4">
        <f t="shared" ca="1" si="189"/>
        <v>3181.7045134388068</v>
      </c>
      <c r="AD655" s="4">
        <f t="shared" ca="1" si="196"/>
        <v>-590649.36128774355</v>
      </c>
      <c r="AE655" s="4">
        <f t="shared" si="190"/>
        <v>21</v>
      </c>
      <c r="AF655" s="4">
        <f t="shared" ca="1" si="191"/>
        <v>28126.160061321123</v>
      </c>
      <c r="AG655" s="4">
        <f t="shared" ca="1" si="192"/>
        <v>3181.7045134388068</v>
      </c>
    </row>
    <row r="656" spans="1:33">
      <c r="A656" s="3">
        <v>42653</v>
      </c>
      <c r="B656" s="2">
        <f t="shared" ca="1" si="193"/>
        <v>96931.93527334636</v>
      </c>
      <c r="C656">
        <v>0</v>
      </c>
      <c r="D656">
        <v>0</v>
      </c>
      <c r="E656">
        <v>0</v>
      </c>
      <c r="F656">
        <v>0</v>
      </c>
      <c r="P656" s="4">
        <f t="shared" si="197"/>
        <v>17</v>
      </c>
      <c r="Q656" s="4">
        <f t="shared" si="180"/>
        <v>27</v>
      </c>
      <c r="R656" s="7">
        <f>INDEX(월별값!$A$1:$BM$17, '데이터 만들기'!P656, '데이터 만들기'!Q656)</f>
        <v>2001780</v>
      </c>
      <c r="S656" s="5">
        <f t="shared" si="195"/>
        <v>42653</v>
      </c>
      <c r="T656" s="7">
        <f t="shared" si="181"/>
        <v>2016</v>
      </c>
      <c r="U656" s="7">
        <f t="shared" si="182"/>
        <v>10</v>
      </c>
      <c r="V656" s="7" t="str">
        <f t="shared" si="183"/>
        <v>2016-10-1</v>
      </c>
      <c r="W656" s="8">
        <f t="shared" si="184"/>
        <v>42674</v>
      </c>
      <c r="X656" s="9">
        <f t="shared" si="185"/>
        <v>31</v>
      </c>
      <c r="Y656" s="4">
        <f t="shared" si="186"/>
        <v>64573.548387096773</v>
      </c>
      <c r="Z656" s="4">
        <f t="shared" ca="1" si="187"/>
        <v>4232.2268249284753</v>
      </c>
      <c r="AA656" s="4">
        <f t="shared" ca="1" si="188"/>
        <v>68805.775212025241</v>
      </c>
      <c r="AB656" s="10">
        <f t="shared" si="194"/>
        <v>1</v>
      </c>
      <c r="AC656" s="4">
        <f t="shared" ca="1" si="189"/>
        <v>68805.775212025241</v>
      </c>
      <c r="AD656" s="4">
        <f t="shared" ca="1" si="196"/>
        <v>-590649.36128774355</v>
      </c>
      <c r="AE656" s="4">
        <f t="shared" si="190"/>
        <v>21</v>
      </c>
      <c r="AF656" s="4">
        <f t="shared" ca="1" si="191"/>
        <v>28126.160061321123</v>
      </c>
      <c r="AG656" s="4">
        <f t="shared" ca="1" si="192"/>
        <v>96931.93527334636</v>
      </c>
    </row>
    <row r="657" spans="1:33">
      <c r="A657" s="3">
        <v>42654</v>
      </c>
      <c r="B657" s="2">
        <f t="shared" ca="1" si="193"/>
        <v>89508.607725674199</v>
      </c>
      <c r="C657">
        <v>0</v>
      </c>
      <c r="D657">
        <v>0</v>
      </c>
      <c r="E657">
        <v>0</v>
      </c>
      <c r="F657">
        <v>0</v>
      </c>
      <c r="P657" s="4">
        <f t="shared" si="197"/>
        <v>17</v>
      </c>
      <c r="Q657" s="4">
        <f t="shared" si="180"/>
        <v>27</v>
      </c>
      <c r="R657" s="7">
        <f>INDEX(월별값!$A$1:$BM$17, '데이터 만들기'!P657, '데이터 만들기'!Q657)</f>
        <v>2001780</v>
      </c>
      <c r="S657" s="5">
        <f t="shared" si="195"/>
        <v>42654</v>
      </c>
      <c r="T657" s="7">
        <f t="shared" si="181"/>
        <v>2016</v>
      </c>
      <c r="U657" s="7">
        <f t="shared" si="182"/>
        <v>10</v>
      </c>
      <c r="V657" s="7" t="str">
        <f t="shared" si="183"/>
        <v>2016-10-1</v>
      </c>
      <c r="W657" s="8">
        <f t="shared" si="184"/>
        <v>42674</v>
      </c>
      <c r="X657" s="9">
        <f t="shared" si="185"/>
        <v>31</v>
      </c>
      <c r="Y657" s="4">
        <f t="shared" si="186"/>
        <v>64573.548387096773</v>
      </c>
      <c r="Z657" s="4">
        <f t="shared" ca="1" si="187"/>
        <v>-3191.1007227436921</v>
      </c>
      <c r="AA657" s="4">
        <f t="shared" ca="1" si="188"/>
        <v>61382.44766435308</v>
      </c>
      <c r="AB657" s="10">
        <f t="shared" si="194"/>
        <v>1</v>
      </c>
      <c r="AC657" s="4">
        <f t="shared" ca="1" si="189"/>
        <v>61382.44766435308</v>
      </c>
      <c r="AD657" s="4">
        <f t="shared" ca="1" si="196"/>
        <v>-590649.36128774355</v>
      </c>
      <c r="AE657" s="4">
        <f t="shared" si="190"/>
        <v>21</v>
      </c>
      <c r="AF657" s="4">
        <f t="shared" ca="1" si="191"/>
        <v>28126.160061321123</v>
      </c>
      <c r="AG657" s="4">
        <f t="shared" ca="1" si="192"/>
        <v>89508.607725674199</v>
      </c>
    </row>
    <row r="658" spans="1:33">
      <c r="A658" s="3">
        <v>42655</v>
      </c>
      <c r="B658" s="2">
        <f t="shared" ca="1" si="193"/>
        <v>94300.388784869327</v>
      </c>
      <c r="C658">
        <v>0</v>
      </c>
      <c r="D658">
        <v>0</v>
      </c>
      <c r="E658">
        <v>0</v>
      </c>
      <c r="F658">
        <v>0</v>
      </c>
      <c r="P658" s="4">
        <f t="shared" si="197"/>
        <v>17</v>
      </c>
      <c r="Q658" s="4">
        <f t="shared" si="180"/>
        <v>27</v>
      </c>
      <c r="R658" s="7">
        <f>INDEX(월별값!$A$1:$BM$17, '데이터 만들기'!P658, '데이터 만들기'!Q658)</f>
        <v>2001780</v>
      </c>
      <c r="S658" s="5">
        <f t="shared" si="195"/>
        <v>42655</v>
      </c>
      <c r="T658" s="7">
        <f t="shared" si="181"/>
        <v>2016</v>
      </c>
      <c r="U658" s="7">
        <f t="shared" si="182"/>
        <v>10</v>
      </c>
      <c r="V658" s="7" t="str">
        <f t="shared" si="183"/>
        <v>2016-10-1</v>
      </c>
      <c r="W658" s="8">
        <f t="shared" si="184"/>
        <v>42674</v>
      </c>
      <c r="X658" s="9">
        <f t="shared" si="185"/>
        <v>31</v>
      </c>
      <c r="Y658" s="4">
        <f t="shared" si="186"/>
        <v>64573.548387096773</v>
      </c>
      <c r="Z658" s="4">
        <f t="shared" ca="1" si="187"/>
        <v>1600.6803364514344</v>
      </c>
      <c r="AA658" s="4">
        <f t="shared" ca="1" si="188"/>
        <v>66174.228723548207</v>
      </c>
      <c r="AB658" s="10">
        <f t="shared" si="194"/>
        <v>1</v>
      </c>
      <c r="AC658" s="4">
        <f t="shared" ca="1" si="189"/>
        <v>66174.228723548207</v>
      </c>
      <c r="AD658" s="4">
        <f t="shared" ca="1" si="196"/>
        <v>-590649.36128774355</v>
      </c>
      <c r="AE658" s="4">
        <f t="shared" si="190"/>
        <v>21</v>
      </c>
      <c r="AF658" s="4">
        <f t="shared" ca="1" si="191"/>
        <v>28126.160061321123</v>
      </c>
      <c r="AG658" s="4">
        <f t="shared" ca="1" si="192"/>
        <v>94300.388784869327</v>
      </c>
    </row>
    <row r="659" spans="1:33">
      <c r="A659" s="3">
        <v>42656</v>
      </c>
      <c r="B659" s="2">
        <f t="shared" ca="1" si="193"/>
        <v>93969.344774452868</v>
      </c>
      <c r="C659">
        <v>0</v>
      </c>
      <c r="D659">
        <v>0</v>
      </c>
      <c r="E659">
        <v>0</v>
      </c>
      <c r="F659">
        <v>0</v>
      </c>
      <c r="P659" s="4">
        <f t="shared" si="197"/>
        <v>17</v>
      </c>
      <c r="Q659" s="4">
        <f t="shared" si="180"/>
        <v>27</v>
      </c>
      <c r="R659" s="7">
        <f>INDEX(월별값!$A$1:$BM$17, '데이터 만들기'!P659, '데이터 만들기'!Q659)</f>
        <v>2001780</v>
      </c>
      <c r="S659" s="5">
        <f t="shared" si="195"/>
        <v>42656</v>
      </c>
      <c r="T659" s="7">
        <f t="shared" si="181"/>
        <v>2016</v>
      </c>
      <c r="U659" s="7">
        <f t="shared" si="182"/>
        <v>10</v>
      </c>
      <c r="V659" s="7" t="str">
        <f t="shared" si="183"/>
        <v>2016-10-1</v>
      </c>
      <c r="W659" s="8">
        <f t="shared" si="184"/>
        <v>42674</v>
      </c>
      <c r="X659" s="9">
        <f t="shared" si="185"/>
        <v>31</v>
      </c>
      <c r="Y659" s="4">
        <f t="shared" si="186"/>
        <v>64573.548387096773</v>
      </c>
      <c r="Z659" s="4">
        <f t="shared" ca="1" si="187"/>
        <v>1269.636326034974</v>
      </c>
      <c r="AA659" s="4">
        <f t="shared" ca="1" si="188"/>
        <v>65843.184713131748</v>
      </c>
      <c r="AB659" s="10">
        <f t="shared" si="194"/>
        <v>1</v>
      </c>
      <c r="AC659" s="4">
        <f t="shared" ca="1" si="189"/>
        <v>65843.184713131748</v>
      </c>
      <c r="AD659" s="4">
        <f t="shared" ca="1" si="196"/>
        <v>-590649.36128774355</v>
      </c>
      <c r="AE659" s="4">
        <f t="shared" si="190"/>
        <v>21</v>
      </c>
      <c r="AF659" s="4">
        <f t="shared" ca="1" si="191"/>
        <v>28126.160061321123</v>
      </c>
      <c r="AG659" s="4">
        <f t="shared" ca="1" si="192"/>
        <v>93969.344774452868</v>
      </c>
    </row>
    <row r="660" spans="1:33">
      <c r="A660" s="3">
        <v>42657</v>
      </c>
      <c r="B660" s="2">
        <f t="shared" ca="1" si="193"/>
        <v>97554.546569817147</v>
      </c>
      <c r="C660">
        <v>0</v>
      </c>
      <c r="D660">
        <v>0</v>
      </c>
      <c r="E660">
        <v>0</v>
      </c>
      <c r="F660">
        <v>0</v>
      </c>
      <c r="P660" s="4">
        <f t="shared" si="197"/>
        <v>17</v>
      </c>
      <c r="Q660" s="4">
        <f t="shared" si="180"/>
        <v>27</v>
      </c>
      <c r="R660" s="7">
        <f>INDEX(월별값!$A$1:$BM$17, '데이터 만들기'!P660, '데이터 만들기'!Q660)</f>
        <v>2001780</v>
      </c>
      <c r="S660" s="5">
        <f t="shared" si="195"/>
        <v>42657</v>
      </c>
      <c r="T660" s="7">
        <f t="shared" si="181"/>
        <v>2016</v>
      </c>
      <c r="U660" s="7">
        <f t="shared" si="182"/>
        <v>10</v>
      </c>
      <c r="V660" s="7" t="str">
        <f t="shared" si="183"/>
        <v>2016-10-1</v>
      </c>
      <c r="W660" s="8">
        <f t="shared" si="184"/>
        <v>42674</v>
      </c>
      <c r="X660" s="9">
        <f t="shared" si="185"/>
        <v>31</v>
      </c>
      <c r="Y660" s="4">
        <f t="shared" si="186"/>
        <v>64573.548387096773</v>
      </c>
      <c r="Z660" s="4">
        <f t="shared" ca="1" si="187"/>
        <v>4854.8381213992498</v>
      </c>
      <c r="AA660" s="4">
        <f t="shared" ca="1" si="188"/>
        <v>69428.386508496027</v>
      </c>
      <c r="AB660" s="10">
        <f t="shared" si="194"/>
        <v>1</v>
      </c>
      <c r="AC660" s="4">
        <f t="shared" ca="1" si="189"/>
        <v>69428.386508496027</v>
      </c>
      <c r="AD660" s="4">
        <f t="shared" ca="1" si="196"/>
        <v>-590649.36128774355</v>
      </c>
      <c r="AE660" s="4">
        <f t="shared" si="190"/>
        <v>21</v>
      </c>
      <c r="AF660" s="4">
        <f t="shared" ca="1" si="191"/>
        <v>28126.160061321123</v>
      </c>
      <c r="AG660" s="4">
        <f t="shared" ca="1" si="192"/>
        <v>97554.546569817147</v>
      </c>
    </row>
    <row r="661" spans="1:33">
      <c r="A661" s="3">
        <v>42658</v>
      </c>
      <c r="B661" s="2">
        <f t="shared" ca="1" si="193"/>
        <v>2999.9139594606095</v>
      </c>
      <c r="C661">
        <v>0</v>
      </c>
      <c r="D661">
        <v>0</v>
      </c>
      <c r="E661">
        <v>0</v>
      </c>
      <c r="F661">
        <v>0</v>
      </c>
      <c r="P661" s="4">
        <f t="shared" si="197"/>
        <v>17</v>
      </c>
      <c r="Q661" s="4">
        <f t="shared" si="180"/>
        <v>27</v>
      </c>
      <c r="R661" s="7">
        <f>INDEX(월별값!$A$1:$BM$17, '데이터 만들기'!P661, '데이터 만들기'!Q661)</f>
        <v>2001780</v>
      </c>
      <c r="S661" s="5">
        <f t="shared" si="195"/>
        <v>42658</v>
      </c>
      <c r="T661" s="7">
        <f t="shared" si="181"/>
        <v>2016</v>
      </c>
      <c r="U661" s="7">
        <f t="shared" si="182"/>
        <v>10</v>
      </c>
      <c r="V661" s="7" t="str">
        <f t="shared" si="183"/>
        <v>2016-10-1</v>
      </c>
      <c r="W661" s="8">
        <f t="shared" si="184"/>
        <v>42674</v>
      </c>
      <c r="X661" s="9">
        <f t="shared" si="185"/>
        <v>31</v>
      </c>
      <c r="Y661" s="4">
        <f t="shared" si="186"/>
        <v>64573.548387096773</v>
      </c>
      <c r="Z661" s="4">
        <f t="shared" ca="1" si="187"/>
        <v>-4575.269197884586</v>
      </c>
      <c r="AA661" s="4">
        <f t="shared" ca="1" si="188"/>
        <v>59998.27918921219</v>
      </c>
      <c r="AB661" s="10">
        <f t="shared" si="194"/>
        <v>0</v>
      </c>
      <c r="AC661" s="4">
        <f t="shared" ca="1" si="189"/>
        <v>2999.9139594606095</v>
      </c>
      <c r="AD661" s="4">
        <f t="shared" ca="1" si="196"/>
        <v>-590649.36128774355</v>
      </c>
      <c r="AE661" s="4">
        <f t="shared" si="190"/>
        <v>21</v>
      </c>
      <c r="AF661" s="4">
        <f t="shared" ca="1" si="191"/>
        <v>28126.160061321123</v>
      </c>
      <c r="AG661" s="4">
        <f t="shared" ca="1" si="192"/>
        <v>2999.9139594606095</v>
      </c>
    </row>
    <row r="662" spans="1:33">
      <c r="A662" s="3">
        <v>42659</v>
      </c>
      <c r="B662" s="2">
        <f t="shared" ca="1" si="193"/>
        <v>3165.9117504646338</v>
      </c>
      <c r="C662">
        <v>0</v>
      </c>
      <c r="D662">
        <v>0</v>
      </c>
      <c r="E662">
        <v>0</v>
      </c>
      <c r="F662">
        <v>0</v>
      </c>
      <c r="P662" s="4">
        <f t="shared" si="197"/>
        <v>17</v>
      </c>
      <c r="Q662" s="4">
        <f t="shared" si="180"/>
        <v>27</v>
      </c>
      <c r="R662" s="7">
        <f>INDEX(월별값!$A$1:$BM$17, '데이터 만들기'!P662, '데이터 만들기'!Q662)</f>
        <v>2001780</v>
      </c>
      <c r="S662" s="5">
        <f t="shared" si="195"/>
        <v>42659</v>
      </c>
      <c r="T662" s="7">
        <f t="shared" si="181"/>
        <v>2016</v>
      </c>
      <c r="U662" s="7">
        <f t="shared" si="182"/>
        <v>10</v>
      </c>
      <c r="V662" s="7" t="str">
        <f t="shared" si="183"/>
        <v>2016-10-1</v>
      </c>
      <c r="W662" s="8">
        <f t="shared" si="184"/>
        <v>42674</v>
      </c>
      <c r="X662" s="9">
        <f t="shared" si="185"/>
        <v>31</v>
      </c>
      <c r="Y662" s="4">
        <f t="shared" si="186"/>
        <v>64573.548387096773</v>
      </c>
      <c r="Z662" s="4">
        <f t="shared" ca="1" si="187"/>
        <v>-1255.3133778040904</v>
      </c>
      <c r="AA662" s="4">
        <f t="shared" ca="1" si="188"/>
        <v>63318.235009292679</v>
      </c>
      <c r="AB662" s="10">
        <f t="shared" si="194"/>
        <v>0</v>
      </c>
      <c r="AC662" s="4">
        <f t="shared" ca="1" si="189"/>
        <v>3165.9117504646338</v>
      </c>
      <c r="AD662" s="4">
        <f t="shared" ca="1" si="196"/>
        <v>-590649.36128774355</v>
      </c>
      <c r="AE662" s="4">
        <f t="shared" si="190"/>
        <v>21</v>
      </c>
      <c r="AF662" s="4">
        <f t="shared" ca="1" si="191"/>
        <v>28126.160061321123</v>
      </c>
      <c r="AG662" s="4">
        <f t="shared" ca="1" si="192"/>
        <v>3165.9117504646338</v>
      </c>
    </row>
    <row r="663" spans="1:33">
      <c r="A663" s="3">
        <v>42660</v>
      </c>
      <c r="B663" s="2">
        <f t="shared" ca="1" si="193"/>
        <v>87139.891895006702</v>
      </c>
      <c r="C663">
        <v>0</v>
      </c>
      <c r="D663">
        <v>0</v>
      </c>
      <c r="E663">
        <v>0</v>
      </c>
      <c r="F663">
        <v>0</v>
      </c>
      <c r="P663" s="4">
        <f t="shared" si="197"/>
        <v>17</v>
      </c>
      <c r="Q663" s="4">
        <f t="shared" si="180"/>
        <v>27</v>
      </c>
      <c r="R663" s="7">
        <f>INDEX(월별값!$A$1:$BM$17, '데이터 만들기'!P663, '데이터 만들기'!Q663)</f>
        <v>2001780</v>
      </c>
      <c r="S663" s="5">
        <f t="shared" si="195"/>
        <v>42660</v>
      </c>
      <c r="T663" s="7">
        <f t="shared" si="181"/>
        <v>2016</v>
      </c>
      <c r="U663" s="7">
        <f t="shared" si="182"/>
        <v>10</v>
      </c>
      <c r="V663" s="7" t="str">
        <f t="shared" si="183"/>
        <v>2016-10-1</v>
      </c>
      <c r="W663" s="8">
        <f t="shared" si="184"/>
        <v>42674</v>
      </c>
      <c r="X663" s="9">
        <f t="shared" si="185"/>
        <v>31</v>
      </c>
      <c r="Y663" s="4">
        <f t="shared" si="186"/>
        <v>64573.548387096773</v>
      </c>
      <c r="Z663" s="4">
        <f t="shared" ca="1" si="187"/>
        <v>-5559.8165534111886</v>
      </c>
      <c r="AA663" s="4">
        <f t="shared" ca="1" si="188"/>
        <v>59013.731833685582</v>
      </c>
      <c r="AB663" s="10">
        <f t="shared" si="194"/>
        <v>1</v>
      </c>
      <c r="AC663" s="4">
        <f t="shared" ca="1" si="189"/>
        <v>59013.731833685582</v>
      </c>
      <c r="AD663" s="4">
        <f t="shared" ca="1" si="196"/>
        <v>-590649.36128774355</v>
      </c>
      <c r="AE663" s="4">
        <f t="shared" si="190"/>
        <v>21</v>
      </c>
      <c r="AF663" s="4">
        <f t="shared" ca="1" si="191"/>
        <v>28126.160061321123</v>
      </c>
      <c r="AG663" s="4">
        <f t="shared" ca="1" si="192"/>
        <v>87139.891895006702</v>
      </c>
    </row>
    <row r="664" spans="1:33">
      <c r="A664" s="3">
        <v>42661</v>
      </c>
      <c r="B664" s="2">
        <f t="shared" ca="1" si="193"/>
        <v>93508.728078164582</v>
      </c>
      <c r="C664">
        <v>0</v>
      </c>
      <c r="D664">
        <v>0</v>
      </c>
      <c r="E664">
        <v>0</v>
      </c>
      <c r="F664">
        <v>0</v>
      </c>
      <c r="P664" s="4">
        <f t="shared" si="197"/>
        <v>17</v>
      </c>
      <c r="Q664" s="4">
        <f t="shared" si="180"/>
        <v>27</v>
      </c>
      <c r="R664" s="7">
        <f>INDEX(월별값!$A$1:$BM$17, '데이터 만들기'!P664, '데이터 만들기'!Q664)</f>
        <v>2001780</v>
      </c>
      <c r="S664" s="5">
        <f t="shared" si="195"/>
        <v>42661</v>
      </c>
      <c r="T664" s="7">
        <f t="shared" si="181"/>
        <v>2016</v>
      </c>
      <c r="U664" s="7">
        <f t="shared" si="182"/>
        <v>10</v>
      </c>
      <c r="V664" s="7" t="str">
        <f t="shared" si="183"/>
        <v>2016-10-1</v>
      </c>
      <c r="W664" s="8">
        <f t="shared" si="184"/>
        <v>42674</v>
      </c>
      <c r="X664" s="9">
        <f t="shared" si="185"/>
        <v>31</v>
      </c>
      <c r="Y664" s="4">
        <f t="shared" si="186"/>
        <v>64573.548387096773</v>
      </c>
      <c r="Z664" s="4">
        <f t="shared" ca="1" si="187"/>
        <v>809.01962974668425</v>
      </c>
      <c r="AA664" s="4">
        <f t="shared" ca="1" si="188"/>
        <v>65382.568016843456</v>
      </c>
      <c r="AB664" s="10">
        <f t="shared" si="194"/>
        <v>1</v>
      </c>
      <c r="AC664" s="4">
        <f t="shared" ca="1" si="189"/>
        <v>65382.568016843456</v>
      </c>
      <c r="AD664" s="4">
        <f t="shared" ca="1" si="196"/>
        <v>-590649.36128774355</v>
      </c>
      <c r="AE664" s="4">
        <f t="shared" si="190"/>
        <v>21</v>
      </c>
      <c r="AF664" s="4">
        <f t="shared" ca="1" si="191"/>
        <v>28126.160061321123</v>
      </c>
      <c r="AG664" s="4">
        <f t="shared" ca="1" si="192"/>
        <v>93508.728078164582</v>
      </c>
    </row>
    <row r="665" spans="1:33">
      <c r="A665" s="3">
        <v>42662</v>
      </c>
      <c r="B665" s="2">
        <f t="shared" ca="1" si="193"/>
        <v>97456.56869842569</v>
      </c>
      <c r="C665">
        <v>0</v>
      </c>
      <c r="D665">
        <v>0</v>
      </c>
      <c r="E665">
        <v>0</v>
      </c>
      <c r="F665">
        <v>0</v>
      </c>
      <c r="P665" s="4">
        <f t="shared" si="197"/>
        <v>17</v>
      </c>
      <c r="Q665" s="4">
        <f t="shared" si="180"/>
        <v>27</v>
      </c>
      <c r="R665" s="7">
        <f>INDEX(월별값!$A$1:$BM$17, '데이터 만들기'!P665, '데이터 만들기'!Q665)</f>
        <v>2001780</v>
      </c>
      <c r="S665" s="5">
        <f t="shared" si="195"/>
        <v>42662</v>
      </c>
      <c r="T665" s="7">
        <f t="shared" si="181"/>
        <v>2016</v>
      </c>
      <c r="U665" s="7">
        <f t="shared" si="182"/>
        <v>10</v>
      </c>
      <c r="V665" s="7" t="str">
        <f t="shared" si="183"/>
        <v>2016-10-1</v>
      </c>
      <c r="W665" s="8">
        <f t="shared" si="184"/>
        <v>42674</v>
      </c>
      <c r="X665" s="9">
        <f t="shared" si="185"/>
        <v>31</v>
      </c>
      <c r="Y665" s="4">
        <f t="shared" si="186"/>
        <v>64573.548387096773</v>
      </c>
      <c r="Z665" s="4">
        <f t="shared" ca="1" si="187"/>
        <v>4756.8602500078023</v>
      </c>
      <c r="AA665" s="4">
        <f t="shared" ca="1" si="188"/>
        <v>69330.408637104571</v>
      </c>
      <c r="AB665" s="10">
        <f t="shared" si="194"/>
        <v>1</v>
      </c>
      <c r="AC665" s="4">
        <f t="shared" ca="1" si="189"/>
        <v>69330.408637104571</v>
      </c>
      <c r="AD665" s="4">
        <f t="shared" ca="1" si="196"/>
        <v>-590649.36128774355</v>
      </c>
      <c r="AE665" s="4">
        <f t="shared" si="190"/>
        <v>21</v>
      </c>
      <c r="AF665" s="4">
        <f t="shared" ca="1" si="191"/>
        <v>28126.160061321123</v>
      </c>
      <c r="AG665" s="4">
        <f t="shared" ca="1" si="192"/>
        <v>97456.56869842569</v>
      </c>
    </row>
    <row r="666" spans="1:33">
      <c r="A666" s="3">
        <v>42663</v>
      </c>
      <c r="B666" s="2">
        <f t="shared" ca="1" si="193"/>
        <v>96928.800587441845</v>
      </c>
      <c r="C666">
        <v>0</v>
      </c>
      <c r="D666">
        <v>0</v>
      </c>
      <c r="E666">
        <v>0</v>
      </c>
      <c r="F666">
        <v>0</v>
      </c>
      <c r="P666" s="4">
        <f t="shared" si="197"/>
        <v>17</v>
      </c>
      <c r="Q666" s="4">
        <f t="shared" si="180"/>
        <v>27</v>
      </c>
      <c r="R666" s="7">
        <f>INDEX(월별값!$A$1:$BM$17, '데이터 만들기'!P666, '데이터 만들기'!Q666)</f>
        <v>2001780</v>
      </c>
      <c r="S666" s="5">
        <f t="shared" si="195"/>
        <v>42663</v>
      </c>
      <c r="T666" s="7">
        <f t="shared" si="181"/>
        <v>2016</v>
      </c>
      <c r="U666" s="7">
        <f t="shared" si="182"/>
        <v>10</v>
      </c>
      <c r="V666" s="7" t="str">
        <f t="shared" si="183"/>
        <v>2016-10-1</v>
      </c>
      <c r="W666" s="8">
        <f t="shared" si="184"/>
        <v>42674</v>
      </c>
      <c r="X666" s="9">
        <f t="shared" si="185"/>
        <v>31</v>
      </c>
      <c r="Y666" s="4">
        <f t="shared" si="186"/>
        <v>64573.548387096773</v>
      </c>
      <c r="Z666" s="4">
        <f t="shared" ca="1" si="187"/>
        <v>4229.0921390239528</v>
      </c>
      <c r="AA666" s="4">
        <f t="shared" ca="1" si="188"/>
        <v>68802.640526120726</v>
      </c>
      <c r="AB666" s="10">
        <f t="shared" si="194"/>
        <v>1</v>
      </c>
      <c r="AC666" s="4">
        <f t="shared" ca="1" si="189"/>
        <v>68802.640526120726</v>
      </c>
      <c r="AD666" s="4">
        <f t="shared" ca="1" si="196"/>
        <v>-590649.36128774355</v>
      </c>
      <c r="AE666" s="4">
        <f t="shared" si="190"/>
        <v>21</v>
      </c>
      <c r="AF666" s="4">
        <f t="shared" ca="1" si="191"/>
        <v>28126.160061321123</v>
      </c>
      <c r="AG666" s="4">
        <f t="shared" ca="1" si="192"/>
        <v>96928.800587441845</v>
      </c>
    </row>
    <row r="667" spans="1:33">
      <c r="A667" s="3">
        <v>42664</v>
      </c>
      <c r="B667" s="2">
        <f t="shared" ca="1" si="193"/>
        <v>98291.255820932929</v>
      </c>
      <c r="C667">
        <v>0</v>
      </c>
      <c r="D667">
        <v>0</v>
      </c>
      <c r="E667">
        <v>0</v>
      </c>
      <c r="F667">
        <v>0</v>
      </c>
      <c r="P667" s="4">
        <f t="shared" si="197"/>
        <v>17</v>
      </c>
      <c r="Q667" s="4">
        <f t="shared" si="180"/>
        <v>27</v>
      </c>
      <c r="R667" s="7">
        <f>INDEX(월별값!$A$1:$BM$17, '데이터 만들기'!P667, '데이터 만들기'!Q667)</f>
        <v>2001780</v>
      </c>
      <c r="S667" s="5">
        <f t="shared" si="195"/>
        <v>42664</v>
      </c>
      <c r="T667" s="7">
        <f t="shared" si="181"/>
        <v>2016</v>
      </c>
      <c r="U667" s="7">
        <f t="shared" si="182"/>
        <v>10</v>
      </c>
      <c r="V667" s="7" t="str">
        <f t="shared" si="183"/>
        <v>2016-10-1</v>
      </c>
      <c r="W667" s="8">
        <f t="shared" si="184"/>
        <v>42674</v>
      </c>
      <c r="X667" s="9">
        <f t="shared" si="185"/>
        <v>31</v>
      </c>
      <c r="Y667" s="4">
        <f t="shared" si="186"/>
        <v>64573.548387096773</v>
      </c>
      <c r="Z667" s="4">
        <f t="shared" ca="1" si="187"/>
        <v>5591.5473725150405</v>
      </c>
      <c r="AA667" s="4">
        <f t="shared" ca="1" si="188"/>
        <v>70165.09575961181</v>
      </c>
      <c r="AB667" s="10">
        <f t="shared" si="194"/>
        <v>1</v>
      </c>
      <c r="AC667" s="4">
        <f t="shared" ca="1" si="189"/>
        <v>70165.09575961181</v>
      </c>
      <c r="AD667" s="4">
        <f t="shared" ca="1" si="196"/>
        <v>-590649.36128774355</v>
      </c>
      <c r="AE667" s="4">
        <f t="shared" si="190"/>
        <v>21</v>
      </c>
      <c r="AF667" s="4">
        <f t="shared" ca="1" si="191"/>
        <v>28126.160061321123</v>
      </c>
      <c r="AG667" s="4">
        <f t="shared" ca="1" si="192"/>
        <v>98291.255820932929</v>
      </c>
    </row>
    <row r="668" spans="1:33">
      <c r="A668" s="3">
        <v>42665</v>
      </c>
      <c r="B668" s="2">
        <f t="shared" ca="1" si="193"/>
        <v>2990.6542436820882</v>
      </c>
      <c r="C668">
        <v>0</v>
      </c>
      <c r="D668">
        <v>0</v>
      </c>
      <c r="E668">
        <v>0</v>
      </c>
      <c r="F668">
        <v>0</v>
      </c>
      <c r="P668" s="4">
        <f t="shared" si="197"/>
        <v>17</v>
      </c>
      <c r="Q668" s="4">
        <f t="shared" si="180"/>
        <v>27</v>
      </c>
      <c r="R668" s="7">
        <f>INDEX(월별값!$A$1:$BM$17, '데이터 만들기'!P668, '데이터 만들기'!Q668)</f>
        <v>2001780</v>
      </c>
      <c r="S668" s="5">
        <f t="shared" si="195"/>
        <v>42665</v>
      </c>
      <c r="T668" s="7">
        <f t="shared" si="181"/>
        <v>2016</v>
      </c>
      <c r="U668" s="7">
        <f t="shared" si="182"/>
        <v>10</v>
      </c>
      <c r="V668" s="7" t="str">
        <f t="shared" si="183"/>
        <v>2016-10-1</v>
      </c>
      <c r="W668" s="8">
        <f t="shared" si="184"/>
        <v>42674</v>
      </c>
      <c r="X668" s="9">
        <f t="shared" si="185"/>
        <v>31</v>
      </c>
      <c r="Y668" s="4">
        <f t="shared" si="186"/>
        <v>64573.548387096773</v>
      </c>
      <c r="Z668" s="4">
        <f t="shared" ca="1" si="187"/>
        <v>-4760.4635134550108</v>
      </c>
      <c r="AA668" s="4">
        <f t="shared" ca="1" si="188"/>
        <v>59813.084873641761</v>
      </c>
      <c r="AB668" s="10">
        <f t="shared" si="194"/>
        <v>0</v>
      </c>
      <c r="AC668" s="4">
        <f t="shared" ca="1" si="189"/>
        <v>2990.6542436820882</v>
      </c>
      <c r="AD668" s="4">
        <f t="shared" ca="1" si="196"/>
        <v>-590649.36128774355</v>
      </c>
      <c r="AE668" s="4">
        <f t="shared" si="190"/>
        <v>21</v>
      </c>
      <c r="AF668" s="4">
        <f t="shared" ca="1" si="191"/>
        <v>28126.160061321123</v>
      </c>
      <c r="AG668" s="4">
        <f t="shared" ca="1" si="192"/>
        <v>2990.6542436820882</v>
      </c>
    </row>
    <row r="669" spans="1:33">
      <c r="A669" s="3">
        <v>42666</v>
      </c>
      <c r="B669" s="2">
        <f t="shared" ca="1" si="193"/>
        <v>2931.4435960608853</v>
      </c>
      <c r="C669">
        <v>0</v>
      </c>
      <c r="D669">
        <v>0</v>
      </c>
      <c r="E669">
        <v>0</v>
      </c>
      <c r="F669">
        <v>0</v>
      </c>
      <c r="P669" s="4">
        <f t="shared" si="197"/>
        <v>17</v>
      </c>
      <c r="Q669" s="4">
        <f t="shared" si="180"/>
        <v>27</v>
      </c>
      <c r="R669" s="7">
        <f>INDEX(월별값!$A$1:$BM$17, '데이터 만들기'!P669, '데이터 만들기'!Q669)</f>
        <v>2001780</v>
      </c>
      <c r="S669" s="5">
        <f t="shared" si="195"/>
        <v>42666</v>
      </c>
      <c r="T669" s="7">
        <f t="shared" si="181"/>
        <v>2016</v>
      </c>
      <c r="U669" s="7">
        <f t="shared" si="182"/>
        <v>10</v>
      </c>
      <c r="V669" s="7" t="str">
        <f t="shared" si="183"/>
        <v>2016-10-1</v>
      </c>
      <c r="W669" s="8">
        <f t="shared" si="184"/>
        <v>42674</v>
      </c>
      <c r="X669" s="9">
        <f t="shared" si="185"/>
        <v>31</v>
      </c>
      <c r="Y669" s="4">
        <f t="shared" si="186"/>
        <v>64573.548387096773</v>
      </c>
      <c r="Z669" s="4">
        <f t="shared" ca="1" si="187"/>
        <v>-5944.6764658790698</v>
      </c>
      <c r="AA669" s="4">
        <f t="shared" ca="1" si="188"/>
        <v>58628.871921217702</v>
      </c>
      <c r="AB669" s="10">
        <f t="shared" si="194"/>
        <v>0</v>
      </c>
      <c r="AC669" s="4">
        <f t="shared" ca="1" si="189"/>
        <v>2931.4435960608853</v>
      </c>
      <c r="AD669" s="4">
        <f t="shared" ca="1" si="196"/>
        <v>-590649.36128774355</v>
      </c>
      <c r="AE669" s="4">
        <f t="shared" si="190"/>
        <v>21</v>
      </c>
      <c r="AF669" s="4">
        <f t="shared" ca="1" si="191"/>
        <v>28126.160061321123</v>
      </c>
      <c r="AG669" s="4">
        <f t="shared" ca="1" si="192"/>
        <v>2931.4435960608853</v>
      </c>
    </row>
    <row r="670" spans="1:33">
      <c r="A670" s="3">
        <v>42667</v>
      </c>
      <c r="B670" s="2">
        <f t="shared" ca="1" si="193"/>
        <v>95643.199070648508</v>
      </c>
      <c r="C670">
        <v>0</v>
      </c>
      <c r="D670">
        <v>0</v>
      </c>
      <c r="E670">
        <v>0</v>
      </c>
      <c r="F670">
        <v>0</v>
      </c>
      <c r="P670" s="4">
        <f t="shared" si="197"/>
        <v>17</v>
      </c>
      <c r="Q670" s="4">
        <f t="shared" si="180"/>
        <v>27</v>
      </c>
      <c r="R670" s="7">
        <f>INDEX(월별값!$A$1:$BM$17, '데이터 만들기'!P670, '데이터 만들기'!Q670)</f>
        <v>2001780</v>
      </c>
      <c r="S670" s="5">
        <f t="shared" si="195"/>
        <v>42667</v>
      </c>
      <c r="T670" s="7">
        <f t="shared" si="181"/>
        <v>2016</v>
      </c>
      <c r="U670" s="7">
        <f t="shared" si="182"/>
        <v>10</v>
      </c>
      <c r="V670" s="7" t="str">
        <f t="shared" si="183"/>
        <v>2016-10-1</v>
      </c>
      <c r="W670" s="8">
        <f t="shared" si="184"/>
        <v>42674</v>
      </c>
      <c r="X670" s="9">
        <f t="shared" si="185"/>
        <v>31</v>
      </c>
      <c r="Y670" s="4">
        <f t="shared" si="186"/>
        <v>64573.548387096773</v>
      </c>
      <c r="Z670" s="4">
        <f t="shared" ca="1" si="187"/>
        <v>2943.490622230619</v>
      </c>
      <c r="AA670" s="4">
        <f t="shared" ca="1" si="188"/>
        <v>67517.039009327389</v>
      </c>
      <c r="AB670" s="10">
        <f t="shared" si="194"/>
        <v>1</v>
      </c>
      <c r="AC670" s="4">
        <f t="shared" ca="1" si="189"/>
        <v>67517.039009327389</v>
      </c>
      <c r="AD670" s="4">
        <f t="shared" ca="1" si="196"/>
        <v>-590649.36128774355</v>
      </c>
      <c r="AE670" s="4">
        <f t="shared" si="190"/>
        <v>21</v>
      </c>
      <c r="AF670" s="4">
        <f t="shared" ca="1" si="191"/>
        <v>28126.160061321123</v>
      </c>
      <c r="AG670" s="4">
        <f t="shared" ca="1" si="192"/>
        <v>95643.199070648508</v>
      </c>
    </row>
    <row r="671" spans="1:33">
      <c r="A671" s="3">
        <v>42668</v>
      </c>
      <c r="B671" s="2">
        <f t="shared" ca="1" si="193"/>
        <v>86519.904770740206</v>
      </c>
      <c r="C671">
        <v>0</v>
      </c>
      <c r="D671">
        <v>0</v>
      </c>
      <c r="E671">
        <v>0</v>
      </c>
      <c r="F671">
        <v>0</v>
      </c>
      <c r="P671" s="4">
        <f t="shared" si="197"/>
        <v>17</v>
      </c>
      <c r="Q671" s="4">
        <f t="shared" si="180"/>
        <v>27</v>
      </c>
      <c r="R671" s="7">
        <f>INDEX(월별값!$A$1:$BM$17, '데이터 만들기'!P671, '데이터 만들기'!Q671)</f>
        <v>2001780</v>
      </c>
      <c r="S671" s="5">
        <f t="shared" si="195"/>
        <v>42668</v>
      </c>
      <c r="T671" s="7">
        <f t="shared" si="181"/>
        <v>2016</v>
      </c>
      <c r="U671" s="7">
        <f t="shared" si="182"/>
        <v>10</v>
      </c>
      <c r="V671" s="7" t="str">
        <f t="shared" si="183"/>
        <v>2016-10-1</v>
      </c>
      <c r="W671" s="8">
        <f t="shared" si="184"/>
        <v>42674</v>
      </c>
      <c r="X671" s="9">
        <f t="shared" si="185"/>
        <v>31</v>
      </c>
      <c r="Y671" s="4">
        <f t="shared" si="186"/>
        <v>64573.548387096773</v>
      </c>
      <c r="Z671" s="4">
        <f t="shared" ca="1" si="187"/>
        <v>-6179.8036776776917</v>
      </c>
      <c r="AA671" s="4">
        <f t="shared" ca="1" si="188"/>
        <v>58393.744709419079</v>
      </c>
      <c r="AB671" s="10">
        <f t="shared" si="194"/>
        <v>1</v>
      </c>
      <c r="AC671" s="4">
        <f t="shared" ca="1" si="189"/>
        <v>58393.744709419079</v>
      </c>
      <c r="AD671" s="4">
        <f t="shared" ca="1" si="196"/>
        <v>-590649.36128774355</v>
      </c>
      <c r="AE671" s="4">
        <f t="shared" si="190"/>
        <v>21</v>
      </c>
      <c r="AF671" s="4">
        <f t="shared" ca="1" si="191"/>
        <v>28126.160061321123</v>
      </c>
      <c r="AG671" s="4">
        <f t="shared" ca="1" si="192"/>
        <v>86519.904770740206</v>
      </c>
    </row>
    <row r="672" spans="1:33">
      <c r="A672" s="3">
        <v>42669</v>
      </c>
      <c r="B672" s="2">
        <f t="shared" ca="1" si="193"/>
        <v>95570.636354091606</v>
      </c>
      <c r="C672">
        <v>0</v>
      </c>
      <c r="D672">
        <v>0</v>
      </c>
      <c r="E672">
        <v>0</v>
      </c>
      <c r="F672">
        <v>0</v>
      </c>
      <c r="P672" s="4">
        <f t="shared" si="197"/>
        <v>17</v>
      </c>
      <c r="Q672" s="4">
        <f t="shared" si="180"/>
        <v>27</v>
      </c>
      <c r="R672" s="7">
        <f>INDEX(월별값!$A$1:$BM$17, '데이터 만들기'!P672, '데이터 만들기'!Q672)</f>
        <v>2001780</v>
      </c>
      <c r="S672" s="5">
        <f t="shared" si="195"/>
        <v>42669</v>
      </c>
      <c r="T672" s="7">
        <f t="shared" si="181"/>
        <v>2016</v>
      </c>
      <c r="U672" s="7">
        <f t="shared" si="182"/>
        <v>10</v>
      </c>
      <c r="V672" s="7" t="str">
        <f t="shared" si="183"/>
        <v>2016-10-1</v>
      </c>
      <c r="W672" s="8">
        <f t="shared" si="184"/>
        <v>42674</v>
      </c>
      <c r="X672" s="9">
        <f t="shared" si="185"/>
        <v>31</v>
      </c>
      <c r="Y672" s="4">
        <f t="shared" si="186"/>
        <v>64573.548387096773</v>
      </c>
      <c r="Z672" s="4">
        <f t="shared" ca="1" si="187"/>
        <v>2870.92790567371</v>
      </c>
      <c r="AA672" s="4">
        <f t="shared" ca="1" si="188"/>
        <v>67444.476292770487</v>
      </c>
      <c r="AB672" s="10">
        <f t="shared" si="194"/>
        <v>1</v>
      </c>
      <c r="AC672" s="4">
        <f t="shared" ca="1" si="189"/>
        <v>67444.476292770487</v>
      </c>
      <c r="AD672" s="4">
        <f t="shared" ca="1" si="196"/>
        <v>-590649.36128774355</v>
      </c>
      <c r="AE672" s="4">
        <f t="shared" si="190"/>
        <v>21</v>
      </c>
      <c r="AF672" s="4">
        <f t="shared" ca="1" si="191"/>
        <v>28126.160061321123</v>
      </c>
      <c r="AG672" s="4">
        <f t="shared" ca="1" si="192"/>
        <v>95570.636354091606</v>
      </c>
    </row>
    <row r="673" spans="1:33">
      <c r="A673" s="3">
        <v>42670</v>
      </c>
      <c r="B673" s="2">
        <f t="shared" ca="1" si="193"/>
        <v>89980.914533079718</v>
      </c>
      <c r="C673">
        <v>0</v>
      </c>
      <c r="D673">
        <v>0</v>
      </c>
      <c r="E673">
        <v>0</v>
      </c>
      <c r="F673">
        <v>0</v>
      </c>
      <c r="P673" s="4">
        <f t="shared" si="197"/>
        <v>17</v>
      </c>
      <c r="Q673" s="4">
        <f t="shared" si="180"/>
        <v>27</v>
      </c>
      <c r="R673" s="7">
        <f>INDEX(월별값!$A$1:$BM$17, '데이터 만들기'!P673, '데이터 만들기'!Q673)</f>
        <v>2001780</v>
      </c>
      <c r="S673" s="5">
        <f t="shared" si="195"/>
        <v>42670</v>
      </c>
      <c r="T673" s="7">
        <f t="shared" si="181"/>
        <v>2016</v>
      </c>
      <c r="U673" s="7">
        <f t="shared" si="182"/>
        <v>10</v>
      </c>
      <c r="V673" s="7" t="str">
        <f t="shared" si="183"/>
        <v>2016-10-1</v>
      </c>
      <c r="W673" s="8">
        <f t="shared" si="184"/>
        <v>42674</v>
      </c>
      <c r="X673" s="9">
        <f t="shared" si="185"/>
        <v>31</v>
      </c>
      <c r="Y673" s="4">
        <f t="shared" si="186"/>
        <v>64573.548387096773</v>
      </c>
      <c r="Z673" s="4">
        <f t="shared" ca="1" si="187"/>
        <v>-2718.7939153381726</v>
      </c>
      <c r="AA673" s="4">
        <f t="shared" ca="1" si="188"/>
        <v>61854.754471758599</v>
      </c>
      <c r="AB673" s="10">
        <f t="shared" si="194"/>
        <v>1</v>
      </c>
      <c r="AC673" s="4">
        <f t="shared" ca="1" si="189"/>
        <v>61854.754471758599</v>
      </c>
      <c r="AD673" s="4">
        <f t="shared" ca="1" si="196"/>
        <v>-590649.36128774355</v>
      </c>
      <c r="AE673" s="4">
        <f t="shared" si="190"/>
        <v>21</v>
      </c>
      <c r="AF673" s="4">
        <f t="shared" ca="1" si="191"/>
        <v>28126.160061321123</v>
      </c>
      <c r="AG673" s="4">
        <f t="shared" ca="1" si="192"/>
        <v>89980.914533079718</v>
      </c>
    </row>
    <row r="674" spans="1:33">
      <c r="A674" s="3">
        <v>42671</v>
      </c>
      <c r="B674" s="2">
        <f t="shared" ca="1" si="193"/>
        <v>86807.634072223067</v>
      </c>
      <c r="C674">
        <v>0</v>
      </c>
      <c r="D674">
        <v>0</v>
      </c>
      <c r="E674">
        <v>0</v>
      </c>
      <c r="F674">
        <v>0</v>
      </c>
      <c r="P674" s="4">
        <f t="shared" si="197"/>
        <v>17</v>
      </c>
      <c r="Q674" s="4">
        <f t="shared" si="180"/>
        <v>27</v>
      </c>
      <c r="R674" s="7">
        <f>INDEX(월별값!$A$1:$BM$17, '데이터 만들기'!P674, '데이터 만들기'!Q674)</f>
        <v>2001780</v>
      </c>
      <c r="S674" s="5">
        <f t="shared" si="195"/>
        <v>42671</v>
      </c>
      <c r="T674" s="7">
        <f t="shared" si="181"/>
        <v>2016</v>
      </c>
      <c r="U674" s="7">
        <f t="shared" si="182"/>
        <v>10</v>
      </c>
      <c r="V674" s="7" t="str">
        <f t="shared" si="183"/>
        <v>2016-10-1</v>
      </c>
      <c r="W674" s="8">
        <f t="shared" si="184"/>
        <v>42674</v>
      </c>
      <c r="X674" s="9">
        <f t="shared" si="185"/>
        <v>31</v>
      </c>
      <c r="Y674" s="4">
        <f t="shared" si="186"/>
        <v>64573.548387096773</v>
      </c>
      <c r="Z674" s="4">
        <f t="shared" ca="1" si="187"/>
        <v>-5892.0743761948315</v>
      </c>
      <c r="AA674" s="4">
        <f t="shared" ca="1" si="188"/>
        <v>58681.47401090194</v>
      </c>
      <c r="AB674" s="10">
        <f t="shared" si="194"/>
        <v>1</v>
      </c>
      <c r="AC674" s="4">
        <f t="shared" ca="1" si="189"/>
        <v>58681.47401090194</v>
      </c>
      <c r="AD674" s="4">
        <f t="shared" ca="1" si="196"/>
        <v>-590649.36128774355</v>
      </c>
      <c r="AE674" s="4">
        <f t="shared" si="190"/>
        <v>21</v>
      </c>
      <c r="AF674" s="4">
        <f t="shared" ca="1" si="191"/>
        <v>28126.160061321123</v>
      </c>
      <c r="AG674" s="4">
        <f t="shared" ca="1" si="192"/>
        <v>86807.634072223067</v>
      </c>
    </row>
    <row r="675" spans="1:33">
      <c r="A675" s="3">
        <v>42672</v>
      </c>
      <c r="B675" s="2">
        <f t="shared" ca="1" si="193"/>
        <v>3259.278568744191</v>
      </c>
      <c r="C675">
        <v>0</v>
      </c>
      <c r="D675">
        <v>0</v>
      </c>
      <c r="E675">
        <v>0</v>
      </c>
      <c r="F675">
        <v>0</v>
      </c>
      <c r="P675" s="4">
        <f t="shared" si="197"/>
        <v>17</v>
      </c>
      <c r="Q675" s="4">
        <f t="shared" si="180"/>
        <v>27</v>
      </c>
      <c r="R675" s="7">
        <f>INDEX(월별값!$A$1:$BM$17, '데이터 만들기'!P675, '데이터 만들기'!Q675)</f>
        <v>2001780</v>
      </c>
      <c r="S675" s="5">
        <f t="shared" si="195"/>
        <v>42672</v>
      </c>
      <c r="T675" s="7">
        <f t="shared" si="181"/>
        <v>2016</v>
      </c>
      <c r="U675" s="7">
        <f t="shared" si="182"/>
        <v>10</v>
      </c>
      <c r="V675" s="7" t="str">
        <f t="shared" si="183"/>
        <v>2016-10-1</v>
      </c>
      <c r="W675" s="8">
        <f t="shared" si="184"/>
        <v>42674</v>
      </c>
      <c r="X675" s="9">
        <f t="shared" si="185"/>
        <v>31</v>
      </c>
      <c r="Y675" s="4">
        <f t="shared" si="186"/>
        <v>64573.548387096773</v>
      </c>
      <c r="Z675" s="4">
        <f t="shared" ca="1" si="187"/>
        <v>612.0229877870496</v>
      </c>
      <c r="AA675" s="4">
        <f t="shared" ca="1" si="188"/>
        <v>65185.571374883824</v>
      </c>
      <c r="AB675" s="10">
        <f t="shared" si="194"/>
        <v>0</v>
      </c>
      <c r="AC675" s="4">
        <f t="shared" ca="1" si="189"/>
        <v>3259.278568744191</v>
      </c>
      <c r="AD675" s="4">
        <f t="shared" ca="1" si="196"/>
        <v>-590649.36128774355</v>
      </c>
      <c r="AE675" s="4">
        <f t="shared" si="190"/>
        <v>21</v>
      </c>
      <c r="AF675" s="4">
        <f t="shared" ca="1" si="191"/>
        <v>28126.160061321123</v>
      </c>
      <c r="AG675" s="4">
        <f t="shared" ca="1" si="192"/>
        <v>3259.278568744191</v>
      </c>
    </row>
    <row r="676" spans="1:33">
      <c r="A676" s="3">
        <v>42673</v>
      </c>
      <c r="B676" s="2">
        <f t="shared" ca="1" si="193"/>
        <v>3480.0013801470095</v>
      </c>
      <c r="C676">
        <v>0</v>
      </c>
      <c r="D676">
        <v>0</v>
      </c>
      <c r="E676">
        <v>0</v>
      </c>
      <c r="F676">
        <v>0</v>
      </c>
      <c r="P676" s="4">
        <f t="shared" si="197"/>
        <v>17</v>
      </c>
      <c r="Q676" s="4">
        <f t="shared" si="180"/>
        <v>27</v>
      </c>
      <c r="R676" s="7">
        <f>INDEX(월별값!$A$1:$BM$17, '데이터 만들기'!P676, '데이터 만들기'!Q676)</f>
        <v>2001780</v>
      </c>
      <c r="S676" s="5">
        <f t="shared" si="195"/>
        <v>42673</v>
      </c>
      <c r="T676" s="7">
        <f t="shared" si="181"/>
        <v>2016</v>
      </c>
      <c r="U676" s="7">
        <f t="shared" si="182"/>
        <v>10</v>
      </c>
      <c r="V676" s="7" t="str">
        <f t="shared" si="183"/>
        <v>2016-10-1</v>
      </c>
      <c r="W676" s="8">
        <f t="shared" si="184"/>
        <v>42674</v>
      </c>
      <c r="X676" s="9">
        <f t="shared" si="185"/>
        <v>31</v>
      </c>
      <c r="Y676" s="4">
        <f t="shared" si="186"/>
        <v>64573.548387096773</v>
      </c>
      <c r="Z676" s="4">
        <f t="shared" ca="1" si="187"/>
        <v>5026.4792158434111</v>
      </c>
      <c r="AA676" s="4">
        <f t="shared" ca="1" si="188"/>
        <v>69600.027602940187</v>
      </c>
      <c r="AB676" s="10">
        <f t="shared" si="194"/>
        <v>0</v>
      </c>
      <c r="AC676" s="4">
        <f t="shared" ca="1" si="189"/>
        <v>3480.0013801470095</v>
      </c>
      <c r="AD676" s="4">
        <f t="shared" ca="1" si="196"/>
        <v>-590649.36128774355</v>
      </c>
      <c r="AE676" s="4">
        <f t="shared" si="190"/>
        <v>21</v>
      </c>
      <c r="AF676" s="4">
        <f t="shared" ca="1" si="191"/>
        <v>28126.160061321123</v>
      </c>
      <c r="AG676" s="4">
        <f t="shared" ca="1" si="192"/>
        <v>3480.0013801470095</v>
      </c>
    </row>
    <row r="677" spans="1:33">
      <c r="A677" s="3">
        <v>42674</v>
      </c>
      <c r="B677" s="2">
        <f t="shared" ca="1" si="193"/>
        <v>95091.170743868191</v>
      </c>
      <c r="C677">
        <v>0</v>
      </c>
      <c r="D677">
        <v>0</v>
      </c>
      <c r="E677">
        <v>0</v>
      </c>
      <c r="F677">
        <v>0</v>
      </c>
      <c r="P677" s="4">
        <f t="shared" si="197"/>
        <v>17</v>
      </c>
      <c r="Q677" s="4">
        <f t="shared" si="180"/>
        <v>27</v>
      </c>
      <c r="R677" s="7">
        <f>INDEX(월별값!$A$1:$BM$17, '데이터 만들기'!P677, '데이터 만들기'!Q677)</f>
        <v>2001780</v>
      </c>
      <c r="S677" s="5">
        <f t="shared" si="195"/>
        <v>42674</v>
      </c>
      <c r="T677" s="7">
        <f t="shared" si="181"/>
        <v>2016</v>
      </c>
      <c r="U677" s="7">
        <f t="shared" si="182"/>
        <v>10</v>
      </c>
      <c r="V677" s="7" t="str">
        <f t="shared" si="183"/>
        <v>2016-10-1</v>
      </c>
      <c r="W677" s="8">
        <f t="shared" si="184"/>
        <v>42674</v>
      </c>
      <c r="X677" s="9">
        <f t="shared" si="185"/>
        <v>31</v>
      </c>
      <c r="Y677" s="4">
        <f t="shared" si="186"/>
        <v>64573.548387096773</v>
      </c>
      <c r="Z677" s="4">
        <f t="shared" ca="1" si="187"/>
        <v>2391.4622954502929</v>
      </c>
      <c r="AA677" s="4">
        <f t="shared" ca="1" si="188"/>
        <v>66965.010682547072</v>
      </c>
      <c r="AB677" s="10">
        <f t="shared" si="194"/>
        <v>1</v>
      </c>
      <c r="AC677" s="4">
        <f t="shared" ca="1" si="189"/>
        <v>66965.010682547072</v>
      </c>
      <c r="AD677" s="4">
        <f t="shared" ca="1" si="196"/>
        <v>-590649.36128774355</v>
      </c>
      <c r="AE677" s="4">
        <f t="shared" si="190"/>
        <v>21</v>
      </c>
      <c r="AF677" s="4">
        <f t="shared" ca="1" si="191"/>
        <v>28126.160061321123</v>
      </c>
      <c r="AG677" s="4">
        <f t="shared" ca="1" si="192"/>
        <v>95091.170743868191</v>
      </c>
    </row>
    <row r="678" spans="1:33">
      <c r="A678" s="3">
        <v>42675</v>
      </c>
      <c r="B678" s="2">
        <f t="shared" ca="1" si="193"/>
        <v>87603.498038588412</v>
      </c>
      <c r="C678">
        <v>0</v>
      </c>
      <c r="D678">
        <v>0</v>
      </c>
      <c r="E678">
        <v>0</v>
      </c>
      <c r="F678">
        <v>0</v>
      </c>
      <c r="P678" s="4">
        <f t="shared" si="197"/>
        <v>17</v>
      </c>
      <c r="Q678" s="4">
        <f t="shared" ref="Q678:Q741" si="198">IF(U677=U678,Q677,Q677+1)</f>
        <v>28</v>
      </c>
      <c r="R678" s="7">
        <f>INDEX(월별값!$A$1:$BM$17, '데이터 만들기'!P678, '데이터 만들기'!Q678)</f>
        <v>1969800</v>
      </c>
      <c r="S678" s="5">
        <f t="shared" si="195"/>
        <v>42675</v>
      </c>
      <c r="T678" s="7">
        <f t="shared" ref="T678:T741" si="199">YEAR(S678)</f>
        <v>2016</v>
      </c>
      <c r="U678" s="7">
        <f t="shared" ref="U678:U741" si="200">MONTH(S678)</f>
        <v>11</v>
      </c>
      <c r="V678" s="7" t="str">
        <f t="shared" ref="V678:V741" si="201">CONCATENATE(T678, "-", U678, "-", "1")</f>
        <v>2016-11-1</v>
      </c>
      <c r="W678" s="8">
        <f t="shared" ref="W678:W741" si="202">EDATE(V678, 1)-1</f>
        <v>42704</v>
      </c>
      <c r="X678" s="9">
        <f t="shared" ref="X678:X741" si="203">W678-V678+1</f>
        <v>30</v>
      </c>
      <c r="Y678" s="4">
        <f t="shared" ref="Y678:Y741" si="204">R678/X678</f>
        <v>65660</v>
      </c>
      <c r="Z678" s="4">
        <f t="shared" ref="Z678:Z741" ca="1" si="205">IF(RANDBETWEEN(0, 1),RAND()*Y678,RAND()*Y678*-1)/10</f>
        <v>-2406.8470277098113</v>
      </c>
      <c r="AA678" s="4">
        <f t="shared" ref="AA678:AA741" ca="1" si="206">Y678+Z678</f>
        <v>63253.152972290191</v>
      </c>
      <c r="AB678" s="10">
        <f t="shared" si="194"/>
        <v>1</v>
      </c>
      <c r="AC678" s="4">
        <f t="shared" ref="AC678:AC741" ca="1" si="207">IF(AB678=0,AA678/20,AA678)</f>
        <v>63253.152972290191</v>
      </c>
      <c r="AD678" s="4">
        <f t="shared" ca="1" si="196"/>
        <v>-535707.5914585609</v>
      </c>
      <c r="AE678" s="4">
        <f t="shared" ref="AE678:AE741" si="208">NETWORKDAYS(V678,W678)</f>
        <v>22</v>
      </c>
      <c r="AF678" s="4">
        <f t="shared" ref="AF678:AF741" ca="1" si="209">AD678/AE678*-1</f>
        <v>24350.345066298221</v>
      </c>
      <c r="AG678" s="4">
        <f t="shared" ref="AG678:AG741" ca="1" si="210">IF(AB678=1,AC678+AF678,AC678)</f>
        <v>87603.498038588412</v>
      </c>
    </row>
    <row r="679" spans="1:33">
      <c r="A679" s="3">
        <v>42676</v>
      </c>
      <c r="B679" s="2">
        <f t="shared" ca="1" si="193"/>
        <v>86515.318389619322</v>
      </c>
      <c r="C679">
        <v>0</v>
      </c>
      <c r="D679">
        <v>0</v>
      </c>
      <c r="E679">
        <v>0</v>
      </c>
      <c r="F679">
        <v>0</v>
      </c>
      <c r="P679" s="4">
        <f t="shared" si="197"/>
        <v>17</v>
      </c>
      <c r="Q679" s="4">
        <f t="shared" si="198"/>
        <v>28</v>
      </c>
      <c r="R679" s="7">
        <f>INDEX(월별값!$A$1:$BM$17, '데이터 만들기'!P679, '데이터 만들기'!Q679)</f>
        <v>1969800</v>
      </c>
      <c r="S679" s="5">
        <f t="shared" si="195"/>
        <v>42676</v>
      </c>
      <c r="T679" s="7">
        <f t="shared" si="199"/>
        <v>2016</v>
      </c>
      <c r="U679" s="7">
        <f t="shared" si="200"/>
        <v>11</v>
      </c>
      <c r="V679" s="7" t="str">
        <f t="shared" si="201"/>
        <v>2016-11-1</v>
      </c>
      <c r="W679" s="8">
        <f t="shared" si="202"/>
        <v>42704</v>
      </c>
      <c r="X679" s="9">
        <f t="shared" si="203"/>
        <v>30</v>
      </c>
      <c r="Y679" s="4">
        <f t="shared" si="204"/>
        <v>65660</v>
      </c>
      <c r="Z679" s="4">
        <f t="shared" ca="1" si="205"/>
        <v>-3495.0266766788905</v>
      </c>
      <c r="AA679" s="4">
        <f t="shared" ca="1" si="206"/>
        <v>62164.973323321108</v>
      </c>
      <c r="AB679" s="10">
        <f t="shared" si="194"/>
        <v>1</v>
      </c>
      <c r="AC679" s="4">
        <f t="shared" ca="1" si="207"/>
        <v>62164.973323321108</v>
      </c>
      <c r="AD679" s="4">
        <f t="shared" ca="1" si="196"/>
        <v>-535707.5914585609</v>
      </c>
      <c r="AE679" s="4">
        <f t="shared" si="208"/>
        <v>22</v>
      </c>
      <c r="AF679" s="4">
        <f t="shared" ca="1" si="209"/>
        <v>24350.345066298221</v>
      </c>
      <c r="AG679" s="4">
        <f t="shared" ca="1" si="210"/>
        <v>86515.318389619322</v>
      </c>
    </row>
    <row r="680" spans="1:33">
      <c r="A680" s="3">
        <v>42677</v>
      </c>
      <c r="B680" s="2">
        <f t="shared" ca="1" si="193"/>
        <v>87732.35385857911</v>
      </c>
      <c r="C680">
        <v>0</v>
      </c>
      <c r="D680">
        <v>0</v>
      </c>
      <c r="E680">
        <v>0</v>
      </c>
      <c r="F680">
        <v>0</v>
      </c>
      <c r="P680" s="4">
        <f t="shared" si="197"/>
        <v>17</v>
      </c>
      <c r="Q680" s="4">
        <f t="shared" si="198"/>
        <v>28</v>
      </c>
      <c r="R680" s="7">
        <f>INDEX(월별값!$A$1:$BM$17, '데이터 만들기'!P680, '데이터 만들기'!Q680)</f>
        <v>1969800</v>
      </c>
      <c r="S680" s="5">
        <f t="shared" si="195"/>
        <v>42677</v>
      </c>
      <c r="T680" s="7">
        <f t="shared" si="199"/>
        <v>2016</v>
      </c>
      <c r="U680" s="7">
        <f t="shared" si="200"/>
        <v>11</v>
      </c>
      <c r="V680" s="7" t="str">
        <f t="shared" si="201"/>
        <v>2016-11-1</v>
      </c>
      <c r="W680" s="8">
        <f t="shared" si="202"/>
        <v>42704</v>
      </c>
      <c r="X680" s="9">
        <f t="shared" si="203"/>
        <v>30</v>
      </c>
      <c r="Y680" s="4">
        <f t="shared" si="204"/>
        <v>65660</v>
      </c>
      <c r="Z680" s="4">
        <f t="shared" ca="1" si="205"/>
        <v>-2277.9912077191138</v>
      </c>
      <c r="AA680" s="4">
        <f t="shared" ca="1" si="206"/>
        <v>63382.008792280889</v>
      </c>
      <c r="AB680" s="10">
        <f t="shared" si="194"/>
        <v>1</v>
      </c>
      <c r="AC680" s="4">
        <f t="shared" ca="1" si="207"/>
        <v>63382.008792280889</v>
      </c>
      <c r="AD680" s="4">
        <f t="shared" ca="1" si="196"/>
        <v>-535707.5914585609</v>
      </c>
      <c r="AE680" s="4">
        <f t="shared" si="208"/>
        <v>22</v>
      </c>
      <c r="AF680" s="4">
        <f t="shared" ca="1" si="209"/>
        <v>24350.345066298221</v>
      </c>
      <c r="AG680" s="4">
        <f t="shared" ca="1" si="210"/>
        <v>87732.35385857911</v>
      </c>
    </row>
    <row r="681" spans="1:33">
      <c r="A681" s="3">
        <v>42678</v>
      </c>
      <c r="B681" s="2">
        <f t="shared" ca="1" si="193"/>
        <v>87863.192293413304</v>
      </c>
      <c r="C681">
        <v>0</v>
      </c>
      <c r="D681">
        <v>0</v>
      </c>
      <c r="E681">
        <v>0</v>
      </c>
      <c r="F681">
        <v>0</v>
      </c>
      <c r="P681" s="4">
        <f t="shared" si="197"/>
        <v>17</v>
      </c>
      <c r="Q681" s="4">
        <f t="shared" si="198"/>
        <v>28</v>
      </c>
      <c r="R681" s="7">
        <f>INDEX(월별값!$A$1:$BM$17, '데이터 만들기'!P681, '데이터 만들기'!Q681)</f>
        <v>1969800</v>
      </c>
      <c r="S681" s="5">
        <f t="shared" si="195"/>
        <v>42678</v>
      </c>
      <c r="T681" s="7">
        <f t="shared" si="199"/>
        <v>2016</v>
      </c>
      <c r="U681" s="7">
        <f t="shared" si="200"/>
        <v>11</v>
      </c>
      <c r="V681" s="7" t="str">
        <f t="shared" si="201"/>
        <v>2016-11-1</v>
      </c>
      <c r="W681" s="8">
        <f t="shared" si="202"/>
        <v>42704</v>
      </c>
      <c r="X681" s="9">
        <f t="shared" si="203"/>
        <v>30</v>
      </c>
      <c r="Y681" s="4">
        <f t="shared" si="204"/>
        <v>65660</v>
      </c>
      <c r="Z681" s="4">
        <f t="shared" ca="1" si="205"/>
        <v>-2147.1527728849114</v>
      </c>
      <c r="AA681" s="4">
        <f t="shared" ca="1" si="206"/>
        <v>63512.847227115089</v>
      </c>
      <c r="AB681" s="10">
        <f t="shared" si="194"/>
        <v>1</v>
      </c>
      <c r="AC681" s="4">
        <f t="shared" ca="1" si="207"/>
        <v>63512.847227115089</v>
      </c>
      <c r="AD681" s="4">
        <f t="shared" ca="1" si="196"/>
        <v>-535707.5914585609</v>
      </c>
      <c r="AE681" s="4">
        <f t="shared" si="208"/>
        <v>22</v>
      </c>
      <c r="AF681" s="4">
        <f t="shared" ca="1" si="209"/>
        <v>24350.345066298221</v>
      </c>
      <c r="AG681" s="4">
        <f t="shared" ca="1" si="210"/>
        <v>87863.192293413304</v>
      </c>
    </row>
    <row r="682" spans="1:33">
      <c r="A682" s="3">
        <v>42679</v>
      </c>
      <c r="B682" s="2">
        <f t="shared" ca="1" si="193"/>
        <v>3437.6075681248526</v>
      </c>
      <c r="C682">
        <v>0</v>
      </c>
      <c r="D682">
        <v>0</v>
      </c>
      <c r="E682">
        <v>0</v>
      </c>
      <c r="F682">
        <v>0</v>
      </c>
      <c r="P682" s="4">
        <f t="shared" si="197"/>
        <v>17</v>
      </c>
      <c r="Q682" s="4">
        <f t="shared" si="198"/>
        <v>28</v>
      </c>
      <c r="R682" s="7">
        <f>INDEX(월별값!$A$1:$BM$17, '데이터 만들기'!P682, '데이터 만들기'!Q682)</f>
        <v>1969800</v>
      </c>
      <c r="S682" s="5">
        <f t="shared" si="195"/>
        <v>42679</v>
      </c>
      <c r="T682" s="7">
        <f t="shared" si="199"/>
        <v>2016</v>
      </c>
      <c r="U682" s="7">
        <f t="shared" si="200"/>
        <v>11</v>
      </c>
      <c r="V682" s="7" t="str">
        <f t="shared" si="201"/>
        <v>2016-11-1</v>
      </c>
      <c r="W682" s="8">
        <f t="shared" si="202"/>
        <v>42704</v>
      </c>
      <c r="X682" s="9">
        <f t="shared" si="203"/>
        <v>30</v>
      </c>
      <c r="Y682" s="4">
        <f t="shared" si="204"/>
        <v>65660</v>
      </c>
      <c r="Z682" s="4">
        <f t="shared" ca="1" si="205"/>
        <v>3092.151362497048</v>
      </c>
      <c r="AA682" s="4">
        <f t="shared" ca="1" si="206"/>
        <v>68752.151362497054</v>
      </c>
      <c r="AB682" s="10">
        <f t="shared" si="194"/>
        <v>0</v>
      </c>
      <c r="AC682" s="4">
        <f t="shared" ca="1" si="207"/>
        <v>3437.6075681248526</v>
      </c>
      <c r="AD682" s="4">
        <f t="shared" ca="1" si="196"/>
        <v>-535707.5914585609</v>
      </c>
      <c r="AE682" s="4">
        <f t="shared" si="208"/>
        <v>22</v>
      </c>
      <c r="AF682" s="4">
        <f t="shared" ca="1" si="209"/>
        <v>24350.345066298221</v>
      </c>
      <c r="AG682" s="4">
        <f t="shared" ca="1" si="210"/>
        <v>3437.6075681248526</v>
      </c>
    </row>
    <row r="683" spans="1:33">
      <c r="A683" s="3">
        <v>42680</v>
      </c>
      <c r="B683" s="2">
        <f t="shared" ca="1" si="193"/>
        <v>3384.0029174067358</v>
      </c>
      <c r="C683">
        <v>0</v>
      </c>
      <c r="D683">
        <v>0</v>
      </c>
      <c r="E683">
        <v>0</v>
      </c>
      <c r="F683">
        <v>0</v>
      </c>
      <c r="P683" s="4">
        <f t="shared" si="197"/>
        <v>17</v>
      </c>
      <c r="Q683" s="4">
        <f t="shared" si="198"/>
        <v>28</v>
      </c>
      <c r="R683" s="7">
        <f>INDEX(월별값!$A$1:$BM$17, '데이터 만들기'!P683, '데이터 만들기'!Q683)</f>
        <v>1969800</v>
      </c>
      <c r="S683" s="5">
        <f t="shared" si="195"/>
        <v>42680</v>
      </c>
      <c r="T683" s="7">
        <f t="shared" si="199"/>
        <v>2016</v>
      </c>
      <c r="U683" s="7">
        <f t="shared" si="200"/>
        <v>11</v>
      </c>
      <c r="V683" s="7" t="str">
        <f t="shared" si="201"/>
        <v>2016-11-1</v>
      </c>
      <c r="W683" s="8">
        <f t="shared" si="202"/>
        <v>42704</v>
      </c>
      <c r="X683" s="9">
        <f t="shared" si="203"/>
        <v>30</v>
      </c>
      <c r="Y683" s="4">
        <f t="shared" si="204"/>
        <v>65660</v>
      </c>
      <c r="Z683" s="4">
        <f t="shared" ca="1" si="205"/>
        <v>2020.0583481347107</v>
      </c>
      <c r="AA683" s="4">
        <f t="shared" ca="1" si="206"/>
        <v>67680.058348134713</v>
      </c>
      <c r="AB683" s="10">
        <f t="shared" si="194"/>
        <v>0</v>
      </c>
      <c r="AC683" s="4">
        <f t="shared" ca="1" si="207"/>
        <v>3384.0029174067358</v>
      </c>
      <c r="AD683" s="4">
        <f t="shared" ca="1" si="196"/>
        <v>-535707.5914585609</v>
      </c>
      <c r="AE683" s="4">
        <f t="shared" si="208"/>
        <v>22</v>
      </c>
      <c r="AF683" s="4">
        <f t="shared" ca="1" si="209"/>
        <v>24350.345066298221</v>
      </c>
      <c r="AG683" s="4">
        <f t="shared" ca="1" si="210"/>
        <v>3384.0029174067358</v>
      </c>
    </row>
    <row r="684" spans="1:33">
      <c r="A684" s="3">
        <v>42681</v>
      </c>
      <c r="B684" s="2">
        <f t="shared" ca="1" si="193"/>
        <v>90743.28190528405</v>
      </c>
      <c r="C684">
        <v>0</v>
      </c>
      <c r="D684">
        <v>0</v>
      </c>
      <c r="E684">
        <v>0</v>
      </c>
      <c r="F684">
        <v>0</v>
      </c>
      <c r="P684" s="4">
        <f t="shared" si="197"/>
        <v>17</v>
      </c>
      <c r="Q684" s="4">
        <f t="shared" si="198"/>
        <v>28</v>
      </c>
      <c r="R684" s="7">
        <f>INDEX(월별값!$A$1:$BM$17, '데이터 만들기'!P684, '데이터 만들기'!Q684)</f>
        <v>1969800</v>
      </c>
      <c r="S684" s="5">
        <f t="shared" si="195"/>
        <v>42681</v>
      </c>
      <c r="T684" s="7">
        <f t="shared" si="199"/>
        <v>2016</v>
      </c>
      <c r="U684" s="7">
        <f t="shared" si="200"/>
        <v>11</v>
      </c>
      <c r="V684" s="7" t="str">
        <f t="shared" si="201"/>
        <v>2016-11-1</v>
      </c>
      <c r="W684" s="8">
        <f t="shared" si="202"/>
        <v>42704</v>
      </c>
      <c r="X684" s="9">
        <f t="shared" si="203"/>
        <v>30</v>
      </c>
      <c r="Y684" s="4">
        <f t="shared" si="204"/>
        <v>65660</v>
      </c>
      <c r="Z684" s="4">
        <f t="shared" ca="1" si="205"/>
        <v>732.93683898582935</v>
      </c>
      <c r="AA684" s="4">
        <f t="shared" ca="1" si="206"/>
        <v>66392.936838985828</v>
      </c>
      <c r="AB684" s="10">
        <f t="shared" si="194"/>
        <v>1</v>
      </c>
      <c r="AC684" s="4">
        <f t="shared" ca="1" si="207"/>
        <v>66392.936838985828</v>
      </c>
      <c r="AD684" s="4">
        <f t="shared" ca="1" si="196"/>
        <v>-535707.5914585609</v>
      </c>
      <c r="AE684" s="4">
        <f t="shared" si="208"/>
        <v>22</v>
      </c>
      <c r="AF684" s="4">
        <f t="shared" ca="1" si="209"/>
        <v>24350.345066298221</v>
      </c>
      <c r="AG684" s="4">
        <f t="shared" ca="1" si="210"/>
        <v>90743.28190528405</v>
      </c>
    </row>
    <row r="685" spans="1:33">
      <c r="A685" s="3">
        <v>42682</v>
      </c>
      <c r="B685" s="2">
        <f t="shared" ca="1" si="193"/>
        <v>88401.093021247623</v>
      </c>
      <c r="C685">
        <v>0</v>
      </c>
      <c r="D685">
        <v>0</v>
      </c>
      <c r="E685">
        <v>0</v>
      </c>
      <c r="F685">
        <v>0</v>
      </c>
      <c r="P685" s="4">
        <f t="shared" si="197"/>
        <v>17</v>
      </c>
      <c r="Q685" s="4">
        <f t="shared" si="198"/>
        <v>28</v>
      </c>
      <c r="R685" s="7">
        <f>INDEX(월별값!$A$1:$BM$17, '데이터 만들기'!P685, '데이터 만들기'!Q685)</f>
        <v>1969800</v>
      </c>
      <c r="S685" s="5">
        <f t="shared" si="195"/>
        <v>42682</v>
      </c>
      <c r="T685" s="7">
        <f t="shared" si="199"/>
        <v>2016</v>
      </c>
      <c r="U685" s="7">
        <f t="shared" si="200"/>
        <v>11</v>
      </c>
      <c r="V685" s="7" t="str">
        <f t="shared" si="201"/>
        <v>2016-11-1</v>
      </c>
      <c r="W685" s="8">
        <f t="shared" si="202"/>
        <v>42704</v>
      </c>
      <c r="X685" s="9">
        <f t="shared" si="203"/>
        <v>30</v>
      </c>
      <c r="Y685" s="4">
        <f t="shared" si="204"/>
        <v>65660</v>
      </c>
      <c r="Z685" s="4">
        <f t="shared" ca="1" si="205"/>
        <v>-1609.2520450505915</v>
      </c>
      <c r="AA685" s="4">
        <f t="shared" ca="1" si="206"/>
        <v>64050.747954949409</v>
      </c>
      <c r="AB685" s="10">
        <f t="shared" si="194"/>
        <v>1</v>
      </c>
      <c r="AC685" s="4">
        <f t="shared" ca="1" si="207"/>
        <v>64050.747954949409</v>
      </c>
      <c r="AD685" s="4">
        <f t="shared" ca="1" si="196"/>
        <v>-535707.5914585609</v>
      </c>
      <c r="AE685" s="4">
        <f t="shared" si="208"/>
        <v>22</v>
      </c>
      <c r="AF685" s="4">
        <f t="shared" ca="1" si="209"/>
        <v>24350.345066298221</v>
      </c>
      <c r="AG685" s="4">
        <f t="shared" ca="1" si="210"/>
        <v>88401.093021247623</v>
      </c>
    </row>
    <row r="686" spans="1:33">
      <c r="A686" s="3">
        <v>42683</v>
      </c>
      <c r="B686" s="2">
        <f t="shared" ca="1" si="193"/>
        <v>86412.692968764706</v>
      </c>
      <c r="C686">
        <v>0</v>
      </c>
      <c r="D686">
        <v>0</v>
      </c>
      <c r="E686">
        <v>0</v>
      </c>
      <c r="F686">
        <v>0</v>
      </c>
      <c r="P686" s="4">
        <f t="shared" si="197"/>
        <v>17</v>
      </c>
      <c r="Q686" s="4">
        <f t="shared" si="198"/>
        <v>28</v>
      </c>
      <c r="R686" s="7">
        <f>INDEX(월별값!$A$1:$BM$17, '데이터 만들기'!P686, '데이터 만들기'!Q686)</f>
        <v>1969800</v>
      </c>
      <c r="S686" s="5">
        <f t="shared" si="195"/>
        <v>42683</v>
      </c>
      <c r="T686" s="7">
        <f t="shared" si="199"/>
        <v>2016</v>
      </c>
      <c r="U686" s="7">
        <f t="shared" si="200"/>
        <v>11</v>
      </c>
      <c r="V686" s="7" t="str">
        <f t="shared" si="201"/>
        <v>2016-11-1</v>
      </c>
      <c r="W686" s="8">
        <f t="shared" si="202"/>
        <v>42704</v>
      </c>
      <c r="X686" s="9">
        <f t="shared" si="203"/>
        <v>30</v>
      </c>
      <c r="Y686" s="4">
        <f t="shared" si="204"/>
        <v>65660</v>
      </c>
      <c r="Z686" s="4">
        <f t="shared" ca="1" si="205"/>
        <v>-3597.6520975335166</v>
      </c>
      <c r="AA686" s="4">
        <f t="shared" ca="1" si="206"/>
        <v>62062.347902466485</v>
      </c>
      <c r="AB686" s="10">
        <f t="shared" si="194"/>
        <v>1</v>
      </c>
      <c r="AC686" s="4">
        <f t="shared" ca="1" si="207"/>
        <v>62062.347902466485</v>
      </c>
      <c r="AD686" s="4">
        <f t="shared" ca="1" si="196"/>
        <v>-535707.5914585609</v>
      </c>
      <c r="AE686" s="4">
        <f t="shared" si="208"/>
        <v>22</v>
      </c>
      <c r="AF686" s="4">
        <f t="shared" ca="1" si="209"/>
        <v>24350.345066298221</v>
      </c>
      <c r="AG686" s="4">
        <f t="shared" ca="1" si="210"/>
        <v>86412.692968764706</v>
      </c>
    </row>
    <row r="687" spans="1:33">
      <c r="A687" s="3">
        <v>42684</v>
      </c>
      <c r="B687" s="2">
        <f t="shared" ca="1" si="193"/>
        <v>94479.35710688532</v>
      </c>
      <c r="C687">
        <v>0</v>
      </c>
      <c r="D687">
        <v>0</v>
      </c>
      <c r="E687">
        <v>0</v>
      </c>
      <c r="F687">
        <v>0</v>
      </c>
      <c r="P687" s="4">
        <f t="shared" si="197"/>
        <v>17</v>
      </c>
      <c r="Q687" s="4">
        <f t="shared" si="198"/>
        <v>28</v>
      </c>
      <c r="R687" s="7">
        <f>INDEX(월별값!$A$1:$BM$17, '데이터 만들기'!P687, '데이터 만들기'!Q687)</f>
        <v>1969800</v>
      </c>
      <c r="S687" s="5">
        <f t="shared" si="195"/>
        <v>42684</v>
      </c>
      <c r="T687" s="7">
        <f t="shared" si="199"/>
        <v>2016</v>
      </c>
      <c r="U687" s="7">
        <f t="shared" si="200"/>
        <v>11</v>
      </c>
      <c r="V687" s="7" t="str">
        <f t="shared" si="201"/>
        <v>2016-11-1</v>
      </c>
      <c r="W687" s="8">
        <f t="shared" si="202"/>
        <v>42704</v>
      </c>
      <c r="X687" s="9">
        <f t="shared" si="203"/>
        <v>30</v>
      </c>
      <c r="Y687" s="4">
        <f t="shared" si="204"/>
        <v>65660</v>
      </c>
      <c r="Z687" s="4">
        <f t="shared" ca="1" si="205"/>
        <v>4469.0120405870939</v>
      </c>
      <c r="AA687" s="4">
        <f t="shared" ca="1" si="206"/>
        <v>70129.012040587098</v>
      </c>
      <c r="AB687" s="10">
        <f t="shared" si="194"/>
        <v>1</v>
      </c>
      <c r="AC687" s="4">
        <f t="shared" ca="1" si="207"/>
        <v>70129.012040587098</v>
      </c>
      <c r="AD687" s="4">
        <f t="shared" ca="1" si="196"/>
        <v>-535707.5914585609</v>
      </c>
      <c r="AE687" s="4">
        <f t="shared" si="208"/>
        <v>22</v>
      </c>
      <c r="AF687" s="4">
        <f t="shared" ca="1" si="209"/>
        <v>24350.345066298221</v>
      </c>
      <c r="AG687" s="4">
        <f t="shared" ca="1" si="210"/>
        <v>94479.35710688532</v>
      </c>
    </row>
    <row r="688" spans="1:33">
      <c r="A688" s="3">
        <v>42685</v>
      </c>
      <c r="B688" s="2">
        <f t="shared" ca="1" si="193"/>
        <v>93274.081457841487</v>
      </c>
      <c r="C688">
        <v>0</v>
      </c>
      <c r="D688">
        <v>0</v>
      </c>
      <c r="E688">
        <v>0</v>
      </c>
      <c r="F688">
        <v>0</v>
      </c>
      <c r="P688" s="4">
        <f t="shared" si="197"/>
        <v>17</v>
      </c>
      <c r="Q688" s="4">
        <f t="shared" si="198"/>
        <v>28</v>
      </c>
      <c r="R688" s="7">
        <f>INDEX(월별값!$A$1:$BM$17, '데이터 만들기'!P688, '데이터 만들기'!Q688)</f>
        <v>1969800</v>
      </c>
      <c r="S688" s="5">
        <f t="shared" si="195"/>
        <v>42685</v>
      </c>
      <c r="T688" s="7">
        <f t="shared" si="199"/>
        <v>2016</v>
      </c>
      <c r="U688" s="7">
        <f t="shared" si="200"/>
        <v>11</v>
      </c>
      <c r="V688" s="7" t="str">
        <f t="shared" si="201"/>
        <v>2016-11-1</v>
      </c>
      <c r="W688" s="8">
        <f t="shared" si="202"/>
        <v>42704</v>
      </c>
      <c r="X688" s="9">
        <f t="shared" si="203"/>
        <v>30</v>
      </c>
      <c r="Y688" s="4">
        <f t="shared" si="204"/>
        <v>65660</v>
      </c>
      <c r="Z688" s="4">
        <f t="shared" ca="1" si="205"/>
        <v>3263.7363915432643</v>
      </c>
      <c r="AA688" s="4">
        <f t="shared" ca="1" si="206"/>
        <v>68923.736391543265</v>
      </c>
      <c r="AB688" s="10">
        <f t="shared" si="194"/>
        <v>1</v>
      </c>
      <c r="AC688" s="4">
        <f t="shared" ca="1" si="207"/>
        <v>68923.736391543265</v>
      </c>
      <c r="AD688" s="4">
        <f t="shared" ca="1" si="196"/>
        <v>-535707.5914585609</v>
      </c>
      <c r="AE688" s="4">
        <f t="shared" si="208"/>
        <v>22</v>
      </c>
      <c r="AF688" s="4">
        <f t="shared" ca="1" si="209"/>
        <v>24350.345066298221</v>
      </c>
      <c r="AG688" s="4">
        <f t="shared" ca="1" si="210"/>
        <v>93274.081457841487</v>
      </c>
    </row>
    <row r="689" spans="1:33">
      <c r="A689" s="3">
        <v>42686</v>
      </c>
      <c r="B689" s="2">
        <f t="shared" ca="1" si="193"/>
        <v>3300.7132206814954</v>
      </c>
      <c r="C689">
        <v>0</v>
      </c>
      <c r="D689">
        <v>0</v>
      </c>
      <c r="E689">
        <v>0</v>
      </c>
      <c r="F689">
        <v>0</v>
      </c>
      <c r="P689" s="4">
        <f t="shared" si="197"/>
        <v>17</v>
      </c>
      <c r="Q689" s="4">
        <f t="shared" si="198"/>
        <v>28</v>
      </c>
      <c r="R689" s="7">
        <f>INDEX(월별값!$A$1:$BM$17, '데이터 만들기'!P689, '데이터 만들기'!Q689)</f>
        <v>1969800</v>
      </c>
      <c r="S689" s="5">
        <f t="shared" si="195"/>
        <v>42686</v>
      </c>
      <c r="T689" s="7">
        <f t="shared" si="199"/>
        <v>2016</v>
      </c>
      <c r="U689" s="7">
        <f t="shared" si="200"/>
        <v>11</v>
      </c>
      <c r="V689" s="7" t="str">
        <f t="shared" si="201"/>
        <v>2016-11-1</v>
      </c>
      <c r="W689" s="8">
        <f t="shared" si="202"/>
        <v>42704</v>
      </c>
      <c r="X689" s="9">
        <f t="shared" si="203"/>
        <v>30</v>
      </c>
      <c r="Y689" s="4">
        <f t="shared" si="204"/>
        <v>65660</v>
      </c>
      <c r="Z689" s="4">
        <f t="shared" ca="1" si="205"/>
        <v>354.2644136299125</v>
      </c>
      <c r="AA689" s="4">
        <f t="shared" ca="1" si="206"/>
        <v>66014.264413629906</v>
      </c>
      <c r="AB689" s="10">
        <f t="shared" si="194"/>
        <v>0</v>
      </c>
      <c r="AC689" s="4">
        <f t="shared" ca="1" si="207"/>
        <v>3300.7132206814954</v>
      </c>
      <c r="AD689" s="4">
        <f t="shared" ca="1" si="196"/>
        <v>-535707.5914585609</v>
      </c>
      <c r="AE689" s="4">
        <f t="shared" si="208"/>
        <v>22</v>
      </c>
      <c r="AF689" s="4">
        <f t="shared" ca="1" si="209"/>
        <v>24350.345066298221</v>
      </c>
      <c r="AG689" s="4">
        <f t="shared" ca="1" si="210"/>
        <v>3300.7132206814954</v>
      </c>
    </row>
    <row r="690" spans="1:33">
      <c r="A690" s="3">
        <v>42687</v>
      </c>
      <c r="B690" s="2">
        <f t="shared" ca="1" si="193"/>
        <v>3008.9660063375604</v>
      </c>
      <c r="C690">
        <v>0</v>
      </c>
      <c r="D690">
        <v>0</v>
      </c>
      <c r="E690">
        <v>0</v>
      </c>
      <c r="F690">
        <v>0</v>
      </c>
      <c r="P690" s="4">
        <f t="shared" si="197"/>
        <v>17</v>
      </c>
      <c r="Q690" s="4">
        <f t="shared" si="198"/>
        <v>28</v>
      </c>
      <c r="R690" s="7">
        <f>INDEX(월별값!$A$1:$BM$17, '데이터 만들기'!P690, '데이터 만들기'!Q690)</f>
        <v>1969800</v>
      </c>
      <c r="S690" s="5">
        <f t="shared" si="195"/>
        <v>42687</v>
      </c>
      <c r="T690" s="7">
        <f t="shared" si="199"/>
        <v>2016</v>
      </c>
      <c r="U690" s="7">
        <f t="shared" si="200"/>
        <v>11</v>
      </c>
      <c r="V690" s="7" t="str">
        <f t="shared" si="201"/>
        <v>2016-11-1</v>
      </c>
      <c r="W690" s="8">
        <f t="shared" si="202"/>
        <v>42704</v>
      </c>
      <c r="X690" s="9">
        <f t="shared" si="203"/>
        <v>30</v>
      </c>
      <c r="Y690" s="4">
        <f t="shared" si="204"/>
        <v>65660</v>
      </c>
      <c r="Z690" s="4">
        <f t="shared" ca="1" si="205"/>
        <v>-5480.6798732487869</v>
      </c>
      <c r="AA690" s="4">
        <f t="shared" ca="1" si="206"/>
        <v>60179.320126751212</v>
      </c>
      <c r="AB690" s="10">
        <f t="shared" si="194"/>
        <v>0</v>
      </c>
      <c r="AC690" s="4">
        <f t="shared" ca="1" si="207"/>
        <v>3008.9660063375604</v>
      </c>
      <c r="AD690" s="4">
        <f t="shared" ca="1" si="196"/>
        <v>-535707.5914585609</v>
      </c>
      <c r="AE690" s="4">
        <f t="shared" si="208"/>
        <v>22</v>
      </c>
      <c r="AF690" s="4">
        <f t="shared" ca="1" si="209"/>
        <v>24350.345066298221</v>
      </c>
      <c r="AG690" s="4">
        <f t="shared" ca="1" si="210"/>
        <v>3008.9660063375604</v>
      </c>
    </row>
    <row r="691" spans="1:33">
      <c r="A691" s="3">
        <v>42688</v>
      </c>
      <c r="B691" s="2">
        <f t="shared" ca="1" si="193"/>
        <v>90128.365125076351</v>
      </c>
      <c r="C691">
        <v>0</v>
      </c>
      <c r="D691">
        <v>0</v>
      </c>
      <c r="E691">
        <v>0</v>
      </c>
      <c r="F691">
        <v>0</v>
      </c>
      <c r="P691" s="4">
        <f t="shared" si="197"/>
        <v>17</v>
      </c>
      <c r="Q691" s="4">
        <f t="shared" si="198"/>
        <v>28</v>
      </c>
      <c r="R691" s="7">
        <f>INDEX(월별값!$A$1:$BM$17, '데이터 만들기'!P691, '데이터 만들기'!Q691)</f>
        <v>1969800</v>
      </c>
      <c r="S691" s="5">
        <f t="shared" si="195"/>
        <v>42688</v>
      </c>
      <c r="T691" s="7">
        <f t="shared" si="199"/>
        <v>2016</v>
      </c>
      <c r="U691" s="7">
        <f t="shared" si="200"/>
        <v>11</v>
      </c>
      <c r="V691" s="7" t="str">
        <f t="shared" si="201"/>
        <v>2016-11-1</v>
      </c>
      <c r="W691" s="8">
        <f t="shared" si="202"/>
        <v>42704</v>
      </c>
      <c r="X691" s="9">
        <f t="shared" si="203"/>
        <v>30</v>
      </c>
      <c r="Y691" s="4">
        <f t="shared" si="204"/>
        <v>65660</v>
      </c>
      <c r="Z691" s="4">
        <f t="shared" ca="1" si="205"/>
        <v>118.02005877813394</v>
      </c>
      <c r="AA691" s="4">
        <f t="shared" ca="1" si="206"/>
        <v>65778.020058778129</v>
      </c>
      <c r="AB691" s="10">
        <f t="shared" si="194"/>
        <v>1</v>
      </c>
      <c r="AC691" s="4">
        <f t="shared" ca="1" si="207"/>
        <v>65778.020058778129</v>
      </c>
      <c r="AD691" s="4">
        <f t="shared" ca="1" si="196"/>
        <v>-535707.5914585609</v>
      </c>
      <c r="AE691" s="4">
        <f t="shared" si="208"/>
        <v>22</v>
      </c>
      <c r="AF691" s="4">
        <f t="shared" ca="1" si="209"/>
        <v>24350.345066298221</v>
      </c>
      <c r="AG691" s="4">
        <f t="shared" ca="1" si="210"/>
        <v>90128.365125076351</v>
      </c>
    </row>
    <row r="692" spans="1:33">
      <c r="A692" s="3">
        <v>42689</v>
      </c>
      <c r="B692" s="2">
        <f t="shared" ca="1" si="193"/>
        <v>88809.985000154542</v>
      </c>
      <c r="C692">
        <v>0</v>
      </c>
      <c r="D692">
        <v>0</v>
      </c>
      <c r="E692">
        <v>0</v>
      </c>
      <c r="F692">
        <v>0</v>
      </c>
      <c r="P692" s="4">
        <f t="shared" si="197"/>
        <v>17</v>
      </c>
      <c r="Q692" s="4">
        <f t="shared" si="198"/>
        <v>28</v>
      </c>
      <c r="R692" s="7">
        <f>INDEX(월별값!$A$1:$BM$17, '데이터 만들기'!P692, '데이터 만들기'!Q692)</f>
        <v>1969800</v>
      </c>
      <c r="S692" s="5">
        <f t="shared" si="195"/>
        <v>42689</v>
      </c>
      <c r="T692" s="7">
        <f t="shared" si="199"/>
        <v>2016</v>
      </c>
      <c r="U692" s="7">
        <f t="shared" si="200"/>
        <v>11</v>
      </c>
      <c r="V692" s="7" t="str">
        <f t="shared" si="201"/>
        <v>2016-11-1</v>
      </c>
      <c r="W692" s="8">
        <f t="shared" si="202"/>
        <v>42704</v>
      </c>
      <c r="X692" s="9">
        <f t="shared" si="203"/>
        <v>30</v>
      </c>
      <c r="Y692" s="4">
        <f t="shared" si="204"/>
        <v>65660</v>
      </c>
      <c r="Z692" s="4">
        <f t="shared" ca="1" si="205"/>
        <v>-1200.3600661436792</v>
      </c>
      <c r="AA692" s="4">
        <f t="shared" ca="1" si="206"/>
        <v>64459.639933856321</v>
      </c>
      <c r="AB692" s="10">
        <f t="shared" si="194"/>
        <v>1</v>
      </c>
      <c r="AC692" s="4">
        <f t="shared" ca="1" si="207"/>
        <v>64459.639933856321</v>
      </c>
      <c r="AD692" s="4">
        <f t="shared" ca="1" si="196"/>
        <v>-535707.5914585609</v>
      </c>
      <c r="AE692" s="4">
        <f t="shared" si="208"/>
        <v>22</v>
      </c>
      <c r="AF692" s="4">
        <f t="shared" ca="1" si="209"/>
        <v>24350.345066298221</v>
      </c>
      <c r="AG692" s="4">
        <f t="shared" ca="1" si="210"/>
        <v>88809.985000154542</v>
      </c>
    </row>
    <row r="693" spans="1:33">
      <c r="A693" s="3">
        <v>42690</v>
      </c>
      <c r="B693" s="2">
        <f t="shared" ca="1" si="193"/>
        <v>89857.653922127094</v>
      </c>
      <c r="C693">
        <v>0</v>
      </c>
      <c r="D693">
        <v>0</v>
      </c>
      <c r="E693">
        <v>0</v>
      </c>
      <c r="F693">
        <v>0</v>
      </c>
      <c r="P693" s="4">
        <f t="shared" si="197"/>
        <v>17</v>
      </c>
      <c r="Q693" s="4">
        <f t="shared" si="198"/>
        <v>28</v>
      </c>
      <c r="R693" s="7">
        <f>INDEX(월별값!$A$1:$BM$17, '데이터 만들기'!P693, '데이터 만들기'!Q693)</f>
        <v>1969800</v>
      </c>
      <c r="S693" s="5">
        <f t="shared" si="195"/>
        <v>42690</v>
      </c>
      <c r="T693" s="7">
        <f t="shared" si="199"/>
        <v>2016</v>
      </c>
      <c r="U693" s="7">
        <f t="shared" si="200"/>
        <v>11</v>
      </c>
      <c r="V693" s="7" t="str">
        <f t="shared" si="201"/>
        <v>2016-11-1</v>
      </c>
      <c r="W693" s="8">
        <f t="shared" si="202"/>
        <v>42704</v>
      </c>
      <c r="X693" s="9">
        <f t="shared" si="203"/>
        <v>30</v>
      </c>
      <c r="Y693" s="4">
        <f t="shared" si="204"/>
        <v>65660</v>
      </c>
      <c r="Z693" s="4">
        <f t="shared" ca="1" si="205"/>
        <v>-152.6911441711265</v>
      </c>
      <c r="AA693" s="4">
        <f t="shared" ca="1" si="206"/>
        <v>65507.308855828873</v>
      </c>
      <c r="AB693" s="10">
        <f t="shared" si="194"/>
        <v>1</v>
      </c>
      <c r="AC693" s="4">
        <f t="shared" ca="1" si="207"/>
        <v>65507.308855828873</v>
      </c>
      <c r="AD693" s="4">
        <f t="shared" ca="1" si="196"/>
        <v>-535707.5914585609</v>
      </c>
      <c r="AE693" s="4">
        <f t="shared" si="208"/>
        <v>22</v>
      </c>
      <c r="AF693" s="4">
        <f t="shared" ca="1" si="209"/>
        <v>24350.345066298221</v>
      </c>
      <c r="AG693" s="4">
        <f t="shared" ca="1" si="210"/>
        <v>89857.653922127094</v>
      </c>
    </row>
    <row r="694" spans="1:33">
      <c r="A694" s="3">
        <v>42691</v>
      </c>
      <c r="B694" s="2">
        <f t="shared" ca="1" si="193"/>
        <v>85095.484965145588</v>
      </c>
      <c r="C694">
        <v>0</v>
      </c>
      <c r="D694">
        <v>0</v>
      </c>
      <c r="E694">
        <v>0</v>
      </c>
      <c r="F694">
        <v>0</v>
      </c>
      <c r="P694" s="4">
        <f t="shared" si="197"/>
        <v>17</v>
      </c>
      <c r="Q694" s="4">
        <f t="shared" si="198"/>
        <v>28</v>
      </c>
      <c r="R694" s="7">
        <f>INDEX(월별값!$A$1:$BM$17, '데이터 만들기'!P694, '데이터 만들기'!Q694)</f>
        <v>1969800</v>
      </c>
      <c r="S694" s="5">
        <f t="shared" si="195"/>
        <v>42691</v>
      </c>
      <c r="T694" s="7">
        <f t="shared" si="199"/>
        <v>2016</v>
      </c>
      <c r="U694" s="7">
        <f t="shared" si="200"/>
        <v>11</v>
      </c>
      <c r="V694" s="7" t="str">
        <f t="shared" si="201"/>
        <v>2016-11-1</v>
      </c>
      <c r="W694" s="8">
        <f t="shared" si="202"/>
        <v>42704</v>
      </c>
      <c r="X694" s="9">
        <f t="shared" si="203"/>
        <v>30</v>
      </c>
      <c r="Y694" s="4">
        <f t="shared" si="204"/>
        <v>65660</v>
      </c>
      <c r="Z694" s="4">
        <f t="shared" ca="1" si="205"/>
        <v>-4914.8601011526271</v>
      </c>
      <c r="AA694" s="4">
        <f t="shared" ca="1" si="206"/>
        <v>60745.139898847374</v>
      </c>
      <c r="AB694" s="10">
        <f t="shared" si="194"/>
        <v>1</v>
      </c>
      <c r="AC694" s="4">
        <f t="shared" ca="1" si="207"/>
        <v>60745.139898847374</v>
      </c>
      <c r="AD694" s="4">
        <f t="shared" ca="1" si="196"/>
        <v>-535707.5914585609</v>
      </c>
      <c r="AE694" s="4">
        <f t="shared" si="208"/>
        <v>22</v>
      </c>
      <c r="AF694" s="4">
        <f t="shared" ca="1" si="209"/>
        <v>24350.345066298221</v>
      </c>
      <c r="AG694" s="4">
        <f t="shared" ca="1" si="210"/>
        <v>85095.484965145588</v>
      </c>
    </row>
    <row r="695" spans="1:33">
      <c r="A695" s="3">
        <v>42692</v>
      </c>
      <c r="B695" s="2">
        <f t="shared" ca="1" si="193"/>
        <v>84444.355658463872</v>
      </c>
      <c r="C695">
        <v>0</v>
      </c>
      <c r="D695">
        <v>0</v>
      </c>
      <c r="E695">
        <v>0</v>
      </c>
      <c r="F695">
        <v>0</v>
      </c>
      <c r="P695" s="4">
        <f t="shared" si="197"/>
        <v>17</v>
      </c>
      <c r="Q695" s="4">
        <f t="shared" si="198"/>
        <v>28</v>
      </c>
      <c r="R695" s="7">
        <f>INDEX(월별값!$A$1:$BM$17, '데이터 만들기'!P695, '데이터 만들기'!Q695)</f>
        <v>1969800</v>
      </c>
      <c r="S695" s="5">
        <f t="shared" si="195"/>
        <v>42692</v>
      </c>
      <c r="T695" s="7">
        <f t="shared" si="199"/>
        <v>2016</v>
      </c>
      <c r="U695" s="7">
        <f t="shared" si="200"/>
        <v>11</v>
      </c>
      <c r="V695" s="7" t="str">
        <f t="shared" si="201"/>
        <v>2016-11-1</v>
      </c>
      <c r="W695" s="8">
        <f t="shared" si="202"/>
        <v>42704</v>
      </c>
      <c r="X695" s="9">
        <f t="shared" si="203"/>
        <v>30</v>
      </c>
      <c r="Y695" s="4">
        <f t="shared" si="204"/>
        <v>65660</v>
      </c>
      <c r="Z695" s="4">
        <f t="shared" ca="1" si="205"/>
        <v>-5565.9894078343568</v>
      </c>
      <c r="AA695" s="4">
        <f t="shared" ca="1" si="206"/>
        <v>60094.010592165643</v>
      </c>
      <c r="AB695" s="10">
        <f t="shared" si="194"/>
        <v>1</v>
      </c>
      <c r="AC695" s="4">
        <f t="shared" ca="1" si="207"/>
        <v>60094.010592165643</v>
      </c>
      <c r="AD695" s="4">
        <f t="shared" ca="1" si="196"/>
        <v>-535707.5914585609</v>
      </c>
      <c r="AE695" s="4">
        <f t="shared" si="208"/>
        <v>22</v>
      </c>
      <c r="AF695" s="4">
        <f t="shared" ca="1" si="209"/>
        <v>24350.345066298221</v>
      </c>
      <c r="AG695" s="4">
        <f t="shared" ca="1" si="210"/>
        <v>84444.355658463872</v>
      </c>
    </row>
    <row r="696" spans="1:33">
      <c r="A696" s="3">
        <v>42693</v>
      </c>
      <c r="B696" s="2">
        <f t="shared" ca="1" si="193"/>
        <v>3345.0890820352529</v>
      </c>
      <c r="C696">
        <v>0</v>
      </c>
      <c r="D696">
        <v>0</v>
      </c>
      <c r="E696">
        <v>0</v>
      </c>
      <c r="F696">
        <v>0</v>
      </c>
      <c r="P696" s="4">
        <f t="shared" si="197"/>
        <v>17</v>
      </c>
      <c r="Q696" s="4">
        <f t="shared" si="198"/>
        <v>28</v>
      </c>
      <c r="R696" s="7">
        <f>INDEX(월별값!$A$1:$BM$17, '데이터 만들기'!P696, '데이터 만들기'!Q696)</f>
        <v>1969800</v>
      </c>
      <c r="S696" s="5">
        <f t="shared" si="195"/>
        <v>42693</v>
      </c>
      <c r="T696" s="7">
        <f t="shared" si="199"/>
        <v>2016</v>
      </c>
      <c r="U696" s="7">
        <f t="shared" si="200"/>
        <v>11</v>
      </c>
      <c r="V696" s="7" t="str">
        <f t="shared" si="201"/>
        <v>2016-11-1</v>
      </c>
      <c r="W696" s="8">
        <f t="shared" si="202"/>
        <v>42704</v>
      </c>
      <c r="X696" s="9">
        <f t="shared" si="203"/>
        <v>30</v>
      </c>
      <c r="Y696" s="4">
        <f t="shared" si="204"/>
        <v>65660</v>
      </c>
      <c r="Z696" s="4">
        <f t="shared" ca="1" si="205"/>
        <v>1241.7816407050591</v>
      </c>
      <c r="AA696" s="4">
        <f t="shared" ca="1" si="206"/>
        <v>66901.781640705056</v>
      </c>
      <c r="AB696" s="10">
        <f t="shared" si="194"/>
        <v>0</v>
      </c>
      <c r="AC696" s="4">
        <f t="shared" ca="1" si="207"/>
        <v>3345.0890820352529</v>
      </c>
      <c r="AD696" s="4">
        <f t="shared" ca="1" si="196"/>
        <v>-535707.5914585609</v>
      </c>
      <c r="AE696" s="4">
        <f t="shared" si="208"/>
        <v>22</v>
      </c>
      <c r="AF696" s="4">
        <f t="shared" ca="1" si="209"/>
        <v>24350.345066298221</v>
      </c>
      <c r="AG696" s="4">
        <f t="shared" ca="1" si="210"/>
        <v>3345.0890820352529</v>
      </c>
    </row>
    <row r="697" spans="1:33">
      <c r="A697" s="3">
        <v>42694</v>
      </c>
      <c r="B697" s="2">
        <f t="shared" ca="1" si="193"/>
        <v>3135.2343105085297</v>
      </c>
      <c r="C697">
        <v>0</v>
      </c>
      <c r="D697">
        <v>0</v>
      </c>
      <c r="E697">
        <v>0</v>
      </c>
      <c r="F697">
        <v>0</v>
      </c>
      <c r="P697" s="4">
        <f t="shared" si="197"/>
        <v>17</v>
      </c>
      <c r="Q697" s="4">
        <f t="shared" si="198"/>
        <v>28</v>
      </c>
      <c r="R697" s="7">
        <f>INDEX(월별값!$A$1:$BM$17, '데이터 만들기'!P697, '데이터 만들기'!Q697)</f>
        <v>1969800</v>
      </c>
      <c r="S697" s="5">
        <f t="shared" si="195"/>
        <v>42694</v>
      </c>
      <c r="T697" s="7">
        <f t="shared" si="199"/>
        <v>2016</v>
      </c>
      <c r="U697" s="7">
        <f t="shared" si="200"/>
        <v>11</v>
      </c>
      <c r="V697" s="7" t="str">
        <f t="shared" si="201"/>
        <v>2016-11-1</v>
      </c>
      <c r="W697" s="8">
        <f t="shared" si="202"/>
        <v>42704</v>
      </c>
      <c r="X697" s="9">
        <f t="shared" si="203"/>
        <v>30</v>
      </c>
      <c r="Y697" s="4">
        <f t="shared" si="204"/>
        <v>65660</v>
      </c>
      <c r="Z697" s="4">
        <f t="shared" ca="1" si="205"/>
        <v>-2955.3137898294112</v>
      </c>
      <c r="AA697" s="4">
        <f t="shared" ca="1" si="206"/>
        <v>62704.686210170592</v>
      </c>
      <c r="AB697" s="10">
        <f t="shared" si="194"/>
        <v>0</v>
      </c>
      <c r="AC697" s="4">
        <f t="shared" ca="1" si="207"/>
        <v>3135.2343105085297</v>
      </c>
      <c r="AD697" s="4">
        <f t="shared" ca="1" si="196"/>
        <v>-535707.5914585609</v>
      </c>
      <c r="AE697" s="4">
        <f t="shared" si="208"/>
        <v>22</v>
      </c>
      <c r="AF697" s="4">
        <f t="shared" ca="1" si="209"/>
        <v>24350.345066298221</v>
      </c>
      <c r="AG697" s="4">
        <f t="shared" ca="1" si="210"/>
        <v>3135.2343105085297</v>
      </c>
    </row>
    <row r="698" spans="1:33">
      <c r="A698" s="3">
        <v>42695</v>
      </c>
      <c r="B698" s="2">
        <f t="shared" ca="1" si="193"/>
        <v>88087.342713697726</v>
      </c>
      <c r="C698">
        <v>0</v>
      </c>
      <c r="D698">
        <v>0</v>
      </c>
      <c r="E698">
        <v>0</v>
      </c>
      <c r="F698">
        <v>0</v>
      </c>
      <c r="P698" s="4">
        <f t="shared" si="197"/>
        <v>17</v>
      </c>
      <c r="Q698" s="4">
        <f t="shared" si="198"/>
        <v>28</v>
      </c>
      <c r="R698" s="7">
        <f>INDEX(월별값!$A$1:$BM$17, '데이터 만들기'!P698, '데이터 만들기'!Q698)</f>
        <v>1969800</v>
      </c>
      <c r="S698" s="5">
        <f t="shared" si="195"/>
        <v>42695</v>
      </c>
      <c r="T698" s="7">
        <f t="shared" si="199"/>
        <v>2016</v>
      </c>
      <c r="U698" s="7">
        <f t="shared" si="200"/>
        <v>11</v>
      </c>
      <c r="V698" s="7" t="str">
        <f t="shared" si="201"/>
        <v>2016-11-1</v>
      </c>
      <c r="W698" s="8">
        <f t="shared" si="202"/>
        <v>42704</v>
      </c>
      <c r="X698" s="9">
        <f t="shared" si="203"/>
        <v>30</v>
      </c>
      <c r="Y698" s="4">
        <f t="shared" si="204"/>
        <v>65660</v>
      </c>
      <c r="Z698" s="4">
        <f t="shared" ca="1" si="205"/>
        <v>-1923.0023526004941</v>
      </c>
      <c r="AA698" s="4">
        <f t="shared" ca="1" si="206"/>
        <v>63736.997647399505</v>
      </c>
      <c r="AB698" s="10">
        <f t="shared" si="194"/>
        <v>1</v>
      </c>
      <c r="AC698" s="4">
        <f t="shared" ca="1" si="207"/>
        <v>63736.997647399505</v>
      </c>
      <c r="AD698" s="4">
        <f t="shared" ca="1" si="196"/>
        <v>-535707.5914585609</v>
      </c>
      <c r="AE698" s="4">
        <f t="shared" si="208"/>
        <v>22</v>
      </c>
      <c r="AF698" s="4">
        <f t="shared" ca="1" si="209"/>
        <v>24350.345066298221</v>
      </c>
      <c r="AG698" s="4">
        <f t="shared" ca="1" si="210"/>
        <v>88087.342713697726</v>
      </c>
    </row>
    <row r="699" spans="1:33">
      <c r="A699" s="3">
        <v>42696</v>
      </c>
      <c r="B699" s="2">
        <f t="shared" ca="1" si="193"/>
        <v>83787.476290718332</v>
      </c>
      <c r="C699">
        <v>0</v>
      </c>
      <c r="D699">
        <v>0</v>
      </c>
      <c r="E699">
        <v>0</v>
      </c>
      <c r="F699">
        <v>0</v>
      </c>
      <c r="P699" s="4">
        <f t="shared" si="197"/>
        <v>17</v>
      </c>
      <c r="Q699" s="4">
        <f t="shared" si="198"/>
        <v>28</v>
      </c>
      <c r="R699" s="7">
        <f>INDEX(월별값!$A$1:$BM$17, '데이터 만들기'!P699, '데이터 만들기'!Q699)</f>
        <v>1969800</v>
      </c>
      <c r="S699" s="5">
        <f t="shared" si="195"/>
        <v>42696</v>
      </c>
      <c r="T699" s="7">
        <f t="shared" si="199"/>
        <v>2016</v>
      </c>
      <c r="U699" s="7">
        <f t="shared" si="200"/>
        <v>11</v>
      </c>
      <c r="V699" s="7" t="str">
        <f t="shared" si="201"/>
        <v>2016-11-1</v>
      </c>
      <c r="W699" s="8">
        <f t="shared" si="202"/>
        <v>42704</v>
      </c>
      <c r="X699" s="9">
        <f t="shared" si="203"/>
        <v>30</v>
      </c>
      <c r="Y699" s="4">
        <f t="shared" si="204"/>
        <v>65660</v>
      </c>
      <c r="Z699" s="4">
        <f t="shared" ca="1" si="205"/>
        <v>-6222.8687755798828</v>
      </c>
      <c r="AA699" s="4">
        <f t="shared" ca="1" si="206"/>
        <v>59437.131224420118</v>
      </c>
      <c r="AB699" s="10">
        <f t="shared" si="194"/>
        <v>1</v>
      </c>
      <c r="AC699" s="4">
        <f t="shared" ca="1" si="207"/>
        <v>59437.131224420118</v>
      </c>
      <c r="AD699" s="4">
        <f t="shared" ca="1" si="196"/>
        <v>-535707.5914585609</v>
      </c>
      <c r="AE699" s="4">
        <f t="shared" si="208"/>
        <v>22</v>
      </c>
      <c r="AF699" s="4">
        <f t="shared" ca="1" si="209"/>
        <v>24350.345066298221</v>
      </c>
      <c r="AG699" s="4">
        <f t="shared" ca="1" si="210"/>
        <v>83787.476290718332</v>
      </c>
    </row>
    <row r="700" spans="1:33">
      <c r="A700" s="3">
        <v>42697</v>
      </c>
      <c r="B700" s="2">
        <f t="shared" ca="1" si="193"/>
        <v>89469.888358022465</v>
      </c>
      <c r="C700">
        <v>0</v>
      </c>
      <c r="D700">
        <v>0</v>
      </c>
      <c r="E700">
        <v>0</v>
      </c>
      <c r="F700">
        <v>0</v>
      </c>
      <c r="P700" s="4">
        <f t="shared" si="197"/>
        <v>17</v>
      </c>
      <c r="Q700" s="4">
        <f t="shared" si="198"/>
        <v>28</v>
      </c>
      <c r="R700" s="7">
        <f>INDEX(월별값!$A$1:$BM$17, '데이터 만들기'!P700, '데이터 만들기'!Q700)</f>
        <v>1969800</v>
      </c>
      <c r="S700" s="5">
        <f t="shared" si="195"/>
        <v>42697</v>
      </c>
      <c r="T700" s="7">
        <f t="shared" si="199"/>
        <v>2016</v>
      </c>
      <c r="U700" s="7">
        <f t="shared" si="200"/>
        <v>11</v>
      </c>
      <c r="V700" s="7" t="str">
        <f t="shared" si="201"/>
        <v>2016-11-1</v>
      </c>
      <c r="W700" s="8">
        <f t="shared" si="202"/>
        <v>42704</v>
      </c>
      <c r="X700" s="9">
        <f t="shared" si="203"/>
        <v>30</v>
      </c>
      <c r="Y700" s="4">
        <f t="shared" si="204"/>
        <v>65660</v>
      </c>
      <c r="Z700" s="4">
        <f t="shared" ca="1" si="205"/>
        <v>-540.45670827575736</v>
      </c>
      <c r="AA700" s="4">
        <f t="shared" ca="1" si="206"/>
        <v>65119.543291724243</v>
      </c>
      <c r="AB700" s="10">
        <f t="shared" si="194"/>
        <v>1</v>
      </c>
      <c r="AC700" s="4">
        <f t="shared" ca="1" si="207"/>
        <v>65119.543291724243</v>
      </c>
      <c r="AD700" s="4">
        <f t="shared" ca="1" si="196"/>
        <v>-535707.5914585609</v>
      </c>
      <c r="AE700" s="4">
        <f t="shared" si="208"/>
        <v>22</v>
      </c>
      <c r="AF700" s="4">
        <f t="shared" ca="1" si="209"/>
        <v>24350.345066298221</v>
      </c>
      <c r="AG700" s="4">
        <f t="shared" ca="1" si="210"/>
        <v>89469.888358022465</v>
      </c>
    </row>
    <row r="701" spans="1:33">
      <c r="A701" s="3">
        <v>42698</v>
      </c>
      <c r="B701" s="2">
        <f t="shared" ca="1" si="193"/>
        <v>84216.10609563248</v>
      </c>
      <c r="C701">
        <v>0</v>
      </c>
      <c r="D701">
        <v>0</v>
      </c>
      <c r="E701">
        <v>0</v>
      </c>
      <c r="F701">
        <v>0</v>
      </c>
      <c r="P701" s="4">
        <f t="shared" si="197"/>
        <v>17</v>
      </c>
      <c r="Q701" s="4">
        <f t="shared" si="198"/>
        <v>28</v>
      </c>
      <c r="R701" s="7">
        <f>INDEX(월별값!$A$1:$BM$17, '데이터 만들기'!P701, '데이터 만들기'!Q701)</f>
        <v>1969800</v>
      </c>
      <c r="S701" s="5">
        <f t="shared" si="195"/>
        <v>42698</v>
      </c>
      <c r="T701" s="7">
        <f t="shared" si="199"/>
        <v>2016</v>
      </c>
      <c r="U701" s="7">
        <f t="shared" si="200"/>
        <v>11</v>
      </c>
      <c r="V701" s="7" t="str">
        <f t="shared" si="201"/>
        <v>2016-11-1</v>
      </c>
      <c r="W701" s="8">
        <f t="shared" si="202"/>
        <v>42704</v>
      </c>
      <c r="X701" s="9">
        <f t="shared" si="203"/>
        <v>30</v>
      </c>
      <c r="Y701" s="4">
        <f t="shared" si="204"/>
        <v>65660</v>
      </c>
      <c r="Z701" s="4">
        <f t="shared" ca="1" si="205"/>
        <v>-5794.2389706657359</v>
      </c>
      <c r="AA701" s="4">
        <f t="shared" ca="1" si="206"/>
        <v>59865.761029334266</v>
      </c>
      <c r="AB701" s="10">
        <f t="shared" si="194"/>
        <v>1</v>
      </c>
      <c r="AC701" s="4">
        <f t="shared" ca="1" si="207"/>
        <v>59865.761029334266</v>
      </c>
      <c r="AD701" s="4">
        <f t="shared" ca="1" si="196"/>
        <v>-535707.5914585609</v>
      </c>
      <c r="AE701" s="4">
        <f t="shared" si="208"/>
        <v>22</v>
      </c>
      <c r="AF701" s="4">
        <f t="shared" ca="1" si="209"/>
        <v>24350.345066298221</v>
      </c>
      <c r="AG701" s="4">
        <f t="shared" ca="1" si="210"/>
        <v>84216.10609563248</v>
      </c>
    </row>
    <row r="702" spans="1:33">
      <c r="A702" s="3">
        <v>42699</v>
      </c>
      <c r="B702" s="2">
        <f t="shared" ca="1" si="193"/>
        <v>88243.423563554214</v>
      </c>
      <c r="C702">
        <v>0</v>
      </c>
      <c r="D702">
        <v>0</v>
      </c>
      <c r="E702">
        <v>0</v>
      </c>
      <c r="F702">
        <v>0</v>
      </c>
      <c r="P702" s="4">
        <f t="shared" si="197"/>
        <v>17</v>
      </c>
      <c r="Q702" s="4">
        <f t="shared" si="198"/>
        <v>28</v>
      </c>
      <c r="R702" s="7">
        <f>INDEX(월별값!$A$1:$BM$17, '데이터 만들기'!P702, '데이터 만들기'!Q702)</f>
        <v>1969800</v>
      </c>
      <c r="S702" s="5">
        <f t="shared" si="195"/>
        <v>42699</v>
      </c>
      <c r="T702" s="7">
        <f t="shared" si="199"/>
        <v>2016</v>
      </c>
      <c r="U702" s="7">
        <f t="shared" si="200"/>
        <v>11</v>
      </c>
      <c r="V702" s="7" t="str">
        <f t="shared" si="201"/>
        <v>2016-11-1</v>
      </c>
      <c r="W702" s="8">
        <f t="shared" si="202"/>
        <v>42704</v>
      </c>
      <c r="X702" s="9">
        <f t="shared" si="203"/>
        <v>30</v>
      </c>
      <c r="Y702" s="4">
        <f t="shared" si="204"/>
        <v>65660</v>
      </c>
      <c r="Z702" s="4">
        <f t="shared" ca="1" si="205"/>
        <v>-1766.9215027440046</v>
      </c>
      <c r="AA702" s="4">
        <f t="shared" ca="1" si="206"/>
        <v>63893.078497255992</v>
      </c>
      <c r="AB702" s="10">
        <f t="shared" si="194"/>
        <v>1</v>
      </c>
      <c r="AC702" s="4">
        <f t="shared" ca="1" si="207"/>
        <v>63893.078497255992</v>
      </c>
      <c r="AD702" s="4">
        <f t="shared" ca="1" si="196"/>
        <v>-535707.5914585609</v>
      </c>
      <c r="AE702" s="4">
        <f t="shared" si="208"/>
        <v>22</v>
      </c>
      <c r="AF702" s="4">
        <f t="shared" ca="1" si="209"/>
        <v>24350.345066298221</v>
      </c>
      <c r="AG702" s="4">
        <f t="shared" ca="1" si="210"/>
        <v>88243.423563554214</v>
      </c>
    </row>
    <row r="703" spans="1:33">
      <c r="A703" s="3">
        <v>42700</v>
      </c>
      <c r="B703" s="2">
        <f t="shared" ca="1" si="193"/>
        <v>3354.5829610831388</v>
      </c>
      <c r="C703">
        <v>0</v>
      </c>
      <c r="D703">
        <v>0</v>
      </c>
      <c r="E703">
        <v>0</v>
      </c>
      <c r="F703">
        <v>0</v>
      </c>
      <c r="P703" s="4">
        <f t="shared" si="197"/>
        <v>17</v>
      </c>
      <c r="Q703" s="4">
        <f t="shared" si="198"/>
        <v>28</v>
      </c>
      <c r="R703" s="7">
        <f>INDEX(월별값!$A$1:$BM$17, '데이터 만들기'!P703, '데이터 만들기'!Q703)</f>
        <v>1969800</v>
      </c>
      <c r="S703" s="5">
        <f t="shared" si="195"/>
        <v>42700</v>
      </c>
      <c r="T703" s="7">
        <f t="shared" si="199"/>
        <v>2016</v>
      </c>
      <c r="U703" s="7">
        <f t="shared" si="200"/>
        <v>11</v>
      </c>
      <c r="V703" s="7" t="str">
        <f t="shared" si="201"/>
        <v>2016-11-1</v>
      </c>
      <c r="W703" s="8">
        <f t="shared" si="202"/>
        <v>42704</v>
      </c>
      <c r="X703" s="9">
        <f t="shared" si="203"/>
        <v>30</v>
      </c>
      <c r="Y703" s="4">
        <f t="shared" si="204"/>
        <v>65660</v>
      </c>
      <c r="Z703" s="4">
        <f t="shared" ca="1" si="205"/>
        <v>1431.6592216627701</v>
      </c>
      <c r="AA703" s="4">
        <f t="shared" ca="1" si="206"/>
        <v>67091.659221662776</v>
      </c>
      <c r="AB703" s="10">
        <f t="shared" si="194"/>
        <v>0</v>
      </c>
      <c r="AC703" s="4">
        <f t="shared" ca="1" si="207"/>
        <v>3354.5829610831388</v>
      </c>
      <c r="AD703" s="4">
        <f t="shared" ca="1" si="196"/>
        <v>-535707.5914585609</v>
      </c>
      <c r="AE703" s="4">
        <f t="shared" si="208"/>
        <v>22</v>
      </c>
      <c r="AF703" s="4">
        <f t="shared" ca="1" si="209"/>
        <v>24350.345066298221</v>
      </c>
      <c r="AG703" s="4">
        <f t="shared" ca="1" si="210"/>
        <v>3354.5829610831388</v>
      </c>
    </row>
    <row r="704" spans="1:33">
      <c r="A704" s="3">
        <v>42701</v>
      </c>
      <c r="B704" s="2">
        <f t="shared" ca="1" si="193"/>
        <v>3150.4224943462077</v>
      </c>
      <c r="C704">
        <v>0</v>
      </c>
      <c r="D704">
        <v>0</v>
      </c>
      <c r="E704">
        <v>0</v>
      </c>
      <c r="F704">
        <v>0</v>
      </c>
      <c r="P704" s="4">
        <f t="shared" si="197"/>
        <v>17</v>
      </c>
      <c r="Q704" s="4">
        <f t="shared" si="198"/>
        <v>28</v>
      </c>
      <c r="R704" s="7">
        <f>INDEX(월별값!$A$1:$BM$17, '데이터 만들기'!P704, '데이터 만들기'!Q704)</f>
        <v>1969800</v>
      </c>
      <c r="S704" s="5">
        <f t="shared" si="195"/>
        <v>42701</v>
      </c>
      <c r="T704" s="7">
        <f t="shared" si="199"/>
        <v>2016</v>
      </c>
      <c r="U704" s="7">
        <f t="shared" si="200"/>
        <v>11</v>
      </c>
      <c r="V704" s="7" t="str">
        <f t="shared" si="201"/>
        <v>2016-11-1</v>
      </c>
      <c r="W704" s="8">
        <f t="shared" si="202"/>
        <v>42704</v>
      </c>
      <c r="X704" s="9">
        <f t="shared" si="203"/>
        <v>30</v>
      </c>
      <c r="Y704" s="4">
        <f t="shared" si="204"/>
        <v>65660</v>
      </c>
      <c r="Z704" s="4">
        <f t="shared" ca="1" si="205"/>
        <v>-2651.5501130758394</v>
      </c>
      <c r="AA704" s="4">
        <f t="shared" ca="1" si="206"/>
        <v>63008.449886924158</v>
      </c>
      <c r="AB704" s="10">
        <f t="shared" si="194"/>
        <v>0</v>
      </c>
      <c r="AC704" s="4">
        <f t="shared" ca="1" si="207"/>
        <v>3150.4224943462077</v>
      </c>
      <c r="AD704" s="4">
        <f t="shared" ca="1" si="196"/>
        <v>-535707.5914585609</v>
      </c>
      <c r="AE704" s="4">
        <f t="shared" si="208"/>
        <v>22</v>
      </c>
      <c r="AF704" s="4">
        <f t="shared" ca="1" si="209"/>
        <v>24350.345066298221</v>
      </c>
      <c r="AG704" s="4">
        <f t="shared" ca="1" si="210"/>
        <v>3150.4224943462077</v>
      </c>
    </row>
    <row r="705" spans="1:33">
      <c r="A705" s="3">
        <v>42702</v>
      </c>
      <c r="B705" s="2">
        <f t="shared" ca="1" si="193"/>
        <v>94476.121637656892</v>
      </c>
      <c r="C705">
        <v>0</v>
      </c>
      <c r="D705">
        <v>0</v>
      </c>
      <c r="E705">
        <v>0</v>
      </c>
      <c r="F705">
        <v>0</v>
      </c>
      <c r="P705" s="4">
        <f t="shared" si="197"/>
        <v>17</v>
      </c>
      <c r="Q705" s="4">
        <f t="shared" si="198"/>
        <v>28</v>
      </c>
      <c r="R705" s="7">
        <f>INDEX(월별값!$A$1:$BM$17, '데이터 만들기'!P705, '데이터 만들기'!Q705)</f>
        <v>1969800</v>
      </c>
      <c r="S705" s="5">
        <f t="shared" si="195"/>
        <v>42702</v>
      </c>
      <c r="T705" s="7">
        <f t="shared" si="199"/>
        <v>2016</v>
      </c>
      <c r="U705" s="7">
        <f t="shared" si="200"/>
        <v>11</v>
      </c>
      <c r="V705" s="7" t="str">
        <f t="shared" si="201"/>
        <v>2016-11-1</v>
      </c>
      <c r="W705" s="8">
        <f t="shared" si="202"/>
        <v>42704</v>
      </c>
      <c r="X705" s="9">
        <f t="shared" si="203"/>
        <v>30</v>
      </c>
      <c r="Y705" s="4">
        <f t="shared" si="204"/>
        <v>65660</v>
      </c>
      <c r="Z705" s="4">
        <f t="shared" ca="1" si="205"/>
        <v>4465.7765713586687</v>
      </c>
      <c r="AA705" s="4">
        <f t="shared" ca="1" si="206"/>
        <v>70125.77657135867</v>
      </c>
      <c r="AB705" s="10">
        <f t="shared" si="194"/>
        <v>1</v>
      </c>
      <c r="AC705" s="4">
        <f t="shared" ca="1" si="207"/>
        <v>70125.77657135867</v>
      </c>
      <c r="AD705" s="4">
        <f t="shared" ca="1" si="196"/>
        <v>-535707.5914585609</v>
      </c>
      <c r="AE705" s="4">
        <f t="shared" si="208"/>
        <v>22</v>
      </c>
      <c r="AF705" s="4">
        <f t="shared" ca="1" si="209"/>
        <v>24350.345066298221</v>
      </c>
      <c r="AG705" s="4">
        <f t="shared" ca="1" si="210"/>
        <v>94476.121637656892</v>
      </c>
    </row>
    <row r="706" spans="1:33">
      <c r="A706" s="3">
        <v>42703</v>
      </c>
      <c r="B706" s="2">
        <f t="shared" ca="1" si="193"/>
        <v>88598.410826923238</v>
      </c>
      <c r="C706">
        <v>0</v>
      </c>
      <c r="D706">
        <v>0</v>
      </c>
      <c r="E706">
        <v>0</v>
      </c>
      <c r="F706">
        <v>0</v>
      </c>
      <c r="P706" s="4">
        <f t="shared" si="197"/>
        <v>17</v>
      </c>
      <c r="Q706" s="4">
        <f t="shared" si="198"/>
        <v>28</v>
      </c>
      <c r="R706" s="7">
        <f>INDEX(월별값!$A$1:$BM$17, '데이터 만들기'!P706, '데이터 만들기'!Q706)</f>
        <v>1969800</v>
      </c>
      <c r="S706" s="5">
        <f t="shared" si="195"/>
        <v>42703</v>
      </c>
      <c r="T706" s="7">
        <f t="shared" si="199"/>
        <v>2016</v>
      </c>
      <c r="U706" s="7">
        <f t="shared" si="200"/>
        <v>11</v>
      </c>
      <c r="V706" s="7" t="str">
        <f t="shared" si="201"/>
        <v>2016-11-1</v>
      </c>
      <c r="W706" s="8">
        <f t="shared" si="202"/>
        <v>42704</v>
      </c>
      <c r="X706" s="9">
        <f t="shared" si="203"/>
        <v>30</v>
      </c>
      <c r="Y706" s="4">
        <f t="shared" si="204"/>
        <v>65660</v>
      </c>
      <c r="Z706" s="4">
        <f t="shared" ca="1" si="205"/>
        <v>-1411.9342393749898</v>
      </c>
      <c r="AA706" s="4">
        <f t="shared" ca="1" si="206"/>
        <v>64248.06576062501</v>
      </c>
      <c r="AB706" s="10">
        <f t="shared" si="194"/>
        <v>1</v>
      </c>
      <c r="AC706" s="4">
        <f t="shared" ca="1" si="207"/>
        <v>64248.06576062501</v>
      </c>
      <c r="AD706" s="4">
        <f t="shared" ca="1" si="196"/>
        <v>-535707.5914585609</v>
      </c>
      <c r="AE706" s="4">
        <f t="shared" si="208"/>
        <v>22</v>
      </c>
      <c r="AF706" s="4">
        <f t="shared" ca="1" si="209"/>
        <v>24350.345066298221</v>
      </c>
      <c r="AG706" s="4">
        <f t="shared" ca="1" si="210"/>
        <v>88598.410826923238</v>
      </c>
    </row>
    <row r="707" spans="1:33">
      <c r="A707" s="3">
        <v>42704</v>
      </c>
      <c r="B707" s="2">
        <f t="shared" ca="1" si="193"/>
        <v>85443.898242080162</v>
      </c>
      <c r="C707">
        <v>0</v>
      </c>
      <c r="D707">
        <v>0</v>
      </c>
      <c r="E707">
        <v>0</v>
      </c>
      <c r="F707">
        <v>0</v>
      </c>
      <c r="P707" s="4">
        <f t="shared" si="197"/>
        <v>17</v>
      </c>
      <c r="Q707" s="4">
        <f t="shared" si="198"/>
        <v>28</v>
      </c>
      <c r="R707" s="7">
        <f>INDEX(월별값!$A$1:$BM$17, '데이터 만들기'!P707, '데이터 만들기'!Q707)</f>
        <v>1969800</v>
      </c>
      <c r="S707" s="5">
        <f t="shared" si="195"/>
        <v>42704</v>
      </c>
      <c r="T707" s="7">
        <f t="shared" si="199"/>
        <v>2016</v>
      </c>
      <c r="U707" s="7">
        <f t="shared" si="200"/>
        <v>11</v>
      </c>
      <c r="V707" s="7" t="str">
        <f t="shared" si="201"/>
        <v>2016-11-1</v>
      </c>
      <c r="W707" s="8">
        <f t="shared" si="202"/>
        <v>42704</v>
      </c>
      <c r="X707" s="9">
        <f t="shared" si="203"/>
        <v>30</v>
      </c>
      <c r="Y707" s="4">
        <f t="shared" si="204"/>
        <v>65660</v>
      </c>
      <c r="Z707" s="4">
        <f t="shared" ca="1" si="205"/>
        <v>-4566.4468242180583</v>
      </c>
      <c r="AA707" s="4">
        <f t="shared" ca="1" si="206"/>
        <v>61093.553175781941</v>
      </c>
      <c r="AB707" s="10">
        <f t="shared" si="194"/>
        <v>1</v>
      </c>
      <c r="AC707" s="4">
        <f t="shared" ca="1" si="207"/>
        <v>61093.553175781941</v>
      </c>
      <c r="AD707" s="4">
        <f t="shared" ca="1" si="196"/>
        <v>-535707.5914585609</v>
      </c>
      <c r="AE707" s="4">
        <f t="shared" si="208"/>
        <v>22</v>
      </c>
      <c r="AF707" s="4">
        <f t="shared" ca="1" si="209"/>
        <v>24350.345066298221</v>
      </c>
      <c r="AG707" s="4">
        <f t="shared" ca="1" si="210"/>
        <v>85443.898242080162</v>
      </c>
    </row>
    <row r="708" spans="1:33">
      <c r="A708" s="3">
        <v>42705</v>
      </c>
      <c r="B708" s="2">
        <f t="shared" ca="1" si="193"/>
        <v>73144.896993907751</v>
      </c>
      <c r="C708">
        <v>0</v>
      </c>
      <c r="D708">
        <v>0</v>
      </c>
      <c r="E708">
        <v>0</v>
      </c>
      <c r="F708">
        <v>0</v>
      </c>
      <c r="P708" s="4">
        <f t="shared" si="197"/>
        <v>17</v>
      </c>
      <c r="Q708" s="4">
        <f t="shared" si="198"/>
        <v>29</v>
      </c>
      <c r="R708" s="7">
        <f>INDEX(월별값!$A$1:$BM$17, '데이터 만들기'!P708, '데이터 만들기'!Q708)</f>
        <v>1726080</v>
      </c>
      <c r="S708" s="5">
        <f t="shared" si="195"/>
        <v>42705</v>
      </c>
      <c r="T708" s="7">
        <f t="shared" si="199"/>
        <v>2016</v>
      </c>
      <c r="U708" s="7">
        <f t="shared" si="200"/>
        <v>12</v>
      </c>
      <c r="V708" s="7" t="str">
        <f t="shared" si="201"/>
        <v>2016-12-1</v>
      </c>
      <c r="W708" s="8">
        <f t="shared" si="202"/>
        <v>42735</v>
      </c>
      <c r="X708" s="9">
        <f t="shared" si="203"/>
        <v>31</v>
      </c>
      <c r="Y708" s="4">
        <f t="shared" si="204"/>
        <v>55680</v>
      </c>
      <c r="Z708" s="4">
        <f t="shared" ca="1" si="205"/>
        <v>-3307.6968190315988</v>
      </c>
      <c r="AA708" s="4">
        <f t="shared" ca="1" si="206"/>
        <v>52372.303180968403</v>
      </c>
      <c r="AB708" s="10">
        <f t="shared" si="194"/>
        <v>1</v>
      </c>
      <c r="AC708" s="4">
        <f t="shared" ca="1" si="207"/>
        <v>52372.303180968403</v>
      </c>
      <c r="AD708" s="4">
        <f t="shared" ca="1" si="196"/>
        <v>-456997.06388466572</v>
      </c>
      <c r="AE708" s="4">
        <f t="shared" si="208"/>
        <v>22</v>
      </c>
      <c r="AF708" s="4">
        <f t="shared" ca="1" si="209"/>
        <v>20772.593812939351</v>
      </c>
      <c r="AG708" s="4">
        <f t="shared" ca="1" si="210"/>
        <v>73144.896993907751</v>
      </c>
    </row>
    <row r="709" spans="1:33">
      <c r="A709" s="3">
        <v>42706</v>
      </c>
      <c r="B709" s="2">
        <f t="shared" ca="1" si="193"/>
        <v>79521.610610886535</v>
      </c>
      <c r="C709">
        <v>0</v>
      </c>
      <c r="D709">
        <v>0</v>
      </c>
      <c r="E709">
        <v>0</v>
      </c>
      <c r="F709">
        <v>0</v>
      </c>
      <c r="P709" s="4">
        <f t="shared" si="197"/>
        <v>17</v>
      </c>
      <c r="Q709" s="4">
        <f t="shared" si="198"/>
        <v>29</v>
      </c>
      <c r="R709" s="7">
        <f>INDEX(월별값!$A$1:$BM$17, '데이터 만들기'!P709, '데이터 만들기'!Q709)</f>
        <v>1726080</v>
      </c>
      <c r="S709" s="5">
        <f t="shared" si="195"/>
        <v>42706</v>
      </c>
      <c r="T709" s="7">
        <f t="shared" si="199"/>
        <v>2016</v>
      </c>
      <c r="U709" s="7">
        <f t="shared" si="200"/>
        <v>12</v>
      </c>
      <c r="V709" s="7" t="str">
        <f t="shared" si="201"/>
        <v>2016-12-1</v>
      </c>
      <c r="W709" s="8">
        <f t="shared" si="202"/>
        <v>42735</v>
      </c>
      <c r="X709" s="9">
        <f t="shared" si="203"/>
        <v>31</v>
      </c>
      <c r="Y709" s="4">
        <f t="shared" si="204"/>
        <v>55680</v>
      </c>
      <c r="Z709" s="4">
        <f t="shared" ca="1" si="205"/>
        <v>3069.0167979471785</v>
      </c>
      <c r="AA709" s="4">
        <f t="shared" ca="1" si="206"/>
        <v>58749.016797947181</v>
      </c>
      <c r="AB709" s="10">
        <f t="shared" si="194"/>
        <v>1</v>
      </c>
      <c r="AC709" s="4">
        <f t="shared" ca="1" si="207"/>
        <v>58749.016797947181</v>
      </c>
      <c r="AD709" s="4">
        <f t="shared" ca="1" si="196"/>
        <v>-456997.06388466572</v>
      </c>
      <c r="AE709" s="4">
        <f t="shared" si="208"/>
        <v>22</v>
      </c>
      <c r="AF709" s="4">
        <f t="shared" ca="1" si="209"/>
        <v>20772.593812939351</v>
      </c>
      <c r="AG709" s="4">
        <f t="shared" ca="1" si="210"/>
        <v>79521.610610886535</v>
      </c>
    </row>
    <row r="710" spans="1:33">
      <c r="A710" s="3">
        <v>42707</v>
      </c>
      <c r="B710" s="2">
        <f t="shared" ca="1" si="193"/>
        <v>2620.0745355024883</v>
      </c>
      <c r="C710">
        <v>0</v>
      </c>
      <c r="D710">
        <v>0</v>
      </c>
      <c r="E710">
        <v>0</v>
      </c>
      <c r="F710">
        <v>0</v>
      </c>
      <c r="P710" s="4">
        <f t="shared" si="197"/>
        <v>17</v>
      </c>
      <c r="Q710" s="4">
        <f t="shared" si="198"/>
        <v>29</v>
      </c>
      <c r="R710" s="7">
        <f>INDEX(월별값!$A$1:$BM$17, '데이터 만들기'!P710, '데이터 만들기'!Q710)</f>
        <v>1726080</v>
      </c>
      <c r="S710" s="5">
        <f t="shared" si="195"/>
        <v>42707</v>
      </c>
      <c r="T710" s="7">
        <f t="shared" si="199"/>
        <v>2016</v>
      </c>
      <c r="U710" s="7">
        <f t="shared" si="200"/>
        <v>12</v>
      </c>
      <c r="V710" s="7" t="str">
        <f t="shared" si="201"/>
        <v>2016-12-1</v>
      </c>
      <c r="W710" s="8">
        <f t="shared" si="202"/>
        <v>42735</v>
      </c>
      <c r="X710" s="9">
        <f t="shared" si="203"/>
        <v>31</v>
      </c>
      <c r="Y710" s="4">
        <f t="shared" si="204"/>
        <v>55680</v>
      </c>
      <c r="Z710" s="4">
        <f t="shared" ca="1" si="205"/>
        <v>-3278.5092899502315</v>
      </c>
      <c r="AA710" s="4">
        <f t="shared" ca="1" si="206"/>
        <v>52401.490710049766</v>
      </c>
      <c r="AB710" s="10">
        <f t="shared" si="194"/>
        <v>0</v>
      </c>
      <c r="AC710" s="4">
        <f t="shared" ca="1" si="207"/>
        <v>2620.0745355024883</v>
      </c>
      <c r="AD710" s="4">
        <f t="shared" ca="1" si="196"/>
        <v>-456997.06388466572</v>
      </c>
      <c r="AE710" s="4">
        <f t="shared" si="208"/>
        <v>22</v>
      </c>
      <c r="AF710" s="4">
        <f t="shared" ca="1" si="209"/>
        <v>20772.593812939351</v>
      </c>
      <c r="AG710" s="4">
        <f t="shared" ca="1" si="210"/>
        <v>2620.0745355024883</v>
      </c>
    </row>
    <row r="711" spans="1:33">
      <c r="A711" s="3">
        <v>42708</v>
      </c>
      <c r="B711" s="2">
        <f t="shared" ca="1" si="193"/>
        <v>2748.8428302286943</v>
      </c>
      <c r="C711">
        <v>0</v>
      </c>
      <c r="D711">
        <v>0</v>
      </c>
      <c r="E711">
        <v>0</v>
      </c>
      <c r="F711">
        <v>0</v>
      </c>
      <c r="P711" s="4">
        <f t="shared" si="197"/>
        <v>17</v>
      </c>
      <c r="Q711" s="4">
        <f t="shared" si="198"/>
        <v>29</v>
      </c>
      <c r="R711" s="7">
        <f>INDEX(월별값!$A$1:$BM$17, '데이터 만들기'!P711, '데이터 만들기'!Q711)</f>
        <v>1726080</v>
      </c>
      <c r="S711" s="5">
        <f t="shared" si="195"/>
        <v>42708</v>
      </c>
      <c r="T711" s="7">
        <f t="shared" si="199"/>
        <v>2016</v>
      </c>
      <c r="U711" s="7">
        <f t="shared" si="200"/>
        <v>12</v>
      </c>
      <c r="V711" s="7" t="str">
        <f t="shared" si="201"/>
        <v>2016-12-1</v>
      </c>
      <c r="W711" s="8">
        <f t="shared" si="202"/>
        <v>42735</v>
      </c>
      <c r="X711" s="9">
        <f t="shared" si="203"/>
        <v>31</v>
      </c>
      <c r="Y711" s="4">
        <f t="shared" si="204"/>
        <v>55680</v>
      </c>
      <c r="Z711" s="4">
        <f t="shared" ca="1" si="205"/>
        <v>-703.14339542611901</v>
      </c>
      <c r="AA711" s="4">
        <f t="shared" ca="1" si="206"/>
        <v>54976.856604573884</v>
      </c>
      <c r="AB711" s="10">
        <f t="shared" si="194"/>
        <v>0</v>
      </c>
      <c r="AC711" s="4">
        <f t="shared" ca="1" si="207"/>
        <v>2748.8428302286943</v>
      </c>
      <c r="AD711" s="4">
        <f t="shared" ca="1" si="196"/>
        <v>-456997.06388466572</v>
      </c>
      <c r="AE711" s="4">
        <f t="shared" si="208"/>
        <v>22</v>
      </c>
      <c r="AF711" s="4">
        <f t="shared" ca="1" si="209"/>
        <v>20772.593812939351</v>
      </c>
      <c r="AG711" s="4">
        <f t="shared" ca="1" si="210"/>
        <v>2748.8428302286943</v>
      </c>
    </row>
    <row r="712" spans="1:33">
      <c r="A712" s="3">
        <v>42709</v>
      </c>
      <c r="B712" s="2">
        <f t="shared" ref="B712:B775" ca="1" si="211">AG712</f>
        <v>81180.279828695799</v>
      </c>
      <c r="C712">
        <v>0</v>
      </c>
      <c r="D712">
        <v>0</v>
      </c>
      <c r="E712">
        <v>0</v>
      </c>
      <c r="F712">
        <v>0</v>
      </c>
      <c r="P712" s="4">
        <f t="shared" si="197"/>
        <v>17</v>
      </c>
      <c r="Q712" s="4">
        <f t="shared" si="198"/>
        <v>29</v>
      </c>
      <c r="R712" s="7">
        <f>INDEX(월별값!$A$1:$BM$17, '데이터 만들기'!P712, '데이터 만들기'!Q712)</f>
        <v>1726080</v>
      </c>
      <c r="S712" s="5">
        <f t="shared" si="195"/>
        <v>42709</v>
      </c>
      <c r="T712" s="7">
        <f t="shared" si="199"/>
        <v>2016</v>
      </c>
      <c r="U712" s="7">
        <f t="shared" si="200"/>
        <v>12</v>
      </c>
      <c r="V712" s="7" t="str">
        <f t="shared" si="201"/>
        <v>2016-12-1</v>
      </c>
      <c r="W712" s="8">
        <f t="shared" si="202"/>
        <v>42735</v>
      </c>
      <c r="X712" s="9">
        <f t="shared" si="203"/>
        <v>31</v>
      </c>
      <c r="Y712" s="4">
        <f t="shared" si="204"/>
        <v>55680</v>
      </c>
      <c r="Z712" s="4">
        <f t="shared" ca="1" si="205"/>
        <v>4727.6860157564433</v>
      </c>
      <c r="AA712" s="4">
        <f t="shared" ca="1" si="206"/>
        <v>60407.686015756444</v>
      </c>
      <c r="AB712" s="10">
        <f t="shared" ref="AB712:AB775" si="212">NETWORKDAYS(A712,A712)</f>
        <v>1</v>
      </c>
      <c r="AC712" s="4">
        <f t="shared" ca="1" si="207"/>
        <v>60407.686015756444</v>
      </c>
      <c r="AD712" s="4">
        <f t="shared" ca="1" si="196"/>
        <v>-456997.06388466572</v>
      </c>
      <c r="AE712" s="4">
        <f t="shared" si="208"/>
        <v>22</v>
      </c>
      <c r="AF712" s="4">
        <f t="shared" ca="1" si="209"/>
        <v>20772.593812939351</v>
      </c>
      <c r="AG712" s="4">
        <f t="shared" ca="1" si="210"/>
        <v>81180.279828695799</v>
      </c>
    </row>
    <row r="713" spans="1:33">
      <c r="A713" s="3">
        <v>42710</v>
      </c>
      <c r="B713" s="2">
        <f t="shared" ca="1" si="211"/>
        <v>77058.831489138131</v>
      </c>
      <c r="C713">
        <v>0</v>
      </c>
      <c r="D713">
        <v>0</v>
      </c>
      <c r="E713">
        <v>0</v>
      </c>
      <c r="F713">
        <v>0</v>
      </c>
      <c r="P713" s="4">
        <f t="shared" si="197"/>
        <v>17</v>
      </c>
      <c r="Q713" s="4">
        <f t="shared" si="198"/>
        <v>29</v>
      </c>
      <c r="R713" s="7">
        <f>INDEX(월별값!$A$1:$BM$17, '데이터 만들기'!P713, '데이터 만들기'!Q713)</f>
        <v>1726080</v>
      </c>
      <c r="S713" s="5">
        <f t="shared" ref="S713:S776" si="213">$A713</f>
        <v>42710</v>
      </c>
      <c r="T713" s="7">
        <f t="shared" si="199"/>
        <v>2016</v>
      </c>
      <c r="U713" s="7">
        <f t="shared" si="200"/>
        <v>12</v>
      </c>
      <c r="V713" s="7" t="str">
        <f t="shared" si="201"/>
        <v>2016-12-1</v>
      </c>
      <c r="W713" s="8">
        <f t="shared" si="202"/>
        <v>42735</v>
      </c>
      <c r="X713" s="9">
        <f t="shared" si="203"/>
        <v>31</v>
      </c>
      <c r="Y713" s="4">
        <f t="shared" si="204"/>
        <v>55680</v>
      </c>
      <c r="Z713" s="4">
        <f t="shared" ca="1" si="205"/>
        <v>606.2376761987864</v>
      </c>
      <c r="AA713" s="4">
        <f t="shared" ca="1" si="206"/>
        <v>56286.237676198783</v>
      </c>
      <c r="AB713" s="10">
        <f t="shared" si="212"/>
        <v>1</v>
      </c>
      <c r="AC713" s="4">
        <f t="shared" ca="1" si="207"/>
        <v>56286.237676198783</v>
      </c>
      <c r="AD713" s="4">
        <f t="shared" ref="AD713:AD776" ca="1" si="214">SUMIFS(AC:AC,U:U,CONCATENATE("=",U713),T:T,CONCATENATE("=",T713))-R713</f>
        <v>-456997.06388466572</v>
      </c>
      <c r="AE713" s="4">
        <f t="shared" si="208"/>
        <v>22</v>
      </c>
      <c r="AF713" s="4">
        <f t="shared" ca="1" si="209"/>
        <v>20772.593812939351</v>
      </c>
      <c r="AG713" s="4">
        <f t="shared" ca="1" si="210"/>
        <v>77058.831489138131</v>
      </c>
    </row>
    <row r="714" spans="1:33">
      <c r="A714" s="3">
        <v>42711</v>
      </c>
      <c r="B714" s="2">
        <f t="shared" ca="1" si="211"/>
        <v>78142.61847644666</v>
      </c>
      <c r="C714">
        <v>0</v>
      </c>
      <c r="D714">
        <v>0</v>
      </c>
      <c r="E714">
        <v>0</v>
      </c>
      <c r="F714">
        <v>0</v>
      </c>
      <c r="P714" s="4">
        <f t="shared" ref="P714:P777" si="215">P713</f>
        <v>17</v>
      </c>
      <c r="Q714" s="4">
        <f t="shared" si="198"/>
        <v>29</v>
      </c>
      <c r="R714" s="7">
        <f>INDEX(월별값!$A$1:$BM$17, '데이터 만들기'!P714, '데이터 만들기'!Q714)</f>
        <v>1726080</v>
      </c>
      <c r="S714" s="5">
        <f t="shared" si="213"/>
        <v>42711</v>
      </c>
      <c r="T714" s="7">
        <f t="shared" si="199"/>
        <v>2016</v>
      </c>
      <c r="U714" s="7">
        <f t="shared" si="200"/>
        <v>12</v>
      </c>
      <c r="V714" s="7" t="str">
        <f t="shared" si="201"/>
        <v>2016-12-1</v>
      </c>
      <c r="W714" s="8">
        <f t="shared" si="202"/>
        <v>42735</v>
      </c>
      <c r="X714" s="9">
        <f t="shared" si="203"/>
        <v>31</v>
      </c>
      <c r="Y714" s="4">
        <f t="shared" si="204"/>
        <v>55680</v>
      </c>
      <c r="Z714" s="4">
        <f t="shared" ca="1" si="205"/>
        <v>1690.0246635073097</v>
      </c>
      <c r="AA714" s="4">
        <f t="shared" ca="1" si="206"/>
        <v>57370.024663507313</v>
      </c>
      <c r="AB714" s="10">
        <f t="shared" si="212"/>
        <v>1</v>
      </c>
      <c r="AC714" s="4">
        <f t="shared" ca="1" si="207"/>
        <v>57370.024663507313</v>
      </c>
      <c r="AD714" s="4">
        <f t="shared" ca="1" si="214"/>
        <v>-456997.06388466572</v>
      </c>
      <c r="AE714" s="4">
        <f t="shared" si="208"/>
        <v>22</v>
      </c>
      <c r="AF714" s="4">
        <f t="shared" ca="1" si="209"/>
        <v>20772.593812939351</v>
      </c>
      <c r="AG714" s="4">
        <f t="shared" ca="1" si="210"/>
        <v>78142.61847644666</v>
      </c>
    </row>
    <row r="715" spans="1:33">
      <c r="A715" s="3">
        <v>42712</v>
      </c>
      <c r="B715" s="2">
        <f t="shared" ca="1" si="211"/>
        <v>80511.556757958257</v>
      </c>
      <c r="C715">
        <v>0</v>
      </c>
      <c r="D715">
        <v>0</v>
      </c>
      <c r="E715">
        <v>0</v>
      </c>
      <c r="F715">
        <v>0</v>
      </c>
      <c r="P715" s="4">
        <f t="shared" si="215"/>
        <v>17</v>
      </c>
      <c r="Q715" s="4">
        <f t="shared" si="198"/>
        <v>29</v>
      </c>
      <c r="R715" s="7">
        <f>INDEX(월별값!$A$1:$BM$17, '데이터 만들기'!P715, '데이터 만들기'!Q715)</f>
        <v>1726080</v>
      </c>
      <c r="S715" s="5">
        <f t="shared" si="213"/>
        <v>42712</v>
      </c>
      <c r="T715" s="7">
        <f t="shared" si="199"/>
        <v>2016</v>
      </c>
      <c r="U715" s="7">
        <f t="shared" si="200"/>
        <v>12</v>
      </c>
      <c r="V715" s="7" t="str">
        <f t="shared" si="201"/>
        <v>2016-12-1</v>
      </c>
      <c r="W715" s="8">
        <f t="shared" si="202"/>
        <v>42735</v>
      </c>
      <c r="X715" s="9">
        <f t="shared" si="203"/>
        <v>31</v>
      </c>
      <c r="Y715" s="4">
        <f t="shared" si="204"/>
        <v>55680</v>
      </c>
      <c r="Z715" s="4">
        <f t="shared" ca="1" si="205"/>
        <v>4058.9629450189104</v>
      </c>
      <c r="AA715" s="4">
        <f t="shared" ca="1" si="206"/>
        <v>59738.96294501891</v>
      </c>
      <c r="AB715" s="10">
        <f t="shared" si="212"/>
        <v>1</v>
      </c>
      <c r="AC715" s="4">
        <f t="shared" ca="1" si="207"/>
        <v>59738.96294501891</v>
      </c>
      <c r="AD715" s="4">
        <f t="shared" ca="1" si="214"/>
        <v>-456997.06388466572</v>
      </c>
      <c r="AE715" s="4">
        <f t="shared" si="208"/>
        <v>22</v>
      </c>
      <c r="AF715" s="4">
        <f t="shared" ca="1" si="209"/>
        <v>20772.593812939351</v>
      </c>
      <c r="AG715" s="4">
        <f t="shared" ca="1" si="210"/>
        <v>80511.556757958257</v>
      </c>
    </row>
    <row r="716" spans="1:33">
      <c r="A716" s="3">
        <v>42713</v>
      </c>
      <c r="B716" s="2">
        <f t="shared" ca="1" si="211"/>
        <v>75365.32068917327</v>
      </c>
      <c r="C716">
        <v>0</v>
      </c>
      <c r="D716">
        <v>0</v>
      </c>
      <c r="E716">
        <v>0</v>
      </c>
      <c r="F716">
        <v>0</v>
      </c>
      <c r="P716" s="4">
        <f t="shared" si="215"/>
        <v>17</v>
      </c>
      <c r="Q716" s="4">
        <f t="shared" si="198"/>
        <v>29</v>
      </c>
      <c r="R716" s="7">
        <f>INDEX(월별값!$A$1:$BM$17, '데이터 만들기'!P716, '데이터 만들기'!Q716)</f>
        <v>1726080</v>
      </c>
      <c r="S716" s="5">
        <f t="shared" si="213"/>
        <v>42713</v>
      </c>
      <c r="T716" s="7">
        <f t="shared" si="199"/>
        <v>2016</v>
      </c>
      <c r="U716" s="7">
        <f t="shared" si="200"/>
        <v>12</v>
      </c>
      <c r="V716" s="7" t="str">
        <f t="shared" si="201"/>
        <v>2016-12-1</v>
      </c>
      <c r="W716" s="8">
        <f t="shared" si="202"/>
        <v>42735</v>
      </c>
      <c r="X716" s="9">
        <f t="shared" si="203"/>
        <v>31</v>
      </c>
      <c r="Y716" s="4">
        <f t="shared" si="204"/>
        <v>55680</v>
      </c>
      <c r="Z716" s="4">
        <f t="shared" ca="1" si="205"/>
        <v>-1087.2731237660787</v>
      </c>
      <c r="AA716" s="4">
        <f t="shared" ca="1" si="206"/>
        <v>54592.726876233923</v>
      </c>
      <c r="AB716" s="10">
        <f t="shared" si="212"/>
        <v>1</v>
      </c>
      <c r="AC716" s="4">
        <f t="shared" ca="1" si="207"/>
        <v>54592.726876233923</v>
      </c>
      <c r="AD716" s="4">
        <f t="shared" ca="1" si="214"/>
        <v>-456997.06388466572</v>
      </c>
      <c r="AE716" s="4">
        <f t="shared" si="208"/>
        <v>22</v>
      </c>
      <c r="AF716" s="4">
        <f t="shared" ca="1" si="209"/>
        <v>20772.593812939351</v>
      </c>
      <c r="AG716" s="4">
        <f t="shared" ca="1" si="210"/>
        <v>75365.32068917327</v>
      </c>
    </row>
    <row r="717" spans="1:33">
      <c r="A717" s="3">
        <v>42714</v>
      </c>
      <c r="B717" s="2">
        <f t="shared" ca="1" si="211"/>
        <v>2980.9594984863788</v>
      </c>
      <c r="C717">
        <v>0</v>
      </c>
      <c r="D717">
        <v>0</v>
      </c>
      <c r="E717">
        <v>0</v>
      </c>
      <c r="F717">
        <v>0</v>
      </c>
      <c r="P717" s="4">
        <f t="shared" si="215"/>
        <v>17</v>
      </c>
      <c r="Q717" s="4">
        <f t="shared" si="198"/>
        <v>29</v>
      </c>
      <c r="R717" s="7">
        <f>INDEX(월별값!$A$1:$BM$17, '데이터 만들기'!P717, '데이터 만들기'!Q717)</f>
        <v>1726080</v>
      </c>
      <c r="S717" s="5">
        <f t="shared" si="213"/>
        <v>42714</v>
      </c>
      <c r="T717" s="7">
        <f t="shared" si="199"/>
        <v>2016</v>
      </c>
      <c r="U717" s="7">
        <f t="shared" si="200"/>
        <v>12</v>
      </c>
      <c r="V717" s="7" t="str">
        <f t="shared" si="201"/>
        <v>2016-12-1</v>
      </c>
      <c r="W717" s="8">
        <f t="shared" si="202"/>
        <v>42735</v>
      </c>
      <c r="X717" s="9">
        <f t="shared" si="203"/>
        <v>31</v>
      </c>
      <c r="Y717" s="4">
        <f t="shared" si="204"/>
        <v>55680</v>
      </c>
      <c r="Z717" s="4">
        <f t="shared" ca="1" si="205"/>
        <v>3939.189969727579</v>
      </c>
      <c r="AA717" s="4">
        <f t="shared" ca="1" si="206"/>
        <v>59619.18996972758</v>
      </c>
      <c r="AB717" s="10">
        <f t="shared" si="212"/>
        <v>0</v>
      </c>
      <c r="AC717" s="4">
        <f t="shared" ca="1" si="207"/>
        <v>2980.9594984863788</v>
      </c>
      <c r="AD717" s="4">
        <f t="shared" ca="1" si="214"/>
        <v>-456997.06388466572</v>
      </c>
      <c r="AE717" s="4">
        <f t="shared" si="208"/>
        <v>22</v>
      </c>
      <c r="AF717" s="4">
        <f t="shared" ca="1" si="209"/>
        <v>20772.593812939351</v>
      </c>
      <c r="AG717" s="4">
        <f t="shared" ca="1" si="210"/>
        <v>2980.9594984863788</v>
      </c>
    </row>
    <row r="718" spans="1:33">
      <c r="A718" s="3">
        <v>42715</v>
      </c>
      <c r="B718" s="2">
        <f t="shared" ca="1" si="211"/>
        <v>2941.5767910039935</v>
      </c>
      <c r="C718">
        <v>0</v>
      </c>
      <c r="D718">
        <v>0</v>
      </c>
      <c r="E718">
        <v>0</v>
      </c>
      <c r="F718">
        <v>0</v>
      </c>
      <c r="P718" s="4">
        <f t="shared" si="215"/>
        <v>17</v>
      </c>
      <c r="Q718" s="4">
        <f t="shared" si="198"/>
        <v>29</v>
      </c>
      <c r="R718" s="7">
        <f>INDEX(월별값!$A$1:$BM$17, '데이터 만들기'!P718, '데이터 만들기'!Q718)</f>
        <v>1726080</v>
      </c>
      <c r="S718" s="5">
        <f t="shared" si="213"/>
        <v>42715</v>
      </c>
      <c r="T718" s="7">
        <f t="shared" si="199"/>
        <v>2016</v>
      </c>
      <c r="U718" s="7">
        <f t="shared" si="200"/>
        <v>12</v>
      </c>
      <c r="V718" s="7" t="str">
        <f t="shared" si="201"/>
        <v>2016-12-1</v>
      </c>
      <c r="W718" s="8">
        <f t="shared" si="202"/>
        <v>42735</v>
      </c>
      <c r="X718" s="9">
        <f t="shared" si="203"/>
        <v>31</v>
      </c>
      <c r="Y718" s="4">
        <f t="shared" si="204"/>
        <v>55680</v>
      </c>
      <c r="Z718" s="4">
        <f t="shared" ca="1" si="205"/>
        <v>3151.5358200798742</v>
      </c>
      <c r="AA718" s="4">
        <f t="shared" ca="1" si="206"/>
        <v>58831.535820079873</v>
      </c>
      <c r="AB718" s="10">
        <f t="shared" si="212"/>
        <v>0</v>
      </c>
      <c r="AC718" s="4">
        <f t="shared" ca="1" si="207"/>
        <v>2941.5767910039935</v>
      </c>
      <c r="AD718" s="4">
        <f t="shared" ca="1" si="214"/>
        <v>-456997.06388466572</v>
      </c>
      <c r="AE718" s="4">
        <f t="shared" si="208"/>
        <v>22</v>
      </c>
      <c r="AF718" s="4">
        <f t="shared" ca="1" si="209"/>
        <v>20772.593812939351</v>
      </c>
      <c r="AG718" s="4">
        <f t="shared" ca="1" si="210"/>
        <v>2941.5767910039935</v>
      </c>
    </row>
    <row r="719" spans="1:33">
      <c r="A719" s="3">
        <v>42716</v>
      </c>
      <c r="B719" s="2">
        <f t="shared" ca="1" si="211"/>
        <v>71422.811181613069</v>
      </c>
      <c r="C719">
        <v>0</v>
      </c>
      <c r="D719">
        <v>0</v>
      </c>
      <c r="E719">
        <v>0</v>
      </c>
      <c r="F719">
        <v>0</v>
      </c>
      <c r="P719" s="4">
        <f t="shared" si="215"/>
        <v>17</v>
      </c>
      <c r="Q719" s="4">
        <f t="shared" si="198"/>
        <v>29</v>
      </c>
      <c r="R719" s="7">
        <f>INDEX(월별값!$A$1:$BM$17, '데이터 만들기'!P719, '데이터 만들기'!Q719)</f>
        <v>1726080</v>
      </c>
      <c r="S719" s="5">
        <f t="shared" si="213"/>
        <v>42716</v>
      </c>
      <c r="T719" s="7">
        <f t="shared" si="199"/>
        <v>2016</v>
      </c>
      <c r="U719" s="7">
        <f t="shared" si="200"/>
        <v>12</v>
      </c>
      <c r="V719" s="7" t="str">
        <f t="shared" si="201"/>
        <v>2016-12-1</v>
      </c>
      <c r="W719" s="8">
        <f t="shared" si="202"/>
        <v>42735</v>
      </c>
      <c r="X719" s="9">
        <f t="shared" si="203"/>
        <v>31</v>
      </c>
      <c r="Y719" s="4">
        <f t="shared" si="204"/>
        <v>55680</v>
      </c>
      <c r="Z719" s="4">
        <f t="shared" ca="1" si="205"/>
        <v>-5029.782631326284</v>
      </c>
      <c r="AA719" s="4">
        <f t="shared" ca="1" si="206"/>
        <v>50650.217368673715</v>
      </c>
      <c r="AB719" s="10">
        <f t="shared" si="212"/>
        <v>1</v>
      </c>
      <c r="AC719" s="4">
        <f t="shared" ca="1" si="207"/>
        <v>50650.217368673715</v>
      </c>
      <c r="AD719" s="4">
        <f t="shared" ca="1" si="214"/>
        <v>-456997.06388466572</v>
      </c>
      <c r="AE719" s="4">
        <f t="shared" si="208"/>
        <v>22</v>
      </c>
      <c r="AF719" s="4">
        <f t="shared" ca="1" si="209"/>
        <v>20772.593812939351</v>
      </c>
      <c r="AG719" s="4">
        <f t="shared" ca="1" si="210"/>
        <v>71422.811181613069</v>
      </c>
    </row>
    <row r="720" spans="1:33">
      <c r="A720" s="3">
        <v>42717</v>
      </c>
      <c r="B720" s="2">
        <f t="shared" ca="1" si="211"/>
        <v>75317.717344517529</v>
      </c>
      <c r="C720">
        <v>0</v>
      </c>
      <c r="D720">
        <v>0</v>
      </c>
      <c r="E720">
        <v>0</v>
      </c>
      <c r="F720">
        <v>0</v>
      </c>
      <c r="P720" s="4">
        <f t="shared" si="215"/>
        <v>17</v>
      </c>
      <c r="Q720" s="4">
        <f t="shared" si="198"/>
        <v>29</v>
      </c>
      <c r="R720" s="7">
        <f>INDEX(월별값!$A$1:$BM$17, '데이터 만들기'!P720, '데이터 만들기'!Q720)</f>
        <v>1726080</v>
      </c>
      <c r="S720" s="5">
        <f t="shared" si="213"/>
        <v>42717</v>
      </c>
      <c r="T720" s="7">
        <f t="shared" si="199"/>
        <v>2016</v>
      </c>
      <c r="U720" s="7">
        <f t="shared" si="200"/>
        <v>12</v>
      </c>
      <c r="V720" s="7" t="str">
        <f t="shared" si="201"/>
        <v>2016-12-1</v>
      </c>
      <c r="W720" s="8">
        <f t="shared" si="202"/>
        <v>42735</v>
      </c>
      <c r="X720" s="9">
        <f t="shared" si="203"/>
        <v>31</v>
      </c>
      <c r="Y720" s="4">
        <f t="shared" si="204"/>
        <v>55680</v>
      </c>
      <c r="Z720" s="4">
        <f t="shared" ca="1" si="205"/>
        <v>-1134.8764684218179</v>
      </c>
      <c r="AA720" s="4">
        <f t="shared" ca="1" si="206"/>
        <v>54545.123531578181</v>
      </c>
      <c r="AB720" s="10">
        <f t="shared" si="212"/>
        <v>1</v>
      </c>
      <c r="AC720" s="4">
        <f t="shared" ca="1" si="207"/>
        <v>54545.123531578181</v>
      </c>
      <c r="AD720" s="4">
        <f t="shared" ca="1" si="214"/>
        <v>-456997.06388466572</v>
      </c>
      <c r="AE720" s="4">
        <f t="shared" si="208"/>
        <v>22</v>
      </c>
      <c r="AF720" s="4">
        <f t="shared" ca="1" si="209"/>
        <v>20772.593812939351</v>
      </c>
      <c r="AG720" s="4">
        <f t="shared" ca="1" si="210"/>
        <v>75317.717344517529</v>
      </c>
    </row>
    <row r="721" spans="1:33">
      <c r="A721" s="3">
        <v>42718</v>
      </c>
      <c r="B721" s="2">
        <f t="shared" ca="1" si="211"/>
        <v>74986.35943647004</v>
      </c>
      <c r="C721">
        <v>0</v>
      </c>
      <c r="D721">
        <v>0</v>
      </c>
      <c r="E721">
        <v>0</v>
      </c>
      <c r="F721">
        <v>0</v>
      </c>
      <c r="P721" s="4">
        <f t="shared" si="215"/>
        <v>17</v>
      </c>
      <c r="Q721" s="4">
        <f t="shared" si="198"/>
        <v>29</v>
      </c>
      <c r="R721" s="7">
        <f>INDEX(월별값!$A$1:$BM$17, '데이터 만들기'!P721, '데이터 만들기'!Q721)</f>
        <v>1726080</v>
      </c>
      <c r="S721" s="5">
        <f t="shared" si="213"/>
        <v>42718</v>
      </c>
      <c r="T721" s="7">
        <f t="shared" si="199"/>
        <v>2016</v>
      </c>
      <c r="U721" s="7">
        <f t="shared" si="200"/>
        <v>12</v>
      </c>
      <c r="V721" s="7" t="str">
        <f t="shared" si="201"/>
        <v>2016-12-1</v>
      </c>
      <c r="W721" s="8">
        <f t="shared" si="202"/>
        <v>42735</v>
      </c>
      <c r="X721" s="9">
        <f t="shared" si="203"/>
        <v>31</v>
      </c>
      <c r="Y721" s="4">
        <f t="shared" si="204"/>
        <v>55680</v>
      </c>
      <c r="Z721" s="4">
        <f t="shared" ca="1" si="205"/>
        <v>-1466.2343764693176</v>
      </c>
      <c r="AA721" s="4">
        <f t="shared" ca="1" si="206"/>
        <v>54213.765623530686</v>
      </c>
      <c r="AB721" s="10">
        <f t="shared" si="212"/>
        <v>1</v>
      </c>
      <c r="AC721" s="4">
        <f t="shared" ca="1" si="207"/>
        <v>54213.765623530686</v>
      </c>
      <c r="AD721" s="4">
        <f t="shared" ca="1" si="214"/>
        <v>-456997.06388466572</v>
      </c>
      <c r="AE721" s="4">
        <f t="shared" si="208"/>
        <v>22</v>
      </c>
      <c r="AF721" s="4">
        <f t="shared" ca="1" si="209"/>
        <v>20772.593812939351</v>
      </c>
      <c r="AG721" s="4">
        <f t="shared" ca="1" si="210"/>
        <v>74986.35943647004</v>
      </c>
    </row>
    <row r="722" spans="1:33">
      <c r="A722" s="3">
        <v>42719</v>
      </c>
      <c r="B722" s="2">
        <f t="shared" ca="1" si="211"/>
        <v>72737.530411568659</v>
      </c>
      <c r="C722">
        <v>0</v>
      </c>
      <c r="D722">
        <v>0</v>
      </c>
      <c r="E722">
        <v>0</v>
      </c>
      <c r="F722">
        <v>0</v>
      </c>
      <c r="P722" s="4">
        <f t="shared" si="215"/>
        <v>17</v>
      </c>
      <c r="Q722" s="4">
        <f t="shared" si="198"/>
        <v>29</v>
      </c>
      <c r="R722" s="7">
        <f>INDEX(월별값!$A$1:$BM$17, '데이터 만들기'!P722, '데이터 만들기'!Q722)</f>
        <v>1726080</v>
      </c>
      <c r="S722" s="5">
        <f t="shared" si="213"/>
        <v>42719</v>
      </c>
      <c r="T722" s="7">
        <f t="shared" si="199"/>
        <v>2016</v>
      </c>
      <c r="U722" s="7">
        <f t="shared" si="200"/>
        <v>12</v>
      </c>
      <c r="V722" s="7" t="str">
        <f t="shared" si="201"/>
        <v>2016-12-1</v>
      </c>
      <c r="W722" s="8">
        <f t="shared" si="202"/>
        <v>42735</v>
      </c>
      <c r="X722" s="9">
        <f t="shared" si="203"/>
        <v>31</v>
      </c>
      <c r="Y722" s="4">
        <f t="shared" si="204"/>
        <v>55680</v>
      </c>
      <c r="Z722" s="4">
        <f t="shared" ca="1" si="205"/>
        <v>-3715.0634013706854</v>
      </c>
      <c r="AA722" s="4">
        <f t="shared" ca="1" si="206"/>
        <v>51964.936598629312</v>
      </c>
      <c r="AB722" s="10">
        <f t="shared" si="212"/>
        <v>1</v>
      </c>
      <c r="AC722" s="4">
        <f t="shared" ca="1" si="207"/>
        <v>51964.936598629312</v>
      </c>
      <c r="AD722" s="4">
        <f t="shared" ca="1" si="214"/>
        <v>-456997.06388466572</v>
      </c>
      <c r="AE722" s="4">
        <f t="shared" si="208"/>
        <v>22</v>
      </c>
      <c r="AF722" s="4">
        <f t="shared" ca="1" si="209"/>
        <v>20772.593812939351</v>
      </c>
      <c r="AG722" s="4">
        <f t="shared" ca="1" si="210"/>
        <v>72737.530411568659</v>
      </c>
    </row>
    <row r="723" spans="1:33">
      <c r="A723" s="3">
        <v>42720</v>
      </c>
      <c r="B723" s="2">
        <f t="shared" ca="1" si="211"/>
        <v>79060.912784572691</v>
      </c>
      <c r="C723">
        <v>0</v>
      </c>
      <c r="D723">
        <v>0</v>
      </c>
      <c r="E723">
        <v>0</v>
      </c>
      <c r="F723">
        <v>0</v>
      </c>
      <c r="P723" s="4">
        <f t="shared" si="215"/>
        <v>17</v>
      </c>
      <c r="Q723" s="4">
        <f t="shared" si="198"/>
        <v>29</v>
      </c>
      <c r="R723" s="7">
        <f>INDEX(월별값!$A$1:$BM$17, '데이터 만들기'!P723, '데이터 만들기'!Q723)</f>
        <v>1726080</v>
      </c>
      <c r="S723" s="5">
        <f t="shared" si="213"/>
        <v>42720</v>
      </c>
      <c r="T723" s="7">
        <f t="shared" si="199"/>
        <v>2016</v>
      </c>
      <c r="U723" s="7">
        <f t="shared" si="200"/>
        <v>12</v>
      </c>
      <c r="V723" s="7" t="str">
        <f t="shared" si="201"/>
        <v>2016-12-1</v>
      </c>
      <c r="W723" s="8">
        <f t="shared" si="202"/>
        <v>42735</v>
      </c>
      <c r="X723" s="9">
        <f t="shared" si="203"/>
        <v>31</v>
      </c>
      <c r="Y723" s="4">
        <f t="shared" si="204"/>
        <v>55680</v>
      </c>
      <c r="Z723" s="4">
        <f t="shared" ca="1" si="205"/>
        <v>2608.3189716333341</v>
      </c>
      <c r="AA723" s="4">
        <f t="shared" ca="1" si="206"/>
        <v>58288.318971633336</v>
      </c>
      <c r="AB723" s="10">
        <f t="shared" si="212"/>
        <v>1</v>
      </c>
      <c r="AC723" s="4">
        <f t="shared" ca="1" si="207"/>
        <v>58288.318971633336</v>
      </c>
      <c r="AD723" s="4">
        <f t="shared" ca="1" si="214"/>
        <v>-456997.06388466572</v>
      </c>
      <c r="AE723" s="4">
        <f t="shared" si="208"/>
        <v>22</v>
      </c>
      <c r="AF723" s="4">
        <f t="shared" ca="1" si="209"/>
        <v>20772.593812939351</v>
      </c>
      <c r="AG723" s="4">
        <f t="shared" ca="1" si="210"/>
        <v>79060.912784572691</v>
      </c>
    </row>
    <row r="724" spans="1:33">
      <c r="A724" s="3">
        <v>42721</v>
      </c>
      <c r="B724" s="2">
        <f t="shared" ca="1" si="211"/>
        <v>2545.5964222793314</v>
      </c>
      <c r="C724">
        <v>0</v>
      </c>
      <c r="D724">
        <v>0</v>
      </c>
      <c r="E724">
        <v>0</v>
      </c>
      <c r="F724">
        <v>0</v>
      </c>
      <c r="P724" s="4">
        <f t="shared" si="215"/>
        <v>17</v>
      </c>
      <c r="Q724" s="4">
        <f t="shared" si="198"/>
        <v>29</v>
      </c>
      <c r="R724" s="7">
        <f>INDEX(월별값!$A$1:$BM$17, '데이터 만들기'!P724, '데이터 만들기'!Q724)</f>
        <v>1726080</v>
      </c>
      <c r="S724" s="5">
        <f t="shared" si="213"/>
        <v>42721</v>
      </c>
      <c r="T724" s="7">
        <f t="shared" si="199"/>
        <v>2016</v>
      </c>
      <c r="U724" s="7">
        <f t="shared" si="200"/>
        <v>12</v>
      </c>
      <c r="V724" s="7" t="str">
        <f t="shared" si="201"/>
        <v>2016-12-1</v>
      </c>
      <c r="W724" s="8">
        <f t="shared" si="202"/>
        <v>42735</v>
      </c>
      <c r="X724" s="9">
        <f t="shared" si="203"/>
        <v>31</v>
      </c>
      <c r="Y724" s="4">
        <f t="shared" si="204"/>
        <v>55680</v>
      </c>
      <c r="Z724" s="4">
        <f t="shared" ca="1" si="205"/>
        <v>-4768.0715544133691</v>
      </c>
      <c r="AA724" s="4">
        <f t="shared" ca="1" si="206"/>
        <v>50911.928445586629</v>
      </c>
      <c r="AB724" s="10">
        <f t="shared" si="212"/>
        <v>0</v>
      </c>
      <c r="AC724" s="4">
        <f t="shared" ca="1" si="207"/>
        <v>2545.5964222793314</v>
      </c>
      <c r="AD724" s="4">
        <f t="shared" ca="1" si="214"/>
        <v>-456997.06388466572</v>
      </c>
      <c r="AE724" s="4">
        <f t="shared" si="208"/>
        <v>22</v>
      </c>
      <c r="AF724" s="4">
        <f t="shared" ca="1" si="209"/>
        <v>20772.593812939351</v>
      </c>
      <c r="AG724" s="4">
        <f t="shared" ca="1" si="210"/>
        <v>2545.5964222793314</v>
      </c>
    </row>
    <row r="725" spans="1:33">
      <c r="A725" s="3">
        <v>42722</v>
      </c>
      <c r="B725" s="2">
        <f t="shared" ca="1" si="211"/>
        <v>2888.6076830026714</v>
      </c>
      <c r="C725">
        <v>0</v>
      </c>
      <c r="D725">
        <v>0</v>
      </c>
      <c r="E725">
        <v>0</v>
      </c>
      <c r="F725">
        <v>0</v>
      </c>
      <c r="P725" s="4">
        <f t="shared" si="215"/>
        <v>17</v>
      </c>
      <c r="Q725" s="4">
        <f t="shared" si="198"/>
        <v>29</v>
      </c>
      <c r="R725" s="7">
        <f>INDEX(월별값!$A$1:$BM$17, '데이터 만들기'!P725, '데이터 만들기'!Q725)</f>
        <v>1726080</v>
      </c>
      <c r="S725" s="5">
        <f t="shared" si="213"/>
        <v>42722</v>
      </c>
      <c r="T725" s="7">
        <f t="shared" si="199"/>
        <v>2016</v>
      </c>
      <c r="U725" s="7">
        <f t="shared" si="200"/>
        <v>12</v>
      </c>
      <c r="V725" s="7" t="str">
        <f t="shared" si="201"/>
        <v>2016-12-1</v>
      </c>
      <c r="W725" s="8">
        <f t="shared" si="202"/>
        <v>42735</v>
      </c>
      <c r="X725" s="9">
        <f t="shared" si="203"/>
        <v>31</v>
      </c>
      <c r="Y725" s="4">
        <f t="shared" si="204"/>
        <v>55680</v>
      </c>
      <c r="Z725" s="4">
        <f t="shared" ca="1" si="205"/>
        <v>2092.1536600534218</v>
      </c>
      <c r="AA725" s="4">
        <f t="shared" ca="1" si="206"/>
        <v>57772.153660053424</v>
      </c>
      <c r="AB725" s="10">
        <f t="shared" si="212"/>
        <v>0</v>
      </c>
      <c r="AC725" s="4">
        <f t="shared" ca="1" si="207"/>
        <v>2888.6076830026714</v>
      </c>
      <c r="AD725" s="4">
        <f t="shared" ca="1" si="214"/>
        <v>-456997.06388466572</v>
      </c>
      <c r="AE725" s="4">
        <f t="shared" si="208"/>
        <v>22</v>
      </c>
      <c r="AF725" s="4">
        <f t="shared" ca="1" si="209"/>
        <v>20772.593812939351</v>
      </c>
      <c r="AG725" s="4">
        <f t="shared" ca="1" si="210"/>
        <v>2888.6076830026714</v>
      </c>
    </row>
    <row r="726" spans="1:33">
      <c r="A726" s="3">
        <v>42723</v>
      </c>
      <c r="B726" s="2">
        <f t="shared" ca="1" si="211"/>
        <v>73509.695491237115</v>
      </c>
      <c r="C726">
        <v>0</v>
      </c>
      <c r="D726">
        <v>0</v>
      </c>
      <c r="E726">
        <v>0</v>
      </c>
      <c r="F726">
        <v>0</v>
      </c>
      <c r="P726" s="4">
        <f t="shared" si="215"/>
        <v>17</v>
      </c>
      <c r="Q726" s="4">
        <f t="shared" si="198"/>
        <v>29</v>
      </c>
      <c r="R726" s="7">
        <f>INDEX(월별값!$A$1:$BM$17, '데이터 만들기'!P726, '데이터 만들기'!Q726)</f>
        <v>1726080</v>
      </c>
      <c r="S726" s="5">
        <f t="shared" si="213"/>
        <v>42723</v>
      </c>
      <c r="T726" s="7">
        <f t="shared" si="199"/>
        <v>2016</v>
      </c>
      <c r="U726" s="7">
        <f t="shared" si="200"/>
        <v>12</v>
      </c>
      <c r="V726" s="7" t="str">
        <f t="shared" si="201"/>
        <v>2016-12-1</v>
      </c>
      <c r="W726" s="8">
        <f t="shared" si="202"/>
        <v>42735</v>
      </c>
      <c r="X726" s="9">
        <f t="shared" si="203"/>
        <v>31</v>
      </c>
      <c r="Y726" s="4">
        <f t="shared" si="204"/>
        <v>55680</v>
      </c>
      <c r="Z726" s="4">
        <f t="shared" ca="1" si="205"/>
        <v>-2942.8983217022419</v>
      </c>
      <c r="AA726" s="4">
        <f t="shared" ca="1" si="206"/>
        <v>52737.10167829776</v>
      </c>
      <c r="AB726" s="10">
        <f t="shared" si="212"/>
        <v>1</v>
      </c>
      <c r="AC726" s="4">
        <f t="shared" ca="1" si="207"/>
        <v>52737.10167829776</v>
      </c>
      <c r="AD726" s="4">
        <f t="shared" ca="1" si="214"/>
        <v>-456997.06388466572</v>
      </c>
      <c r="AE726" s="4">
        <f t="shared" si="208"/>
        <v>22</v>
      </c>
      <c r="AF726" s="4">
        <f t="shared" ca="1" si="209"/>
        <v>20772.593812939351</v>
      </c>
      <c r="AG726" s="4">
        <f t="shared" ca="1" si="210"/>
        <v>73509.695491237115</v>
      </c>
    </row>
    <row r="727" spans="1:33">
      <c r="A727" s="3">
        <v>42724</v>
      </c>
      <c r="B727" s="2">
        <f t="shared" ca="1" si="211"/>
        <v>77567.956106030018</v>
      </c>
      <c r="C727">
        <v>0</v>
      </c>
      <c r="D727">
        <v>0</v>
      </c>
      <c r="E727">
        <v>0</v>
      </c>
      <c r="F727">
        <v>0</v>
      </c>
      <c r="P727" s="4">
        <f t="shared" si="215"/>
        <v>17</v>
      </c>
      <c r="Q727" s="4">
        <f t="shared" si="198"/>
        <v>29</v>
      </c>
      <c r="R727" s="7">
        <f>INDEX(월별값!$A$1:$BM$17, '데이터 만들기'!P727, '데이터 만들기'!Q727)</f>
        <v>1726080</v>
      </c>
      <c r="S727" s="5">
        <f t="shared" si="213"/>
        <v>42724</v>
      </c>
      <c r="T727" s="7">
        <f t="shared" si="199"/>
        <v>2016</v>
      </c>
      <c r="U727" s="7">
        <f t="shared" si="200"/>
        <v>12</v>
      </c>
      <c r="V727" s="7" t="str">
        <f t="shared" si="201"/>
        <v>2016-12-1</v>
      </c>
      <c r="W727" s="8">
        <f t="shared" si="202"/>
        <v>42735</v>
      </c>
      <c r="X727" s="9">
        <f t="shared" si="203"/>
        <v>31</v>
      </c>
      <c r="Y727" s="4">
        <f t="shared" si="204"/>
        <v>55680</v>
      </c>
      <c r="Z727" s="4">
        <f t="shared" ca="1" si="205"/>
        <v>1115.3622930906674</v>
      </c>
      <c r="AA727" s="4">
        <f t="shared" ca="1" si="206"/>
        <v>56795.362293090664</v>
      </c>
      <c r="AB727" s="10">
        <f t="shared" si="212"/>
        <v>1</v>
      </c>
      <c r="AC727" s="4">
        <f t="shared" ca="1" si="207"/>
        <v>56795.362293090664</v>
      </c>
      <c r="AD727" s="4">
        <f t="shared" ca="1" si="214"/>
        <v>-456997.06388466572</v>
      </c>
      <c r="AE727" s="4">
        <f t="shared" si="208"/>
        <v>22</v>
      </c>
      <c r="AF727" s="4">
        <f t="shared" ca="1" si="209"/>
        <v>20772.593812939351</v>
      </c>
      <c r="AG727" s="4">
        <f t="shared" ca="1" si="210"/>
        <v>77567.956106030018</v>
      </c>
    </row>
    <row r="728" spans="1:33">
      <c r="A728" s="3">
        <v>42725</v>
      </c>
      <c r="B728" s="2">
        <f t="shared" ca="1" si="211"/>
        <v>81746.149561222512</v>
      </c>
      <c r="C728">
        <v>0</v>
      </c>
      <c r="D728">
        <v>0</v>
      </c>
      <c r="E728">
        <v>0</v>
      </c>
      <c r="F728">
        <v>0</v>
      </c>
      <c r="P728" s="4">
        <f t="shared" si="215"/>
        <v>17</v>
      </c>
      <c r="Q728" s="4">
        <f t="shared" si="198"/>
        <v>29</v>
      </c>
      <c r="R728" s="7">
        <f>INDEX(월별값!$A$1:$BM$17, '데이터 만들기'!P728, '데이터 만들기'!Q728)</f>
        <v>1726080</v>
      </c>
      <c r="S728" s="5">
        <f t="shared" si="213"/>
        <v>42725</v>
      </c>
      <c r="T728" s="7">
        <f t="shared" si="199"/>
        <v>2016</v>
      </c>
      <c r="U728" s="7">
        <f t="shared" si="200"/>
        <v>12</v>
      </c>
      <c r="V728" s="7" t="str">
        <f t="shared" si="201"/>
        <v>2016-12-1</v>
      </c>
      <c r="W728" s="8">
        <f t="shared" si="202"/>
        <v>42735</v>
      </c>
      <c r="X728" s="9">
        <f t="shared" si="203"/>
        <v>31</v>
      </c>
      <c r="Y728" s="4">
        <f t="shared" si="204"/>
        <v>55680</v>
      </c>
      <c r="Z728" s="4">
        <f t="shared" ca="1" si="205"/>
        <v>5293.5557482831664</v>
      </c>
      <c r="AA728" s="4">
        <f t="shared" ca="1" si="206"/>
        <v>60973.555748283165</v>
      </c>
      <c r="AB728" s="10">
        <f t="shared" si="212"/>
        <v>1</v>
      </c>
      <c r="AC728" s="4">
        <f t="shared" ca="1" si="207"/>
        <v>60973.555748283165</v>
      </c>
      <c r="AD728" s="4">
        <f t="shared" ca="1" si="214"/>
        <v>-456997.06388466572</v>
      </c>
      <c r="AE728" s="4">
        <f t="shared" si="208"/>
        <v>22</v>
      </c>
      <c r="AF728" s="4">
        <f t="shared" ca="1" si="209"/>
        <v>20772.593812939351</v>
      </c>
      <c r="AG728" s="4">
        <f t="shared" ca="1" si="210"/>
        <v>81746.149561222512</v>
      </c>
    </row>
    <row r="729" spans="1:33">
      <c r="A729" s="3">
        <v>42726</v>
      </c>
      <c r="B729" s="2">
        <f t="shared" ca="1" si="211"/>
        <v>81668.894944230749</v>
      </c>
      <c r="C729">
        <v>0</v>
      </c>
      <c r="D729">
        <v>0</v>
      </c>
      <c r="E729">
        <v>0</v>
      </c>
      <c r="F729">
        <v>0</v>
      </c>
      <c r="P729" s="4">
        <f t="shared" si="215"/>
        <v>17</v>
      </c>
      <c r="Q729" s="4">
        <f t="shared" si="198"/>
        <v>29</v>
      </c>
      <c r="R729" s="7">
        <f>INDEX(월별값!$A$1:$BM$17, '데이터 만들기'!P729, '데이터 만들기'!Q729)</f>
        <v>1726080</v>
      </c>
      <c r="S729" s="5">
        <f t="shared" si="213"/>
        <v>42726</v>
      </c>
      <c r="T729" s="7">
        <f t="shared" si="199"/>
        <v>2016</v>
      </c>
      <c r="U729" s="7">
        <f t="shared" si="200"/>
        <v>12</v>
      </c>
      <c r="V729" s="7" t="str">
        <f t="shared" si="201"/>
        <v>2016-12-1</v>
      </c>
      <c r="W729" s="8">
        <f t="shared" si="202"/>
        <v>42735</v>
      </c>
      <c r="X729" s="9">
        <f t="shared" si="203"/>
        <v>31</v>
      </c>
      <c r="Y729" s="4">
        <f t="shared" si="204"/>
        <v>55680</v>
      </c>
      <c r="Z729" s="4">
        <f t="shared" ca="1" si="205"/>
        <v>5216.3011312914059</v>
      </c>
      <c r="AA729" s="4">
        <f t="shared" ca="1" si="206"/>
        <v>60896.301131291402</v>
      </c>
      <c r="AB729" s="10">
        <f t="shared" si="212"/>
        <v>1</v>
      </c>
      <c r="AC729" s="4">
        <f t="shared" ca="1" si="207"/>
        <v>60896.301131291402</v>
      </c>
      <c r="AD729" s="4">
        <f t="shared" ca="1" si="214"/>
        <v>-456997.06388466572</v>
      </c>
      <c r="AE729" s="4">
        <f t="shared" si="208"/>
        <v>22</v>
      </c>
      <c r="AF729" s="4">
        <f t="shared" ca="1" si="209"/>
        <v>20772.593812939351</v>
      </c>
      <c r="AG729" s="4">
        <f t="shared" ca="1" si="210"/>
        <v>81668.894944230749</v>
      </c>
    </row>
    <row r="730" spans="1:33">
      <c r="A730" s="3">
        <v>42727</v>
      </c>
      <c r="B730" s="2">
        <f t="shared" ca="1" si="211"/>
        <v>80268.945346126988</v>
      </c>
      <c r="C730">
        <v>0</v>
      </c>
      <c r="D730">
        <v>0</v>
      </c>
      <c r="E730">
        <v>0</v>
      </c>
      <c r="F730">
        <v>0</v>
      </c>
      <c r="P730" s="4">
        <f t="shared" si="215"/>
        <v>17</v>
      </c>
      <c r="Q730" s="4">
        <f t="shared" si="198"/>
        <v>29</v>
      </c>
      <c r="R730" s="7">
        <f>INDEX(월별값!$A$1:$BM$17, '데이터 만들기'!P730, '데이터 만들기'!Q730)</f>
        <v>1726080</v>
      </c>
      <c r="S730" s="5">
        <f t="shared" si="213"/>
        <v>42727</v>
      </c>
      <c r="T730" s="7">
        <f t="shared" si="199"/>
        <v>2016</v>
      </c>
      <c r="U730" s="7">
        <f t="shared" si="200"/>
        <v>12</v>
      </c>
      <c r="V730" s="7" t="str">
        <f t="shared" si="201"/>
        <v>2016-12-1</v>
      </c>
      <c r="W730" s="8">
        <f t="shared" si="202"/>
        <v>42735</v>
      </c>
      <c r="X730" s="9">
        <f t="shared" si="203"/>
        <v>31</v>
      </c>
      <c r="Y730" s="4">
        <f t="shared" si="204"/>
        <v>55680</v>
      </c>
      <c r="Z730" s="4">
        <f t="shared" ca="1" si="205"/>
        <v>3816.3515331876356</v>
      </c>
      <c r="AA730" s="4">
        <f t="shared" ca="1" si="206"/>
        <v>59496.351533187633</v>
      </c>
      <c r="AB730" s="10">
        <f t="shared" si="212"/>
        <v>1</v>
      </c>
      <c r="AC730" s="4">
        <f t="shared" ca="1" si="207"/>
        <v>59496.351533187633</v>
      </c>
      <c r="AD730" s="4">
        <f t="shared" ca="1" si="214"/>
        <v>-456997.06388466572</v>
      </c>
      <c r="AE730" s="4">
        <f t="shared" si="208"/>
        <v>22</v>
      </c>
      <c r="AF730" s="4">
        <f t="shared" ca="1" si="209"/>
        <v>20772.593812939351</v>
      </c>
      <c r="AG730" s="4">
        <f t="shared" ca="1" si="210"/>
        <v>80268.945346126988</v>
      </c>
    </row>
    <row r="731" spans="1:33">
      <c r="A731" s="3">
        <v>42728</v>
      </c>
      <c r="B731" s="2">
        <f t="shared" ca="1" si="211"/>
        <v>3051.4287971374247</v>
      </c>
      <c r="C731">
        <v>0</v>
      </c>
      <c r="D731">
        <v>0</v>
      </c>
      <c r="E731">
        <v>0</v>
      </c>
      <c r="F731">
        <v>0</v>
      </c>
      <c r="P731" s="4">
        <f t="shared" si="215"/>
        <v>17</v>
      </c>
      <c r="Q731" s="4">
        <f t="shared" si="198"/>
        <v>29</v>
      </c>
      <c r="R731" s="7">
        <f>INDEX(월별값!$A$1:$BM$17, '데이터 만들기'!P731, '데이터 만들기'!Q731)</f>
        <v>1726080</v>
      </c>
      <c r="S731" s="5">
        <f t="shared" si="213"/>
        <v>42728</v>
      </c>
      <c r="T731" s="7">
        <f t="shared" si="199"/>
        <v>2016</v>
      </c>
      <c r="U731" s="7">
        <f t="shared" si="200"/>
        <v>12</v>
      </c>
      <c r="V731" s="7" t="str">
        <f t="shared" si="201"/>
        <v>2016-12-1</v>
      </c>
      <c r="W731" s="8">
        <f t="shared" si="202"/>
        <v>42735</v>
      </c>
      <c r="X731" s="9">
        <f t="shared" si="203"/>
        <v>31</v>
      </c>
      <c r="Y731" s="4">
        <f t="shared" si="204"/>
        <v>55680</v>
      </c>
      <c r="Z731" s="4">
        <f t="shared" ca="1" si="205"/>
        <v>5348.5759427484936</v>
      </c>
      <c r="AA731" s="4">
        <f t="shared" ca="1" si="206"/>
        <v>61028.575942748495</v>
      </c>
      <c r="AB731" s="10">
        <f t="shared" si="212"/>
        <v>0</v>
      </c>
      <c r="AC731" s="4">
        <f t="shared" ca="1" si="207"/>
        <v>3051.4287971374247</v>
      </c>
      <c r="AD731" s="4">
        <f t="shared" ca="1" si="214"/>
        <v>-456997.06388466572</v>
      </c>
      <c r="AE731" s="4">
        <f t="shared" si="208"/>
        <v>22</v>
      </c>
      <c r="AF731" s="4">
        <f t="shared" ca="1" si="209"/>
        <v>20772.593812939351</v>
      </c>
      <c r="AG731" s="4">
        <f t="shared" ca="1" si="210"/>
        <v>3051.4287971374247</v>
      </c>
    </row>
    <row r="732" spans="1:33">
      <c r="A732" s="3">
        <v>42729</v>
      </c>
      <c r="B732" s="2">
        <f t="shared" ca="1" si="211"/>
        <v>2683.2873146873835</v>
      </c>
      <c r="C732">
        <v>0</v>
      </c>
      <c r="D732">
        <v>0</v>
      </c>
      <c r="E732">
        <v>0</v>
      </c>
      <c r="F732">
        <v>0</v>
      </c>
      <c r="P732" s="4">
        <f t="shared" si="215"/>
        <v>17</v>
      </c>
      <c r="Q732" s="4">
        <f t="shared" si="198"/>
        <v>29</v>
      </c>
      <c r="R732" s="7">
        <f>INDEX(월별값!$A$1:$BM$17, '데이터 만들기'!P732, '데이터 만들기'!Q732)</f>
        <v>1726080</v>
      </c>
      <c r="S732" s="5">
        <f t="shared" si="213"/>
        <v>42729</v>
      </c>
      <c r="T732" s="7">
        <f t="shared" si="199"/>
        <v>2016</v>
      </c>
      <c r="U732" s="7">
        <f t="shared" si="200"/>
        <v>12</v>
      </c>
      <c r="V732" s="7" t="str">
        <f t="shared" si="201"/>
        <v>2016-12-1</v>
      </c>
      <c r="W732" s="8">
        <f t="shared" si="202"/>
        <v>42735</v>
      </c>
      <c r="X732" s="9">
        <f t="shared" si="203"/>
        <v>31</v>
      </c>
      <c r="Y732" s="4">
        <f t="shared" si="204"/>
        <v>55680</v>
      </c>
      <c r="Z732" s="4">
        <f t="shared" ca="1" si="205"/>
        <v>-2014.253706252334</v>
      </c>
      <c r="AA732" s="4">
        <f t="shared" ca="1" si="206"/>
        <v>53665.746293747667</v>
      </c>
      <c r="AB732" s="10">
        <f t="shared" si="212"/>
        <v>0</v>
      </c>
      <c r="AC732" s="4">
        <f t="shared" ca="1" si="207"/>
        <v>2683.2873146873835</v>
      </c>
      <c r="AD732" s="4">
        <f t="shared" ca="1" si="214"/>
        <v>-456997.06388466572</v>
      </c>
      <c r="AE732" s="4">
        <f t="shared" si="208"/>
        <v>22</v>
      </c>
      <c r="AF732" s="4">
        <f t="shared" ca="1" si="209"/>
        <v>20772.593812939351</v>
      </c>
      <c r="AG732" s="4">
        <f t="shared" ca="1" si="210"/>
        <v>2683.2873146873835</v>
      </c>
    </row>
    <row r="733" spans="1:33">
      <c r="A733" s="3">
        <v>42730</v>
      </c>
      <c r="B733" s="2">
        <f t="shared" ca="1" si="211"/>
        <v>76399.779789310385</v>
      </c>
      <c r="C733">
        <v>0</v>
      </c>
      <c r="D733">
        <v>0</v>
      </c>
      <c r="E733">
        <v>0</v>
      </c>
      <c r="F733">
        <v>0</v>
      </c>
      <c r="P733" s="4">
        <f t="shared" si="215"/>
        <v>17</v>
      </c>
      <c r="Q733" s="4">
        <f t="shared" si="198"/>
        <v>29</v>
      </c>
      <c r="R733" s="7">
        <f>INDEX(월별값!$A$1:$BM$17, '데이터 만들기'!P733, '데이터 만들기'!Q733)</f>
        <v>1726080</v>
      </c>
      <c r="S733" s="5">
        <f t="shared" si="213"/>
        <v>42730</v>
      </c>
      <c r="T733" s="7">
        <f t="shared" si="199"/>
        <v>2016</v>
      </c>
      <c r="U733" s="7">
        <f t="shared" si="200"/>
        <v>12</v>
      </c>
      <c r="V733" s="7" t="str">
        <f t="shared" si="201"/>
        <v>2016-12-1</v>
      </c>
      <c r="W733" s="8">
        <f t="shared" si="202"/>
        <v>42735</v>
      </c>
      <c r="X733" s="9">
        <f t="shared" si="203"/>
        <v>31</v>
      </c>
      <c r="Y733" s="4">
        <f t="shared" si="204"/>
        <v>55680</v>
      </c>
      <c r="Z733" s="4">
        <f t="shared" ca="1" si="205"/>
        <v>-52.814023628970247</v>
      </c>
      <c r="AA733" s="4">
        <f t="shared" ca="1" si="206"/>
        <v>55627.185976371031</v>
      </c>
      <c r="AB733" s="10">
        <f t="shared" si="212"/>
        <v>1</v>
      </c>
      <c r="AC733" s="4">
        <f t="shared" ca="1" si="207"/>
        <v>55627.185976371031</v>
      </c>
      <c r="AD733" s="4">
        <f t="shared" ca="1" si="214"/>
        <v>-456997.06388466572</v>
      </c>
      <c r="AE733" s="4">
        <f t="shared" si="208"/>
        <v>22</v>
      </c>
      <c r="AF733" s="4">
        <f t="shared" ca="1" si="209"/>
        <v>20772.593812939351</v>
      </c>
      <c r="AG733" s="4">
        <f t="shared" ca="1" si="210"/>
        <v>76399.779789310385</v>
      </c>
    </row>
    <row r="734" spans="1:33">
      <c r="A734" s="3">
        <v>42731</v>
      </c>
      <c r="B734" s="2">
        <f t="shared" ca="1" si="211"/>
        <v>80295.07791329117</v>
      </c>
      <c r="C734">
        <v>0</v>
      </c>
      <c r="D734">
        <v>0</v>
      </c>
      <c r="E734">
        <v>0</v>
      </c>
      <c r="F734">
        <v>0</v>
      </c>
      <c r="P734" s="4">
        <f t="shared" si="215"/>
        <v>17</v>
      </c>
      <c r="Q734" s="4">
        <f t="shared" si="198"/>
        <v>29</v>
      </c>
      <c r="R734" s="7">
        <f>INDEX(월별값!$A$1:$BM$17, '데이터 만들기'!P734, '데이터 만들기'!Q734)</f>
        <v>1726080</v>
      </c>
      <c r="S734" s="5">
        <f t="shared" si="213"/>
        <v>42731</v>
      </c>
      <c r="T734" s="7">
        <f t="shared" si="199"/>
        <v>2016</v>
      </c>
      <c r="U734" s="7">
        <f t="shared" si="200"/>
        <v>12</v>
      </c>
      <c r="V734" s="7" t="str">
        <f t="shared" si="201"/>
        <v>2016-12-1</v>
      </c>
      <c r="W734" s="8">
        <f t="shared" si="202"/>
        <v>42735</v>
      </c>
      <c r="X734" s="9">
        <f t="shared" si="203"/>
        <v>31</v>
      </c>
      <c r="Y734" s="4">
        <f t="shared" si="204"/>
        <v>55680</v>
      </c>
      <c r="Z734" s="4">
        <f t="shared" ca="1" si="205"/>
        <v>3842.4841003518136</v>
      </c>
      <c r="AA734" s="4">
        <f t="shared" ca="1" si="206"/>
        <v>59522.484100351816</v>
      </c>
      <c r="AB734" s="10">
        <f t="shared" si="212"/>
        <v>1</v>
      </c>
      <c r="AC734" s="4">
        <f t="shared" ca="1" si="207"/>
        <v>59522.484100351816</v>
      </c>
      <c r="AD734" s="4">
        <f t="shared" ca="1" si="214"/>
        <v>-456997.06388466572</v>
      </c>
      <c r="AE734" s="4">
        <f t="shared" si="208"/>
        <v>22</v>
      </c>
      <c r="AF734" s="4">
        <f t="shared" ca="1" si="209"/>
        <v>20772.593812939351</v>
      </c>
      <c r="AG734" s="4">
        <f t="shared" ca="1" si="210"/>
        <v>80295.07791329117</v>
      </c>
    </row>
    <row r="735" spans="1:33">
      <c r="A735" s="3">
        <v>42732</v>
      </c>
      <c r="B735" s="2">
        <f t="shared" ca="1" si="211"/>
        <v>77049.27414037491</v>
      </c>
      <c r="C735">
        <v>0</v>
      </c>
      <c r="D735">
        <v>0</v>
      </c>
      <c r="E735">
        <v>0</v>
      </c>
      <c r="F735">
        <v>0</v>
      </c>
      <c r="P735" s="4">
        <f t="shared" si="215"/>
        <v>17</v>
      </c>
      <c r="Q735" s="4">
        <f t="shared" si="198"/>
        <v>29</v>
      </c>
      <c r="R735" s="7">
        <f>INDEX(월별값!$A$1:$BM$17, '데이터 만들기'!P735, '데이터 만들기'!Q735)</f>
        <v>1726080</v>
      </c>
      <c r="S735" s="5">
        <f t="shared" si="213"/>
        <v>42732</v>
      </c>
      <c r="T735" s="7">
        <f t="shared" si="199"/>
        <v>2016</v>
      </c>
      <c r="U735" s="7">
        <f t="shared" si="200"/>
        <v>12</v>
      </c>
      <c r="V735" s="7" t="str">
        <f t="shared" si="201"/>
        <v>2016-12-1</v>
      </c>
      <c r="W735" s="8">
        <f t="shared" si="202"/>
        <v>42735</v>
      </c>
      <c r="X735" s="9">
        <f t="shared" si="203"/>
        <v>31</v>
      </c>
      <c r="Y735" s="4">
        <f t="shared" si="204"/>
        <v>55680</v>
      </c>
      <c r="Z735" s="4">
        <f t="shared" ca="1" si="205"/>
        <v>596.6803274355517</v>
      </c>
      <c r="AA735" s="4">
        <f t="shared" ca="1" si="206"/>
        <v>56276.680327435555</v>
      </c>
      <c r="AB735" s="10">
        <f t="shared" si="212"/>
        <v>1</v>
      </c>
      <c r="AC735" s="4">
        <f t="shared" ca="1" si="207"/>
        <v>56276.680327435555</v>
      </c>
      <c r="AD735" s="4">
        <f t="shared" ca="1" si="214"/>
        <v>-456997.06388466572</v>
      </c>
      <c r="AE735" s="4">
        <f t="shared" si="208"/>
        <v>22</v>
      </c>
      <c r="AF735" s="4">
        <f t="shared" ca="1" si="209"/>
        <v>20772.593812939351</v>
      </c>
      <c r="AG735" s="4">
        <f t="shared" ca="1" si="210"/>
        <v>77049.27414037491</v>
      </c>
    </row>
    <row r="736" spans="1:33">
      <c r="A736" s="3">
        <v>42733</v>
      </c>
      <c r="B736" s="2">
        <f t="shared" ca="1" si="211"/>
        <v>80553.083351141933</v>
      </c>
      <c r="C736">
        <v>0</v>
      </c>
      <c r="D736">
        <v>0</v>
      </c>
      <c r="E736">
        <v>0</v>
      </c>
      <c r="F736">
        <v>0</v>
      </c>
      <c r="P736" s="4">
        <f t="shared" si="215"/>
        <v>17</v>
      </c>
      <c r="Q736" s="4">
        <f t="shared" si="198"/>
        <v>29</v>
      </c>
      <c r="R736" s="7">
        <f>INDEX(월별값!$A$1:$BM$17, '데이터 만들기'!P736, '데이터 만들기'!Q736)</f>
        <v>1726080</v>
      </c>
      <c r="S736" s="5">
        <f t="shared" si="213"/>
        <v>42733</v>
      </c>
      <c r="T736" s="7">
        <f t="shared" si="199"/>
        <v>2016</v>
      </c>
      <c r="U736" s="7">
        <f t="shared" si="200"/>
        <v>12</v>
      </c>
      <c r="V736" s="7" t="str">
        <f t="shared" si="201"/>
        <v>2016-12-1</v>
      </c>
      <c r="W736" s="8">
        <f t="shared" si="202"/>
        <v>42735</v>
      </c>
      <c r="X736" s="9">
        <f t="shared" si="203"/>
        <v>31</v>
      </c>
      <c r="Y736" s="4">
        <f t="shared" si="204"/>
        <v>55680</v>
      </c>
      <c r="Z736" s="4">
        <f t="shared" ca="1" si="205"/>
        <v>4100.4895382025807</v>
      </c>
      <c r="AA736" s="4">
        <f t="shared" ca="1" si="206"/>
        <v>59780.489538202579</v>
      </c>
      <c r="AB736" s="10">
        <f t="shared" si="212"/>
        <v>1</v>
      </c>
      <c r="AC736" s="4">
        <f t="shared" ca="1" si="207"/>
        <v>59780.489538202579</v>
      </c>
      <c r="AD736" s="4">
        <f t="shared" ca="1" si="214"/>
        <v>-456997.06388466572</v>
      </c>
      <c r="AE736" s="4">
        <f t="shared" si="208"/>
        <v>22</v>
      </c>
      <c r="AF736" s="4">
        <f t="shared" ca="1" si="209"/>
        <v>20772.593812939351</v>
      </c>
      <c r="AG736" s="4">
        <f t="shared" ca="1" si="210"/>
        <v>80553.083351141933</v>
      </c>
    </row>
    <row r="737" spans="1:33">
      <c r="A737" s="3">
        <v>42734</v>
      </c>
      <c r="B737" s="2">
        <f t="shared" ca="1" si="211"/>
        <v>73171.298812056441</v>
      </c>
      <c r="C737">
        <v>0</v>
      </c>
      <c r="D737">
        <v>0</v>
      </c>
      <c r="E737">
        <v>0</v>
      </c>
      <c r="F737">
        <v>0</v>
      </c>
      <c r="P737" s="4">
        <f t="shared" si="215"/>
        <v>17</v>
      </c>
      <c r="Q737" s="4">
        <f t="shared" si="198"/>
        <v>29</v>
      </c>
      <c r="R737" s="7">
        <f>INDEX(월별값!$A$1:$BM$17, '데이터 만들기'!P737, '데이터 만들기'!Q737)</f>
        <v>1726080</v>
      </c>
      <c r="S737" s="5">
        <f t="shared" si="213"/>
        <v>42734</v>
      </c>
      <c r="T737" s="7">
        <f t="shared" si="199"/>
        <v>2016</v>
      </c>
      <c r="U737" s="7">
        <f t="shared" si="200"/>
        <v>12</v>
      </c>
      <c r="V737" s="7" t="str">
        <f t="shared" si="201"/>
        <v>2016-12-1</v>
      </c>
      <c r="W737" s="8">
        <f t="shared" si="202"/>
        <v>42735</v>
      </c>
      <c r="X737" s="9">
        <f t="shared" si="203"/>
        <v>31</v>
      </c>
      <c r="Y737" s="4">
        <f t="shared" si="204"/>
        <v>55680</v>
      </c>
      <c r="Z737" s="4">
        <f t="shared" ca="1" si="205"/>
        <v>-3281.2950008829039</v>
      </c>
      <c r="AA737" s="4">
        <f t="shared" ca="1" si="206"/>
        <v>52398.704999117093</v>
      </c>
      <c r="AB737" s="10">
        <f t="shared" si="212"/>
        <v>1</v>
      </c>
      <c r="AC737" s="4">
        <f t="shared" ca="1" si="207"/>
        <v>52398.704999117093</v>
      </c>
      <c r="AD737" s="4">
        <f t="shared" ca="1" si="214"/>
        <v>-456997.06388466572</v>
      </c>
      <c r="AE737" s="4">
        <f t="shared" si="208"/>
        <v>22</v>
      </c>
      <c r="AF737" s="4">
        <f t="shared" ca="1" si="209"/>
        <v>20772.593812939351</v>
      </c>
      <c r="AG737" s="4">
        <f t="shared" ca="1" si="210"/>
        <v>73171.298812056441</v>
      </c>
    </row>
    <row r="738" spans="1:33">
      <c r="A738" s="3">
        <v>42735</v>
      </c>
      <c r="B738" s="2">
        <f t="shared" ca="1" si="211"/>
        <v>2939.0246677008422</v>
      </c>
      <c r="C738">
        <v>0</v>
      </c>
      <c r="D738">
        <v>0</v>
      </c>
      <c r="E738">
        <v>0</v>
      </c>
      <c r="F738">
        <v>0</v>
      </c>
      <c r="P738" s="4">
        <f t="shared" si="215"/>
        <v>17</v>
      </c>
      <c r="Q738" s="4">
        <f t="shared" si="198"/>
        <v>29</v>
      </c>
      <c r="R738" s="7">
        <f>INDEX(월별값!$A$1:$BM$17, '데이터 만들기'!P738, '데이터 만들기'!Q738)</f>
        <v>1726080</v>
      </c>
      <c r="S738" s="5">
        <f t="shared" si="213"/>
        <v>42735</v>
      </c>
      <c r="T738" s="7">
        <f t="shared" si="199"/>
        <v>2016</v>
      </c>
      <c r="U738" s="7">
        <f t="shared" si="200"/>
        <v>12</v>
      </c>
      <c r="V738" s="7" t="str">
        <f t="shared" si="201"/>
        <v>2016-12-1</v>
      </c>
      <c r="W738" s="8">
        <f t="shared" si="202"/>
        <v>42735</v>
      </c>
      <c r="X738" s="9">
        <f t="shared" si="203"/>
        <v>31</v>
      </c>
      <c r="Y738" s="4">
        <f t="shared" si="204"/>
        <v>55680</v>
      </c>
      <c r="Z738" s="4">
        <f t="shared" ca="1" si="205"/>
        <v>3100.4933540168404</v>
      </c>
      <c r="AA738" s="4">
        <f t="shared" ca="1" si="206"/>
        <v>58780.493354016842</v>
      </c>
      <c r="AB738" s="10">
        <f t="shared" si="212"/>
        <v>0</v>
      </c>
      <c r="AC738" s="4">
        <f t="shared" ca="1" si="207"/>
        <v>2939.0246677008422</v>
      </c>
      <c r="AD738" s="4">
        <f t="shared" ca="1" si="214"/>
        <v>-456997.06388466572</v>
      </c>
      <c r="AE738" s="4">
        <f t="shared" si="208"/>
        <v>22</v>
      </c>
      <c r="AF738" s="4">
        <f t="shared" ca="1" si="209"/>
        <v>20772.593812939351</v>
      </c>
      <c r="AG738" s="4">
        <f t="shared" ca="1" si="210"/>
        <v>2939.0246677008422</v>
      </c>
    </row>
    <row r="739" spans="1:33">
      <c r="A739" s="3">
        <v>42736</v>
      </c>
      <c r="B739" s="2">
        <f t="shared" ca="1" si="211"/>
        <v>2350.8868975164637</v>
      </c>
      <c r="C739">
        <v>0</v>
      </c>
      <c r="D739">
        <v>0</v>
      </c>
      <c r="E739">
        <v>0</v>
      </c>
      <c r="F739">
        <v>0</v>
      </c>
      <c r="P739" s="4">
        <f t="shared" si="215"/>
        <v>17</v>
      </c>
      <c r="Q739" s="4">
        <f t="shared" si="198"/>
        <v>30</v>
      </c>
      <c r="R739" s="7">
        <f>INDEX(월별값!$A$1:$BM$17, '데이터 만들기'!P739, '데이터 만들기'!Q739)</f>
        <v>1403640</v>
      </c>
      <c r="S739" s="5">
        <f t="shared" si="213"/>
        <v>42736</v>
      </c>
      <c r="T739" s="7">
        <f t="shared" si="199"/>
        <v>2017</v>
      </c>
      <c r="U739" s="7">
        <f t="shared" si="200"/>
        <v>1</v>
      </c>
      <c r="V739" s="7" t="str">
        <f t="shared" si="201"/>
        <v>2017-1-1</v>
      </c>
      <c r="W739" s="8">
        <f t="shared" si="202"/>
        <v>42766</v>
      </c>
      <c r="X739" s="9">
        <f t="shared" si="203"/>
        <v>31</v>
      </c>
      <c r="Y739" s="4">
        <f t="shared" si="204"/>
        <v>45278.709677419356</v>
      </c>
      <c r="Z739" s="4">
        <f t="shared" ca="1" si="205"/>
        <v>1739.0282729099231</v>
      </c>
      <c r="AA739" s="4">
        <f t="shared" ca="1" si="206"/>
        <v>47017.737950329276</v>
      </c>
      <c r="AB739" s="10">
        <f t="shared" si="212"/>
        <v>0</v>
      </c>
      <c r="AC739" s="4">
        <f t="shared" ca="1" si="207"/>
        <v>2350.8868975164637</v>
      </c>
      <c r="AD739" s="4">
        <f t="shared" ca="1" si="214"/>
        <v>-383528.29609563702</v>
      </c>
      <c r="AE739" s="4">
        <f t="shared" si="208"/>
        <v>22</v>
      </c>
      <c r="AF739" s="4">
        <f t="shared" ca="1" si="209"/>
        <v>17433.104367983502</v>
      </c>
      <c r="AG739" s="4">
        <f t="shared" ca="1" si="210"/>
        <v>2350.8868975164637</v>
      </c>
    </row>
    <row r="740" spans="1:33">
      <c r="A740" s="3">
        <v>42737</v>
      </c>
      <c r="B740" s="2">
        <f t="shared" ca="1" si="211"/>
        <v>64466.555413918701</v>
      </c>
      <c r="C740">
        <v>0</v>
      </c>
      <c r="D740">
        <v>0</v>
      </c>
      <c r="E740">
        <v>0</v>
      </c>
      <c r="F740">
        <v>0</v>
      </c>
      <c r="P740" s="4">
        <f t="shared" si="215"/>
        <v>17</v>
      </c>
      <c r="Q740" s="4">
        <f t="shared" si="198"/>
        <v>30</v>
      </c>
      <c r="R740" s="7">
        <f>INDEX(월별값!$A$1:$BM$17, '데이터 만들기'!P740, '데이터 만들기'!Q740)</f>
        <v>1403640</v>
      </c>
      <c r="S740" s="5">
        <f t="shared" si="213"/>
        <v>42737</v>
      </c>
      <c r="T740" s="7">
        <f t="shared" si="199"/>
        <v>2017</v>
      </c>
      <c r="U740" s="7">
        <f t="shared" si="200"/>
        <v>1</v>
      </c>
      <c r="V740" s="7" t="str">
        <f t="shared" si="201"/>
        <v>2017-1-1</v>
      </c>
      <c r="W740" s="8">
        <f t="shared" si="202"/>
        <v>42766</v>
      </c>
      <c r="X740" s="9">
        <f t="shared" si="203"/>
        <v>31</v>
      </c>
      <c r="Y740" s="4">
        <f t="shared" si="204"/>
        <v>45278.709677419356</v>
      </c>
      <c r="Z740" s="4">
        <f t="shared" ca="1" si="205"/>
        <v>1754.7413685158401</v>
      </c>
      <c r="AA740" s="4">
        <f t="shared" ca="1" si="206"/>
        <v>47033.451045935195</v>
      </c>
      <c r="AB740" s="10">
        <f t="shared" si="212"/>
        <v>1</v>
      </c>
      <c r="AC740" s="4">
        <f t="shared" ca="1" si="207"/>
        <v>47033.451045935195</v>
      </c>
      <c r="AD740" s="4">
        <f t="shared" ca="1" si="214"/>
        <v>-383528.29609563702</v>
      </c>
      <c r="AE740" s="4">
        <f t="shared" si="208"/>
        <v>22</v>
      </c>
      <c r="AF740" s="4">
        <f t="shared" ca="1" si="209"/>
        <v>17433.104367983502</v>
      </c>
      <c r="AG740" s="4">
        <f t="shared" ca="1" si="210"/>
        <v>64466.555413918701</v>
      </c>
    </row>
    <row r="741" spans="1:33">
      <c r="A741" s="3">
        <v>42738</v>
      </c>
      <c r="B741" s="2">
        <f t="shared" ca="1" si="211"/>
        <v>63182.274722372764</v>
      </c>
      <c r="C741">
        <v>0</v>
      </c>
      <c r="D741">
        <v>0</v>
      </c>
      <c r="E741">
        <v>0</v>
      </c>
      <c r="F741">
        <v>0</v>
      </c>
      <c r="P741" s="4">
        <f t="shared" si="215"/>
        <v>17</v>
      </c>
      <c r="Q741" s="4">
        <f t="shared" si="198"/>
        <v>30</v>
      </c>
      <c r="R741" s="7">
        <f>INDEX(월별값!$A$1:$BM$17, '데이터 만들기'!P741, '데이터 만들기'!Q741)</f>
        <v>1403640</v>
      </c>
      <c r="S741" s="5">
        <f t="shared" si="213"/>
        <v>42738</v>
      </c>
      <c r="T741" s="7">
        <f t="shared" si="199"/>
        <v>2017</v>
      </c>
      <c r="U741" s="7">
        <f t="shared" si="200"/>
        <v>1</v>
      </c>
      <c r="V741" s="7" t="str">
        <f t="shared" si="201"/>
        <v>2017-1-1</v>
      </c>
      <c r="W741" s="8">
        <f t="shared" si="202"/>
        <v>42766</v>
      </c>
      <c r="X741" s="9">
        <f t="shared" si="203"/>
        <v>31</v>
      </c>
      <c r="Y741" s="4">
        <f t="shared" si="204"/>
        <v>45278.709677419356</v>
      </c>
      <c r="Z741" s="4">
        <f t="shared" ca="1" si="205"/>
        <v>470.46067696990775</v>
      </c>
      <c r="AA741" s="4">
        <f t="shared" ca="1" si="206"/>
        <v>45749.170354389265</v>
      </c>
      <c r="AB741" s="10">
        <f t="shared" si="212"/>
        <v>1</v>
      </c>
      <c r="AC741" s="4">
        <f t="shared" ca="1" si="207"/>
        <v>45749.170354389265</v>
      </c>
      <c r="AD741" s="4">
        <f t="shared" ca="1" si="214"/>
        <v>-383528.29609563702</v>
      </c>
      <c r="AE741" s="4">
        <f t="shared" si="208"/>
        <v>22</v>
      </c>
      <c r="AF741" s="4">
        <f t="shared" ca="1" si="209"/>
        <v>17433.104367983502</v>
      </c>
      <c r="AG741" s="4">
        <f t="shared" ca="1" si="210"/>
        <v>63182.274722372764</v>
      </c>
    </row>
    <row r="742" spans="1:33">
      <c r="A742" s="3">
        <v>42739</v>
      </c>
      <c r="B742" s="2">
        <f t="shared" ca="1" si="211"/>
        <v>62413.708345116916</v>
      </c>
      <c r="C742">
        <v>0</v>
      </c>
      <c r="D742">
        <v>0</v>
      </c>
      <c r="E742">
        <v>0</v>
      </c>
      <c r="F742">
        <v>0</v>
      </c>
      <c r="P742" s="4">
        <f t="shared" si="215"/>
        <v>17</v>
      </c>
      <c r="Q742" s="4">
        <f t="shared" ref="Q742:Q805" si="216">IF(U741=U742,Q741,Q741+1)</f>
        <v>30</v>
      </c>
      <c r="R742" s="7">
        <f>INDEX(월별값!$A$1:$BM$17, '데이터 만들기'!P742, '데이터 만들기'!Q742)</f>
        <v>1403640</v>
      </c>
      <c r="S742" s="5">
        <f t="shared" si="213"/>
        <v>42739</v>
      </c>
      <c r="T742" s="7">
        <f t="shared" ref="T742:T805" si="217">YEAR(S742)</f>
        <v>2017</v>
      </c>
      <c r="U742" s="7">
        <f t="shared" ref="U742:U805" si="218">MONTH(S742)</f>
        <v>1</v>
      </c>
      <c r="V742" s="7" t="str">
        <f t="shared" ref="V742:V805" si="219">CONCATENATE(T742, "-", U742, "-", "1")</f>
        <v>2017-1-1</v>
      </c>
      <c r="W742" s="8">
        <f t="shared" ref="W742:W805" si="220">EDATE(V742, 1)-1</f>
        <v>42766</v>
      </c>
      <c r="X742" s="9">
        <f t="shared" ref="X742:X805" si="221">W742-V742+1</f>
        <v>31</v>
      </c>
      <c r="Y742" s="4">
        <f t="shared" ref="Y742:Y805" si="222">R742/X742</f>
        <v>45278.709677419356</v>
      </c>
      <c r="Z742" s="4">
        <f t="shared" ref="Z742:Z805" ca="1" si="223">IF(RANDBETWEEN(0, 1),RAND()*Y742,RAND()*Y742*-1)/10</f>
        <v>-298.105700285936</v>
      </c>
      <c r="AA742" s="4">
        <f t="shared" ref="AA742:AA805" ca="1" si="224">Y742+Z742</f>
        <v>44980.603977133418</v>
      </c>
      <c r="AB742" s="10">
        <f t="shared" si="212"/>
        <v>1</v>
      </c>
      <c r="AC742" s="4">
        <f t="shared" ref="AC742:AC805" ca="1" si="225">IF(AB742=0,AA742/20,AA742)</f>
        <v>44980.603977133418</v>
      </c>
      <c r="AD742" s="4">
        <f t="shared" ca="1" si="214"/>
        <v>-383528.29609563702</v>
      </c>
      <c r="AE742" s="4">
        <f t="shared" ref="AE742:AE805" si="226">NETWORKDAYS(V742,W742)</f>
        <v>22</v>
      </c>
      <c r="AF742" s="4">
        <f t="shared" ref="AF742:AF805" ca="1" si="227">AD742/AE742*-1</f>
        <v>17433.104367983502</v>
      </c>
      <c r="AG742" s="4">
        <f t="shared" ref="AG742:AG805" ca="1" si="228">IF(AB742=1,AC742+AF742,AC742)</f>
        <v>62413.708345116916</v>
      </c>
    </row>
    <row r="743" spans="1:33">
      <c r="A743" s="3">
        <v>42740</v>
      </c>
      <c r="B743" s="2">
        <f t="shared" ca="1" si="211"/>
        <v>61201.473751762562</v>
      </c>
      <c r="C743">
        <v>0</v>
      </c>
      <c r="D743">
        <v>0</v>
      </c>
      <c r="E743">
        <v>0</v>
      </c>
      <c r="F743">
        <v>0</v>
      </c>
      <c r="P743" s="4">
        <f t="shared" si="215"/>
        <v>17</v>
      </c>
      <c r="Q743" s="4">
        <f t="shared" si="216"/>
        <v>30</v>
      </c>
      <c r="R743" s="7">
        <f>INDEX(월별값!$A$1:$BM$17, '데이터 만들기'!P743, '데이터 만들기'!Q743)</f>
        <v>1403640</v>
      </c>
      <c r="S743" s="5">
        <f t="shared" si="213"/>
        <v>42740</v>
      </c>
      <c r="T743" s="7">
        <f t="shared" si="217"/>
        <v>2017</v>
      </c>
      <c r="U743" s="7">
        <f t="shared" si="218"/>
        <v>1</v>
      </c>
      <c r="V743" s="7" t="str">
        <f t="shared" si="219"/>
        <v>2017-1-1</v>
      </c>
      <c r="W743" s="8">
        <f t="shared" si="220"/>
        <v>42766</v>
      </c>
      <c r="X743" s="9">
        <f t="shared" si="221"/>
        <v>31</v>
      </c>
      <c r="Y743" s="4">
        <f t="shared" si="222"/>
        <v>45278.709677419356</v>
      </c>
      <c r="Z743" s="4">
        <f t="shared" ca="1" si="223"/>
        <v>-1510.3402936402902</v>
      </c>
      <c r="AA743" s="4">
        <f t="shared" ca="1" si="224"/>
        <v>43768.369383779063</v>
      </c>
      <c r="AB743" s="10">
        <f t="shared" si="212"/>
        <v>1</v>
      </c>
      <c r="AC743" s="4">
        <f t="shared" ca="1" si="225"/>
        <v>43768.369383779063</v>
      </c>
      <c r="AD743" s="4">
        <f t="shared" ca="1" si="214"/>
        <v>-383528.29609563702</v>
      </c>
      <c r="AE743" s="4">
        <f t="shared" si="226"/>
        <v>22</v>
      </c>
      <c r="AF743" s="4">
        <f t="shared" ca="1" si="227"/>
        <v>17433.104367983502</v>
      </c>
      <c r="AG743" s="4">
        <f t="shared" ca="1" si="228"/>
        <v>61201.473751762562</v>
      </c>
    </row>
    <row r="744" spans="1:33">
      <c r="A744" s="3">
        <v>42741</v>
      </c>
      <c r="B744" s="2">
        <f t="shared" ca="1" si="211"/>
        <v>58746.774781617161</v>
      </c>
      <c r="C744">
        <v>0</v>
      </c>
      <c r="D744">
        <v>0</v>
      </c>
      <c r="E744">
        <v>0</v>
      </c>
      <c r="F744">
        <v>0</v>
      </c>
      <c r="P744" s="4">
        <f t="shared" si="215"/>
        <v>17</v>
      </c>
      <c r="Q744" s="4">
        <f t="shared" si="216"/>
        <v>30</v>
      </c>
      <c r="R744" s="7">
        <f>INDEX(월별값!$A$1:$BM$17, '데이터 만들기'!P744, '데이터 만들기'!Q744)</f>
        <v>1403640</v>
      </c>
      <c r="S744" s="5">
        <f t="shared" si="213"/>
        <v>42741</v>
      </c>
      <c r="T744" s="7">
        <f t="shared" si="217"/>
        <v>2017</v>
      </c>
      <c r="U744" s="7">
        <f t="shared" si="218"/>
        <v>1</v>
      </c>
      <c r="V744" s="7" t="str">
        <f t="shared" si="219"/>
        <v>2017-1-1</v>
      </c>
      <c r="W744" s="8">
        <f t="shared" si="220"/>
        <v>42766</v>
      </c>
      <c r="X744" s="9">
        <f t="shared" si="221"/>
        <v>31</v>
      </c>
      <c r="Y744" s="4">
        <f t="shared" si="222"/>
        <v>45278.709677419356</v>
      </c>
      <c r="Z744" s="4">
        <f t="shared" ca="1" si="223"/>
        <v>-3965.0392637856994</v>
      </c>
      <c r="AA744" s="4">
        <f t="shared" ca="1" si="224"/>
        <v>41313.670413633656</v>
      </c>
      <c r="AB744" s="10">
        <f t="shared" si="212"/>
        <v>1</v>
      </c>
      <c r="AC744" s="4">
        <f t="shared" ca="1" si="225"/>
        <v>41313.670413633656</v>
      </c>
      <c r="AD744" s="4">
        <f t="shared" ca="1" si="214"/>
        <v>-383528.29609563702</v>
      </c>
      <c r="AE744" s="4">
        <f t="shared" si="226"/>
        <v>22</v>
      </c>
      <c r="AF744" s="4">
        <f t="shared" ca="1" si="227"/>
        <v>17433.104367983502</v>
      </c>
      <c r="AG744" s="4">
        <f t="shared" ca="1" si="228"/>
        <v>58746.774781617161</v>
      </c>
    </row>
    <row r="745" spans="1:33">
      <c r="A745" s="3">
        <v>42742</v>
      </c>
      <c r="B745" s="2">
        <f t="shared" ca="1" si="211"/>
        <v>2076.2339015772222</v>
      </c>
      <c r="C745">
        <v>0</v>
      </c>
      <c r="D745">
        <v>0</v>
      </c>
      <c r="E745">
        <v>0</v>
      </c>
      <c r="F745">
        <v>0</v>
      </c>
      <c r="P745" s="4">
        <f t="shared" si="215"/>
        <v>17</v>
      </c>
      <c r="Q745" s="4">
        <f t="shared" si="216"/>
        <v>30</v>
      </c>
      <c r="R745" s="7">
        <f>INDEX(월별값!$A$1:$BM$17, '데이터 만들기'!P745, '데이터 만들기'!Q745)</f>
        <v>1403640</v>
      </c>
      <c r="S745" s="5">
        <f t="shared" si="213"/>
        <v>42742</v>
      </c>
      <c r="T745" s="7">
        <f t="shared" si="217"/>
        <v>2017</v>
      </c>
      <c r="U745" s="7">
        <f t="shared" si="218"/>
        <v>1</v>
      </c>
      <c r="V745" s="7" t="str">
        <f t="shared" si="219"/>
        <v>2017-1-1</v>
      </c>
      <c r="W745" s="8">
        <f t="shared" si="220"/>
        <v>42766</v>
      </c>
      <c r="X745" s="9">
        <f t="shared" si="221"/>
        <v>31</v>
      </c>
      <c r="Y745" s="4">
        <f t="shared" si="222"/>
        <v>45278.709677419356</v>
      </c>
      <c r="Z745" s="4">
        <f t="shared" ca="1" si="223"/>
        <v>-3754.0316458749039</v>
      </c>
      <c r="AA745" s="4">
        <f t="shared" ca="1" si="224"/>
        <v>41524.678031544448</v>
      </c>
      <c r="AB745" s="10">
        <f t="shared" si="212"/>
        <v>0</v>
      </c>
      <c r="AC745" s="4">
        <f t="shared" ca="1" si="225"/>
        <v>2076.2339015772222</v>
      </c>
      <c r="AD745" s="4">
        <f t="shared" ca="1" si="214"/>
        <v>-383528.29609563702</v>
      </c>
      <c r="AE745" s="4">
        <f t="shared" si="226"/>
        <v>22</v>
      </c>
      <c r="AF745" s="4">
        <f t="shared" ca="1" si="227"/>
        <v>17433.104367983502</v>
      </c>
      <c r="AG745" s="4">
        <f t="shared" ca="1" si="228"/>
        <v>2076.2339015772222</v>
      </c>
    </row>
    <row r="746" spans="1:33">
      <c r="A746" s="3">
        <v>42743</v>
      </c>
      <c r="B746" s="2">
        <f t="shared" ca="1" si="211"/>
        <v>2072.2288971744656</v>
      </c>
      <c r="C746">
        <v>0</v>
      </c>
      <c r="D746">
        <v>0</v>
      </c>
      <c r="E746">
        <v>0</v>
      </c>
      <c r="F746">
        <v>0</v>
      </c>
      <c r="P746" s="4">
        <f t="shared" si="215"/>
        <v>17</v>
      </c>
      <c r="Q746" s="4">
        <f t="shared" si="216"/>
        <v>30</v>
      </c>
      <c r="R746" s="7">
        <f>INDEX(월별값!$A$1:$BM$17, '데이터 만들기'!P746, '데이터 만들기'!Q746)</f>
        <v>1403640</v>
      </c>
      <c r="S746" s="5">
        <f t="shared" si="213"/>
        <v>42743</v>
      </c>
      <c r="T746" s="7">
        <f t="shared" si="217"/>
        <v>2017</v>
      </c>
      <c r="U746" s="7">
        <f t="shared" si="218"/>
        <v>1</v>
      </c>
      <c r="V746" s="7" t="str">
        <f t="shared" si="219"/>
        <v>2017-1-1</v>
      </c>
      <c r="W746" s="8">
        <f t="shared" si="220"/>
        <v>42766</v>
      </c>
      <c r="X746" s="9">
        <f t="shared" si="221"/>
        <v>31</v>
      </c>
      <c r="Y746" s="4">
        <f t="shared" si="222"/>
        <v>45278.709677419356</v>
      </c>
      <c r="Z746" s="4">
        <f t="shared" ca="1" si="223"/>
        <v>-3834.1317339300413</v>
      </c>
      <c r="AA746" s="4">
        <f t="shared" ca="1" si="224"/>
        <v>41444.577943489312</v>
      </c>
      <c r="AB746" s="10">
        <f t="shared" si="212"/>
        <v>0</v>
      </c>
      <c r="AC746" s="4">
        <f t="shared" ca="1" si="225"/>
        <v>2072.2288971744656</v>
      </c>
      <c r="AD746" s="4">
        <f t="shared" ca="1" si="214"/>
        <v>-383528.29609563702</v>
      </c>
      <c r="AE746" s="4">
        <f t="shared" si="226"/>
        <v>22</v>
      </c>
      <c r="AF746" s="4">
        <f t="shared" ca="1" si="227"/>
        <v>17433.104367983502</v>
      </c>
      <c r="AG746" s="4">
        <f t="shared" ca="1" si="228"/>
        <v>2072.2288971744656</v>
      </c>
    </row>
    <row r="747" spans="1:33">
      <c r="A747" s="3">
        <v>42744</v>
      </c>
      <c r="B747" s="2">
        <f t="shared" ca="1" si="211"/>
        <v>61995.172899521553</v>
      </c>
      <c r="C747">
        <v>0</v>
      </c>
      <c r="D747">
        <v>0</v>
      </c>
      <c r="E747">
        <v>0</v>
      </c>
      <c r="F747">
        <v>0</v>
      </c>
      <c r="P747" s="4">
        <f t="shared" si="215"/>
        <v>17</v>
      </c>
      <c r="Q747" s="4">
        <f t="shared" si="216"/>
        <v>30</v>
      </c>
      <c r="R747" s="7">
        <f>INDEX(월별값!$A$1:$BM$17, '데이터 만들기'!P747, '데이터 만들기'!Q747)</f>
        <v>1403640</v>
      </c>
      <c r="S747" s="5">
        <f t="shared" si="213"/>
        <v>42744</v>
      </c>
      <c r="T747" s="7">
        <f t="shared" si="217"/>
        <v>2017</v>
      </c>
      <c r="U747" s="7">
        <f t="shared" si="218"/>
        <v>1</v>
      </c>
      <c r="V747" s="7" t="str">
        <f t="shared" si="219"/>
        <v>2017-1-1</v>
      </c>
      <c r="W747" s="8">
        <f t="shared" si="220"/>
        <v>42766</v>
      </c>
      <c r="X747" s="9">
        <f t="shared" si="221"/>
        <v>31</v>
      </c>
      <c r="Y747" s="4">
        <f t="shared" si="222"/>
        <v>45278.709677419356</v>
      </c>
      <c r="Z747" s="4">
        <f t="shared" ca="1" si="223"/>
        <v>-716.6411458813061</v>
      </c>
      <c r="AA747" s="4">
        <f t="shared" ca="1" si="224"/>
        <v>44562.068531538047</v>
      </c>
      <c r="AB747" s="10">
        <f t="shared" si="212"/>
        <v>1</v>
      </c>
      <c r="AC747" s="4">
        <f t="shared" ca="1" si="225"/>
        <v>44562.068531538047</v>
      </c>
      <c r="AD747" s="4">
        <f t="shared" ca="1" si="214"/>
        <v>-383528.29609563702</v>
      </c>
      <c r="AE747" s="4">
        <f t="shared" si="226"/>
        <v>22</v>
      </c>
      <c r="AF747" s="4">
        <f t="shared" ca="1" si="227"/>
        <v>17433.104367983502</v>
      </c>
      <c r="AG747" s="4">
        <f t="shared" ca="1" si="228"/>
        <v>61995.172899521553</v>
      </c>
    </row>
    <row r="748" spans="1:33">
      <c r="A748" s="3">
        <v>42745</v>
      </c>
      <c r="B748" s="2">
        <f t="shared" ca="1" si="211"/>
        <v>61160.477048371744</v>
      </c>
      <c r="C748">
        <v>0</v>
      </c>
      <c r="D748">
        <v>0</v>
      </c>
      <c r="E748">
        <v>0</v>
      </c>
      <c r="F748">
        <v>0</v>
      </c>
      <c r="P748" s="4">
        <f t="shared" si="215"/>
        <v>17</v>
      </c>
      <c r="Q748" s="4">
        <f t="shared" si="216"/>
        <v>30</v>
      </c>
      <c r="R748" s="7">
        <f>INDEX(월별값!$A$1:$BM$17, '데이터 만들기'!P748, '데이터 만들기'!Q748)</f>
        <v>1403640</v>
      </c>
      <c r="S748" s="5">
        <f t="shared" si="213"/>
        <v>42745</v>
      </c>
      <c r="T748" s="7">
        <f t="shared" si="217"/>
        <v>2017</v>
      </c>
      <c r="U748" s="7">
        <f t="shared" si="218"/>
        <v>1</v>
      </c>
      <c r="V748" s="7" t="str">
        <f t="shared" si="219"/>
        <v>2017-1-1</v>
      </c>
      <c r="W748" s="8">
        <f t="shared" si="220"/>
        <v>42766</v>
      </c>
      <c r="X748" s="9">
        <f t="shared" si="221"/>
        <v>31</v>
      </c>
      <c r="Y748" s="4">
        <f t="shared" si="222"/>
        <v>45278.709677419356</v>
      </c>
      <c r="Z748" s="4">
        <f t="shared" ca="1" si="223"/>
        <v>-1551.3369970311098</v>
      </c>
      <c r="AA748" s="4">
        <f t="shared" ca="1" si="224"/>
        <v>43727.372680388245</v>
      </c>
      <c r="AB748" s="10">
        <f t="shared" si="212"/>
        <v>1</v>
      </c>
      <c r="AC748" s="4">
        <f t="shared" ca="1" si="225"/>
        <v>43727.372680388245</v>
      </c>
      <c r="AD748" s="4">
        <f t="shared" ca="1" si="214"/>
        <v>-383528.29609563702</v>
      </c>
      <c r="AE748" s="4">
        <f t="shared" si="226"/>
        <v>22</v>
      </c>
      <c r="AF748" s="4">
        <f t="shared" ca="1" si="227"/>
        <v>17433.104367983502</v>
      </c>
      <c r="AG748" s="4">
        <f t="shared" ca="1" si="228"/>
        <v>61160.477048371744</v>
      </c>
    </row>
    <row r="749" spans="1:33">
      <c r="A749" s="3">
        <v>42746</v>
      </c>
      <c r="B749" s="2">
        <f t="shared" ca="1" si="211"/>
        <v>64394.883198786905</v>
      </c>
      <c r="C749">
        <v>0</v>
      </c>
      <c r="D749">
        <v>0</v>
      </c>
      <c r="E749">
        <v>0</v>
      </c>
      <c r="F749">
        <v>0</v>
      </c>
      <c r="P749" s="4">
        <f t="shared" si="215"/>
        <v>17</v>
      </c>
      <c r="Q749" s="4">
        <f t="shared" si="216"/>
        <v>30</v>
      </c>
      <c r="R749" s="7">
        <f>INDEX(월별값!$A$1:$BM$17, '데이터 만들기'!P749, '데이터 만들기'!Q749)</f>
        <v>1403640</v>
      </c>
      <c r="S749" s="5">
        <f t="shared" si="213"/>
        <v>42746</v>
      </c>
      <c r="T749" s="7">
        <f t="shared" si="217"/>
        <v>2017</v>
      </c>
      <c r="U749" s="7">
        <f t="shared" si="218"/>
        <v>1</v>
      </c>
      <c r="V749" s="7" t="str">
        <f t="shared" si="219"/>
        <v>2017-1-1</v>
      </c>
      <c r="W749" s="8">
        <f t="shared" si="220"/>
        <v>42766</v>
      </c>
      <c r="X749" s="9">
        <f t="shared" si="221"/>
        <v>31</v>
      </c>
      <c r="Y749" s="4">
        <f t="shared" si="222"/>
        <v>45278.709677419356</v>
      </c>
      <c r="Z749" s="4">
        <f t="shared" ca="1" si="223"/>
        <v>1683.0691533840436</v>
      </c>
      <c r="AA749" s="4">
        <f t="shared" ca="1" si="224"/>
        <v>46961.7788308034</v>
      </c>
      <c r="AB749" s="10">
        <f t="shared" si="212"/>
        <v>1</v>
      </c>
      <c r="AC749" s="4">
        <f t="shared" ca="1" si="225"/>
        <v>46961.7788308034</v>
      </c>
      <c r="AD749" s="4">
        <f t="shared" ca="1" si="214"/>
        <v>-383528.29609563702</v>
      </c>
      <c r="AE749" s="4">
        <f t="shared" si="226"/>
        <v>22</v>
      </c>
      <c r="AF749" s="4">
        <f t="shared" ca="1" si="227"/>
        <v>17433.104367983502</v>
      </c>
      <c r="AG749" s="4">
        <f t="shared" ca="1" si="228"/>
        <v>64394.883198786905</v>
      </c>
    </row>
    <row r="750" spans="1:33">
      <c r="A750" s="3">
        <v>42747</v>
      </c>
      <c r="B750" s="2">
        <f t="shared" ca="1" si="211"/>
        <v>66515.187658026916</v>
      </c>
      <c r="C750">
        <v>0</v>
      </c>
      <c r="D750">
        <v>0</v>
      </c>
      <c r="E750">
        <v>0</v>
      </c>
      <c r="F750">
        <v>0</v>
      </c>
      <c r="P750" s="4">
        <f t="shared" si="215"/>
        <v>17</v>
      </c>
      <c r="Q750" s="4">
        <f t="shared" si="216"/>
        <v>30</v>
      </c>
      <c r="R750" s="7">
        <f>INDEX(월별값!$A$1:$BM$17, '데이터 만들기'!P750, '데이터 만들기'!Q750)</f>
        <v>1403640</v>
      </c>
      <c r="S750" s="5">
        <f t="shared" si="213"/>
        <v>42747</v>
      </c>
      <c r="T750" s="7">
        <f t="shared" si="217"/>
        <v>2017</v>
      </c>
      <c r="U750" s="7">
        <f t="shared" si="218"/>
        <v>1</v>
      </c>
      <c r="V750" s="7" t="str">
        <f t="shared" si="219"/>
        <v>2017-1-1</v>
      </c>
      <c r="W750" s="8">
        <f t="shared" si="220"/>
        <v>42766</v>
      </c>
      <c r="X750" s="9">
        <f t="shared" si="221"/>
        <v>31</v>
      </c>
      <c r="Y750" s="4">
        <f t="shared" si="222"/>
        <v>45278.709677419356</v>
      </c>
      <c r="Z750" s="4">
        <f t="shared" ca="1" si="223"/>
        <v>3803.3736126240642</v>
      </c>
      <c r="AA750" s="4">
        <f t="shared" ca="1" si="224"/>
        <v>49082.083290043418</v>
      </c>
      <c r="AB750" s="10">
        <f t="shared" si="212"/>
        <v>1</v>
      </c>
      <c r="AC750" s="4">
        <f t="shared" ca="1" si="225"/>
        <v>49082.083290043418</v>
      </c>
      <c r="AD750" s="4">
        <f t="shared" ca="1" si="214"/>
        <v>-383528.29609563702</v>
      </c>
      <c r="AE750" s="4">
        <f t="shared" si="226"/>
        <v>22</v>
      </c>
      <c r="AF750" s="4">
        <f t="shared" ca="1" si="227"/>
        <v>17433.104367983502</v>
      </c>
      <c r="AG750" s="4">
        <f t="shared" ca="1" si="228"/>
        <v>66515.187658026916</v>
      </c>
    </row>
    <row r="751" spans="1:33">
      <c r="A751" s="3">
        <v>42748</v>
      </c>
      <c r="B751" s="2">
        <f t="shared" ca="1" si="211"/>
        <v>64958.254665706496</v>
      </c>
      <c r="C751">
        <v>0</v>
      </c>
      <c r="D751">
        <v>0</v>
      </c>
      <c r="E751">
        <v>0</v>
      </c>
      <c r="F751">
        <v>0</v>
      </c>
      <c r="P751" s="4">
        <f t="shared" si="215"/>
        <v>17</v>
      </c>
      <c r="Q751" s="4">
        <f t="shared" si="216"/>
        <v>30</v>
      </c>
      <c r="R751" s="7">
        <f>INDEX(월별값!$A$1:$BM$17, '데이터 만들기'!P751, '데이터 만들기'!Q751)</f>
        <v>1403640</v>
      </c>
      <c r="S751" s="5">
        <f t="shared" si="213"/>
        <v>42748</v>
      </c>
      <c r="T751" s="7">
        <f t="shared" si="217"/>
        <v>2017</v>
      </c>
      <c r="U751" s="7">
        <f t="shared" si="218"/>
        <v>1</v>
      </c>
      <c r="V751" s="7" t="str">
        <f t="shared" si="219"/>
        <v>2017-1-1</v>
      </c>
      <c r="W751" s="8">
        <f t="shared" si="220"/>
        <v>42766</v>
      </c>
      <c r="X751" s="9">
        <f t="shared" si="221"/>
        <v>31</v>
      </c>
      <c r="Y751" s="4">
        <f t="shared" si="222"/>
        <v>45278.709677419356</v>
      </c>
      <c r="Z751" s="4">
        <f t="shared" ca="1" si="223"/>
        <v>2246.4406203036328</v>
      </c>
      <c r="AA751" s="4">
        <f t="shared" ca="1" si="224"/>
        <v>47525.15029772299</v>
      </c>
      <c r="AB751" s="10">
        <f t="shared" si="212"/>
        <v>1</v>
      </c>
      <c r="AC751" s="4">
        <f t="shared" ca="1" si="225"/>
        <v>47525.15029772299</v>
      </c>
      <c r="AD751" s="4">
        <f t="shared" ca="1" si="214"/>
        <v>-383528.29609563702</v>
      </c>
      <c r="AE751" s="4">
        <f t="shared" si="226"/>
        <v>22</v>
      </c>
      <c r="AF751" s="4">
        <f t="shared" ca="1" si="227"/>
        <v>17433.104367983502</v>
      </c>
      <c r="AG751" s="4">
        <f t="shared" ca="1" si="228"/>
        <v>64958.254665706496</v>
      </c>
    </row>
    <row r="752" spans="1:33">
      <c r="A752" s="3">
        <v>42749</v>
      </c>
      <c r="B752" s="2">
        <f t="shared" ca="1" si="211"/>
        <v>2195.69854693766</v>
      </c>
      <c r="C752">
        <v>0</v>
      </c>
      <c r="D752">
        <v>0</v>
      </c>
      <c r="E752">
        <v>0</v>
      </c>
      <c r="F752">
        <v>0</v>
      </c>
      <c r="P752" s="4">
        <f t="shared" si="215"/>
        <v>17</v>
      </c>
      <c r="Q752" s="4">
        <f t="shared" si="216"/>
        <v>30</v>
      </c>
      <c r="R752" s="7">
        <f>INDEX(월별값!$A$1:$BM$17, '데이터 만들기'!P752, '데이터 만들기'!Q752)</f>
        <v>1403640</v>
      </c>
      <c r="S752" s="5">
        <f t="shared" si="213"/>
        <v>42749</v>
      </c>
      <c r="T752" s="7">
        <f t="shared" si="217"/>
        <v>2017</v>
      </c>
      <c r="U752" s="7">
        <f t="shared" si="218"/>
        <v>1</v>
      </c>
      <c r="V752" s="7" t="str">
        <f t="shared" si="219"/>
        <v>2017-1-1</v>
      </c>
      <c r="W752" s="8">
        <f t="shared" si="220"/>
        <v>42766</v>
      </c>
      <c r="X752" s="9">
        <f t="shared" si="221"/>
        <v>31</v>
      </c>
      <c r="Y752" s="4">
        <f t="shared" si="222"/>
        <v>45278.709677419356</v>
      </c>
      <c r="Z752" s="4">
        <f t="shared" ca="1" si="223"/>
        <v>-1364.7387386661599</v>
      </c>
      <c r="AA752" s="4">
        <f t="shared" ca="1" si="224"/>
        <v>43913.970938753198</v>
      </c>
      <c r="AB752" s="10">
        <f t="shared" si="212"/>
        <v>0</v>
      </c>
      <c r="AC752" s="4">
        <f t="shared" ca="1" si="225"/>
        <v>2195.69854693766</v>
      </c>
      <c r="AD752" s="4">
        <f t="shared" ca="1" si="214"/>
        <v>-383528.29609563702</v>
      </c>
      <c r="AE752" s="4">
        <f t="shared" si="226"/>
        <v>22</v>
      </c>
      <c r="AF752" s="4">
        <f t="shared" ca="1" si="227"/>
        <v>17433.104367983502</v>
      </c>
      <c r="AG752" s="4">
        <f t="shared" ca="1" si="228"/>
        <v>2195.69854693766</v>
      </c>
    </row>
    <row r="753" spans="1:33">
      <c r="A753" s="3">
        <v>42750</v>
      </c>
      <c r="B753" s="2">
        <f t="shared" ca="1" si="211"/>
        <v>2327.9489066532101</v>
      </c>
      <c r="C753">
        <v>0</v>
      </c>
      <c r="D753">
        <v>0</v>
      </c>
      <c r="E753">
        <v>0</v>
      </c>
      <c r="F753">
        <v>0</v>
      </c>
      <c r="P753" s="4">
        <f t="shared" si="215"/>
        <v>17</v>
      </c>
      <c r="Q753" s="4">
        <f t="shared" si="216"/>
        <v>30</v>
      </c>
      <c r="R753" s="7">
        <f>INDEX(월별값!$A$1:$BM$17, '데이터 만들기'!P753, '데이터 만들기'!Q753)</f>
        <v>1403640</v>
      </c>
      <c r="S753" s="5">
        <f t="shared" si="213"/>
        <v>42750</v>
      </c>
      <c r="T753" s="7">
        <f t="shared" si="217"/>
        <v>2017</v>
      </c>
      <c r="U753" s="7">
        <f t="shared" si="218"/>
        <v>1</v>
      </c>
      <c r="V753" s="7" t="str">
        <f t="shared" si="219"/>
        <v>2017-1-1</v>
      </c>
      <c r="W753" s="8">
        <f t="shared" si="220"/>
        <v>42766</v>
      </c>
      <c r="X753" s="9">
        <f t="shared" si="221"/>
        <v>31</v>
      </c>
      <c r="Y753" s="4">
        <f t="shared" si="222"/>
        <v>45278.709677419356</v>
      </c>
      <c r="Z753" s="4">
        <f t="shared" ca="1" si="223"/>
        <v>1280.2684556448446</v>
      </c>
      <c r="AA753" s="4">
        <f t="shared" ca="1" si="224"/>
        <v>46558.9781330642</v>
      </c>
      <c r="AB753" s="10">
        <f t="shared" si="212"/>
        <v>0</v>
      </c>
      <c r="AC753" s="4">
        <f t="shared" ca="1" si="225"/>
        <v>2327.9489066532101</v>
      </c>
      <c r="AD753" s="4">
        <f t="shared" ca="1" si="214"/>
        <v>-383528.29609563702</v>
      </c>
      <c r="AE753" s="4">
        <f t="shared" si="226"/>
        <v>22</v>
      </c>
      <c r="AF753" s="4">
        <f t="shared" ca="1" si="227"/>
        <v>17433.104367983502</v>
      </c>
      <c r="AG753" s="4">
        <f t="shared" ca="1" si="228"/>
        <v>2327.9489066532101</v>
      </c>
    </row>
    <row r="754" spans="1:33">
      <c r="A754" s="3">
        <v>42751</v>
      </c>
      <c r="B754" s="2">
        <f t="shared" ca="1" si="211"/>
        <v>65172.714163325494</v>
      </c>
      <c r="C754">
        <v>0</v>
      </c>
      <c r="D754">
        <v>0</v>
      </c>
      <c r="E754">
        <v>0</v>
      </c>
      <c r="F754">
        <v>0</v>
      </c>
      <c r="P754" s="4">
        <f t="shared" si="215"/>
        <v>17</v>
      </c>
      <c r="Q754" s="4">
        <f t="shared" si="216"/>
        <v>30</v>
      </c>
      <c r="R754" s="7">
        <f>INDEX(월별값!$A$1:$BM$17, '데이터 만들기'!P754, '데이터 만들기'!Q754)</f>
        <v>1403640</v>
      </c>
      <c r="S754" s="5">
        <f t="shared" si="213"/>
        <v>42751</v>
      </c>
      <c r="T754" s="7">
        <f t="shared" si="217"/>
        <v>2017</v>
      </c>
      <c r="U754" s="7">
        <f t="shared" si="218"/>
        <v>1</v>
      </c>
      <c r="V754" s="7" t="str">
        <f t="shared" si="219"/>
        <v>2017-1-1</v>
      </c>
      <c r="W754" s="8">
        <f t="shared" si="220"/>
        <v>42766</v>
      </c>
      <c r="X754" s="9">
        <f t="shared" si="221"/>
        <v>31</v>
      </c>
      <c r="Y754" s="4">
        <f t="shared" si="222"/>
        <v>45278.709677419356</v>
      </c>
      <c r="Z754" s="4">
        <f t="shared" ca="1" si="223"/>
        <v>2460.900117922642</v>
      </c>
      <c r="AA754" s="4">
        <f t="shared" ca="1" si="224"/>
        <v>47739.609795341996</v>
      </c>
      <c r="AB754" s="10">
        <f t="shared" si="212"/>
        <v>1</v>
      </c>
      <c r="AC754" s="4">
        <f t="shared" ca="1" si="225"/>
        <v>47739.609795341996</v>
      </c>
      <c r="AD754" s="4">
        <f t="shared" ca="1" si="214"/>
        <v>-383528.29609563702</v>
      </c>
      <c r="AE754" s="4">
        <f t="shared" si="226"/>
        <v>22</v>
      </c>
      <c r="AF754" s="4">
        <f t="shared" ca="1" si="227"/>
        <v>17433.104367983502</v>
      </c>
      <c r="AG754" s="4">
        <f t="shared" ca="1" si="228"/>
        <v>65172.714163325494</v>
      </c>
    </row>
    <row r="755" spans="1:33">
      <c r="A755" s="3">
        <v>42752</v>
      </c>
      <c r="B755" s="2">
        <f t="shared" ca="1" si="211"/>
        <v>60087.756518023176</v>
      </c>
      <c r="C755">
        <v>0</v>
      </c>
      <c r="D755">
        <v>0</v>
      </c>
      <c r="E755">
        <v>0</v>
      </c>
      <c r="F755">
        <v>0</v>
      </c>
      <c r="P755" s="4">
        <f t="shared" si="215"/>
        <v>17</v>
      </c>
      <c r="Q755" s="4">
        <f t="shared" si="216"/>
        <v>30</v>
      </c>
      <c r="R755" s="7">
        <f>INDEX(월별값!$A$1:$BM$17, '데이터 만들기'!P755, '데이터 만들기'!Q755)</f>
        <v>1403640</v>
      </c>
      <c r="S755" s="5">
        <f t="shared" si="213"/>
        <v>42752</v>
      </c>
      <c r="T755" s="7">
        <f t="shared" si="217"/>
        <v>2017</v>
      </c>
      <c r="U755" s="7">
        <f t="shared" si="218"/>
        <v>1</v>
      </c>
      <c r="V755" s="7" t="str">
        <f t="shared" si="219"/>
        <v>2017-1-1</v>
      </c>
      <c r="W755" s="8">
        <f t="shared" si="220"/>
        <v>42766</v>
      </c>
      <c r="X755" s="9">
        <f t="shared" si="221"/>
        <v>31</v>
      </c>
      <c r="Y755" s="4">
        <f t="shared" si="222"/>
        <v>45278.709677419356</v>
      </c>
      <c r="Z755" s="4">
        <f t="shared" ca="1" si="223"/>
        <v>-2624.0575273796785</v>
      </c>
      <c r="AA755" s="4">
        <f t="shared" ca="1" si="224"/>
        <v>42654.652150039678</v>
      </c>
      <c r="AB755" s="10">
        <f t="shared" si="212"/>
        <v>1</v>
      </c>
      <c r="AC755" s="4">
        <f t="shared" ca="1" si="225"/>
        <v>42654.652150039678</v>
      </c>
      <c r="AD755" s="4">
        <f t="shared" ca="1" si="214"/>
        <v>-383528.29609563702</v>
      </c>
      <c r="AE755" s="4">
        <f t="shared" si="226"/>
        <v>22</v>
      </c>
      <c r="AF755" s="4">
        <f t="shared" ca="1" si="227"/>
        <v>17433.104367983502</v>
      </c>
      <c r="AG755" s="4">
        <f t="shared" ca="1" si="228"/>
        <v>60087.756518023176</v>
      </c>
    </row>
    <row r="756" spans="1:33">
      <c r="A756" s="3">
        <v>42753</v>
      </c>
      <c r="B756" s="2">
        <f t="shared" ca="1" si="211"/>
        <v>63719.062630427361</v>
      </c>
      <c r="C756">
        <v>0</v>
      </c>
      <c r="D756">
        <v>0</v>
      </c>
      <c r="E756">
        <v>0</v>
      </c>
      <c r="F756">
        <v>0</v>
      </c>
      <c r="P756" s="4">
        <f t="shared" si="215"/>
        <v>17</v>
      </c>
      <c r="Q756" s="4">
        <f t="shared" si="216"/>
        <v>30</v>
      </c>
      <c r="R756" s="7">
        <f>INDEX(월별값!$A$1:$BM$17, '데이터 만들기'!P756, '데이터 만들기'!Q756)</f>
        <v>1403640</v>
      </c>
      <c r="S756" s="5">
        <f t="shared" si="213"/>
        <v>42753</v>
      </c>
      <c r="T756" s="7">
        <f t="shared" si="217"/>
        <v>2017</v>
      </c>
      <c r="U756" s="7">
        <f t="shared" si="218"/>
        <v>1</v>
      </c>
      <c r="V756" s="7" t="str">
        <f t="shared" si="219"/>
        <v>2017-1-1</v>
      </c>
      <c r="W756" s="8">
        <f t="shared" si="220"/>
        <v>42766</v>
      </c>
      <c r="X756" s="9">
        <f t="shared" si="221"/>
        <v>31</v>
      </c>
      <c r="Y756" s="4">
        <f t="shared" si="222"/>
        <v>45278.709677419356</v>
      </c>
      <c r="Z756" s="4">
        <f t="shared" ca="1" si="223"/>
        <v>1007.2485850245081</v>
      </c>
      <c r="AA756" s="4">
        <f t="shared" ca="1" si="224"/>
        <v>46285.958262443863</v>
      </c>
      <c r="AB756" s="10">
        <f t="shared" si="212"/>
        <v>1</v>
      </c>
      <c r="AC756" s="4">
        <f t="shared" ca="1" si="225"/>
        <v>46285.958262443863</v>
      </c>
      <c r="AD756" s="4">
        <f t="shared" ca="1" si="214"/>
        <v>-383528.29609563702</v>
      </c>
      <c r="AE756" s="4">
        <f t="shared" si="226"/>
        <v>22</v>
      </c>
      <c r="AF756" s="4">
        <f t="shared" ca="1" si="227"/>
        <v>17433.104367983502</v>
      </c>
      <c r="AG756" s="4">
        <f t="shared" ca="1" si="228"/>
        <v>63719.062630427361</v>
      </c>
    </row>
    <row r="757" spans="1:33">
      <c r="A757" s="3">
        <v>42754</v>
      </c>
      <c r="B757" s="2">
        <f t="shared" ca="1" si="211"/>
        <v>63705.40266247878</v>
      </c>
      <c r="C757">
        <v>0</v>
      </c>
      <c r="D757">
        <v>0</v>
      </c>
      <c r="E757">
        <v>0</v>
      </c>
      <c r="F757">
        <v>0</v>
      </c>
      <c r="P757" s="4">
        <f t="shared" si="215"/>
        <v>17</v>
      </c>
      <c r="Q757" s="4">
        <f t="shared" si="216"/>
        <v>30</v>
      </c>
      <c r="R757" s="7">
        <f>INDEX(월별값!$A$1:$BM$17, '데이터 만들기'!P757, '데이터 만들기'!Q757)</f>
        <v>1403640</v>
      </c>
      <c r="S757" s="5">
        <f t="shared" si="213"/>
        <v>42754</v>
      </c>
      <c r="T757" s="7">
        <f t="shared" si="217"/>
        <v>2017</v>
      </c>
      <c r="U757" s="7">
        <f t="shared" si="218"/>
        <v>1</v>
      </c>
      <c r="V757" s="7" t="str">
        <f t="shared" si="219"/>
        <v>2017-1-1</v>
      </c>
      <c r="W757" s="8">
        <f t="shared" si="220"/>
        <v>42766</v>
      </c>
      <c r="X757" s="9">
        <f t="shared" si="221"/>
        <v>31</v>
      </c>
      <c r="Y757" s="4">
        <f t="shared" si="222"/>
        <v>45278.709677419356</v>
      </c>
      <c r="Z757" s="4">
        <f t="shared" ca="1" si="223"/>
        <v>993.588617075922</v>
      </c>
      <c r="AA757" s="4">
        <f t="shared" ca="1" si="224"/>
        <v>46272.298294495275</v>
      </c>
      <c r="AB757" s="10">
        <f t="shared" si="212"/>
        <v>1</v>
      </c>
      <c r="AC757" s="4">
        <f t="shared" ca="1" si="225"/>
        <v>46272.298294495275</v>
      </c>
      <c r="AD757" s="4">
        <f t="shared" ca="1" si="214"/>
        <v>-383528.29609563702</v>
      </c>
      <c r="AE757" s="4">
        <f t="shared" si="226"/>
        <v>22</v>
      </c>
      <c r="AF757" s="4">
        <f t="shared" ca="1" si="227"/>
        <v>17433.104367983502</v>
      </c>
      <c r="AG757" s="4">
        <f t="shared" ca="1" si="228"/>
        <v>63705.40266247878</v>
      </c>
    </row>
    <row r="758" spans="1:33">
      <c r="A758" s="3">
        <v>42755</v>
      </c>
      <c r="B758" s="2">
        <f t="shared" ca="1" si="211"/>
        <v>62445.69389701153</v>
      </c>
      <c r="C758">
        <v>0</v>
      </c>
      <c r="D758">
        <v>0</v>
      </c>
      <c r="E758">
        <v>0</v>
      </c>
      <c r="F758">
        <v>0</v>
      </c>
      <c r="P758" s="4">
        <f t="shared" si="215"/>
        <v>17</v>
      </c>
      <c r="Q758" s="4">
        <f t="shared" si="216"/>
        <v>30</v>
      </c>
      <c r="R758" s="7">
        <f>INDEX(월별값!$A$1:$BM$17, '데이터 만들기'!P758, '데이터 만들기'!Q758)</f>
        <v>1403640</v>
      </c>
      <c r="S758" s="5">
        <f t="shared" si="213"/>
        <v>42755</v>
      </c>
      <c r="T758" s="7">
        <f t="shared" si="217"/>
        <v>2017</v>
      </c>
      <c r="U758" s="7">
        <f t="shared" si="218"/>
        <v>1</v>
      </c>
      <c r="V758" s="7" t="str">
        <f t="shared" si="219"/>
        <v>2017-1-1</v>
      </c>
      <c r="W758" s="8">
        <f t="shared" si="220"/>
        <v>42766</v>
      </c>
      <c r="X758" s="9">
        <f t="shared" si="221"/>
        <v>31</v>
      </c>
      <c r="Y758" s="4">
        <f t="shared" si="222"/>
        <v>45278.709677419356</v>
      </c>
      <c r="Z758" s="4">
        <f t="shared" ca="1" si="223"/>
        <v>-266.12014839133013</v>
      </c>
      <c r="AA758" s="4">
        <f t="shared" ca="1" si="224"/>
        <v>45012.589529028024</v>
      </c>
      <c r="AB758" s="10">
        <f t="shared" si="212"/>
        <v>1</v>
      </c>
      <c r="AC758" s="4">
        <f t="shared" ca="1" si="225"/>
        <v>45012.589529028024</v>
      </c>
      <c r="AD758" s="4">
        <f t="shared" ca="1" si="214"/>
        <v>-383528.29609563702</v>
      </c>
      <c r="AE758" s="4">
        <f t="shared" si="226"/>
        <v>22</v>
      </c>
      <c r="AF758" s="4">
        <f t="shared" ca="1" si="227"/>
        <v>17433.104367983502</v>
      </c>
      <c r="AG758" s="4">
        <f t="shared" ca="1" si="228"/>
        <v>62445.69389701153</v>
      </c>
    </row>
    <row r="759" spans="1:33">
      <c r="A759" s="3">
        <v>42756</v>
      </c>
      <c r="B759" s="2">
        <f t="shared" ca="1" si="211"/>
        <v>2250.2370104610791</v>
      </c>
      <c r="C759">
        <v>0</v>
      </c>
      <c r="D759">
        <v>0</v>
      </c>
      <c r="E759">
        <v>0</v>
      </c>
      <c r="F759">
        <v>0</v>
      </c>
      <c r="P759" s="4">
        <f t="shared" si="215"/>
        <v>17</v>
      </c>
      <c r="Q759" s="4">
        <f t="shared" si="216"/>
        <v>30</v>
      </c>
      <c r="R759" s="7">
        <f>INDEX(월별값!$A$1:$BM$17, '데이터 만들기'!P759, '데이터 만들기'!Q759)</f>
        <v>1403640</v>
      </c>
      <c r="S759" s="5">
        <f t="shared" si="213"/>
        <v>42756</v>
      </c>
      <c r="T759" s="7">
        <f t="shared" si="217"/>
        <v>2017</v>
      </c>
      <c r="U759" s="7">
        <f t="shared" si="218"/>
        <v>1</v>
      </c>
      <c r="V759" s="7" t="str">
        <f t="shared" si="219"/>
        <v>2017-1-1</v>
      </c>
      <c r="W759" s="8">
        <f t="shared" si="220"/>
        <v>42766</v>
      </c>
      <c r="X759" s="9">
        <f t="shared" si="221"/>
        <v>31</v>
      </c>
      <c r="Y759" s="4">
        <f t="shared" si="222"/>
        <v>45278.709677419356</v>
      </c>
      <c r="Z759" s="4">
        <f t="shared" ca="1" si="223"/>
        <v>-273.96946819776764</v>
      </c>
      <c r="AA759" s="4">
        <f t="shared" ca="1" si="224"/>
        <v>45004.740209221585</v>
      </c>
      <c r="AB759" s="10">
        <f t="shared" si="212"/>
        <v>0</v>
      </c>
      <c r="AC759" s="4">
        <f t="shared" ca="1" si="225"/>
        <v>2250.2370104610791</v>
      </c>
      <c r="AD759" s="4">
        <f t="shared" ca="1" si="214"/>
        <v>-383528.29609563702</v>
      </c>
      <c r="AE759" s="4">
        <f t="shared" si="226"/>
        <v>22</v>
      </c>
      <c r="AF759" s="4">
        <f t="shared" ca="1" si="227"/>
        <v>17433.104367983502</v>
      </c>
      <c r="AG759" s="4">
        <f t="shared" ca="1" si="228"/>
        <v>2250.2370104610791</v>
      </c>
    </row>
    <row r="760" spans="1:33">
      <c r="A760" s="3">
        <v>42757</v>
      </c>
      <c r="B760" s="2">
        <f t="shared" ca="1" si="211"/>
        <v>2150.4029329133582</v>
      </c>
      <c r="C760">
        <v>0</v>
      </c>
      <c r="D760">
        <v>0</v>
      </c>
      <c r="E760">
        <v>0</v>
      </c>
      <c r="F760">
        <v>0</v>
      </c>
      <c r="P760" s="4">
        <f t="shared" si="215"/>
        <v>17</v>
      </c>
      <c r="Q760" s="4">
        <f t="shared" si="216"/>
        <v>30</v>
      </c>
      <c r="R760" s="7">
        <f>INDEX(월별값!$A$1:$BM$17, '데이터 만들기'!P760, '데이터 만들기'!Q760)</f>
        <v>1403640</v>
      </c>
      <c r="S760" s="5">
        <f t="shared" si="213"/>
        <v>42757</v>
      </c>
      <c r="T760" s="7">
        <f t="shared" si="217"/>
        <v>2017</v>
      </c>
      <c r="U760" s="7">
        <f t="shared" si="218"/>
        <v>1</v>
      </c>
      <c r="V760" s="7" t="str">
        <f t="shared" si="219"/>
        <v>2017-1-1</v>
      </c>
      <c r="W760" s="8">
        <f t="shared" si="220"/>
        <v>42766</v>
      </c>
      <c r="X760" s="9">
        <f t="shared" si="221"/>
        <v>31</v>
      </c>
      <c r="Y760" s="4">
        <f t="shared" si="222"/>
        <v>45278.709677419356</v>
      </c>
      <c r="Z760" s="4">
        <f t="shared" ca="1" si="223"/>
        <v>-2270.6510191521911</v>
      </c>
      <c r="AA760" s="4">
        <f t="shared" ca="1" si="224"/>
        <v>43008.058658267168</v>
      </c>
      <c r="AB760" s="10">
        <f t="shared" si="212"/>
        <v>0</v>
      </c>
      <c r="AC760" s="4">
        <f t="shared" ca="1" si="225"/>
        <v>2150.4029329133582</v>
      </c>
      <c r="AD760" s="4">
        <f t="shared" ca="1" si="214"/>
        <v>-383528.29609563702</v>
      </c>
      <c r="AE760" s="4">
        <f t="shared" si="226"/>
        <v>22</v>
      </c>
      <c r="AF760" s="4">
        <f t="shared" ca="1" si="227"/>
        <v>17433.104367983502</v>
      </c>
      <c r="AG760" s="4">
        <f t="shared" ca="1" si="228"/>
        <v>2150.4029329133582</v>
      </c>
    </row>
    <row r="761" spans="1:33">
      <c r="A761" s="3">
        <v>42758</v>
      </c>
      <c r="B761" s="2">
        <f t="shared" ca="1" si="211"/>
        <v>62284.025451274429</v>
      </c>
      <c r="C761">
        <v>0</v>
      </c>
      <c r="D761">
        <v>0</v>
      </c>
      <c r="E761">
        <v>0</v>
      </c>
      <c r="F761">
        <v>0</v>
      </c>
      <c r="P761" s="4">
        <f t="shared" si="215"/>
        <v>17</v>
      </c>
      <c r="Q761" s="4">
        <f t="shared" si="216"/>
        <v>30</v>
      </c>
      <c r="R761" s="7">
        <f>INDEX(월별값!$A$1:$BM$17, '데이터 만들기'!P761, '데이터 만들기'!Q761)</f>
        <v>1403640</v>
      </c>
      <c r="S761" s="5">
        <f t="shared" si="213"/>
        <v>42758</v>
      </c>
      <c r="T761" s="7">
        <f t="shared" si="217"/>
        <v>2017</v>
      </c>
      <c r="U761" s="7">
        <f t="shared" si="218"/>
        <v>1</v>
      </c>
      <c r="V761" s="7" t="str">
        <f t="shared" si="219"/>
        <v>2017-1-1</v>
      </c>
      <c r="W761" s="8">
        <f t="shared" si="220"/>
        <v>42766</v>
      </c>
      <c r="X761" s="9">
        <f t="shared" si="221"/>
        <v>31</v>
      </c>
      <c r="Y761" s="4">
        <f t="shared" si="222"/>
        <v>45278.709677419356</v>
      </c>
      <c r="Z761" s="4">
        <f t="shared" ca="1" si="223"/>
        <v>-427.7885941284303</v>
      </c>
      <c r="AA761" s="4">
        <f t="shared" ca="1" si="224"/>
        <v>44850.921083290923</v>
      </c>
      <c r="AB761" s="10">
        <f t="shared" si="212"/>
        <v>1</v>
      </c>
      <c r="AC761" s="4">
        <f t="shared" ca="1" si="225"/>
        <v>44850.921083290923</v>
      </c>
      <c r="AD761" s="4">
        <f t="shared" ca="1" si="214"/>
        <v>-383528.29609563702</v>
      </c>
      <c r="AE761" s="4">
        <f t="shared" si="226"/>
        <v>22</v>
      </c>
      <c r="AF761" s="4">
        <f t="shared" ca="1" si="227"/>
        <v>17433.104367983502</v>
      </c>
      <c r="AG761" s="4">
        <f t="shared" ca="1" si="228"/>
        <v>62284.025451274429</v>
      </c>
    </row>
    <row r="762" spans="1:33">
      <c r="A762" s="3">
        <v>42759</v>
      </c>
      <c r="B762" s="2">
        <f t="shared" ca="1" si="211"/>
        <v>61893.828421268234</v>
      </c>
      <c r="C762">
        <v>0</v>
      </c>
      <c r="D762">
        <v>0</v>
      </c>
      <c r="E762">
        <v>0</v>
      </c>
      <c r="F762">
        <v>0</v>
      </c>
      <c r="P762" s="4">
        <f t="shared" si="215"/>
        <v>17</v>
      </c>
      <c r="Q762" s="4">
        <f t="shared" si="216"/>
        <v>30</v>
      </c>
      <c r="R762" s="7">
        <f>INDEX(월별값!$A$1:$BM$17, '데이터 만들기'!P762, '데이터 만들기'!Q762)</f>
        <v>1403640</v>
      </c>
      <c r="S762" s="5">
        <f t="shared" si="213"/>
        <v>42759</v>
      </c>
      <c r="T762" s="7">
        <f t="shared" si="217"/>
        <v>2017</v>
      </c>
      <c r="U762" s="7">
        <f t="shared" si="218"/>
        <v>1</v>
      </c>
      <c r="V762" s="7" t="str">
        <f t="shared" si="219"/>
        <v>2017-1-1</v>
      </c>
      <c r="W762" s="8">
        <f t="shared" si="220"/>
        <v>42766</v>
      </c>
      <c r="X762" s="9">
        <f t="shared" si="221"/>
        <v>31</v>
      </c>
      <c r="Y762" s="4">
        <f t="shared" si="222"/>
        <v>45278.709677419356</v>
      </c>
      <c r="Z762" s="4">
        <f t="shared" ca="1" si="223"/>
        <v>-817.98562413461957</v>
      </c>
      <c r="AA762" s="4">
        <f t="shared" ca="1" si="224"/>
        <v>44460.724053284735</v>
      </c>
      <c r="AB762" s="10">
        <f t="shared" si="212"/>
        <v>1</v>
      </c>
      <c r="AC762" s="4">
        <f t="shared" ca="1" si="225"/>
        <v>44460.724053284735</v>
      </c>
      <c r="AD762" s="4">
        <f t="shared" ca="1" si="214"/>
        <v>-383528.29609563702</v>
      </c>
      <c r="AE762" s="4">
        <f t="shared" si="226"/>
        <v>22</v>
      </c>
      <c r="AF762" s="4">
        <f t="shared" ca="1" si="227"/>
        <v>17433.104367983502</v>
      </c>
      <c r="AG762" s="4">
        <f t="shared" ca="1" si="228"/>
        <v>61893.828421268234</v>
      </c>
    </row>
    <row r="763" spans="1:33">
      <c r="A763" s="3">
        <v>42760</v>
      </c>
      <c r="B763" s="2">
        <f t="shared" ca="1" si="211"/>
        <v>59816.940195854579</v>
      </c>
      <c r="C763">
        <v>0</v>
      </c>
      <c r="D763">
        <v>0</v>
      </c>
      <c r="E763">
        <v>0</v>
      </c>
      <c r="F763">
        <v>0</v>
      </c>
      <c r="P763" s="4">
        <f t="shared" si="215"/>
        <v>17</v>
      </c>
      <c r="Q763" s="4">
        <f t="shared" si="216"/>
        <v>30</v>
      </c>
      <c r="R763" s="7">
        <f>INDEX(월별값!$A$1:$BM$17, '데이터 만들기'!P763, '데이터 만들기'!Q763)</f>
        <v>1403640</v>
      </c>
      <c r="S763" s="5">
        <f t="shared" si="213"/>
        <v>42760</v>
      </c>
      <c r="T763" s="7">
        <f t="shared" si="217"/>
        <v>2017</v>
      </c>
      <c r="U763" s="7">
        <f t="shared" si="218"/>
        <v>1</v>
      </c>
      <c r="V763" s="7" t="str">
        <f t="shared" si="219"/>
        <v>2017-1-1</v>
      </c>
      <c r="W763" s="8">
        <f t="shared" si="220"/>
        <v>42766</v>
      </c>
      <c r="X763" s="9">
        <f t="shared" si="221"/>
        <v>31</v>
      </c>
      <c r="Y763" s="4">
        <f t="shared" si="222"/>
        <v>45278.709677419356</v>
      </c>
      <c r="Z763" s="4">
        <f t="shared" ca="1" si="223"/>
        <v>-2894.8738495482839</v>
      </c>
      <c r="AA763" s="4">
        <f t="shared" ca="1" si="224"/>
        <v>42383.835827871073</v>
      </c>
      <c r="AB763" s="10">
        <f t="shared" si="212"/>
        <v>1</v>
      </c>
      <c r="AC763" s="4">
        <f t="shared" ca="1" si="225"/>
        <v>42383.835827871073</v>
      </c>
      <c r="AD763" s="4">
        <f t="shared" ca="1" si="214"/>
        <v>-383528.29609563702</v>
      </c>
      <c r="AE763" s="4">
        <f t="shared" si="226"/>
        <v>22</v>
      </c>
      <c r="AF763" s="4">
        <f t="shared" ca="1" si="227"/>
        <v>17433.104367983502</v>
      </c>
      <c r="AG763" s="4">
        <f t="shared" ca="1" si="228"/>
        <v>59816.940195854579</v>
      </c>
    </row>
    <row r="764" spans="1:33">
      <c r="A764" s="3">
        <v>42761</v>
      </c>
      <c r="B764" s="2">
        <f t="shared" ca="1" si="211"/>
        <v>66522.331826667476</v>
      </c>
      <c r="C764">
        <v>0</v>
      </c>
      <c r="D764">
        <v>0</v>
      </c>
      <c r="E764">
        <v>0</v>
      </c>
      <c r="F764">
        <v>0</v>
      </c>
      <c r="P764" s="4">
        <f t="shared" si="215"/>
        <v>17</v>
      </c>
      <c r="Q764" s="4">
        <f t="shared" si="216"/>
        <v>30</v>
      </c>
      <c r="R764" s="7">
        <f>INDEX(월별값!$A$1:$BM$17, '데이터 만들기'!P764, '데이터 만들기'!Q764)</f>
        <v>1403640</v>
      </c>
      <c r="S764" s="5">
        <f t="shared" si="213"/>
        <v>42761</v>
      </c>
      <c r="T764" s="7">
        <f t="shared" si="217"/>
        <v>2017</v>
      </c>
      <c r="U764" s="7">
        <f t="shared" si="218"/>
        <v>1</v>
      </c>
      <c r="V764" s="7" t="str">
        <f t="shared" si="219"/>
        <v>2017-1-1</v>
      </c>
      <c r="W764" s="8">
        <f t="shared" si="220"/>
        <v>42766</v>
      </c>
      <c r="X764" s="9">
        <f t="shared" si="221"/>
        <v>31</v>
      </c>
      <c r="Y764" s="4">
        <f t="shared" si="222"/>
        <v>45278.709677419356</v>
      </c>
      <c r="Z764" s="4">
        <f t="shared" ca="1" si="223"/>
        <v>3810.5177812646134</v>
      </c>
      <c r="AA764" s="4">
        <f t="shared" ca="1" si="224"/>
        <v>49089.22745868397</v>
      </c>
      <c r="AB764" s="10">
        <f t="shared" si="212"/>
        <v>1</v>
      </c>
      <c r="AC764" s="4">
        <f t="shared" ca="1" si="225"/>
        <v>49089.22745868397</v>
      </c>
      <c r="AD764" s="4">
        <f t="shared" ca="1" si="214"/>
        <v>-383528.29609563702</v>
      </c>
      <c r="AE764" s="4">
        <f t="shared" si="226"/>
        <v>22</v>
      </c>
      <c r="AF764" s="4">
        <f t="shared" ca="1" si="227"/>
        <v>17433.104367983502</v>
      </c>
      <c r="AG764" s="4">
        <f t="shared" ca="1" si="228"/>
        <v>66522.331826667476</v>
      </c>
    </row>
    <row r="765" spans="1:33">
      <c r="A765" s="3">
        <v>42762</v>
      </c>
      <c r="B765" s="2">
        <f t="shared" ca="1" si="211"/>
        <v>65213.691752432584</v>
      </c>
      <c r="C765">
        <v>0</v>
      </c>
      <c r="D765">
        <v>0</v>
      </c>
      <c r="E765">
        <v>0</v>
      </c>
      <c r="F765">
        <v>0</v>
      </c>
      <c r="P765" s="4">
        <f t="shared" si="215"/>
        <v>17</v>
      </c>
      <c r="Q765" s="4">
        <f t="shared" si="216"/>
        <v>30</v>
      </c>
      <c r="R765" s="7">
        <f>INDEX(월별값!$A$1:$BM$17, '데이터 만들기'!P765, '데이터 만들기'!Q765)</f>
        <v>1403640</v>
      </c>
      <c r="S765" s="5">
        <f t="shared" si="213"/>
        <v>42762</v>
      </c>
      <c r="T765" s="7">
        <f t="shared" si="217"/>
        <v>2017</v>
      </c>
      <c r="U765" s="7">
        <f t="shared" si="218"/>
        <v>1</v>
      </c>
      <c r="V765" s="7" t="str">
        <f t="shared" si="219"/>
        <v>2017-1-1</v>
      </c>
      <c r="W765" s="8">
        <f t="shared" si="220"/>
        <v>42766</v>
      </c>
      <c r="X765" s="9">
        <f t="shared" si="221"/>
        <v>31</v>
      </c>
      <c r="Y765" s="4">
        <f t="shared" si="222"/>
        <v>45278.709677419356</v>
      </c>
      <c r="Z765" s="4">
        <f t="shared" ca="1" si="223"/>
        <v>2501.8777070297224</v>
      </c>
      <c r="AA765" s="4">
        <f t="shared" ca="1" si="224"/>
        <v>47780.587384449078</v>
      </c>
      <c r="AB765" s="10">
        <f t="shared" si="212"/>
        <v>1</v>
      </c>
      <c r="AC765" s="4">
        <f t="shared" ca="1" si="225"/>
        <v>47780.587384449078</v>
      </c>
      <c r="AD765" s="4">
        <f t="shared" ca="1" si="214"/>
        <v>-383528.29609563702</v>
      </c>
      <c r="AE765" s="4">
        <f t="shared" si="226"/>
        <v>22</v>
      </c>
      <c r="AF765" s="4">
        <f t="shared" ca="1" si="227"/>
        <v>17433.104367983502</v>
      </c>
      <c r="AG765" s="4">
        <f t="shared" ca="1" si="228"/>
        <v>65213.691752432584</v>
      </c>
    </row>
    <row r="766" spans="1:33">
      <c r="A766" s="3">
        <v>42763</v>
      </c>
      <c r="B766" s="2">
        <f t="shared" ca="1" si="211"/>
        <v>2158.8122224933245</v>
      </c>
      <c r="C766">
        <v>0</v>
      </c>
      <c r="D766">
        <v>0</v>
      </c>
      <c r="E766">
        <v>0</v>
      </c>
      <c r="F766">
        <v>0</v>
      </c>
      <c r="P766" s="4">
        <f t="shared" si="215"/>
        <v>17</v>
      </c>
      <c r="Q766" s="4">
        <f t="shared" si="216"/>
        <v>30</v>
      </c>
      <c r="R766" s="7">
        <f>INDEX(월별값!$A$1:$BM$17, '데이터 만들기'!P766, '데이터 만들기'!Q766)</f>
        <v>1403640</v>
      </c>
      <c r="S766" s="5">
        <f t="shared" si="213"/>
        <v>42763</v>
      </c>
      <c r="T766" s="7">
        <f t="shared" si="217"/>
        <v>2017</v>
      </c>
      <c r="U766" s="7">
        <f t="shared" si="218"/>
        <v>1</v>
      </c>
      <c r="V766" s="7" t="str">
        <f t="shared" si="219"/>
        <v>2017-1-1</v>
      </c>
      <c r="W766" s="8">
        <f t="shared" si="220"/>
        <v>42766</v>
      </c>
      <c r="X766" s="9">
        <f t="shared" si="221"/>
        <v>31</v>
      </c>
      <c r="Y766" s="4">
        <f t="shared" si="222"/>
        <v>45278.709677419356</v>
      </c>
      <c r="Z766" s="4">
        <f t="shared" ca="1" si="223"/>
        <v>-2102.4652275528656</v>
      </c>
      <c r="AA766" s="4">
        <f t="shared" ca="1" si="224"/>
        <v>43176.244449866492</v>
      </c>
      <c r="AB766" s="10">
        <f t="shared" si="212"/>
        <v>0</v>
      </c>
      <c r="AC766" s="4">
        <f t="shared" ca="1" si="225"/>
        <v>2158.8122224933245</v>
      </c>
      <c r="AD766" s="4">
        <f t="shared" ca="1" si="214"/>
        <v>-383528.29609563702</v>
      </c>
      <c r="AE766" s="4">
        <f t="shared" si="226"/>
        <v>22</v>
      </c>
      <c r="AF766" s="4">
        <f t="shared" ca="1" si="227"/>
        <v>17433.104367983502</v>
      </c>
      <c r="AG766" s="4">
        <f t="shared" ca="1" si="228"/>
        <v>2158.8122224933245</v>
      </c>
    </row>
    <row r="767" spans="1:33">
      <c r="A767" s="3">
        <v>42764</v>
      </c>
      <c r="B767" s="2">
        <f t="shared" ca="1" si="211"/>
        <v>2263.6959213181353</v>
      </c>
      <c r="C767">
        <v>0</v>
      </c>
      <c r="D767">
        <v>0</v>
      </c>
      <c r="E767">
        <v>0</v>
      </c>
      <c r="F767">
        <v>0</v>
      </c>
      <c r="P767" s="4">
        <f t="shared" si="215"/>
        <v>17</v>
      </c>
      <c r="Q767" s="4">
        <f t="shared" si="216"/>
        <v>30</v>
      </c>
      <c r="R767" s="7">
        <f>INDEX(월별값!$A$1:$BM$17, '데이터 만들기'!P767, '데이터 만들기'!Q767)</f>
        <v>1403640</v>
      </c>
      <c r="S767" s="5">
        <f t="shared" si="213"/>
        <v>42764</v>
      </c>
      <c r="T767" s="7">
        <f t="shared" si="217"/>
        <v>2017</v>
      </c>
      <c r="U767" s="7">
        <f t="shared" si="218"/>
        <v>1</v>
      </c>
      <c r="V767" s="7" t="str">
        <f t="shared" si="219"/>
        <v>2017-1-1</v>
      </c>
      <c r="W767" s="8">
        <f t="shared" si="220"/>
        <v>42766</v>
      </c>
      <c r="X767" s="9">
        <f t="shared" si="221"/>
        <v>31</v>
      </c>
      <c r="Y767" s="4">
        <f t="shared" si="222"/>
        <v>45278.709677419356</v>
      </c>
      <c r="Z767" s="4">
        <f t="shared" ca="1" si="223"/>
        <v>-4.7912510566472433</v>
      </c>
      <c r="AA767" s="4">
        <f t="shared" ca="1" si="224"/>
        <v>45273.91842636271</v>
      </c>
      <c r="AB767" s="10">
        <f t="shared" si="212"/>
        <v>0</v>
      </c>
      <c r="AC767" s="4">
        <f t="shared" ca="1" si="225"/>
        <v>2263.6959213181353</v>
      </c>
      <c r="AD767" s="4">
        <f t="shared" ca="1" si="214"/>
        <v>-383528.29609563702</v>
      </c>
      <c r="AE767" s="4">
        <f t="shared" si="226"/>
        <v>22</v>
      </c>
      <c r="AF767" s="4">
        <f t="shared" ca="1" si="227"/>
        <v>17433.104367983502</v>
      </c>
      <c r="AG767" s="4">
        <f t="shared" ca="1" si="228"/>
        <v>2263.6959213181353</v>
      </c>
    </row>
    <row r="768" spans="1:33">
      <c r="A768" s="3">
        <v>42765</v>
      </c>
      <c r="B768" s="2">
        <f t="shared" ca="1" si="211"/>
        <v>60669.158957770342</v>
      </c>
      <c r="C768">
        <v>0</v>
      </c>
      <c r="D768">
        <v>0</v>
      </c>
      <c r="E768">
        <v>0</v>
      </c>
      <c r="F768">
        <v>0</v>
      </c>
      <c r="P768" s="4">
        <f t="shared" si="215"/>
        <v>17</v>
      </c>
      <c r="Q768" s="4">
        <f t="shared" si="216"/>
        <v>30</v>
      </c>
      <c r="R768" s="7">
        <f>INDEX(월별값!$A$1:$BM$17, '데이터 만들기'!P768, '데이터 만들기'!Q768)</f>
        <v>1403640</v>
      </c>
      <c r="S768" s="5">
        <f t="shared" si="213"/>
        <v>42765</v>
      </c>
      <c r="T768" s="7">
        <f t="shared" si="217"/>
        <v>2017</v>
      </c>
      <c r="U768" s="7">
        <f t="shared" si="218"/>
        <v>1</v>
      </c>
      <c r="V768" s="7" t="str">
        <f t="shared" si="219"/>
        <v>2017-1-1</v>
      </c>
      <c r="W768" s="8">
        <f t="shared" si="220"/>
        <v>42766</v>
      </c>
      <c r="X768" s="9">
        <f t="shared" si="221"/>
        <v>31</v>
      </c>
      <c r="Y768" s="4">
        <f t="shared" si="222"/>
        <v>45278.709677419356</v>
      </c>
      <c r="Z768" s="4">
        <f t="shared" ca="1" si="223"/>
        <v>-2042.6550876325102</v>
      </c>
      <c r="AA768" s="4">
        <f t="shared" ca="1" si="224"/>
        <v>43236.054589786843</v>
      </c>
      <c r="AB768" s="10">
        <f t="shared" si="212"/>
        <v>1</v>
      </c>
      <c r="AC768" s="4">
        <f t="shared" ca="1" si="225"/>
        <v>43236.054589786843</v>
      </c>
      <c r="AD768" s="4">
        <f t="shared" ca="1" si="214"/>
        <v>-383528.29609563702</v>
      </c>
      <c r="AE768" s="4">
        <f t="shared" si="226"/>
        <v>22</v>
      </c>
      <c r="AF768" s="4">
        <f t="shared" ca="1" si="227"/>
        <v>17433.104367983502</v>
      </c>
      <c r="AG768" s="4">
        <f t="shared" ca="1" si="228"/>
        <v>60669.158957770342</v>
      </c>
    </row>
    <row r="769" spans="1:33">
      <c r="A769" s="3">
        <v>42766</v>
      </c>
      <c r="B769" s="2">
        <f t="shared" ca="1" si="211"/>
        <v>63228.485801219154</v>
      </c>
      <c r="C769">
        <v>0</v>
      </c>
      <c r="D769">
        <v>0</v>
      </c>
      <c r="E769">
        <v>0</v>
      </c>
      <c r="F769">
        <v>0</v>
      </c>
      <c r="P769" s="4">
        <f t="shared" si="215"/>
        <v>17</v>
      </c>
      <c r="Q769" s="4">
        <f t="shared" si="216"/>
        <v>30</v>
      </c>
      <c r="R769" s="7">
        <f>INDEX(월별값!$A$1:$BM$17, '데이터 만들기'!P769, '데이터 만들기'!Q769)</f>
        <v>1403640</v>
      </c>
      <c r="S769" s="5">
        <f t="shared" si="213"/>
        <v>42766</v>
      </c>
      <c r="T769" s="7">
        <f t="shared" si="217"/>
        <v>2017</v>
      </c>
      <c r="U769" s="7">
        <f t="shared" si="218"/>
        <v>1</v>
      </c>
      <c r="V769" s="7" t="str">
        <f t="shared" si="219"/>
        <v>2017-1-1</v>
      </c>
      <c r="W769" s="8">
        <f t="shared" si="220"/>
        <v>42766</v>
      </c>
      <c r="X769" s="9">
        <f t="shared" si="221"/>
        <v>31</v>
      </c>
      <c r="Y769" s="4">
        <f t="shared" si="222"/>
        <v>45278.709677419356</v>
      </c>
      <c r="Z769" s="4">
        <f t="shared" ca="1" si="223"/>
        <v>516.67175581629306</v>
      </c>
      <c r="AA769" s="4">
        <f t="shared" ca="1" si="224"/>
        <v>45795.381433235649</v>
      </c>
      <c r="AB769" s="10">
        <f t="shared" si="212"/>
        <v>1</v>
      </c>
      <c r="AC769" s="4">
        <f t="shared" ca="1" si="225"/>
        <v>45795.381433235649</v>
      </c>
      <c r="AD769" s="4">
        <f t="shared" ca="1" si="214"/>
        <v>-383528.29609563702</v>
      </c>
      <c r="AE769" s="4">
        <f t="shared" si="226"/>
        <v>22</v>
      </c>
      <c r="AF769" s="4">
        <f t="shared" ca="1" si="227"/>
        <v>17433.104367983502</v>
      </c>
      <c r="AG769" s="4">
        <f t="shared" ca="1" si="228"/>
        <v>63228.485801219154</v>
      </c>
    </row>
    <row r="770" spans="1:33">
      <c r="A770" s="3">
        <v>42767</v>
      </c>
      <c r="B770" s="2">
        <f t="shared" ca="1" si="211"/>
        <v>82516.757986554236</v>
      </c>
      <c r="C770">
        <v>0</v>
      </c>
      <c r="D770">
        <v>0</v>
      </c>
      <c r="E770">
        <v>0</v>
      </c>
      <c r="F770">
        <v>0</v>
      </c>
      <c r="P770" s="4">
        <f t="shared" si="215"/>
        <v>17</v>
      </c>
      <c r="Q770" s="4">
        <f t="shared" si="216"/>
        <v>31</v>
      </c>
      <c r="R770" s="7">
        <f>INDEX(월별값!$A$1:$BM$17, '데이터 만들기'!P770, '데이터 만들기'!Q770)</f>
        <v>1703700</v>
      </c>
      <c r="S770" s="5">
        <f t="shared" si="213"/>
        <v>42767</v>
      </c>
      <c r="T770" s="7">
        <f t="shared" si="217"/>
        <v>2017</v>
      </c>
      <c r="U770" s="7">
        <f t="shared" si="218"/>
        <v>2</v>
      </c>
      <c r="V770" s="7" t="str">
        <f t="shared" si="219"/>
        <v>2017-2-1</v>
      </c>
      <c r="W770" s="8">
        <f t="shared" si="220"/>
        <v>42794</v>
      </c>
      <c r="X770" s="9">
        <f t="shared" si="221"/>
        <v>28</v>
      </c>
      <c r="Y770" s="4">
        <f t="shared" si="222"/>
        <v>60846.428571428572</v>
      </c>
      <c r="Z770" s="4">
        <f t="shared" ca="1" si="223"/>
        <v>-2212.6257731808396</v>
      </c>
      <c r="AA770" s="4">
        <f t="shared" ca="1" si="224"/>
        <v>58633.802798247736</v>
      </c>
      <c r="AB770" s="10">
        <f t="shared" si="212"/>
        <v>1</v>
      </c>
      <c r="AC770" s="4">
        <f t="shared" ca="1" si="225"/>
        <v>58633.802798247736</v>
      </c>
      <c r="AD770" s="4">
        <f t="shared" ca="1" si="214"/>
        <v>-477659.10376613005</v>
      </c>
      <c r="AE770" s="4">
        <f t="shared" si="226"/>
        <v>20</v>
      </c>
      <c r="AF770" s="4">
        <f t="shared" ca="1" si="227"/>
        <v>23882.955188306503</v>
      </c>
      <c r="AG770" s="4">
        <f t="shared" ca="1" si="228"/>
        <v>82516.757986554236</v>
      </c>
    </row>
    <row r="771" spans="1:33">
      <c r="A771" s="3">
        <v>42768</v>
      </c>
      <c r="B771" s="2">
        <f t="shared" ca="1" si="211"/>
        <v>80239.533416887381</v>
      </c>
      <c r="C771">
        <v>0</v>
      </c>
      <c r="D771">
        <v>0</v>
      </c>
      <c r="E771">
        <v>0</v>
      </c>
      <c r="F771">
        <v>0</v>
      </c>
      <c r="P771" s="4">
        <f t="shared" si="215"/>
        <v>17</v>
      </c>
      <c r="Q771" s="4">
        <f t="shared" si="216"/>
        <v>31</v>
      </c>
      <c r="R771" s="7">
        <f>INDEX(월별값!$A$1:$BM$17, '데이터 만들기'!P771, '데이터 만들기'!Q771)</f>
        <v>1703700</v>
      </c>
      <c r="S771" s="5">
        <f t="shared" si="213"/>
        <v>42768</v>
      </c>
      <c r="T771" s="7">
        <f t="shared" si="217"/>
        <v>2017</v>
      </c>
      <c r="U771" s="7">
        <f t="shared" si="218"/>
        <v>2</v>
      </c>
      <c r="V771" s="7" t="str">
        <f t="shared" si="219"/>
        <v>2017-2-1</v>
      </c>
      <c r="W771" s="8">
        <f t="shared" si="220"/>
        <v>42794</v>
      </c>
      <c r="X771" s="9">
        <f t="shared" si="221"/>
        <v>28</v>
      </c>
      <c r="Y771" s="4">
        <f t="shared" si="222"/>
        <v>60846.428571428572</v>
      </c>
      <c r="Z771" s="4">
        <f t="shared" ca="1" si="223"/>
        <v>-4489.8503428476906</v>
      </c>
      <c r="AA771" s="4">
        <f t="shared" ca="1" si="224"/>
        <v>56356.578228580882</v>
      </c>
      <c r="AB771" s="10">
        <f t="shared" si="212"/>
        <v>1</v>
      </c>
      <c r="AC771" s="4">
        <f t="shared" ca="1" si="225"/>
        <v>56356.578228580882</v>
      </c>
      <c r="AD771" s="4">
        <f t="shared" ca="1" si="214"/>
        <v>-477659.10376613005</v>
      </c>
      <c r="AE771" s="4">
        <f t="shared" si="226"/>
        <v>20</v>
      </c>
      <c r="AF771" s="4">
        <f t="shared" ca="1" si="227"/>
        <v>23882.955188306503</v>
      </c>
      <c r="AG771" s="4">
        <f t="shared" ca="1" si="228"/>
        <v>80239.533416887381</v>
      </c>
    </row>
    <row r="772" spans="1:33">
      <c r="A772" s="3">
        <v>42769</v>
      </c>
      <c r="B772" s="2">
        <f t="shared" ca="1" si="211"/>
        <v>79057.890091148074</v>
      </c>
      <c r="C772">
        <v>0</v>
      </c>
      <c r="D772">
        <v>0</v>
      </c>
      <c r="E772">
        <v>0</v>
      </c>
      <c r="F772">
        <v>0</v>
      </c>
      <c r="P772" s="4">
        <f t="shared" si="215"/>
        <v>17</v>
      </c>
      <c r="Q772" s="4">
        <f t="shared" si="216"/>
        <v>31</v>
      </c>
      <c r="R772" s="7">
        <f>INDEX(월별값!$A$1:$BM$17, '데이터 만들기'!P772, '데이터 만들기'!Q772)</f>
        <v>1703700</v>
      </c>
      <c r="S772" s="5">
        <f t="shared" si="213"/>
        <v>42769</v>
      </c>
      <c r="T772" s="7">
        <f t="shared" si="217"/>
        <v>2017</v>
      </c>
      <c r="U772" s="7">
        <f t="shared" si="218"/>
        <v>2</v>
      </c>
      <c r="V772" s="7" t="str">
        <f t="shared" si="219"/>
        <v>2017-2-1</v>
      </c>
      <c r="W772" s="8">
        <f t="shared" si="220"/>
        <v>42794</v>
      </c>
      <c r="X772" s="9">
        <f t="shared" si="221"/>
        <v>28</v>
      </c>
      <c r="Y772" s="4">
        <f t="shared" si="222"/>
        <v>60846.428571428572</v>
      </c>
      <c r="Z772" s="4">
        <f t="shared" ca="1" si="223"/>
        <v>-5671.4936685870034</v>
      </c>
      <c r="AA772" s="4">
        <f t="shared" ca="1" si="224"/>
        <v>55174.934902841567</v>
      </c>
      <c r="AB772" s="10">
        <f t="shared" si="212"/>
        <v>1</v>
      </c>
      <c r="AC772" s="4">
        <f t="shared" ca="1" si="225"/>
        <v>55174.934902841567</v>
      </c>
      <c r="AD772" s="4">
        <f t="shared" ca="1" si="214"/>
        <v>-477659.10376613005</v>
      </c>
      <c r="AE772" s="4">
        <f t="shared" si="226"/>
        <v>20</v>
      </c>
      <c r="AF772" s="4">
        <f t="shared" ca="1" si="227"/>
        <v>23882.955188306503</v>
      </c>
      <c r="AG772" s="4">
        <f t="shared" ca="1" si="228"/>
        <v>79057.890091148074</v>
      </c>
    </row>
    <row r="773" spans="1:33">
      <c r="A773" s="3">
        <v>42770</v>
      </c>
      <c r="B773" s="2">
        <f t="shared" ca="1" si="211"/>
        <v>2872.2062357596465</v>
      </c>
      <c r="C773">
        <v>0</v>
      </c>
      <c r="D773">
        <v>0</v>
      </c>
      <c r="E773">
        <v>0</v>
      </c>
      <c r="F773">
        <v>0</v>
      </c>
      <c r="P773" s="4">
        <f t="shared" si="215"/>
        <v>17</v>
      </c>
      <c r="Q773" s="4">
        <f t="shared" si="216"/>
        <v>31</v>
      </c>
      <c r="R773" s="7">
        <f>INDEX(월별값!$A$1:$BM$17, '데이터 만들기'!P773, '데이터 만들기'!Q773)</f>
        <v>1703700</v>
      </c>
      <c r="S773" s="5">
        <f t="shared" si="213"/>
        <v>42770</v>
      </c>
      <c r="T773" s="7">
        <f t="shared" si="217"/>
        <v>2017</v>
      </c>
      <c r="U773" s="7">
        <f t="shared" si="218"/>
        <v>2</v>
      </c>
      <c r="V773" s="7" t="str">
        <f t="shared" si="219"/>
        <v>2017-2-1</v>
      </c>
      <c r="W773" s="8">
        <f t="shared" si="220"/>
        <v>42794</v>
      </c>
      <c r="X773" s="9">
        <f t="shared" si="221"/>
        <v>28</v>
      </c>
      <c r="Y773" s="4">
        <f t="shared" si="222"/>
        <v>60846.428571428572</v>
      </c>
      <c r="Z773" s="4">
        <f t="shared" ca="1" si="223"/>
        <v>-3402.3038562356437</v>
      </c>
      <c r="AA773" s="4">
        <f t="shared" ca="1" si="224"/>
        <v>57444.124715192927</v>
      </c>
      <c r="AB773" s="10">
        <f t="shared" si="212"/>
        <v>0</v>
      </c>
      <c r="AC773" s="4">
        <f t="shared" ca="1" si="225"/>
        <v>2872.2062357596465</v>
      </c>
      <c r="AD773" s="4">
        <f t="shared" ca="1" si="214"/>
        <v>-477659.10376613005</v>
      </c>
      <c r="AE773" s="4">
        <f t="shared" si="226"/>
        <v>20</v>
      </c>
      <c r="AF773" s="4">
        <f t="shared" ca="1" si="227"/>
        <v>23882.955188306503</v>
      </c>
      <c r="AG773" s="4">
        <f t="shared" ca="1" si="228"/>
        <v>2872.2062357596465</v>
      </c>
    </row>
    <row r="774" spans="1:33">
      <c r="A774" s="3">
        <v>42771</v>
      </c>
      <c r="B774" s="2">
        <f t="shared" ca="1" si="211"/>
        <v>3098.720541430549</v>
      </c>
      <c r="C774">
        <v>0</v>
      </c>
      <c r="D774">
        <v>0</v>
      </c>
      <c r="E774">
        <v>0</v>
      </c>
      <c r="F774">
        <v>0</v>
      </c>
      <c r="P774" s="4">
        <f t="shared" si="215"/>
        <v>17</v>
      </c>
      <c r="Q774" s="4">
        <f t="shared" si="216"/>
        <v>31</v>
      </c>
      <c r="R774" s="7">
        <f>INDEX(월별값!$A$1:$BM$17, '데이터 만들기'!P774, '데이터 만들기'!Q774)</f>
        <v>1703700</v>
      </c>
      <c r="S774" s="5">
        <f t="shared" si="213"/>
        <v>42771</v>
      </c>
      <c r="T774" s="7">
        <f t="shared" si="217"/>
        <v>2017</v>
      </c>
      <c r="U774" s="7">
        <f t="shared" si="218"/>
        <v>2</v>
      </c>
      <c r="V774" s="7" t="str">
        <f t="shared" si="219"/>
        <v>2017-2-1</v>
      </c>
      <c r="W774" s="8">
        <f t="shared" si="220"/>
        <v>42794</v>
      </c>
      <c r="X774" s="9">
        <f t="shared" si="221"/>
        <v>28</v>
      </c>
      <c r="Y774" s="4">
        <f t="shared" si="222"/>
        <v>60846.428571428572</v>
      </c>
      <c r="Z774" s="4">
        <f t="shared" ca="1" si="223"/>
        <v>1127.9822571824084</v>
      </c>
      <c r="AA774" s="4">
        <f t="shared" ca="1" si="224"/>
        <v>61974.410828610984</v>
      </c>
      <c r="AB774" s="10">
        <f t="shared" si="212"/>
        <v>0</v>
      </c>
      <c r="AC774" s="4">
        <f t="shared" ca="1" si="225"/>
        <v>3098.720541430549</v>
      </c>
      <c r="AD774" s="4">
        <f t="shared" ca="1" si="214"/>
        <v>-477659.10376613005</v>
      </c>
      <c r="AE774" s="4">
        <f t="shared" si="226"/>
        <v>20</v>
      </c>
      <c r="AF774" s="4">
        <f t="shared" ca="1" si="227"/>
        <v>23882.955188306503</v>
      </c>
      <c r="AG774" s="4">
        <f t="shared" ca="1" si="228"/>
        <v>3098.720541430549</v>
      </c>
    </row>
    <row r="775" spans="1:33">
      <c r="A775" s="3">
        <v>42772</v>
      </c>
      <c r="B775" s="2">
        <f t="shared" ca="1" si="211"/>
        <v>86473.413846821888</v>
      </c>
      <c r="C775">
        <v>0</v>
      </c>
      <c r="D775">
        <v>0</v>
      </c>
      <c r="E775">
        <v>0</v>
      </c>
      <c r="F775">
        <v>0</v>
      </c>
      <c r="P775" s="4">
        <f t="shared" si="215"/>
        <v>17</v>
      </c>
      <c r="Q775" s="4">
        <f t="shared" si="216"/>
        <v>31</v>
      </c>
      <c r="R775" s="7">
        <f>INDEX(월별값!$A$1:$BM$17, '데이터 만들기'!P775, '데이터 만들기'!Q775)</f>
        <v>1703700</v>
      </c>
      <c r="S775" s="5">
        <f t="shared" si="213"/>
        <v>42772</v>
      </c>
      <c r="T775" s="7">
        <f t="shared" si="217"/>
        <v>2017</v>
      </c>
      <c r="U775" s="7">
        <f t="shared" si="218"/>
        <v>2</v>
      </c>
      <c r="V775" s="7" t="str">
        <f t="shared" si="219"/>
        <v>2017-2-1</v>
      </c>
      <c r="W775" s="8">
        <f t="shared" si="220"/>
        <v>42794</v>
      </c>
      <c r="X775" s="9">
        <f t="shared" si="221"/>
        <v>28</v>
      </c>
      <c r="Y775" s="4">
        <f t="shared" si="222"/>
        <v>60846.428571428572</v>
      </c>
      <c r="Z775" s="4">
        <f t="shared" ca="1" si="223"/>
        <v>1744.0300870868091</v>
      </c>
      <c r="AA775" s="4">
        <f t="shared" ca="1" si="224"/>
        <v>62590.458658515381</v>
      </c>
      <c r="AB775" s="10">
        <f t="shared" si="212"/>
        <v>1</v>
      </c>
      <c r="AC775" s="4">
        <f t="shared" ca="1" si="225"/>
        <v>62590.458658515381</v>
      </c>
      <c r="AD775" s="4">
        <f t="shared" ca="1" si="214"/>
        <v>-477659.10376613005</v>
      </c>
      <c r="AE775" s="4">
        <f t="shared" si="226"/>
        <v>20</v>
      </c>
      <c r="AF775" s="4">
        <f t="shared" ca="1" si="227"/>
        <v>23882.955188306503</v>
      </c>
      <c r="AG775" s="4">
        <f t="shared" ca="1" si="228"/>
        <v>86473.413846821888</v>
      </c>
    </row>
    <row r="776" spans="1:33">
      <c r="A776" s="3">
        <v>42773</v>
      </c>
      <c r="B776" s="2">
        <f t="shared" ref="B776:B839" ca="1" si="229">AG776</f>
        <v>79343.564688846251</v>
      </c>
      <c r="C776">
        <v>0</v>
      </c>
      <c r="D776">
        <v>0</v>
      </c>
      <c r="E776">
        <v>0</v>
      </c>
      <c r="F776">
        <v>0</v>
      </c>
      <c r="P776" s="4">
        <f t="shared" si="215"/>
        <v>17</v>
      </c>
      <c r="Q776" s="4">
        <f t="shared" si="216"/>
        <v>31</v>
      </c>
      <c r="R776" s="7">
        <f>INDEX(월별값!$A$1:$BM$17, '데이터 만들기'!P776, '데이터 만들기'!Q776)</f>
        <v>1703700</v>
      </c>
      <c r="S776" s="5">
        <f t="shared" si="213"/>
        <v>42773</v>
      </c>
      <c r="T776" s="7">
        <f t="shared" si="217"/>
        <v>2017</v>
      </c>
      <c r="U776" s="7">
        <f t="shared" si="218"/>
        <v>2</v>
      </c>
      <c r="V776" s="7" t="str">
        <f t="shared" si="219"/>
        <v>2017-2-1</v>
      </c>
      <c r="W776" s="8">
        <f t="shared" si="220"/>
        <v>42794</v>
      </c>
      <c r="X776" s="9">
        <f t="shared" si="221"/>
        <v>28</v>
      </c>
      <c r="Y776" s="4">
        <f t="shared" si="222"/>
        <v>60846.428571428572</v>
      </c>
      <c r="Z776" s="4">
        <f t="shared" ca="1" si="223"/>
        <v>-5385.8190708888233</v>
      </c>
      <c r="AA776" s="4">
        <f t="shared" ca="1" si="224"/>
        <v>55460.609500539751</v>
      </c>
      <c r="AB776" s="10">
        <f t="shared" ref="AB776:AB839" si="230">NETWORKDAYS(A776,A776)</f>
        <v>1</v>
      </c>
      <c r="AC776" s="4">
        <f t="shared" ca="1" si="225"/>
        <v>55460.609500539751</v>
      </c>
      <c r="AD776" s="4">
        <f t="shared" ca="1" si="214"/>
        <v>-477659.10376613005</v>
      </c>
      <c r="AE776" s="4">
        <f t="shared" si="226"/>
        <v>20</v>
      </c>
      <c r="AF776" s="4">
        <f t="shared" ca="1" si="227"/>
        <v>23882.955188306503</v>
      </c>
      <c r="AG776" s="4">
        <f t="shared" ca="1" si="228"/>
        <v>79343.564688846251</v>
      </c>
    </row>
    <row r="777" spans="1:33">
      <c r="A777" s="3">
        <v>42774</v>
      </c>
      <c r="B777" s="2">
        <f t="shared" ca="1" si="229"/>
        <v>89386.073634082903</v>
      </c>
      <c r="C777">
        <v>0</v>
      </c>
      <c r="D777">
        <v>0</v>
      </c>
      <c r="E777">
        <v>0</v>
      </c>
      <c r="F777">
        <v>0</v>
      </c>
      <c r="P777" s="4">
        <f t="shared" si="215"/>
        <v>17</v>
      </c>
      <c r="Q777" s="4">
        <f t="shared" si="216"/>
        <v>31</v>
      </c>
      <c r="R777" s="7">
        <f>INDEX(월별값!$A$1:$BM$17, '데이터 만들기'!P777, '데이터 만들기'!Q777)</f>
        <v>1703700</v>
      </c>
      <c r="S777" s="5">
        <f t="shared" ref="S777:S840" si="231">$A777</f>
        <v>42774</v>
      </c>
      <c r="T777" s="7">
        <f t="shared" si="217"/>
        <v>2017</v>
      </c>
      <c r="U777" s="7">
        <f t="shared" si="218"/>
        <v>2</v>
      </c>
      <c r="V777" s="7" t="str">
        <f t="shared" si="219"/>
        <v>2017-2-1</v>
      </c>
      <c r="W777" s="8">
        <f t="shared" si="220"/>
        <v>42794</v>
      </c>
      <c r="X777" s="9">
        <f t="shared" si="221"/>
        <v>28</v>
      </c>
      <c r="Y777" s="4">
        <f t="shared" si="222"/>
        <v>60846.428571428572</v>
      </c>
      <c r="Z777" s="4">
        <f t="shared" ca="1" si="223"/>
        <v>4656.6898743478305</v>
      </c>
      <c r="AA777" s="4">
        <f t="shared" ca="1" si="224"/>
        <v>65503.118445776403</v>
      </c>
      <c r="AB777" s="10">
        <f t="shared" si="230"/>
        <v>1</v>
      </c>
      <c r="AC777" s="4">
        <f t="shared" ca="1" si="225"/>
        <v>65503.118445776403</v>
      </c>
      <c r="AD777" s="4">
        <f t="shared" ref="AD777:AD840" ca="1" si="232">SUMIFS(AC:AC,U:U,CONCATENATE("=",U777),T:T,CONCATENATE("=",T777))-R777</f>
        <v>-477659.10376613005</v>
      </c>
      <c r="AE777" s="4">
        <f t="shared" si="226"/>
        <v>20</v>
      </c>
      <c r="AF777" s="4">
        <f t="shared" ca="1" si="227"/>
        <v>23882.955188306503</v>
      </c>
      <c r="AG777" s="4">
        <f t="shared" ca="1" si="228"/>
        <v>89386.073634082903</v>
      </c>
    </row>
    <row r="778" spans="1:33">
      <c r="A778" s="3">
        <v>42775</v>
      </c>
      <c r="B778" s="2">
        <f t="shared" ca="1" si="229"/>
        <v>86681.475984018325</v>
      </c>
      <c r="C778">
        <v>0</v>
      </c>
      <c r="D778">
        <v>0</v>
      </c>
      <c r="E778">
        <v>0</v>
      </c>
      <c r="F778">
        <v>0</v>
      </c>
      <c r="P778" s="4">
        <f t="shared" ref="P778:P841" si="233">P777</f>
        <v>17</v>
      </c>
      <c r="Q778" s="4">
        <f t="shared" si="216"/>
        <v>31</v>
      </c>
      <c r="R778" s="7">
        <f>INDEX(월별값!$A$1:$BM$17, '데이터 만들기'!P778, '데이터 만들기'!Q778)</f>
        <v>1703700</v>
      </c>
      <c r="S778" s="5">
        <f t="shared" si="231"/>
        <v>42775</v>
      </c>
      <c r="T778" s="7">
        <f t="shared" si="217"/>
        <v>2017</v>
      </c>
      <c r="U778" s="7">
        <f t="shared" si="218"/>
        <v>2</v>
      </c>
      <c r="V778" s="7" t="str">
        <f t="shared" si="219"/>
        <v>2017-2-1</v>
      </c>
      <c r="W778" s="8">
        <f t="shared" si="220"/>
        <v>42794</v>
      </c>
      <c r="X778" s="9">
        <f t="shared" si="221"/>
        <v>28</v>
      </c>
      <c r="Y778" s="4">
        <f t="shared" si="222"/>
        <v>60846.428571428572</v>
      </c>
      <c r="Z778" s="4">
        <f t="shared" ca="1" si="223"/>
        <v>1952.0922242832537</v>
      </c>
      <c r="AA778" s="4">
        <f t="shared" ca="1" si="224"/>
        <v>62798.520795711825</v>
      </c>
      <c r="AB778" s="10">
        <f t="shared" si="230"/>
        <v>1</v>
      </c>
      <c r="AC778" s="4">
        <f t="shared" ca="1" si="225"/>
        <v>62798.520795711825</v>
      </c>
      <c r="AD778" s="4">
        <f t="shared" ca="1" si="232"/>
        <v>-477659.10376613005</v>
      </c>
      <c r="AE778" s="4">
        <f t="shared" si="226"/>
        <v>20</v>
      </c>
      <c r="AF778" s="4">
        <f t="shared" ca="1" si="227"/>
        <v>23882.955188306503</v>
      </c>
      <c r="AG778" s="4">
        <f t="shared" ca="1" si="228"/>
        <v>86681.475984018325</v>
      </c>
    </row>
    <row r="779" spans="1:33">
      <c r="A779" s="3">
        <v>42776</v>
      </c>
      <c r="B779" s="2">
        <f t="shared" ca="1" si="229"/>
        <v>81195.416317370429</v>
      </c>
      <c r="C779">
        <v>0</v>
      </c>
      <c r="D779">
        <v>0</v>
      </c>
      <c r="E779">
        <v>0</v>
      </c>
      <c r="F779">
        <v>0</v>
      </c>
      <c r="P779" s="4">
        <f t="shared" si="233"/>
        <v>17</v>
      </c>
      <c r="Q779" s="4">
        <f t="shared" si="216"/>
        <v>31</v>
      </c>
      <c r="R779" s="7">
        <f>INDEX(월별값!$A$1:$BM$17, '데이터 만들기'!P779, '데이터 만들기'!Q779)</f>
        <v>1703700</v>
      </c>
      <c r="S779" s="5">
        <f t="shared" si="231"/>
        <v>42776</v>
      </c>
      <c r="T779" s="7">
        <f t="shared" si="217"/>
        <v>2017</v>
      </c>
      <c r="U779" s="7">
        <f t="shared" si="218"/>
        <v>2</v>
      </c>
      <c r="V779" s="7" t="str">
        <f t="shared" si="219"/>
        <v>2017-2-1</v>
      </c>
      <c r="W779" s="8">
        <f t="shared" si="220"/>
        <v>42794</v>
      </c>
      <c r="X779" s="9">
        <f t="shared" si="221"/>
        <v>28</v>
      </c>
      <c r="Y779" s="4">
        <f t="shared" si="222"/>
        <v>60846.428571428572</v>
      </c>
      <c r="Z779" s="4">
        <f t="shared" ca="1" si="223"/>
        <v>-3533.9674423646493</v>
      </c>
      <c r="AA779" s="4">
        <f t="shared" ca="1" si="224"/>
        <v>57312.461129063922</v>
      </c>
      <c r="AB779" s="10">
        <f t="shared" si="230"/>
        <v>1</v>
      </c>
      <c r="AC779" s="4">
        <f t="shared" ca="1" si="225"/>
        <v>57312.461129063922</v>
      </c>
      <c r="AD779" s="4">
        <f t="shared" ca="1" si="232"/>
        <v>-477659.10376613005</v>
      </c>
      <c r="AE779" s="4">
        <f t="shared" si="226"/>
        <v>20</v>
      </c>
      <c r="AF779" s="4">
        <f t="shared" ca="1" si="227"/>
        <v>23882.955188306503</v>
      </c>
      <c r="AG779" s="4">
        <f t="shared" ca="1" si="228"/>
        <v>81195.416317370429</v>
      </c>
    </row>
    <row r="780" spans="1:33">
      <c r="A780" s="3">
        <v>42777</v>
      </c>
      <c r="B780" s="2">
        <f t="shared" ca="1" si="229"/>
        <v>3313.4355101483352</v>
      </c>
      <c r="C780">
        <v>0</v>
      </c>
      <c r="D780">
        <v>0</v>
      </c>
      <c r="E780">
        <v>0</v>
      </c>
      <c r="F780">
        <v>0</v>
      </c>
      <c r="P780" s="4">
        <f t="shared" si="233"/>
        <v>17</v>
      </c>
      <c r="Q780" s="4">
        <f t="shared" si="216"/>
        <v>31</v>
      </c>
      <c r="R780" s="7">
        <f>INDEX(월별값!$A$1:$BM$17, '데이터 만들기'!P780, '데이터 만들기'!Q780)</f>
        <v>1703700</v>
      </c>
      <c r="S780" s="5">
        <f t="shared" si="231"/>
        <v>42777</v>
      </c>
      <c r="T780" s="7">
        <f t="shared" si="217"/>
        <v>2017</v>
      </c>
      <c r="U780" s="7">
        <f t="shared" si="218"/>
        <v>2</v>
      </c>
      <c r="V780" s="7" t="str">
        <f t="shared" si="219"/>
        <v>2017-2-1</v>
      </c>
      <c r="W780" s="8">
        <f t="shared" si="220"/>
        <v>42794</v>
      </c>
      <c r="X780" s="9">
        <f t="shared" si="221"/>
        <v>28</v>
      </c>
      <c r="Y780" s="4">
        <f t="shared" si="222"/>
        <v>60846.428571428572</v>
      </c>
      <c r="Z780" s="4">
        <f t="shared" ca="1" si="223"/>
        <v>5422.281631538126</v>
      </c>
      <c r="AA780" s="4">
        <f t="shared" ca="1" si="224"/>
        <v>66268.7102029667</v>
      </c>
      <c r="AB780" s="10">
        <f t="shared" si="230"/>
        <v>0</v>
      </c>
      <c r="AC780" s="4">
        <f t="shared" ca="1" si="225"/>
        <v>3313.4355101483352</v>
      </c>
      <c r="AD780" s="4">
        <f t="shared" ca="1" si="232"/>
        <v>-477659.10376613005</v>
      </c>
      <c r="AE780" s="4">
        <f t="shared" si="226"/>
        <v>20</v>
      </c>
      <c r="AF780" s="4">
        <f t="shared" ca="1" si="227"/>
        <v>23882.955188306503</v>
      </c>
      <c r="AG780" s="4">
        <f t="shared" ca="1" si="228"/>
        <v>3313.4355101483352</v>
      </c>
    </row>
    <row r="781" spans="1:33">
      <c r="A781" s="3">
        <v>42778</v>
      </c>
      <c r="B781" s="2">
        <f t="shared" ca="1" si="229"/>
        <v>3270.2491449503709</v>
      </c>
      <c r="C781">
        <v>0</v>
      </c>
      <c r="D781">
        <v>0</v>
      </c>
      <c r="E781">
        <v>0</v>
      </c>
      <c r="F781">
        <v>0</v>
      </c>
      <c r="P781" s="4">
        <f t="shared" si="233"/>
        <v>17</v>
      </c>
      <c r="Q781" s="4">
        <f t="shared" si="216"/>
        <v>31</v>
      </c>
      <c r="R781" s="7">
        <f>INDEX(월별값!$A$1:$BM$17, '데이터 만들기'!P781, '데이터 만들기'!Q781)</f>
        <v>1703700</v>
      </c>
      <c r="S781" s="5">
        <f t="shared" si="231"/>
        <v>42778</v>
      </c>
      <c r="T781" s="7">
        <f t="shared" si="217"/>
        <v>2017</v>
      </c>
      <c r="U781" s="7">
        <f t="shared" si="218"/>
        <v>2</v>
      </c>
      <c r="V781" s="7" t="str">
        <f t="shared" si="219"/>
        <v>2017-2-1</v>
      </c>
      <c r="W781" s="8">
        <f t="shared" si="220"/>
        <v>42794</v>
      </c>
      <c r="X781" s="9">
        <f t="shared" si="221"/>
        <v>28</v>
      </c>
      <c r="Y781" s="4">
        <f t="shared" si="222"/>
        <v>60846.428571428572</v>
      </c>
      <c r="Z781" s="4">
        <f t="shared" ca="1" si="223"/>
        <v>4558.5543275788459</v>
      </c>
      <c r="AA781" s="4">
        <f t="shared" ca="1" si="224"/>
        <v>65404.982899007417</v>
      </c>
      <c r="AB781" s="10">
        <f t="shared" si="230"/>
        <v>0</v>
      </c>
      <c r="AC781" s="4">
        <f t="shared" ca="1" si="225"/>
        <v>3270.2491449503709</v>
      </c>
      <c r="AD781" s="4">
        <f t="shared" ca="1" si="232"/>
        <v>-477659.10376613005</v>
      </c>
      <c r="AE781" s="4">
        <f t="shared" si="226"/>
        <v>20</v>
      </c>
      <c r="AF781" s="4">
        <f t="shared" ca="1" si="227"/>
        <v>23882.955188306503</v>
      </c>
      <c r="AG781" s="4">
        <f t="shared" ca="1" si="228"/>
        <v>3270.2491449503709</v>
      </c>
    </row>
    <row r="782" spans="1:33">
      <c r="A782" s="3">
        <v>42779</v>
      </c>
      <c r="B782" s="2">
        <f t="shared" ca="1" si="229"/>
        <v>88613.036356338402</v>
      </c>
      <c r="C782">
        <v>0</v>
      </c>
      <c r="D782">
        <v>0</v>
      </c>
      <c r="E782">
        <v>0</v>
      </c>
      <c r="F782">
        <v>0</v>
      </c>
      <c r="P782" s="4">
        <f t="shared" si="233"/>
        <v>17</v>
      </c>
      <c r="Q782" s="4">
        <f t="shared" si="216"/>
        <v>31</v>
      </c>
      <c r="R782" s="7">
        <f>INDEX(월별값!$A$1:$BM$17, '데이터 만들기'!P782, '데이터 만들기'!Q782)</f>
        <v>1703700</v>
      </c>
      <c r="S782" s="5">
        <f t="shared" si="231"/>
        <v>42779</v>
      </c>
      <c r="T782" s="7">
        <f t="shared" si="217"/>
        <v>2017</v>
      </c>
      <c r="U782" s="7">
        <f t="shared" si="218"/>
        <v>2</v>
      </c>
      <c r="V782" s="7" t="str">
        <f t="shared" si="219"/>
        <v>2017-2-1</v>
      </c>
      <c r="W782" s="8">
        <f t="shared" si="220"/>
        <v>42794</v>
      </c>
      <c r="X782" s="9">
        <f t="shared" si="221"/>
        <v>28</v>
      </c>
      <c r="Y782" s="4">
        <f t="shared" si="222"/>
        <v>60846.428571428572</v>
      </c>
      <c r="Z782" s="4">
        <f t="shared" ca="1" si="223"/>
        <v>3883.6525966033319</v>
      </c>
      <c r="AA782" s="4">
        <f t="shared" ca="1" si="224"/>
        <v>64730.081168031902</v>
      </c>
      <c r="AB782" s="10">
        <f t="shared" si="230"/>
        <v>1</v>
      </c>
      <c r="AC782" s="4">
        <f t="shared" ca="1" si="225"/>
        <v>64730.081168031902</v>
      </c>
      <c r="AD782" s="4">
        <f t="shared" ca="1" si="232"/>
        <v>-477659.10376613005</v>
      </c>
      <c r="AE782" s="4">
        <f t="shared" si="226"/>
        <v>20</v>
      </c>
      <c r="AF782" s="4">
        <f t="shared" ca="1" si="227"/>
        <v>23882.955188306503</v>
      </c>
      <c r="AG782" s="4">
        <f t="shared" ca="1" si="228"/>
        <v>88613.036356338402</v>
      </c>
    </row>
    <row r="783" spans="1:33">
      <c r="A783" s="3">
        <v>42780</v>
      </c>
      <c r="B783" s="2">
        <f t="shared" ca="1" si="229"/>
        <v>90434.455694194054</v>
      </c>
      <c r="C783">
        <v>0</v>
      </c>
      <c r="D783">
        <v>0</v>
      </c>
      <c r="E783">
        <v>0</v>
      </c>
      <c r="F783">
        <v>0</v>
      </c>
      <c r="P783" s="4">
        <f t="shared" si="233"/>
        <v>17</v>
      </c>
      <c r="Q783" s="4">
        <f t="shared" si="216"/>
        <v>31</v>
      </c>
      <c r="R783" s="7">
        <f>INDEX(월별값!$A$1:$BM$17, '데이터 만들기'!P783, '데이터 만들기'!Q783)</f>
        <v>1703700</v>
      </c>
      <c r="S783" s="5">
        <f t="shared" si="231"/>
        <v>42780</v>
      </c>
      <c r="T783" s="7">
        <f t="shared" si="217"/>
        <v>2017</v>
      </c>
      <c r="U783" s="7">
        <f t="shared" si="218"/>
        <v>2</v>
      </c>
      <c r="V783" s="7" t="str">
        <f t="shared" si="219"/>
        <v>2017-2-1</v>
      </c>
      <c r="W783" s="8">
        <f t="shared" si="220"/>
        <v>42794</v>
      </c>
      <c r="X783" s="9">
        <f t="shared" si="221"/>
        <v>28</v>
      </c>
      <c r="Y783" s="4">
        <f t="shared" si="222"/>
        <v>60846.428571428572</v>
      </c>
      <c r="Z783" s="4">
        <f t="shared" ca="1" si="223"/>
        <v>5705.0719344589779</v>
      </c>
      <c r="AA783" s="4">
        <f t="shared" ca="1" si="224"/>
        <v>66551.500505887554</v>
      </c>
      <c r="AB783" s="10">
        <f t="shared" si="230"/>
        <v>1</v>
      </c>
      <c r="AC783" s="4">
        <f t="shared" ca="1" si="225"/>
        <v>66551.500505887554</v>
      </c>
      <c r="AD783" s="4">
        <f t="shared" ca="1" si="232"/>
        <v>-477659.10376613005</v>
      </c>
      <c r="AE783" s="4">
        <f t="shared" si="226"/>
        <v>20</v>
      </c>
      <c r="AF783" s="4">
        <f t="shared" ca="1" si="227"/>
        <v>23882.955188306503</v>
      </c>
      <c r="AG783" s="4">
        <f t="shared" ca="1" si="228"/>
        <v>90434.455694194054</v>
      </c>
    </row>
    <row r="784" spans="1:33">
      <c r="A784" s="3">
        <v>42781</v>
      </c>
      <c r="B784" s="2">
        <f t="shared" ca="1" si="229"/>
        <v>83931.559670013696</v>
      </c>
      <c r="C784">
        <v>0</v>
      </c>
      <c r="D784">
        <v>0</v>
      </c>
      <c r="E784">
        <v>0</v>
      </c>
      <c r="F784">
        <v>0</v>
      </c>
      <c r="P784" s="4">
        <f t="shared" si="233"/>
        <v>17</v>
      </c>
      <c r="Q784" s="4">
        <f t="shared" si="216"/>
        <v>31</v>
      </c>
      <c r="R784" s="7">
        <f>INDEX(월별값!$A$1:$BM$17, '데이터 만들기'!P784, '데이터 만들기'!Q784)</f>
        <v>1703700</v>
      </c>
      <c r="S784" s="5">
        <f t="shared" si="231"/>
        <v>42781</v>
      </c>
      <c r="T784" s="7">
        <f t="shared" si="217"/>
        <v>2017</v>
      </c>
      <c r="U784" s="7">
        <f t="shared" si="218"/>
        <v>2</v>
      </c>
      <c r="V784" s="7" t="str">
        <f t="shared" si="219"/>
        <v>2017-2-1</v>
      </c>
      <c r="W784" s="8">
        <f t="shared" si="220"/>
        <v>42794</v>
      </c>
      <c r="X784" s="9">
        <f t="shared" si="221"/>
        <v>28</v>
      </c>
      <c r="Y784" s="4">
        <f t="shared" si="222"/>
        <v>60846.428571428572</v>
      </c>
      <c r="Z784" s="4">
        <f t="shared" ca="1" si="223"/>
        <v>-797.82408972137978</v>
      </c>
      <c r="AA784" s="4">
        <f t="shared" ca="1" si="224"/>
        <v>60048.604481707196</v>
      </c>
      <c r="AB784" s="10">
        <f t="shared" si="230"/>
        <v>1</v>
      </c>
      <c r="AC784" s="4">
        <f t="shared" ca="1" si="225"/>
        <v>60048.604481707196</v>
      </c>
      <c r="AD784" s="4">
        <f t="shared" ca="1" si="232"/>
        <v>-477659.10376613005</v>
      </c>
      <c r="AE784" s="4">
        <f t="shared" si="226"/>
        <v>20</v>
      </c>
      <c r="AF784" s="4">
        <f t="shared" ca="1" si="227"/>
        <v>23882.955188306503</v>
      </c>
      <c r="AG784" s="4">
        <f t="shared" ca="1" si="228"/>
        <v>83931.559670013696</v>
      </c>
    </row>
    <row r="785" spans="1:33">
      <c r="A785" s="3">
        <v>42782</v>
      </c>
      <c r="B785" s="2">
        <f t="shared" ca="1" si="229"/>
        <v>84835.67571136693</v>
      </c>
      <c r="C785">
        <v>0</v>
      </c>
      <c r="D785">
        <v>0</v>
      </c>
      <c r="E785">
        <v>0</v>
      </c>
      <c r="F785">
        <v>0</v>
      </c>
      <c r="P785" s="4">
        <f t="shared" si="233"/>
        <v>17</v>
      </c>
      <c r="Q785" s="4">
        <f t="shared" si="216"/>
        <v>31</v>
      </c>
      <c r="R785" s="7">
        <f>INDEX(월별값!$A$1:$BM$17, '데이터 만들기'!P785, '데이터 만들기'!Q785)</f>
        <v>1703700</v>
      </c>
      <c r="S785" s="5">
        <f t="shared" si="231"/>
        <v>42782</v>
      </c>
      <c r="T785" s="7">
        <f t="shared" si="217"/>
        <v>2017</v>
      </c>
      <c r="U785" s="7">
        <f t="shared" si="218"/>
        <v>2</v>
      </c>
      <c r="V785" s="7" t="str">
        <f t="shared" si="219"/>
        <v>2017-2-1</v>
      </c>
      <c r="W785" s="8">
        <f t="shared" si="220"/>
        <v>42794</v>
      </c>
      <c r="X785" s="9">
        <f t="shared" si="221"/>
        <v>28</v>
      </c>
      <c r="Y785" s="4">
        <f t="shared" si="222"/>
        <v>60846.428571428572</v>
      </c>
      <c r="Z785" s="4">
        <f t="shared" ca="1" si="223"/>
        <v>106.29195163185121</v>
      </c>
      <c r="AA785" s="4">
        <f t="shared" ca="1" si="224"/>
        <v>60952.720523060423</v>
      </c>
      <c r="AB785" s="10">
        <f t="shared" si="230"/>
        <v>1</v>
      </c>
      <c r="AC785" s="4">
        <f t="shared" ca="1" si="225"/>
        <v>60952.720523060423</v>
      </c>
      <c r="AD785" s="4">
        <f t="shared" ca="1" si="232"/>
        <v>-477659.10376613005</v>
      </c>
      <c r="AE785" s="4">
        <f t="shared" si="226"/>
        <v>20</v>
      </c>
      <c r="AF785" s="4">
        <f t="shared" ca="1" si="227"/>
        <v>23882.955188306503</v>
      </c>
      <c r="AG785" s="4">
        <f t="shared" ca="1" si="228"/>
        <v>84835.67571136693</v>
      </c>
    </row>
    <row r="786" spans="1:33">
      <c r="A786" s="3">
        <v>42783</v>
      </c>
      <c r="B786" s="2">
        <f t="shared" ca="1" si="229"/>
        <v>89477.993837424103</v>
      </c>
      <c r="C786">
        <v>0</v>
      </c>
      <c r="D786">
        <v>0</v>
      </c>
      <c r="E786">
        <v>0</v>
      </c>
      <c r="F786">
        <v>0</v>
      </c>
      <c r="P786" s="4">
        <f t="shared" si="233"/>
        <v>17</v>
      </c>
      <c r="Q786" s="4">
        <f t="shared" si="216"/>
        <v>31</v>
      </c>
      <c r="R786" s="7">
        <f>INDEX(월별값!$A$1:$BM$17, '데이터 만들기'!P786, '데이터 만들기'!Q786)</f>
        <v>1703700</v>
      </c>
      <c r="S786" s="5">
        <f t="shared" si="231"/>
        <v>42783</v>
      </c>
      <c r="T786" s="7">
        <f t="shared" si="217"/>
        <v>2017</v>
      </c>
      <c r="U786" s="7">
        <f t="shared" si="218"/>
        <v>2</v>
      </c>
      <c r="V786" s="7" t="str">
        <f t="shared" si="219"/>
        <v>2017-2-1</v>
      </c>
      <c r="W786" s="8">
        <f t="shared" si="220"/>
        <v>42794</v>
      </c>
      <c r="X786" s="9">
        <f t="shared" si="221"/>
        <v>28</v>
      </c>
      <c r="Y786" s="4">
        <f t="shared" si="222"/>
        <v>60846.428571428572</v>
      </c>
      <c r="Z786" s="4">
        <f t="shared" ca="1" si="223"/>
        <v>4748.6100776890362</v>
      </c>
      <c r="AA786" s="4">
        <f t="shared" ca="1" si="224"/>
        <v>65595.038649117603</v>
      </c>
      <c r="AB786" s="10">
        <f t="shared" si="230"/>
        <v>1</v>
      </c>
      <c r="AC786" s="4">
        <f t="shared" ca="1" si="225"/>
        <v>65595.038649117603</v>
      </c>
      <c r="AD786" s="4">
        <f t="shared" ca="1" si="232"/>
        <v>-477659.10376613005</v>
      </c>
      <c r="AE786" s="4">
        <f t="shared" si="226"/>
        <v>20</v>
      </c>
      <c r="AF786" s="4">
        <f t="shared" ca="1" si="227"/>
        <v>23882.955188306503</v>
      </c>
      <c r="AG786" s="4">
        <f t="shared" ca="1" si="228"/>
        <v>89477.993837424103</v>
      </c>
    </row>
    <row r="787" spans="1:33">
      <c r="A787" s="3">
        <v>42784</v>
      </c>
      <c r="B787" s="2">
        <f t="shared" ca="1" si="229"/>
        <v>3287.4974837370719</v>
      </c>
      <c r="C787">
        <v>0</v>
      </c>
      <c r="D787">
        <v>0</v>
      </c>
      <c r="E787">
        <v>0</v>
      </c>
      <c r="F787">
        <v>0</v>
      </c>
      <c r="P787" s="4">
        <f t="shared" si="233"/>
        <v>17</v>
      </c>
      <c r="Q787" s="4">
        <f t="shared" si="216"/>
        <v>31</v>
      </c>
      <c r="R787" s="7">
        <f>INDEX(월별값!$A$1:$BM$17, '데이터 만들기'!P787, '데이터 만들기'!Q787)</f>
        <v>1703700</v>
      </c>
      <c r="S787" s="5">
        <f t="shared" si="231"/>
        <v>42784</v>
      </c>
      <c r="T787" s="7">
        <f t="shared" si="217"/>
        <v>2017</v>
      </c>
      <c r="U787" s="7">
        <f t="shared" si="218"/>
        <v>2</v>
      </c>
      <c r="V787" s="7" t="str">
        <f t="shared" si="219"/>
        <v>2017-2-1</v>
      </c>
      <c r="W787" s="8">
        <f t="shared" si="220"/>
        <v>42794</v>
      </c>
      <c r="X787" s="9">
        <f t="shared" si="221"/>
        <v>28</v>
      </c>
      <c r="Y787" s="4">
        <f t="shared" si="222"/>
        <v>60846.428571428572</v>
      </c>
      <c r="Z787" s="4">
        <f t="shared" ca="1" si="223"/>
        <v>4903.5211033128599</v>
      </c>
      <c r="AA787" s="4">
        <f t="shared" ca="1" si="224"/>
        <v>65749.949674741438</v>
      </c>
      <c r="AB787" s="10">
        <f t="shared" si="230"/>
        <v>0</v>
      </c>
      <c r="AC787" s="4">
        <f t="shared" ca="1" si="225"/>
        <v>3287.4974837370719</v>
      </c>
      <c r="AD787" s="4">
        <f t="shared" ca="1" si="232"/>
        <v>-477659.10376613005</v>
      </c>
      <c r="AE787" s="4">
        <f t="shared" si="226"/>
        <v>20</v>
      </c>
      <c r="AF787" s="4">
        <f t="shared" ca="1" si="227"/>
        <v>23882.955188306503</v>
      </c>
      <c r="AG787" s="4">
        <f t="shared" ca="1" si="228"/>
        <v>3287.4974837370719</v>
      </c>
    </row>
    <row r="788" spans="1:33">
      <c r="A788" s="3">
        <v>42785</v>
      </c>
      <c r="B788" s="2">
        <f t="shared" ca="1" si="229"/>
        <v>3040.5492018835093</v>
      </c>
      <c r="C788">
        <v>0</v>
      </c>
      <c r="D788">
        <v>0</v>
      </c>
      <c r="E788">
        <v>0</v>
      </c>
      <c r="F788">
        <v>0</v>
      </c>
      <c r="P788" s="4">
        <f t="shared" si="233"/>
        <v>17</v>
      </c>
      <c r="Q788" s="4">
        <f t="shared" si="216"/>
        <v>31</v>
      </c>
      <c r="R788" s="7">
        <f>INDEX(월별값!$A$1:$BM$17, '데이터 만들기'!P788, '데이터 만들기'!Q788)</f>
        <v>1703700</v>
      </c>
      <c r="S788" s="5">
        <f t="shared" si="231"/>
        <v>42785</v>
      </c>
      <c r="T788" s="7">
        <f t="shared" si="217"/>
        <v>2017</v>
      </c>
      <c r="U788" s="7">
        <f t="shared" si="218"/>
        <v>2</v>
      </c>
      <c r="V788" s="7" t="str">
        <f t="shared" si="219"/>
        <v>2017-2-1</v>
      </c>
      <c r="W788" s="8">
        <f t="shared" si="220"/>
        <v>42794</v>
      </c>
      <c r="X788" s="9">
        <f t="shared" si="221"/>
        <v>28</v>
      </c>
      <c r="Y788" s="4">
        <f t="shared" si="222"/>
        <v>60846.428571428572</v>
      </c>
      <c r="Z788" s="4">
        <f t="shared" ca="1" si="223"/>
        <v>-35.44453375838431</v>
      </c>
      <c r="AA788" s="4">
        <f t="shared" ca="1" si="224"/>
        <v>60810.98403767019</v>
      </c>
      <c r="AB788" s="10">
        <f t="shared" si="230"/>
        <v>0</v>
      </c>
      <c r="AC788" s="4">
        <f t="shared" ca="1" si="225"/>
        <v>3040.5492018835093</v>
      </c>
      <c r="AD788" s="4">
        <f t="shared" ca="1" si="232"/>
        <v>-477659.10376613005</v>
      </c>
      <c r="AE788" s="4">
        <f t="shared" si="226"/>
        <v>20</v>
      </c>
      <c r="AF788" s="4">
        <f t="shared" ca="1" si="227"/>
        <v>23882.955188306503</v>
      </c>
      <c r="AG788" s="4">
        <f t="shared" ca="1" si="228"/>
        <v>3040.5492018835093</v>
      </c>
    </row>
    <row r="789" spans="1:33">
      <c r="A789" s="3">
        <v>42786</v>
      </c>
      <c r="B789" s="2">
        <f t="shared" ca="1" si="229"/>
        <v>81319.466011029537</v>
      </c>
      <c r="C789">
        <v>0</v>
      </c>
      <c r="D789">
        <v>0</v>
      </c>
      <c r="E789">
        <v>0</v>
      </c>
      <c r="F789">
        <v>0</v>
      </c>
      <c r="P789" s="4">
        <f t="shared" si="233"/>
        <v>17</v>
      </c>
      <c r="Q789" s="4">
        <f t="shared" si="216"/>
        <v>31</v>
      </c>
      <c r="R789" s="7">
        <f>INDEX(월별값!$A$1:$BM$17, '데이터 만들기'!P789, '데이터 만들기'!Q789)</f>
        <v>1703700</v>
      </c>
      <c r="S789" s="5">
        <f t="shared" si="231"/>
        <v>42786</v>
      </c>
      <c r="T789" s="7">
        <f t="shared" si="217"/>
        <v>2017</v>
      </c>
      <c r="U789" s="7">
        <f t="shared" si="218"/>
        <v>2</v>
      </c>
      <c r="V789" s="7" t="str">
        <f t="shared" si="219"/>
        <v>2017-2-1</v>
      </c>
      <c r="W789" s="8">
        <f t="shared" si="220"/>
        <v>42794</v>
      </c>
      <c r="X789" s="9">
        <f t="shared" si="221"/>
        <v>28</v>
      </c>
      <c r="Y789" s="4">
        <f t="shared" si="222"/>
        <v>60846.428571428572</v>
      </c>
      <c r="Z789" s="4">
        <f t="shared" ca="1" si="223"/>
        <v>-3409.9177487055349</v>
      </c>
      <c r="AA789" s="4">
        <f t="shared" ca="1" si="224"/>
        <v>57436.510822723038</v>
      </c>
      <c r="AB789" s="10">
        <f t="shared" si="230"/>
        <v>1</v>
      </c>
      <c r="AC789" s="4">
        <f t="shared" ca="1" si="225"/>
        <v>57436.510822723038</v>
      </c>
      <c r="AD789" s="4">
        <f t="shared" ca="1" si="232"/>
        <v>-477659.10376613005</v>
      </c>
      <c r="AE789" s="4">
        <f t="shared" si="226"/>
        <v>20</v>
      </c>
      <c r="AF789" s="4">
        <f t="shared" ca="1" si="227"/>
        <v>23882.955188306503</v>
      </c>
      <c r="AG789" s="4">
        <f t="shared" ca="1" si="228"/>
        <v>81319.466011029537</v>
      </c>
    </row>
    <row r="790" spans="1:33">
      <c r="A790" s="3">
        <v>42787</v>
      </c>
      <c r="B790" s="2">
        <f t="shared" ca="1" si="229"/>
        <v>79248.056717476371</v>
      </c>
      <c r="C790">
        <v>0</v>
      </c>
      <c r="D790">
        <v>0</v>
      </c>
      <c r="E790">
        <v>0</v>
      </c>
      <c r="F790">
        <v>0</v>
      </c>
      <c r="P790" s="4">
        <f t="shared" si="233"/>
        <v>17</v>
      </c>
      <c r="Q790" s="4">
        <f t="shared" si="216"/>
        <v>31</v>
      </c>
      <c r="R790" s="7">
        <f>INDEX(월별값!$A$1:$BM$17, '데이터 만들기'!P790, '데이터 만들기'!Q790)</f>
        <v>1703700</v>
      </c>
      <c r="S790" s="5">
        <f t="shared" si="231"/>
        <v>42787</v>
      </c>
      <c r="T790" s="7">
        <f t="shared" si="217"/>
        <v>2017</v>
      </c>
      <c r="U790" s="7">
        <f t="shared" si="218"/>
        <v>2</v>
      </c>
      <c r="V790" s="7" t="str">
        <f t="shared" si="219"/>
        <v>2017-2-1</v>
      </c>
      <c r="W790" s="8">
        <f t="shared" si="220"/>
        <v>42794</v>
      </c>
      <c r="X790" s="9">
        <f t="shared" si="221"/>
        <v>28</v>
      </c>
      <c r="Y790" s="4">
        <f t="shared" si="222"/>
        <v>60846.428571428572</v>
      </c>
      <c r="Z790" s="4">
        <f t="shared" ca="1" si="223"/>
        <v>-5481.3270422587029</v>
      </c>
      <c r="AA790" s="4">
        <f t="shared" ca="1" si="224"/>
        <v>55365.101529169871</v>
      </c>
      <c r="AB790" s="10">
        <f t="shared" si="230"/>
        <v>1</v>
      </c>
      <c r="AC790" s="4">
        <f t="shared" ca="1" si="225"/>
        <v>55365.101529169871</v>
      </c>
      <c r="AD790" s="4">
        <f t="shared" ca="1" si="232"/>
        <v>-477659.10376613005</v>
      </c>
      <c r="AE790" s="4">
        <f t="shared" si="226"/>
        <v>20</v>
      </c>
      <c r="AF790" s="4">
        <f t="shared" ca="1" si="227"/>
        <v>23882.955188306503</v>
      </c>
      <c r="AG790" s="4">
        <f t="shared" ca="1" si="228"/>
        <v>79248.056717476371</v>
      </c>
    </row>
    <row r="791" spans="1:33">
      <c r="A791" s="3">
        <v>42788</v>
      </c>
      <c r="B791" s="2">
        <f t="shared" ca="1" si="229"/>
        <v>88838.59292067551</v>
      </c>
      <c r="C791">
        <v>0</v>
      </c>
      <c r="D791">
        <v>0</v>
      </c>
      <c r="E791">
        <v>0</v>
      </c>
      <c r="F791">
        <v>0</v>
      </c>
      <c r="P791" s="4">
        <f t="shared" si="233"/>
        <v>17</v>
      </c>
      <c r="Q791" s="4">
        <f t="shared" si="216"/>
        <v>31</v>
      </c>
      <c r="R791" s="7">
        <f>INDEX(월별값!$A$1:$BM$17, '데이터 만들기'!P791, '데이터 만들기'!Q791)</f>
        <v>1703700</v>
      </c>
      <c r="S791" s="5">
        <f t="shared" si="231"/>
        <v>42788</v>
      </c>
      <c r="T791" s="7">
        <f t="shared" si="217"/>
        <v>2017</v>
      </c>
      <c r="U791" s="7">
        <f t="shared" si="218"/>
        <v>2</v>
      </c>
      <c r="V791" s="7" t="str">
        <f t="shared" si="219"/>
        <v>2017-2-1</v>
      </c>
      <c r="W791" s="8">
        <f t="shared" si="220"/>
        <v>42794</v>
      </c>
      <c r="X791" s="9">
        <f t="shared" si="221"/>
        <v>28</v>
      </c>
      <c r="Y791" s="4">
        <f t="shared" si="222"/>
        <v>60846.428571428572</v>
      </c>
      <c r="Z791" s="4">
        <f t="shared" ca="1" si="223"/>
        <v>4109.2091609404333</v>
      </c>
      <c r="AA791" s="4">
        <f t="shared" ca="1" si="224"/>
        <v>64955.637732369003</v>
      </c>
      <c r="AB791" s="10">
        <f t="shared" si="230"/>
        <v>1</v>
      </c>
      <c r="AC791" s="4">
        <f t="shared" ca="1" si="225"/>
        <v>64955.637732369003</v>
      </c>
      <c r="AD791" s="4">
        <f t="shared" ca="1" si="232"/>
        <v>-477659.10376613005</v>
      </c>
      <c r="AE791" s="4">
        <f t="shared" si="226"/>
        <v>20</v>
      </c>
      <c r="AF791" s="4">
        <f t="shared" ca="1" si="227"/>
        <v>23882.955188306503</v>
      </c>
      <c r="AG791" s="4">
        <f t="shared" ca="1" si="228"/>
        <v>88838.59292067551</v>
      </c>
    </row>
    <row r="792" spans="1:33">
      <c r="A792" s="3">
        <v>42789</v>
      </c>
      <c r="B792" s="2">
        <f t="shared" ca="1" si="229"/>
        <v>84140.228345176685</v>
      </c>
      <c r="C792">
        <v>0</v>
      </c>
      <c r="D792">
        <v>0</v>
      </c>
      <c r="E792">
        <v>0</v>
      </c>
      <c r="F792">
        <v>0</v>
      </c>
      <c r="P792" s="4">
        <f t="shared" si="233"/>
        <v>17</v>
      </c>
      <c r="Q792" s="4">
        <f t="shared" si="216"/>
        <v>31</v>
      </c>
      <c r="R792" s="7">
        <f>INDEX(월별값!$A$1:$BM$17, '데이터 만들기'!P792, '데이터 만들기'!Q792)</f>
        <v>1703700</v>
      </c>
      <c r="S792" s="5">
        <f t="shared" si="231"/>
        <v>42789</v>
      </c>
      <c r="T792" s="7">
        <f t="shared" si="217"/>
        <v>2017</v>
      </c>
      <c r="U792" s="7">
        <f t="shared" si="218"/>
        <v>2</v>
      </c>
      <c r="V792" s="7" t="str">
        <f t="shared" si="219"/>
        <v>2017-2-1</v>
      </c>
      <c r="W792" s="8">
        <f t="shared" si="220"/>
        <v>42794</v>
      </c>
      <c r="X792" s="9">
        <f t="shared" si="221"/>
        <v>28</v>
      </c>
      <c r="Y792" s="4">
        <f t="shared" si="222"/>
        <v>60846.428571428572</v>
      </c>
      <c r="Z792" s="4">
        <f t="shared" ca="1" si="223"/>
        <v>-589.15541455838445</v>
      </c>
      <c r="AA792" s="4">
        <f t="shared" ca="1" si="224"/>
        <v>60257.273156870186</v>
      </c>
      <c r="AB792" s="10">
        <f t="shared" si="230"/>
        <v>1</v>
      </c>
      <c r="AC792" s="4">
        <f t="shared" ca="1" si="225"/>
        <v>60257.273156870186</v>
      </c>
      <c r="AD792" s="4">
        <f t="shared" ca="1" si="232"/>
        <v>-477659.10376613005</v>
      </c>
      <c r="AE792" s="4">
        <f t="shared" si="226"/>
        <v>20</v>
      </c>
      <c r="AF792" s="4">
        <f t="shared" ca="1" si="227"/>
        <v>23882.955188306503</v>
      </c>
      <c r="AG792" s="4">
        <f t="shared" ca="1" si="228"/>
        <v>84140.228345176685</v>
      </c>
    </row>
    <row r="793" spans="1:33">
      <c r="A793" s="3">
        <v>42790</v>
      </c>
      <c r="B793" s="2">
        <f t="shared" ca="1" si="229"/>
        <v>80538.548263075674</v>
      </c>
      <c r="C793">
        <v>0</v>
      </c>
      <c r="D793">
        <v>0</v>
      </c>
      <c r="E793">
        <v>0</v>
      </c>
      <c r="F793">
        <v>0</v>
      </c>
      <c r="P793" s="4">
        <f t="shared" si="233"/>
        <v>17</v>
      </c>
      <c r="Q793" s="4">
        <f t="shared" si="216"/>
        <v>31</v>
      </c>
      <c r="R793" s="7">
        <f>INDEX(월별값!$A$1:$BM$17, '데이터 만들기'!P793, '데이터 만들기'!Q793)</f>
        <v>1703700</v>
      </c>
      <c r="S793" s="5">
        <f t="shared" si="231"/>
        <v>42790</v>
      </c>
      <c r="T793" s="7">
        <f t="shared" si="217"/>
        <v>2017</v>
      </c>
      <c r="U793" s="7">
        <f t="shared" si="218"/>
        <v>2</v>
      </c>
      <c r="V793" s="7" t="str">
        <f t="shared" si="219"/>
        <v>2017-2-1</v>
      </c>
      <c r="W793" s="8">
        <f t="shared" si="220"/>
        <v>42794</v>
      </c>
      <c r="X793" s="9">
        <f t="shared" si="221"/>
        <v>28</v>
      </c>
      <c r="Y793" s="4">
        <f t="shared" si="222"/>
        <v>60846.428571428572</v>
      </c>
      <c r="Z793" s="4">
        <f t="shared" ca="1" si="223"/>
        <v>-4190.8354966594006</v>
      </c>
      <c r="AA793" s="4">
        <f t="shared" ca="1" si="224"/>
        <v>56655.593074769175</v>
      </c>
      <c r="AB793" s="10">
        <f t="shared" si="230"/>
        <v>1</v>
      </c>
      <c r="AC793" s="4">
        <f t="shared" ca="1" si="225"/>
        <v>56655.593074769175</v>
      </c>
      <c r="AD793" s="4">
        <f t="shared" ca="1" si="232"/>
        <v>-477659.10376613005</v>
      </c>
      <c r="AE793" s="4">
        <f t="shared" si="226"/>
        <v>20</v>
      </c>
      <c r="AF793" s="4">
        <f t="shared" ca="1" si="227"/>
        <v>23882.955188306503</v>
      </c>
      <c r="AG793" s="4">
        <f t="shared" ca="1" si="228"/>
        <v>80538.548263075674</v>
      </c>
    </row>
    <row r="794" spans="1:33">
      <c r="A794" s="3">
        <v>42791</v>
      </c>
      <c r="B794" s="2">
        <f t="shared" ca="1" si="229"/>
        <v>2791.013636801913</v>
      </c>
      <c r="C794">
        <v>0</v>
      </c>
      <c r="D794">
        <v>0</v>
      </c>
      <c r="E794">
        <v>0</v>
      </c>
      <c r="F794">
        <v>0</v>
      </c>
      <c r="P794" s="4">
        <f t="shared" si="233"/>
        <v>17</v>
      </c>
      <c r="Q794" s="4">
        <f t="shared" si="216"/>
        <v>31</v>
      </c>
      <c r="R794" s="7">
        <f>INDEX(월별값!$A$1:$BM$17, '데이터 만들기'!P794, '데이터 만들기'!Q794)</f>
        <v>1703700</v>
      </c>
      <c r="S794" s="5">
        <f t="shared" si="231"/>
        <v>42791</v>
      </c>
      <c r="T794" s="7">
        <f t="shared" si="217"/>
        <v>2017</v>
      </c>
      <c r="U794" s="7">
        <f t="shared" si="218"/>
        <v>2</v>
      </c>
      <c r="V794" s="7" t="str">
        <f t="shared" si="219"/>
        <v>2017-2-1</v>
      </c>
      <c r="W794" s="8">
        <f t="shared" si="220"/>
        <v>42794</v>
      </c>
      <c r="X794" s="9">
        <f t="shared" si="221"/>
        <v>28</v>
      </c>
      <c r="Y794" s="4">
        <f t="shared" si="222"/>
        <v>60846.428571428572</v>
      </c>
      <c r="Z794" s="4">
        <f t="shared" ca="1" si="223"/>
        <v>-5026.155835390311</v>
      </c>
      <c r="AA794" s="4">
        <f t="shared" ca="1" si="224"/>
        <v>55820.272736038263</v>
      </c>
      <c r="AB794" s="10">
        <f t="shared" si="230"/>
        <v>0</v>
      </c>
      <c r="AC794" s="4">
        <f t="shared" ca="1" si="225"/>
        <v>2791.013636801913</v>
      </c>
      <c r="AD794" s="4">
        <f t="shared" ca="1" si="232"/>
        <v>-477659.10376613005</v>
      </c>
      <c r="AE794" s="4">
        <f t="shared" si="226"/>
        <v>20</v>
      </c>
      <c r="AF794" s="4">
        <f t="shared" ca="1" si="227"/>
        <v>23882.955188306503</v>
      </c>
      <c r="AG794" s="4">
        <f t="shared" ca="1" si="228"/>
        <v>2791.013636801913</v>
      </c>
    </row>
    <row r="795" spans="1:33">
      <c r="A795" s="3">
        <v>42792</v>
      </c>
      <c r="B795" s="2">
        <f t="shared" ca="1" si="229"/>
        <v>3305.9536527750156</v>
      </c>
      <c r="C795">
        <v>0</v>
      </c>
      <c r="D795">
        <v>0</v>
      </c>
      <c r="E795">
        <v>0</v>
      </c>
      <c r="F795">
        <v>0</v>
      </c>
      <c r="P795" s="4">
        <f t="shared" si="233"/>
        <v>17</v>
      </c>
      <c r="Q795" s="4">
        <f t="shared" si="216"/>
        <v>31</v>
      </c>
      <c r="R795" s="7">
        <f>INDEX(월별값!$A$1:$BM$17, '데이터 만들기'!P795, '데이터 만들기'!Q795)</f>
        <v>1703700</v>
      </c>
      <c r="S795" s="5">
        <f t="shared" si="231"/>
        <v>42792</v>
      </c>
      <c r="T795" s="7">
        <f t="shared" si="217"/>
        <v>2017</v>
      </c>
      <c r="U795" s="7">
        <f t="shared" si="218"/>
        <v>2</v>
      </c>
      <c r="V795" s="7" t="str">
        <f t="shared" si="219"/>
        <v>2017-2-1</v>
      </c>
      <c r="W795" s="8">
        <f t="shared" si="220"/>
        <v>42794</v>
      </c>
      <c r="X795" s="9">
        <f t="shared" si="221"/>
        <v>28</v>
      </c>
      <c r="Y795" s="4">
        <f t="shared" si="222"/>
        <v>60846.428571428572</v>
      </c>
      <c r="Z795" s="4">
        <f t="shared" ca="1" si="223"/>
        <v>5272.6444840717431</v>
      </c>
      <c r="AA795" s="4">
        <f t="shared" ca="1" si="224"/>
        <v>66119.07305550031</v>
      </c>
      <c r="AB795" s="10">
        <f t="shared" si="230"/>
        <v>0</v>
      </c>
      <c r="AC795" s="4">
        <f t="shared" ca="1" si="225"/>
        <v>3305.9536527750156</v>
      </c>
      <c r="AD795" s="4">
        <f t="shared" ca="1" si="232"/>
        <v>-477659.10376613005</v>
      </c>
      <c r="AE795" s="4">
        <f t="shared" si="226"/>
        <v>20</v>
      </c>
      <c r="AF795" s="4">
        <f t="shared" ca="1" si="227"/>
        <v>23882.955188306503</v>
      </c>
      <c r="AG795" s="4">
        <f t="shared" ca="1" si="228"/>
        <v>3305.9536527750156</v>
      </c>
    </row>
    <row r="796" spans="1:33">
      <c r="A796" s="3">
        <v>42793</v>
      </c>
      <c r="B796" s="2">
        <f t="shared" ca="1" si="229"/>
        <v>82618.669930511853</v>
      </c>
      <c r="C796">
        <v>0</v>
      </c>
      <c r="D796">
        <v>0</v>
      </c>
      <c r="E796">
        <v>0</v>
      </c>
      <c r="F796">
        <v>0</v>
      </c>
      <c r="P796" s="4">
        <f t="shared" si="233"/>
        <v>17</v>
      </c>
      <c r="Q796" s="4">
        <f t="shared" si="216"/>
        <v>31</v>
      </c>
      <c r="R796" s="7">
        <f>INDEX(월별값!$A$1:$BM$17, '데이터 만들기'!P796, '데이터 만들기'!Q796)</f>
        <v>1703700</v>
      </c>
      <c r="S796" s="5">
        <f t="shared" si="231"/>
        <v>42793</v>
      </c>
      <c r="T796" s="7">
        <f t="shared" si="217"/>
        <v>2017</v>
      </c>
      <c r="U796" s="7">
        <f t="shared" si="218"/>
        <v>2</v>
      </c>
      <c r="V796" s="7" t="str">
        <f t="shared" si="219"/>
        <v>2017-2-1</v>
      </c>
      <c r="W796" s="8">
        <f t="shared" si="220"/>
        <v>42794</v>
      </c>
      <c r="X796" s="9">
        <f t="shared" si="221"/>
        <v>28</v>
      </c>
      <c r="Y796" s="4">
        <f t="shared" si="222"/>
        <v>60846.428571428572</v>
      </c>
      <c r="Z796" s="4">
        <f t="shared" ca="1" si="223"/>
        <v>-2110.7138292232171</v>
      </c>
      <c r="AA796" s="4">
        <f t="shared" ca="1" si="224"/>
        <v>58735.714742205353</v>
      </c>
      <c r="AB796" s="10">
        <f t="shared" si="230"/>
        <v>1</v>
      </c>
      <c r="AC796" s="4">
        <f t="shared" ca="1" si="225"/>
        <v>58735.714742205353</v>
      </c>
      <c r="AD796" s="4">
        <f t="shared" ca="1" si="232"/>
        <v>-477659.10376613005</v>
      </c>
      <c r="AE796" s="4">
        <f t="shared" si="226"/>
        <v>20</v>
      </c>
      <c r="AF796" s="4">
        <f t="shared" ca="1" si="227"/>
        <v>23882.955188306503</v>
      </c>
      <c r="AG796" s="4">
        <f t="shared" ca="1" si="228"/>
        <v>82618.669930511853</v>
      </c>
    </row>
    <row r="797" spans="1:33">
      <c r="A797" s="3">
        <v>42794</v>
      </c>
      <c r="B797" s="2">
        <f t="shared" ca="1" si="229"/>
        <v>79829.965169501404</v>
      </c>
      <c r="C797">
        <v>0</v>
      </c>
      <c r="D797">
        <v>0</v>
      </c>
      <c r="E797">
        <v>0</v>
      </c>
      <c r="F797">
        <v>0</v>
      </c>
      <c r="P797" s="4">
        <f t="shared" si="233"/>
        <v>17</v>
      </c>
      <c r="Q797" s="4">
        <f t="shared" si="216"/>
        <v>31</v>
      </c>
      <c r="R797" s="7">
        <f>INDEX(월별값!$A$1:$BM$17, '데이터 만들기'!P797, '데이터 만들기'!Q797)</f>
        <v>1703700</v>
      </c>
      <c r="S797" s="5">
        <f t="shared" si="231"/>
        <v>42794</v>
      </c>
      <c r="T797" s="7">
        <f t="shared" si="217"/>
        <v>2017</v>
      </c>
      <c r="U797" s="7">
        <f t="shared" si="218"/>
        <v>2</v>
      </c>
      <c r="V797" s="7" t="str">
        <f t="shared" si="219"/>
        <v>2017-2-1</v>
      </c>
      <c r="W797" s="8">
        <f t="shared" si="220"/>
        <v>42794</v>
      </c>
      <c r="X797" s="9">
        <f t="shared" si="221"/>
        <v>28</v>
      </c>
      <c r="Y797" s="4">
        <f t="shared" si="222"/>
        <v>60846.428571428572</v>
      </c>
      <c r="Z797" s="4">
        <f t="shared" ca="1" si="223"/>
        <v>-4899.4185902336685</v>
      </c>
      <c r="AA797" s="4">
        <f t="shared" ca="1" si="224"/>
        <v>55947.009981194904</v>
      </c>
      <c r="AB797" s="10">
        <f t="shared" si="230"/>
        <v>1</v>
      </c>
      <c r="AC797" s="4">
        <f t="shared" ca="1" si="225"/>
        <v>55947.009981194904</v>
      </c>
      <c r="AD797" s="4">
        <f t="shared" ca="1" si="232"/>
        <v>-477659.10376613005</v>
      </c>
      <c r="AE797" s="4">
        <f t="shared" si="226"/>
        <v>20</v>
      </c>
      <c r="AF797" s="4">
        <f t="shared" ca="1" si="227"/>
        <v>23882.955188306503</v>
      </c>
      <c r="AG797" s="4">
        <f t="shared" ca="1" si="228"/>
        <v>79829.965169501404</v>
      </c>
    </row>
    <row r="798" spans="1:33">
      <c r="A798" s="3">
        <v>42795</v>
      </c>
      <c r="B798" s="2">
        <f t="shared" ca="1" si="229"/>
        <v>80198.669764222897</v>
      </c>
      <c r="C798">
        <v>0</v>
      </c>
      <c r="D798">
        <v>0</v>
      </c>
      <c r="E798">
        <v>0</v>
      </c>
      <c r="F798">
        <v>0</v>
      </c>
      <c r="P798" s="4">
        <f t="shared" si="233"/>
        <v>17</v>
      </c>
      <c r="Q798" s="4">
        <f t="shared" si="216"/>
        <v>32</v>
      </c>
      <c r="R798" s="7">
        <f>INDEX(월별값!$A$1:$BM$17, '데이터 만들기'!P798, '데이터 만들기'!Q798)</f>
        <v>2011920</v>
      </c>
      <c r="S798" s="5">
        <f t="shared" si="231"/>
        <v>42795</v>
      </c>
      <c r="T798" s="7">
        <f t="shared" si="217"/>
        <v>2017</v>
      </c>
      <c r="U798" s="7">
        <f t="shared" si="218"/>
        <v>3</v>
      </c>
      <c r="V798" s="7" t="str">
        <f t="shared" si="219"/>
        <v>2017-3-1</v>
      </c>
      <c r="W798" s="8">
        <f t="shared" si="220"/>
        <v>42825</v>
      </c>
      <c r="X798" s="9">
        <f t="shared" si="221"/>
        <v>31</v>
      </c>
      <c r="Y798" s="4">
        <f t="shared" si="222"/>
        <v>64900.645161290326</v>
      </c>
      <c r="Z798" s="4">
        <f t="shared" ca="1" si="223"/>
        <v>-6457.4901078880484</v>
      </c>
      <c r="AA798" s="4">
        <f t="shared" ca="1" si="224"/>
        <v>58443.155053402275</v>
      </c>
      <c r="AB798" s="10">
        <f t="shared" si="230"/>
        <v>1</v>
      </c>
      <c r="AC798" s="4">
        <f t="shared" ca="1" si="225"/>
        <v>58443.155053402275</v>
      </c>
      <c r="AD798" s="4">
        <f t="shared" ca="1" si="232"/>
        <v>-500376.83834887412</v>
      </c>
      <c r="AE798" s="4">
        <f t="shared" si="226"/>
        <v>23</v>
      </c>
      <c r="AF798" s="4">
        <f t="shared" ca="1" si="227"/>
        <v>21755.514710820615</v>
      </c>
      <c r="AG798" s="4">
        <f t="shared" ca="1" si="228"/>
        <v>80198.669764222897</v>
      </c>
    </row>
    <row r="799" spans="1:33">
      <c r="A799" s="3">
        <v>42796</v>
      </c>
      <c r="B799" s="2">
        <f t="shared" ca="1" si="229"/>
        <v>90689.190988279792</v>
      </c>
      <c r="C799">
        <v>0</v>
      </c>
      <c r="D799">
        <v>0</v>
      </c>
      <c r="E799">
        <v>0</v>
      </c>
      <c r="F799">
        <v>0</v>
      </c>
      <c r="P799" s="4">
        <f t="shared" si="233"/>
        <v>17</v>
      </c>
      <c r="Q799" s="4">
        <f t="shared" si="216"/>
        <v>32</v>
      </c>
      <c r="R799" s="7">
        <f>INDEX(월별값!$A$1:$BM$17, '데이터 만들기'!P799, '데이터 만들기'!Q799)</f>
        <v>2011920</v>
      </c>
      <c r="S799" s="5">
        <f t="shared" si="231"/>
        <v>42796</v>
      </c>
      <c r="T799" s="7">
        <f t="shared" si="217"/>
        <v>2017</v>
      </c>
      <c r="U799" s="7">
        <f t="shared" si="218"/>
        <v>3</v>
      </c>
      <c r="V799" s="7" t="str">
        <f t="shared" si="219"/>
        <v>2017-3-1</v>
      </c>
      <c r="W799" s="8">
        <f t="shared" si="220"/>
        <v>42825</v>
      </c>
      <c r="X799" s="9">
        <f t="shared" si="221"/>
        <v>31</v>
      </c>
      <c r="Y799" s="4">
        <f t="shared" si="222"/>
        <v>64900.645161290326</v>
      </c>
      <c r="Z799" s="4">
        <f t="shared" ca="1" si="223"/>
        <v>4033.0311161688523</v>
      </c>
      <c r="AA799" s="4">
        <f t="shared" ca="1" si="224"/>
        <v>68933.676277459177</v>
      </c>
      <c r="AB799" s="10">
        <f t="shared" si="230"/>
        <v>1</v>
      </c>
      <c r="AC799" s="4">
        <f t="shared" ca="1" si="225"/>
        <v>68933.676277459177</v>
      </c>
      <c r="AD799" s="4">
        <f t="shared" ca="1" si="232"/>
        <v>-500376.83834887412</v>
      </c>
      <c r="AE799" s="4">
        <f t="shared" si="226"/>
        <v>23</v>
      </c>
      <c r="AF799" s="4">
        <f t="shared" ca="1" si="227"/>
        <v>21755.514710820615</v>
      </c>
      <c r="AG799" s="4">
        <f t="shared" ca="1" si="228"/>
        <v>90689.190988279792</v>
      </c>
    </row>
    <row r="800" spans="1:33">
      <c r="A800" s="3">
        <v>42797</v>
      </c>
      <c r="B800" s="2">
        <f t="shared" ca="1" si="229"/>
        <v>87487.956439641392</v>
      </c>
      <c r="C800">
        <v>0</v>
      </c>
      <c r="D800">
        <v>0</v>
      </c>
      <c r="E800">
        <v>0</v>
      </c>
      <c r="F800">
        <v>0</v>
      </c>
      <c r="P800" s="4">
        <f t="shared" si="233"/>
        <v>17</v>
      </c>
      <c r="Q800" s="4">
        <f t="shared" si="216"/>
        <v>32</v>
      </c>
      <c r="R800" s="7">
        <f>INDEX(월별값!$A$1:$BM$17, '데이터 만들기'!P800, '데이터 만들기'!Q800)</f>
        <v>2011920</v>
      </c>
      <c r="S800" s="5">
        <f t="shared" si="231"/>
        <v>42797</v>
      </c>
      <c r="T800" s="7">
        <f t="shared" si="217"/>
        <v>2017</v>
      </c>
      <c r="U800" s="7">
        <f t="shared" si="218"/>
        <v>3</v>
      </c>
      <c r="V800" s="7" t="str">
        <f t="shared" si="219"/>
        <v>2017-3-1</v>
      </c>
      <c r="W800" s="8">
        <f t="shared" si="220"/>
        <v>42825</v>
      </c>
      <c r="X800" s="9">
        <f t="shared" si="221"/>
        <v>31</v>
      </c>
      <c r="Y800" s="4">
        <f t="shared" si="222"/>
        <v>64900.645161290326</v>
      </c>
      <c r="Z800" s="4">
        <f t="shared" ca="1" si="223"/>
        <v>831.79656753045651</v>
      </c>
      <c r="AA800" s="4">
        <f t="shared" ca="1" si="224"/>
        <v>65732.441728820777</v>
      </c>
      <c r="AB800" s="10">
        <f t="shared" si="230"/>
        <v>1</v>
      </c>
      <c r="AC800" s="4">
        <f t="shared" ca="1" si="225"/>
        <v>65732.441728820777</v>
      </c>
      <c r="AD800" s="4">
        <f t="shared" ca="1" si="232"/>
        <v>-500376.83834887412</v>
      </c>
      <c r="AE800" s="4">
        <f t="shared" si="226"/>
        <v>23</v>
      </c>
      <c r="AF800" s="4">
        <f t="shared" ca="1" si="227"/>
        <v>21755.514710820615</v>
      </c>
      <c r="AG800" s="4">
        <f t="shared" ca="1" si="228"/>
        <v>87487.956439641392</v>
      </c>
    </row>
    <row r="801" spans="1:33">
      <c r="A801" s="3">
        <v>42798</v>
      </c>
      <c r="B801" s="2">
        <f t="shared" ca="1" si="229"/>
        <v>3379.2768800685794</v>
      </c>
      <c r="C801">
        <v>0</v>
      </c>
      <c r="D801">
        <v>0</v>
      </c>
      <c r="E801">
        <v>0</v>
      </c>
      <c r="F801">
        <v>0</v>
      </c>
      <c r="P801" s="4">
        <f t="shared" si="233"/>
        <v>17</v>
      </c>
      <c r="Q801" s="4">
        <f t="shared" si="216"/>
        <v>32</v>
      </c>
      <c r="R801" s="7">
        <f>INDEX(월별값!$A$1:$BM$17, '데이터 만들기'!P801, '데이터 만들기'!Q801)</f>
        <v>2011920</v>
      </c>
      <c r="S801" s="5">
        <f t="shared" si="231"/>
        <v>42798</v>
      </c>
      <c r="T801" s="7">
        <f t="shared" si="217"/>
        <v>2017</v>
      </c>
      <c r="U801" s="7">
        <f t="shared" si="218"/>
        <v>3</v>
      </c>
      <c r="V801" s="7" t="str">
        <f t="shared" si="219"/>
        <v>2017-3-1</v>
      </c>
      <c r="W801" s="8">
        <f t="shared" si="220"/>
        <v>42825</v>
      </c>
      <c r="X801" s="9">
        <f t="shared" si="221"/>
        <v>31</v>
      </c>
      <c r="Y801" s="4">
        <f t="shared" si="222"/>
        <v>64900.645161290326</v>
      </c>
      <c r="Z801" s="4">
        <f t="shared" ca="1" si="223"/>
        <v>2684.8924400812566</v>
      </c>
      <c r="AA801" s="4">
        <f t="shared" ca="1" si="224"/>
        <v>67585.537601371587</v>
      </c>
      <c r="AB801" s="10">
        <f t="shared" si="230"/>
        <v>0</v>
      </c>
      <c r="AC801" s="4">
        <f t="shared" ca="1" si="225"/>
        <v>3379.2768800685794</v>
      </c>
      <c r="AD801" s="4">
        <f t="shared" ca="1" si="232"/>
        <v>-500376.83834887412</v>
      </c>
      <c r="AE801" s="4">
        <f t="shared" si="226"/>
        <v>23</v>
      </c>
      <c r="AF801" s="4">
        <f t="shared" ca="1" si="227"/>
        <v>21755.514710820615</v>
      </c>
      <c r="AG801" s="4">
        <f t="shared" ca="1" si="228"/>
        <v>3379.2768800685794</v>
      </c>
    </row>
    <row r="802" spans="1:33">
      <c r="A802" s="3">
        <v>42799</v>
      </c>
      <c r="B802" s="2">
        <f t="shared" ca="1" si="229"/>
        <v>3392.1690384429594</v>
      </c>
      <c r="C802">
        <v>0</v>
      </c>
      <c r="D802">
        <v>0</v>
      </c>
      <c r="E802">
        <v>0</v>
      </c>
      <c r="F802">
        <v>0</v>
      </c>
      <c r="P802" s="4">
        <f t="shared" si="233"/>
        <v>17</v>
      </c>
      <c r="Q802" s="4">
        <f t="shared" si="216"/>
        <v>32</v>
      </c>
      <c r="R802" s="7">
        <f>INDEX(월별값!$A$1:$BM$17, '데이터 만들기'!P802, '데이터 만들기'!Q802)</f>
        <v>2011920</v>
      </c>
      <c r="S802" s="5">
        <f t="shared" si="231"/>
        <v>42799</v>
      </c>
      <c r="T802" s="7">
        <f t="shared" si="217"/>
        <v>2017</v>
      </c>
      <c r="U802" s="7">
        <f t="shared" si="218"/>
        <v>3</v>
      </c>
      <c r="V802" s="7" t="str">
        <f t="shared" si="219"/>
        <v>2017-3-1</v>
      </c>
      <c r="W802" s="8">
        <f t="shared" si="220"/>
        <v>42825</v>
      </c>
      <c r="X802" s="9">
        <f t="shared" si="221"/>
        <v>31</v>
      </c>
      <c r="Y802" s="4">
        <f t="shared" si="222"/>
        <v>64900.645161290326</v>
      </c>
      <c r="Z802" s="4">
        <f t="shared" ca="1" si="223"/>
        <v>2942.7356075688704</v>
      </c>
      <c r="AA802" s="4">
        <f t="shared" ca="1" si="224"/>
        <v>67843.380768859191</v>
      </c>
      <c r="AB802" s="10">
        <f t="shared" si="230"/>
        <v>0</v>
      </c>
      <c r="AC802" s="4">
        <f t="shared" ca="1" si="225"/>
        <v>3392.1690384429594</v>
      </c>
      <c r="AD802" s="4">
        <f t="shared" ca="1" si="232"/>
        <v>-500376.83834887412</v>
      </c>
      <c r="AE802" s="4">
        <f t="shared" si="226"/>
        <v>23</v>
      </c>
      <c r="AF802" s="4">
        <f t="shared" ca="1" si="227"/>
        <v>21755.514710820615</v>
      </c>
      <c r="AG802" s="4">
        <f t="shared" ca="1" si="228"/>
        <v>3392.1690384429594</v>
      </c>
    </row>
    <row r="803" spans="1:33">
      <c r="A803" s="3">
        <v>42800</v>
      </c>
      <c r="B803" s="2">
        <f t="shared" ca="1" si="229"/>
        <v>84422.23079262393</v>
      </c>
      <c r="C803">
        <v>0</v>
      </c>
      <c r="D803">
        <v>0</v>
      </c>
      <c r="E803">
        <v>0</v>
      </c>
      <c r="F803">
        <v>0</v>
      </c>
      <c r="P803" s="4">
        <f t="shared" si="233"/>
        <v>17</v>
      </c>
      <c r="Q803" s="4">
        <f t="shared" si="216"/>
        <v>32</v>
      </c>
      <c r="R803" s="7">
        <f>INDEX(월별값!$A$1:$BM$17, '데이터 만들기'!P803, '데이터 만들기'!Q803)</f>
        <v>2011920</v>
      </c>
      <c r="S803" s="5">
        <f t="shared" si="231"/>
        <v>42800</v>
      </c>
      <c r="T803" s="7">
        <f t="shared" si="217"/>
        <v>2017</v>
      </c>
      <c r="U803" s="7">
        <f t="shared" si="218"/>
        <v>3</v>
      </c>
      <c r="V803" s="7" t="str">
        <f t="shared" si="219"/>
        <v>2017-3-1</v>
      </c>
      <c r="W803" s="8">
        <f t="shared" si="220"/>
        <v>42825</v>
      </c>
      <c r="X803" s="9">
        <f t="shared" si="221"/>
        <v>31</v>
      </c>
      <c r="Y803" s="4">
        <f t="shared" si="222"/>
        <v>64900.645161290326</v>
      </c>
      <c r="Z803" s="4">
        <f t="shared" ca="1" si="223"/>
        <v>-2233.9290794870112</v>
      </c>
      <c r="AA803" s="4">
        <f t="shared" ca="1" si="224"/>
        <v>62666.716081803315</v>
      </c>
      <c r="AB803" s="10">
        <f t="shared" si="230"/>
        <v>1</v>
      </c>
      <c r="AC803" s="4">
        <f t="shared" ca="1" si="225"/>
        <v>62666.716081803315</v>
      </c>
      <c r="AD803" s="4">
        <f t="shared" ca="1" si="232"/>
        <v>-500376.83834887412</v>
      </c>
      <c r="AE803" s="4">
        <f t="shared" si="226"/>
        <v>23</v>
      </c>
      <c r="AF803" s="4">
        <f t="shared" ca="1" si="227"/>
        <v>21755.514710820615</v>
      </c>
      <c r="AG803" s="4">
        <f t="shared" ca="1" si="228"/>
        <v>84422.23079262393</v>
      </c>
    </row>
    <row r="804" spans="1:33">
      <c r="A804" s="3">
        <v>42801</v>
      </c>
      <c r="B804" s="2">
        <f t="shared" ca="1" si="229"/>
        <v>86279.473973015061</v>
      </c>
      <c r="C804">
        <v>0</v>
      </c>
      <c r="D804">
        <v>0</v>
      </c>
      <c r="E804">
        <v>0</v>
      </c>
      <c r="F804">
        <v>0</v>
      </c>
      <c r="P804" s="4">
        <f t="shared" si="233"/>
        <v>17</v>
      </c>
      <c r="Q804" s="4">
        <f t="shared" si="216"/>
        <v>32</v>
      </c>
      <c r="R804" s="7">
        <f>INDEX(월별값!$A$1:$BM$17, '데이터 만들기'!P804, '데이터 만들기'!Q804)</f>
        <v>2011920</v>
      </c>
      <c r="S804" s="5">
        <f t="shared" si="231"/>
        <v>42801</v>
      </c>
      <c r="T804" s="7">
        <f t="shared" si="217"/>
        <v>2017</v>
      </c>
      <c r="U804" s="7">
        <f t="shared" si="218"/>
        <v>3</v>
      </c>
      <c r="V804" s="7" t="str">
        <f t="shared" si="219"/>
        <v>2017-3-1</v>
      </c>
      <c r="W804" s="8">
        <f t="shared" si="220"/>
        <v>42825</v>
      </c>
      <c r="X804" s="9">
        <f t="shared" si="221"/>
        <v>31</v>
      </c>
      <c r="Y804" s="4">
        <f t="shared" si="222"/>
        <v>64900.645161290326</v>
      </c>
      <c r="Z804" s="4">
        <f t="shared" ca="1" si="223"/>
        <v>-376.68589909587575</v>
      </c>
      <c r="AA804" s="4">
        <f t="shared" ca="1" si="224"/>
        <v>64523.959262194447</v>
      </c>
      <c r="AB804" s="10">
        <f t="shared" si="230"/>
        <v>1</v>
      </c>
      <c r="AC804" s="4">
        <f t="shared" ca="1" si="225"/>
        <v>64523.959262194447</v>
      </c>
      <c r="AD804" s="4">
        <f t="shared" ca="1" si="232"/>
        <v>-500376.83834887412</v>
      </c>
      <c r="AE804" s="4">
        <f t="shared" si="226"/>
        <v>23</v>
      </c>
      <c r="AF804" s="4">
        <f t="shared" ca="1" si="227"/>
        <v>21755.514710820615</v>
      </c>
      <c r="AG804" s="4">
        <f t="shared" ca="1" si="228"/>
        <v>86279.473973015061</v>
      </c>
    </row>
    <row r="805" spans="1:33">
      <c r="A805" s="3">
        <v>42802</v>
      </c>
      <c r="B805" s="2">
        <f t="shared" ca="1" si="229"/>
        <v>81878.897093941603</v>
      </c>
      <c r="C805">
        <v>0</v>
      </c>
      <c r="D805">
        <v>0</v>
      </c>
      <c r="E805">
        <v>0</v>
      </c>
      <c r="F805">
        <v>0</v>
      </c>
      <c r="P805" s="4">
        <f t="shared" si="233"/>
        <v>17</v>
      </c>
      <c r="Q805" s="4">
        <f t="shared" si="216"/>
        <v>32</v>
      </c>
      <c r="R805" s="7">
        <f>INDEX(월별값!$A$1:$BM$17, '데이터 만들기'!P805, '데이터 만들기'!Q805)</f>
        <v>2011920</v>
      </c>
      <c r="S805" s="5">
        <f t="shared" si="231"/>
        <v>42802</v>
      </c>
      <c r="T805" s="7">
        <f t="shared" si="217"/>
        <v>2017</v>
      </c>
      <c r="U805" s="7">
        <f t="shared" si="218"/>
        <v>3</v>
      </c>
      <c r="V805" s="7" t="str">
        <f t="shared" si="219"/>
        <v>2017-3-1</v>
      </c>
      <c r="W805" s="8">
        <f t="shared" si="220"/>
        <v>42825</v>
      </c>
      <c r="X805" s="9">
        <f t="shared" si="221"/>
        <v>31</v>
      </c>
      <c r="Y805" s="4">
        <f t="shared" si="222"/>
        <v>64900.645161290326</v>
      </c>
      <c r="Z805" s="4">
        <f t="shared" ca="1" si="223"/>
        <v>-4777.2627781693445</v>
      </c>
      <c r="AA805" s="4">
        <f t="shared" ca="1" si="224"/>
        <v>60123.382383120981</v>
      </c>
      <c r="AB805" s="10">
        <f t="shared" si="230"/>
        <v>1</v>
      </c>
      <c r="AC805" s="4">
        <f t="shared" ca="1" si="225"/>
        <v>60123.382383120981</v>
      </c>
      <c r="AD805" s="4">
        <f t="shared" ca="1" si="232"/>
        <v>-500376.83834887412</v>
      </c>
      <c r="AE805" s="4">
        <f t="shared" si="226"/>
        <v>23</v>
      </c>
      <c r="AF805" s="4">
        <f t="shared" ca="1" si="227"/>
        <v>21755.514710820615</v>
      </c>
      <c r="AG805" s="4">
        <f t="shared" ca="1" si="228"/>
        <v>81878.897093941603</v>
      </c>
    </row>
    <row r="806" spans="1:33">
      <c r="A806" s="3">
        <v>42803</v>
      </c>
      <c r="B806" s="2">
        <f t="shared" ca="1" si="229"/>
        <v>86815.625541863992</v>
      </c>
      <c r="C806">
        <v>0</v>
      </c>
      <c r="D806">
        <v>0</v>
      </c>
      <c r="E806">
        <v>0</v>
      </c>
      <c r="F806">
        <v>0</v>
      </c>
      <c r="P806" s="4">
        <f t="shared" si="233"/>
        <v>17</v>
      </c>
      <c r="Q806" s="4">
        <f t="shared" ref="Q806:Q869" si="234">IF(U805=U806,Q805,Q805+1)</f>
        <v>32</v>
      </c>
      <c r="R806" s="7">
        <f>INDEX(월별값!$A$1:$BM$17, '데이터 만들기'!P806, '데이터 만들기'!Q806)</f>
        <v>2011920</v>
      </c>
      <c r="S806" s="5">
        <f t="shared" si="231"/>
        <v>42803</v>
      </c>
      <c r="T806" s="7">
        <f t="shared" ref="T806:T869" si="235">YEAR(S806)</f>
        <v>2017</v>
      </c>
      <c r="U806" s="7">
        <f t="shared" ref="U806:U869" si="236">MONTH(S806)</f>
        <v>3</v>
      </c>
      <c r="V806" s="7" t="str">
        <f t="shared" ref="V806:V869" si="237">CONCATENATE(T806, "-", U806, "-", "1")</f>
        <v>2017-3-1</v>
      </c>
      <c r="W806" s="8">
        <f t="shared" ref="W806:W869" si="238">EDATE(V806, 1)-1</f>
        <v>42825</v>
      </c>
      <c r="X806" s="9">
        <f t="shared" ref="X806:X869" si="239">W806-V806+1</f>
        <v>31</v>
      </c>
      <c r="Y806" s="4">
        <f t="shared" ref="Y806:Y869" si="240">R806/X806</f>
        <v>64900.645161290326</v>
      </c>
      <c r="Z806" s="4">
        <f t="shared" ref="Z806:Z869" ca="1" si="241">IF(RANDBETWEEN(0, 1),RAND()*Y806,RAND()*Y806*-1)/10</f>
        <v>159.46566975305069</v>
      </c>
      <c r="AA806" s="4">
        <f t="shared" ref="AA806:AA869" ca="1" si="242">Y806+Z806</f>
        <v>65060.110831043377</v>
      </c>
      <c r="AB806" s="10">
        <f t="shared" si="230"/>
        <v>1</v>
      </c>
      <c r="AC806" s="4">
        <f t="shared" ref="AC806:AC869" ca="1" si="243">IF(AB806=0,AA806/20,AA806)</f>
        <v>65060.110831043377</v>
      </c>
      <c r="AD806" s="4">
        <f t="shared" ca="1" si="232"/>
        <v>-500376.83834887412</v>
      </c>
      <c r="AE806" s="4">
        <f t="shared" ref="AE806:AE869" si="244">NETWORKDAYS(V806,W806)</f>
        <v>23</v>
      </c>
      <c r="AF806" s="4">
        <f t="shared" ref="AF806:AF869" ca="1" si="245">AD806/AE806*-1</f>
        <v>21755.514710820615</v>
      </c>
      <c r="AG806" s="4">
        <f t="shared" ref="AG806:AG869" ca="1" si="246">IF(AB806=1,AC806+AF806,AC806)</f>
        <v>86815.625541863992</v>
      </c>
    </row>
    <row r="807" spans="1:33">
      <c r="A807" s="3">
        <v>42804</v>
      </c>
      <c r="B807" s="2">
        <f t="shared" ca="1" si="229"/>
        <v>82166.376145209186</v>
      </c>
      <c r="C807">
        <v>0</v>
      </c>
      <c r="D807">
        <v>0</v>
      </c>
      <c r="E807">
        <v>0</v>
      </c>
      <c r="F807">
        <v>0</v>
      </c>
      <c r="P807" s="4">
        <f t="shared" si="233"/>
        <v>17</v>
      </c>
      <c r="Q807" s="4">
        <f t="shared" si="234"/>
        <v>32</v>
      </c>
      <c r="R807" s="7">
        <f>INDEX(월별값!$A$1:$BM$17, '데이터 만들기'!P807, '데이터 만들기'!Q807)</f>
        <v>2011920</v>
      </c>
      <c r="S807" s="5">
        <f t="shared" si="231"/>
        <v>42804</v>
      </c>
      <c r="T807" s="7">
        <f t="shared" si="235"/>
        <v>2017</v>
      </c>
      <c r="U807" s="7">
        <f t="shared" si="236"/>
        <v>3</v>
      </c>
      <c r="V807" s="7" t="str">
        <f t="shared" si="237"/>
        <v>2017-3-1</v>
      </c>
      <c r="W807" s="8">
        <f t="shared" si="238"/>
        <v>42825</v>
      </c>
      <c r="X807" s="9">
        <f t="shared" si="239"/>
        <v>31</v>
      </c>
      <c r="Y807" s="4">
        <f t="shared" si="240"/>
        <v>64900.645161290326</v>
      </c>
      <c r="Z807" s="4">
        <f t="shared" ca="1" si="241"/>
        <v>-4489.7837269017537</v>
      </c>
      <c r="AA807" s="4">
        <f t="shared" ca="1" si="242"/>
        <v>60410.861434388571</v>
      </c>
      <c r="AB807" s="10">
        <f t="shared" si="230"/>
        <v>1</v>
      </c>
      <c r="AC807" s="4">
        <f t="shared" ca="1" si="243"/>
        <v>60410.861434388571</v>
      </c>
      <c r="AD807" s="4">
        <f t="shared" ca="1" si="232"/>
        <v>-500376.83834887412</v>
      </c>
      <c r="AE807" s="4">
        <f t="shared" si="244"/>
        <v>23</v>
      </c>
      <c r="AF807" s="4">
        <f t="shared" ca="1" si="245"/>
        <v>21755.514710820615</v>
      </c>
      <c r="AG807" s="4">
        <f t="shared" ca="1" si="246"/>
        <v>82166.376145209186</v>
      </c>
    </row>
    <row r="808" spans="1:33">
      <c r="A808" s="3">
        <v>42805</v>
      </c>
      <c r="B808" s="2">
        <f t="shared" ca="1" si="229"/>
        <v>3451.761303764586</v>
      </c>
      <c r="C808">
        <v>0</v>
      </c>
      <c r="D808">
        <v>0</v>
      </c>
      <c r="E808">
        <v>0</v>
      </c>
      <c r="F808">
        <v>0</v>
      </c>
      <c r="P808" s="4">
        <f t="shared" si="233"/>
        <v>17</v>
      </c>
      <c r="Q808" s="4">
        <f t="shared" si="234"/>
        <v>32</v>
      </c>
      <c r="R808" s="7">
        <f>INDEX(월별값!$A$1:$BM$17, '데이터 만들기'!P808, '데이터 만들기'!Q808)</f>
        <v>2011920</v>
      </c>
      <c r="S808" s="5">
        <f t="shared" si="231"/>
        <v>42805</v>
      </c>
      <c r="T808" s="7">
        <f t="shared" si="235"/>
        <v>2017</v>
      </c>
      <c r="U808" s="7">
        <f t="shared" si="236"/>
        <v>3</v>
      </c>
      <c r="V808" s="7" t="str">
        <f t="shared" si="237"/>
        <v>2017-3-1</v>
      </c>
      <c r="W808" s="8">
        <f t="shared" si="238"/>
        <v>42825</v>
      </c>
      <c r="X808" s="9">
        <f t="shared" si="239"/>
        <v>31</v>
      </c>
      <c r="Y808" s="4">
        <f t="shared" si="240"/>
        <v>64900.645161290326</v>
      </c>
      <c r="Z808" s="4">
        <f t="shared" ca="1" si="241"/>
        <v>4134.5809140013916</v>
      </c>
      <c r="AA808" s="4">
        <f t="shared" ca="1" si="242"/>
        <v>69035.226075291721</v>
      </c>
      <c r="AB808" s="10">
        <f t="shared" si="230"/>
        <v>0</v>
      </c>
      <c r="AC808" s="4">
        <f t="shared" ca="1" si="243"/>
        <v>3451.761303764586</v>
      </c>
      <c r="AD808" s="4">
        <f t="shared" ca="1" si="232"/>
        <v>-500376.83834887412</v>
      </c>
      <c r="AE808" s="4">
        <f t="shared" si="244"/>
        <v>23</v>
      </c>
      <c r="AF808" s="4">
        <f t="shared" ca="1" si="245"/>
        <v>21755.514710820615</v>
      </c>
      <c r="AG808" s="4">
        <f t="shared" ca="1" si="246"/>
        <v>3451.761303764586</v>
      </c>
    </row>
    <row r="809" spans="1:33">
      <c r="A809" s="3">
        <v>42806</v>
      </c>
      <c r="B809" s="2">
        <f t="shared" ca="1" si="229"/>
        <v>3485.9473286176049</v>
      </c>
      <c r="C809">
        <v>0</v>
      </c>
      <c r="D809">
        <v>0</v>
      </c>
      <c r="E809">
        <v>0</v>
      </c>
      <c r="F809">
        <v>0</v>
      </c>
      <c r="P809" s="4">
        <f t="shared" si="233"/>
        <v>17</v>
      </c>
      <c r="Q809" s="4">
        <f t="shared" si="234"/>
        <v>32</v>
      </c>
      <c r="R809" s="7">
        <f>INDEX(월별값!$A$1:$BM$17, '데이터 만들기'!P809, '데이터 만들기'!Q809)</f>
        <v>2011920</v>
      </c>
      <c r="S809" s="5">
        <f t="shared" si="231"/>
        <v>42806</v>
      </c>
      <c r="T809" s="7">
        <f t="shared" si="235"/>
        <v>2017</v>
      </c>
      <c r="U809" s="7">
        <f t="shared" si="236"/>
        <v>3</v>
      </c>
      <c r="V809" s="7" t="str">
        <f t="shared" si="237"/>
        <v>2017-3-1</v>
      </c>
      <c r="W809" s="8">
        <f t="shared" si="238"/>
        <v>42825</v>
      </c>
      <c r="X809" s="9">
        <f t="shared" si="239"/>
        <v>31</v>
      </c>
      <c r="Y809" s="4">
        <f t="shared" si="240"/>
        <v>64900.645161290326</v>
      </c>
      <c r="Z809" s="4">
        <f t="shared" ca="1" si="241"/>
        <v>4818.301411061776</v>
      </c>
      <c r="AA809" s="4">
        <f t="shared" ca="1" si="242"/>
        <v>69718.946572352099</v>
      </c>
      <c r="AB809" s="10">
        <f t="shared" si="230"/>
        <v>0</v>
      </c>
      <c r="AC809" s="4">
        <f t="shared" ca="1" si="243"/>
        <v>3485.9473286176049</v>
      </c>
      <c r="AD809" s="4">
        <f t="shared" ca="1" si="232"/>
        <v>-500376.83834887412</v>
      </c>
      <c r="AE809" s="4">
        <f t="shared" si="244"/>
        <v>23</v>
      </c>
      <c r="AF809" s="4">
        <f t="shared" ca="1" si="245"/>
        <v>21755.514710820615</v>
      </c>
      <c r="AG809" s="4">
        <f t="shared" ca="1" si="246"/>
        <v>3485.9473286176049</v>
      </c>
    </row>
    <row r="810" spans="1:33">
      <c r="A810" s="3">
        <v>42807</v>
      </c>
      <c r="B810" s="2">
        <f t="shared" ca="1" si="229"/>
        <v>82396.019770816143</v>
      </c>
      <c r="C810">
        <v>0</v>
      </c>
      <c r="D810">
        <v>0</v>
      </c>
      <c r="E810">
        <v>0</v>
      </c>
      <c r="F810">
        <v>0</v>
      </c>
      <c r="P810" s="4">
        <f t="shared" si="233"/>
        <v>17</v>
      </c>
      <c r="Q810" s="4">
        <f t="shared" si="234"/>
        <v>32</v>
      </c>
      <c r="R810" s="7">
        <f>INDEX(월별값!$A$1:$BM$17, '데이터 만들기'!P810, '데이터 만들기'!Q810)</f>
        <v>2011920</v>
      </c>
      <c r="S810" s="5">
        <f t="shared" si="231"/>
        <v>42807</v>
      </c>
      <c r="T810" s="7">
        <f t="shared" si="235"/>
        <v>2017</v>
      </c>
      <c r="U810" s="7">
        <f t="shared" si="236"/>
        <v>3</v>
      </c>
      <c r="V810" s="7" t="str">
        <f t="shared" si="237"/>
        <v>2017-3-1</v>
      </c>
      <c r="W810" s="8">
        <f t="shared" si="238"/>
        <v>42825</v>
      </c>
      <c r="X810" s="9">
        <f t="shared" si="239"/>
        <v>31</v>
      </c>
      <c r="Y810" s="4">
        <f t="shared" si="240"/>
        <v>64900.645161290326</v>
      </c>
      <c r="Z810" s="4">
        <f t="shared" ca="1" si="241"/>
        <v>-4260.1401012948008</v>
      </c>
      <c r="AA810" s="4">
        <f t="shared" ca="1" si="242"/>
        <v>60640.505059995528</v>
      </c>
      <c r="AB810" s="10">
        <f t="shared" si="230"/>
        <v>1</v>
      </c>
      <c r="AC810" s="4">
        <f t="shared" ca="1" si="243"/>
        <v>60640.505059995528</v>
      </c>
      <c r="AD810" s="4">
        <f t="shared" ca="1" si="232"/>
        <v>-500376.83834887412</v>
      </c>
      <c r="AE810" s="4">
        <f t="shared" si="244"/>
        <v>23</v>
      </c>
      <c r="AF810" s="4">
        <f t="shared" ca="1" si="245"/>
        <v>21755.514710820615</v>
      </c>
      <c r="AG810" s="4">
        <f t="shared" ca="1" si="246"/>
        <v>82396.019770816143</v>
      </c>
    </row>
    <row r="811" spans="1:33">
      <c r="A811" s="3">
        <v>42808</v>
      </c>
      <c r="B811" s="2">
        <f t="shared" ca="1" si="229"/>
        <v>86980.968749609456</v>
      </c>
      <c r="C811">
        <v>0</v>
      </c>
      <c r="D811">
        <v>0</v>
      </c>
      <c r="E811">
        <v>0</v>
      </c>
      <c r="F811">
        <v>0</v>
      </c>
      <c r="P811" s="4">
        <f t="shared" si="233"/>
        <v>17</v>
      </c>
      <c r="Q811" s="4">
        <f t="shared" si="234"/>
        <v>32</v>
      </c>
      <c r="R811" s="7">
        <f>INDEX(월별값!$A$1:$BM$17, '데이터 만들기'!P811, '데이터 만들기'!Q811)</f>
        <v>2011920</v>
      </c>
      <c r="S811" s="5">
        <f t="shared" si="231"/>
        <v>42808</v>
      </c>
      <c r="T811" s="7">
        <f t="shared" si="235"/>
        <v>2017</v>
      </c>
      <c r="U811" s="7">
        <f t="shared" si="236"/>
        <v>3</v>
      </c>
      <c r="V811" s="7" t="str">
        <f t="shared" si="237"/>
        <v>2017-3-1</v>
      </c>
      <c r="W811" s="8">
        <f t="shared" si="238"/>
        <v>42825</v>
      </c>
      <c r="X811" s="9">
        <f t="shared" si="239"/>
        <v>31</v>
      </c>
      <c r="Y811" s="4">
        <f t="shared" si="240"/>
        <v>64900.645161290326</v>
      </c>
      <c r="Z811" s="4">
        <f t="shared" ca="1" si="241"/>
        <v>324.80887749852593</v>
      </c>
      <c r="AA811" s="4">
        <f t="shared" ca="1" si="242"/>
        <v>65225.454038788848</v>
      </c>
      <c r="AB811" s="10">
        <f t="shared" si="230"/>
        <v>1</v>
      </c>
      <c r="AC811" s="4">
        <f t="shared" ca="1" si="243"/>
        <v>65225.454038788848</v>
      </c>
      <c r="AD811" s="4">
        <f t="shared" ca="1" si="232"/>
        <v>-500376.83834887412</v>
      </c>
      <c r="AE811" s="4">
        <f t="shared" si="244"/>
        <v>23</v>
      </c>
      <c r="AF811" s="4">
        <f t="shared" ca="1" si="245"/>
        <v>21755.514710820615</v>
      </c>
      <c r="AG811" s="4">
        <f t="shared" ca="1" si="246"/>
        <v>86980.968749609456</v>
      </c>
    </row>
    <row r="812" spans="1:33">
      <c r="A812" s="3">
        <v>42809</v>
      </c>
      <c r="B812" s="2">
        <f t="shared" ca="1" si="229"/>
        <v>90581.757148655452</v>
      </c>
      <c r="C812">
        <v>0</v>
      </c>
      <c r="D812">
        <v>0</v>
      </c>
      <c r="E812">
        <v>0</v>
      </c>
      <c r="F812">
        <v>0</v>
      </c>
      <c r="P812" s="4">
        <f t="shared" si="233"/>
        <v>17</v>
      </c>
      <c r="Q812" s="4">
        <f t="shared" si="234"/>
        <v>32</v>
      </c>
      <c r="R812" s="7">
        <f>INDEX(월별값!$A$1:$BM$17, '데이터 만들기'!P812, '데이터 만들기'!Q812)</f>
        <v>2011920</v>
      </c>
      <c r="S812" s="5">
        <f t="shared" si="231"/>
        <v>42809</v>
      </c>
      <c r="T812" s="7">
        <f t="shared" si="235"/>
        <v>2017</v>
      </c>
      <c r="U812" s="7">
        <f t="shared" si="236"/>
        <v>3</v>
      </c>
      <c r="V812" s="7" t="str">
        <f t="shared" si="237"/>
        <v>2017-3-1</v>
      </c>
      <c r="W812" s="8">
        <f t="shared" si="238"/>
        <v>42825</v>
      </c>
      <c r="X812" s="9">
        <f t="shared" si="239"/>
        <v>31</v>
      </c>
      <c r="Y812" s="4">
        <f t="shared" si="240"/>
        <v>64900.645161290326</v>
      </c>
      <c r="Z812" s="4">
        <f t="shared" ca="1" si="241"/>
        <v>3925.5972765445176</v>
      </c>
      <c r="AA812" s="4">
        <f t="shared" ca="1" si="242"/>
        <v>68826.242437834837</v>
      </c>
      <c r="AB812" s="10">
        <f t="shared" si="230"/>
        <v>1</v>
      </c>
      <c r="AC812" s="4">
        <f t="shared" ca="1" si="243"/>
        <v>68826.242437834837</v>
      </c>
      <c r="AD812" s="4">
        <f t="shared" ca="1" si="232"/>
        <v>-500376.83834887412</v>
      </c>
      <c r="AE812" s="4">
        <f t="shared" si="244"/>
        <v>23</v>
      </c>
      <c r="AF812" s="4">
        <f t="shared" ca="1" si="245"/>
        <v>21755.514710820615</v>
      </c>
      <c r="AG812" s="4">
        <f t="shared" ca="1" si="246"/>
        <v>90581.757148655452</v>
      </c>
    </row>
    <row r="813" spans="1:33">
      <c r="A813" s="3">
        <v>42810</v>
      </c>
      <c r="B813" s="2">
        <f t="shared" ca="1" si="229"/>
        <v>87667.215570511413</v>
      </c>
      <c r="C813">
        <v>0</v>
      </c>
      <c r="D813">
        <v>0</v>
      </c>
      <c r="E813">
        <v>0</v>
      </c>
      <c r="F813">
        <v>0</v>
      </c>
      <c r="P813" s="4">
        <f t="shared" si="233"/>
        <v>17</v>
      </c>
      <c r="Q813" s="4">
        <f t="shared" si="234"/>
        <v>32</v>
      </c>
      <c r="R813" s="7">
        <f>INDEX(월별값!$A$1:$BM$17, '데이터 만들기'!P813, '데이터 만들기'!Q813)</f>
        <v>2011920</v>
      </c>
      <c r="S813" s="5">
        <f t="shared" si="231"/>
        <v>42810</v>
      </c>
      <c r="T813" s="7">
        <f t="shared" si="235"/>
        <v>2017</v>
      </c>
      <c r="U813" s="7">
        <f t="shared" si="236"/>
        <v>3</v>
      </c>
      <c r="V813" s="7" t="str">
        <f t="shared" si="237"/>
        <v>2017-3-1</v>
      </c>
      <c r="W813" s="8">
        <f t="shared" si="238"/>
        <v>42825</v>
      </c>
      <c r="X813" s="9">
        <f t="shared" si="239"/>
        <v>31</v>
      </c>
      <c r="Y813" s="4">
        <f t="shared" si="240"/>
        <v>64900.645161290326</v>
      </c>
      <c r="Z813" s="4">
        <f t="shared" ca="1" si="241"/>
        <v>1011.055698400471</v>
      </c>
      <c r="AA813" s="4">
        <f t="shared" ca="1" si="242"/>
        <v>65911.700859690798</v>
      </c>
      <c r="AB813" s="10">
        <f t="shared" si="230"/>
        <v>1</v>
      </c>
      <c r="AC813" s="4">
        <f t="shared" ca="1" si="243"/>
        <v>65911.700859690798</v>
      </c>
      <c r="AD813" s="4">
        <f t="shared" ca="1" si="232"/>
        <v>-500376.83834887412</v>
      </c>
      <c r="AE813" s="4">
        <f t="shared" si="244"/>
        <v>23</v>
      </c>
      <c r="AF813" s="4">
        <f t="shared" ca="1" si="245"/>
        <v>21755.514710820615</v>
      </c>
      <c r="AG813" s="4">
        <f t="shared" ca="1" si="246"/>
        <v>87667.215570511413</v>
      </c>
    </row>
    <row r="814" spans="1:33">
      <c r="A814" s="3">
        <v>42811</v>
      </c>
      <c r="B814" s="2">
        <f t="shared" ca="1" si="229"/>
        <v>80885.397841998609</v>
      </c>
      <c r="C814">
        <v>0</v>
      </c>
      <c r="D814">
        <v>0</v>
      </c>
      <c r="E814">
        <v>0</v>
      </c>
      <c r="F814">
        <v>0</v>
      </c>
      <c r="P814" s="4">
        <f t="shared" si="233"/>
        <v>17</v>
      </c>
      <c r="Q814" s="4">
        <f t="shared" si="234"/>
        <v>32</v>
      </c>
      <c r="R814" s="7">
        <f>INDEX(월별값!$A$1:$BM$17, '데이터 만들기'!P814, '데이터 만들기'!Q814)</f>
        <v>2011920</v>
      </c>
      <c r="S814" s="5">
        <f t="shared" si="231"/>
        <v>42811</v>
      </c>
      <c r="T814" s="7">
        <f t="shared" si="235"/>
        <v>2017</v>
      </c>
      <c r="U814" s="7">
        <f t="shared" si="236"/>
        <v>3</v>
      </c>
      <c r="V814" s="7" t="str">
        <f t="shared" si="237"/>
        <v>2017-3-1</v>
      </c>
      <c r="W814" s="8">
        <f t="shared" si="238"/>
        <v>42825</v>
      </c>
      <c r="X814" s="9">
        <f t="shared" si="239"/>
        <v>31</v>
      </c>
      <c r="Y814" s="4">
        <f t="shared" si="240"/>
        <v>64900.645161290326</v>
      </c>
      <c r="Z814" s="4">
        <f t="shared" ca="1" si="241"/>
        <v>-5770.7620301123261</v>
      </c>
      <c r="AA814" s="4">
        <f t="shared" ca="1" si="242"/>
        <v>59129.883131178001</v>
      </c>
      <c r="AB814" s="10">
        <f t="shared" si="230"/>
        <v>1</v>
      </c>
      <c r="AC814" s="4">
        <f t="shared" ca="1" si="243"/>
        <v>59129.883131178001</v>
      </c>
      <c r="AD814" s="4">
        <f t="shared" ca="1" si="232"/>
        <v>-500376.83834887412</v>
      </c>
      <c r="AE814" s="4">
        <f t="shared" si="244"/>
        <v>23</v>
      </c>
      <c r="AF814" s="4">
        <f t="shared" ca="1" si="245"/>
        <v>21755.514710820615</v>
      </c>
      <c r="AG814" s="4">
        <f t="shared" ca="1" si="246"/>
        <v>80885.397841998609</v>
      </c>
    </row>
    <row r="815" spans="1:33">
      <c r="A815" s="3">
        <v>42812</v>
      </c>
      <c r="B815" s="2">
        <f t="shared" ca="1" si="229"/>
        <v>3070.1897365175573</v>
      </c>
      <c r="C815">
        <v>0</v>
      </c>
      <c r="D815">
        <v>0</v>
      </c>
      <c r="E815">
        <v>0</v>
      </c>
      <c r="F815">
        <v>0</v>
      </c>
      <c r="P815" s="4">
        <f t="shared" si="233"/>
        <v>17</v>
      </c>
      <c r="Q815" s="4">
        <f t="shared" si="234"/>
        <v>32</v>
      </c>
      <c r="R815" s="7">
        <f>INDEX(월별값!$A$1:$BM$17, '데이터 만들기'!P815, '데이터 만들기'!Q815)</f>
        <v>2011920</v>
      </c>
      <c r="S815" s="5">
        <f t="shared" si="231"/>
        <v>42812</v>
      </c>
      <c r="T815" s="7">
        <f t="shared" si="235"/>
        <v>2017</v>
      </c>
      <c r="U815" s="7">
        <f t="shared" si="236"/>
        <v>3</v>
      </c>
      <c r="V815" s="7" t="str">
        <f t="shared" si="237"/>
        <v>2017-3-1</v>
      </c>
      <c r="W815" s="8">
        <f t="shared" si="238"/>
        <v>42825</v>
      </c>
      <c r="X815" s="9">
        <f t="shared" si="239"/>
        <v>31</v>
      </c>
      <c r="Y815" s="4">
        <f t="shared" si="240"/>
        <v>64900.645161290326</v>
      </c>
      <c r="Z815" s="4">
        <f t="shared" ca="1" si="241"/>
        <v>-3496.8504309391765</v>
      </c>
      <c r="AA815" s="4">
        <f t="shared" ca="1" si="242"/>
        <v>61403.794730351146</v>
      </c>
      <c r="AB815" s="10">
        <f t="shared" si="230"/>
        <v>0</v>
      </c>
      <c r="AC815" s="4">
        <f t="shared" ca="1" si="243"/>
        <v>3070.1897365175573</v>
      </c>
      <c r="AD815" s="4">
        <f t="shared" ca="1" si="232"/>
        <v>-500376.83834887412</v>
      </c>
      <c r="AE815" s="4">
        <f t="shared" si="244"/>
        <v>23</v>
      </c>
      <c r="AF815" s="4">
        <f t="shared" ca="1" si="245"/>
        <v>21755.514710820615</v>
      </c>
      <c r="AG815" s="4">
        <f t="shared" ca="1" si="246"/>
        <v>3070.1897365175573</v>
      </c>
    </row>
    <row r="816" spans="1:33">
      <c r="A816" s="3">
        <v>42813</v>
      </c>
      <c r="B816" s="2">
        <f t="shared" ca="1" si="229"/>
        <v>3005.5564801397895</v>
      </c>
      <c r="C816">
        <v>0</v>
      </c>
      <c r="D816">
        <v>0</v>
      </c>
      <c r="E816">
        <v>0</v>
      </c>
      <c r="F816">
        <v>0</v>
      </c>
      <c r="P816" s="4">
        <f t="shared" si="233"/>
        <v>17</v>
      </c>
      <c r="Q816" s="4">
        <f t="shared" si="234"/>
        <v>32</v>
      </c>
      <c r="R816" s="7">
        <f>INDEX(월별값!$A$1:$BM$17, '데이터 만들기'!P816, '데이터 만들기'!Q816)</f>
        <v>2011920</v>
      </c>
      <c r="S816" s="5">
        <f t="shared" si="231"/>
        <v>42813</v>
      </c>
      <c r="T816" s="7">
        <f t="shared" si="235"/>
        <v>2017</v>
      </c>
      <c r="U816" s="7">
        <f t="shared" si="236"/>
        <v>3</v>
      </c>
      <c r="V816" s="7" t="str">
        <f t="shared" si="237"/>
        <v>2017-3-1</v>
      </c>
      <c r="W816" s="8">
        <f t="shared" si="238"/>
        <v>42825</v>
      </c>
      <c r="X816" s="9">
        <f t="shared" si="239"/>
        <v>31</v>
      </c>
      <c r="Y816" s="4">
        <f t="shared" si="240"/>
        <v>64900.645161290326</v>
      </c>
      <c r="Z816" s="4">
        <f t="shared" ca="1" si="241"/>
        <v>-4789.5155584945369</v>
      </c>
      <c r="AA816" s="4">
        <f t="shared" ca="1" si="242"/>
        <v>60111.129602795787</v>
      </c>
      <c r="AB816" s="10">
        <f t="shared" si="230"/>
        <v>0</v>
      </c>
      <c r="AC816" s="4">
        <f t="shared" ca="1" si="243"/>
        <v>3005.5564801397895</v>
      </c>
      <c r="AD816" s="4">
        <f t="shared" ca="1" si="232"/>
        <v>-500376.83834887412</v>
      </c>
      <c r="AE816" s="4">
        <f t="shared" si="244"/>
        <v>23</v>
      </c>
      <c r="AF816" s="4">
        <f t="shared" ca="1" si="245"/>
        <v>21755.514710820615</v>
      </c>
      <c r="AG816" s="4">
        <f t="shared" ca="1" si="246"/>
        <v>3005.5564801397895</v>
      </c>
    </row>
    <row r="817" spans="1:33">
      <c r="A817" s="3">
        <v>42814</v>
      </c>
      <c r="B817" s="2">
        <f t="shared" ca="1" si="229"/>
        <v>86322.332495884533</v>
      </c>
      <c r="C817">
        <v>0</v>
      </c>
      <c r="D817">
        <v>0</v>
      </c>
      <c r="E817">
        <v>0</v>
      </c>
      <c r="F817">
        <v>0</v>
      </c>
      <c r="P817" s="4">
        <f t="shared" si="233"/>
        <v>17</v>
      </c>
      <c r="Q817" s="4">
        <f t="shared" si="234"/>
        <v>32</v>
      </c>
      <c r="R817" s="7">
        <f>INDEX(월별값!$A$1:$BM$17, '데이터 만들기'!P817, '데이터 만들기'!Q817)</f>
        <v>2011920</v>
      </c>
      <c r="S817" s="5">
        <f t="shared" si="231"/>
        <v>42814</v>
      </c>
      <c r="T817" s="7">
        <f t="shared" si="235"/>
        <v>2017</v>
      </c>
      <c r="U817" s="7">
        <f t="shared" si="236"/>
        <v>3</v>
      </c>
      <c r="V817" s="7" t="str">
        <f t="shared" si="237"/>
        <v>2017-3-1</v>
      </c>
      <c r="W817" s="8">
        <f t="shared" si="238"/>
        <v>42825</v>
      </c>
      <c r="X817" s="9">
        <f t="shared" si="239"/>
        <v>31</v>
      </c>
      <c r="Y817" s="4">
        <f t="shared" si="240"/>
        <v>64900.645161290326</v>
      </c>
      <c r="Z817" s="4">
        <f t="shared" ca="1" si="241"/>
        <v>-333.82737622641429</v>
      </c>
      <c r="AA817" s="4">
        <f t="shared" ca="1" si="242"/>
        <v>64566.817785063911</v>
      </c>
      <c r="AB817" s="10">
        <f t="shared" si="230"/>
        <v>1</v>
      </c>
      <c r="AC817" s="4">
        <f t="shared" ca="1" si="243"/>
        <v>64566.817785063911</v>
      </c>
      <c r="AD817" s="4">
        <f t="shared" ca="1" si="232"/>
        <v>-500376.83834887412</v>
      </c>
      <c r="AE817" s="4">
        <f t="shared" si="244"/>
        <v>23</v>
      </c>
      <c r="AF817" s="4">
        <f t="shared" ca="1" si="245"/>
        <v>21755.514710820615</v>
      </c>
      <c r="AG817" s="4">
        <f t="shared" ca="1" si="246"/>
        <v>86322.332495884533</v>
      </c>
    </row>
    <row r="818" spans="1:33">
      <c r="A818" s="3">
        <v>42815</v>
      </c>
      <c r="B818" s="2">
        <f t="shared" ca="1" si="229"/>
        <v>93024.751821359096</v>
      </c>
      <c r="C818">
        <v>0</v>
      </c>
      <c r="D818">
        <v>0</v>
      </c>
      <c r="E818">
        <v>0</v>
      </c>
      <c r="F818">
        <v>0</v>
      </c>
      <c r="P818" s="4">
        <f t="shared" si="233"/>
        <v>17</v>
      </c>
      <c r="Q818" s="4">
        <f t="shared" si="234"/>
        <v>32</v>
      </c>
      <c r="R818" s="7">
        <f>INDEX(월별값!$A$1:$BM$17, '데이터 만들기'!P818, '데이터 만들기'!Q818)</f>
        <v>2011920</v>
      </c>
      <c r="S818" s="5">
        <f t="shared" si="231"/>
        <v>42815</v>
      </c>
      <c r="T818" s="7">
        <f t="shared" si="235"/>
        <v>2017</v>
      </c>
      <c r="U818" s="7">
        <f t="shared" si="236"/>
        <v>3</v>
      </c>
      <c r="V818" s="7" t="str">
        <f t="shared" si="237"/>
        <v>2017-3-1</v>
      </c>
      <c r="W818" s="8">
        <f t="shared" si="238"/>
        <v>42825</v>
      </c>
      <c r="X818" s="9">
        <f t="shared" si="239"/>
        <v>31</v>
      </c>
      <c r="Y818" s="4">
        <f t="shared" si="240"/>
        <v>64900.645161290326</v>
      </c>
      <c r="Z818" s="4">
        <f t="shared" ca="1" si="241"/>
        <v>6368.5919492481571</v>
      </c>
      <c r="AA818" s="4">
        <f t="shared" ca="1" si="242"/>
        <v>71269.237110538481</v>
      </c>
      <c r="AB818" s="10">
        <f t="shared" si="230"/>
        <v>1</v>
      </c>
      <c r="AC818" s="4">
        <f t="shared" ca="1" si="243"/>
        <v>71269.237110538481</v>
      </c>
      <c r="AD818" s="4">
        <f t="shared" ca="1" si="232"/>
        <v>-500376.83834887412</v>
      </c>
      <c r="AE818" s="4">
        <f t="shared" si="244"/>
        <v>23</v>
      </c>
      <c r="AF818" s="4">
        <f t="shared" ca="1" si="245"/>
        <v>21755.514710820615</v>
      </c>
      <c r="AG818" s="4">
        <f t="shared" ca="1" si="246"/>
        <v>93024.751821359096</v>
      </c>
    </row>
    <row r="819" spans="1:33">
      <c r="A819" s="3">
        <v>42816</v>
      </c>
      <c r="B819" s="2">
        <f t="shared" ca="1" si="229"/>
        <v>92187.242818501443</v>
      </c>
      <c r="C819">
        <v>0</v>
      </c>
      <c r="D819">
        <v>0</v>
      </c>
      <c r="E819">
        <v>0</v>
      </c>
      <c r="F819">
        <v>0</v>
      </c>
      <c r="P819" s="4">
        <f t="shared" si="233"/>
        <v>17</v>
      </c>
      <c r="Q819" s="4">
        <f t="shared" si="234"/>
        <v>32</v>
      </c>
      <c r="R819" s="7">
        <f>INDEX(월별값!$A$1:$BM$17, '데이터 만들기'!P819, '데이터 만들기'!Q819)</f>
        <v>2011920</v>
      </c>
      <c r="S819" s="5">
        <f t="shared" si="231"/>
        <v>42816</v>
      </c>
      <c r="T819" s="7">
        <f t="shared" si="235"/>
        <v>2017</v>
      </c>
      <c r="U819" s="7">
        <f t="shared" si="236"/>
        <v>3</v>
      </c>
      <c r="V819" s="7" t="str">
        <f t="shared" si="237"/>
        <v>2017-3-1</v>
      </c>
      <c r="W819" s="8">
        <f t="shared" si="238"/>
        <v>42825</v>
      </c>
      <c r="X819" s="9">
        <f t="shared" si="239"/>
        <v>31</v>
      </c>
      <c r="Y819" s="4">
        <f t="shared" si="240"/>
        <v>64900.645161290326</v>
      </c>
      <c r="Z819" s="4">
        <f t="shared" ca="1" si="241"/>
        <v>5531.0829463905029</v>
      </c>
      <c r="AA819" s="4">
        <f t="shared" ca="1" si="242"/>
        <v>70431.728107680829</v>
      </c>
      <c r="AB819" s="10">
        <f t="shared" si="230"/>
        <v>1</v>
      </c>
      <c r="AC819" s="4">
        <f t="shared" ca="1" si="243"/>
        <v>70431.728107680829</v>
      </c>
      <c r="AD819" s="4">
        <f t="shared" ca="1" si="232"/>
        <v>-500376.83834887412</v>
      </c>
      <c r="AE819" s="4">
        <f t="shared" si="244"/>
        <v>23</v>
      </c>
      <c r="AF819" s="4">
        <f t="shared" ca="1" si="245"/>
        <v>21755.514710820615</v>
      </c>
      <c r="AG819" s="4">
        <f t="shared" ca="1" si="246"/>
        <v>92187.242818501443</v>
      </c>
    </row>
    <row r="820" spans="1:33">
      <c r="A820" s="3">
        <v>42817</v>
      </c>
      <c r="B820" s="2">
        <f t="shared" ca="1" si="229"/>
        <v>89366.210426518228</v>
      </c>
      <c r="C820">
        <v>0</v>
      </c>
      <c r="D820">
        <v>0</v>
      </c>
      <c r="E820">
        <v>0</v>
      </c>
      <c r="F820">
        <v>0</v>
      </c>
      <c r="P820" s="4">
        <f t="shared" si="233"/>
        <v>17</v>
      </c>
      <c r="Q820" s="4">
        <f t="shared" si="234"/>
        <v>32</v>
      </c>
      <c r="R820" s="7">
        <f>INDEX(월별값!$A$1:$BM$17, '데이터 만들기'!P820, '데이터 만들기'!Q820)</f>
        <v>2011920</v>
      </c>
      <c r="S820" s="5">
        <f t="shared" si="231"/>
        <v>42817</v>
      </c>
      <c r="T820" s="7">
        <f t="shared" si="235"/>
        <v>2017</v>
      </c>
      <c r="U820" s="7">
        <f t="shared" si="236"/>
        <v>3</v>
      </c>
      <c r="V820" s="7" t="str">
        <f t="shared" si="237"/>
        <v>2017-3-1</v>
      </c>
      <c r="W820" s="8">
        <f t="shared" si="238"/>
        <v>42825</v>
      </c>
      <c r="X820" s="9">
        <f t="shared" si="239"/>
        <v>31</v>
      </c>
      <c r="Y820" s="4">
        <f t="shared" si="240"/>
        <v>64900.645161290326</v>
      </c>
      <c r="Z820" s="4">
        <f t="shared" ca="1" si="241"/>
        <v>2710.050554407283</v>
      </c>
      <c r="AA820" s="4">
        <f t="shared" ca="1" si="242"/>
        <v>67610.695715697613</v>
      </c>
      <c r="AB820" s="10">
        <f t="shared" si="230"/>
        <v>1</v>
      </c>
      <c r="AC820" s="4">
        <f t="shared" ca="1" si="243"/>
        <v>67610.695715697613</v>
      </c>
      <c r="AD820" s="4">
        <f t="shared" ca="1" si="232"/>
        <v>-500376.83834887412</v>
      </c>
      <c r="AE820" s="4">
        <f t="shared" si="244"/>
        <v>23</v>
      </c>
      <c r="AF820" s="4">
        <f t="shared" ca="1" si="245"/>
        <v>21755.514710820615</v>
      </c>
      <c r="AG820" s="4">
        <f t="shared" ca="1" si="246"/>
        <v>89366.210426518228</v>
      </c>
    </row>
    <row r="821" spans="1:33">
      <c r="A821" s="3">
        <v>42818</v>
      </c>
      <c r="B821" s="2">
        <f t="shared" ca="1" si="229"/>
        <v>84340.382371438784</v>
      </c>
      <c r="C821">
        <v>0</v>
      </c>
      <c r="D821">
        <v>0</v>
      </c>
      <c r="E821">
        <v>0</v>
      </c>
      <c r="F821">
        <v>0</v>
      </c>
      <c r="P821" s="4">
        <f t="shared" si="233"/>
        <v>17</v>
      </c>
      <c r="Q821" s="4">
        <f t="shared" si="234"/>
        <v>32</v>
      </c>
      <c r="R821" s="7">
        <f>INDEX(월별값!$A$1:$BM$17, '데이터 만들기'!P821, '데이터 만들기'!Q821)</f>
        <v>2011920</v>
      </c>
      <c r="S821" s="5">
        <f t="shared" si="231"/>
        <v>42818</v>
      </c>
      <c r="T821" s="7">
        <f t="shared" si="235"/>
        <v>2017</v>
      </c>
      <c r="U821" s="7">
        <f t="shared" si="236"/>
        <v>3</v>
      </c>
      <c r="V821" s="7" t="str">
        <f t="shared" si="237"/>
        <v>2017-3-1</v>
      </c>
      <c r="W821" s="8">
        <f t="shared" si="238"/>
        <v>42825</v>
      </c>
      <c r="X821" s="9">
        <f t="shared" si="239"/>
        <v>31</v>
      </c>
      <c r="Y821" s="4">
        <f t="shared" si="240"/>
        <v>64900.645161290326</v>
      </c>
      <c r="Z821" s="4">
        <f t="shared" ca="1" si="241"/>
        <v>-2315.7775006721613</v>
      </c>
      <c r="AA821" s="4">
        <f t="shared" ca="1" si="242"/>
        <v>62584.867660618162</v>
      </c>
      <c r="AB821" s="10">
        <f t="shared" si="230"/>
        <v>1</v>
      </c>
      <c r="AC821" s="4">
        <f t="shared" ca="1" si="243"/>
        <v>62584.867660618162</v>
      </c>
      <c r="AD821" s="4">
        <f t="shared" ca="1" si="232"/>
        <v>-500376.83834887412</v>
      </c>
      <c r="AE821" s="4">
        <f t="shared" si="244"/>
        <v>23</v>
      </c>
      <c r="AF821" s="4">
        <f t="shared" ca="1" si="245"/>
        <v>21755.514710820615</v>
      </c>
      <c r="AG821" s="4">
        <f t="shared" ca="1" si="246"/>
        <v>84340.382371438784</v>
      </c>
    </row>
    <row r="822" spans="1:33">
      <c r="A822" s="3">
        <v>42819</v>
      </c>
      <c r="B822" s="2">
        <f t="shared" ca="1" si="229"/>
        <v>3438.7503514743025</v>
      </c>
      <c r="C822">
        <v>0</v>
      </c>
      <c r="D822">
        <v>0</v>
      </c>
      <c r="E822">
        <v>0</v>
      </c>
      <c r="F822">
        <v>0</v>
      </c>
      <c r="P822" s="4">
        <f t="shared" si="233"/>
        <v>17</v>
      </c>
      <c r="Q822" s="4">
        <f t="shared" si="234"/>
        <v>32</v>
      </c>
      <c r="R822" s="7">
        <f>INDEX(월별값!$A$1:$BM$17, '데이터 만들기'!P822, '데이터 만들기'!Q822)</f>
        <v>2011920</v>
      </c>
      <c r="S822" s="5">
        <f t="shared" si="231"/>
        <v>42819</v>
      </c>
      <c r="T822" s="7">
        <f t="shared" si="235"/>
        <v>2017</v>
      </c>
      <c r="U822" s="7">
        <f t="shared" si="236"/>
        <v>3</v>
      </c>
      <c r="V822" s="7" t="str">
        <f t="shared" si="237"/>
        <v>2017-3-1</v>
      </c>
      <c r="W822" s="8">
        <f t="shared" si="238"/>
        <v>42825</v>
      </c>
      <c r="X822" s="9">
        <f t="shared" si="239"/>
        <v>31</v>
      </c>
      <c r="Y822" s="4">
        <f t="shared" si="240"/>
        <v>64900.645161290326</v>
      </c>
      <c r="Z822" s="4">
        <f t="shared" ca="1" si="241"/>
        <v>3874.3618681957278</v>
      </c>
      <c r="AA822" s="4">
        <f t="shared" ca="1" si="242"/>
        <v>68775.007029486049</v>
      </c>
      <c r="AB822" s="10">
        <f t="shared" si="230"/>
        <v>0</v>
      </c>
      <c r="AC822" s="4">
        <f t="shared" ca="1" si="243"/>
        <v>3438.7503514743025</v>
      </c>
      <c r="AD822" s="4">
        <f t="shared" ca="1" si="232"/>
        <v>-500376.83834887412</v>
      </c>
      <c r="AE822" s="4">
        <f t="shared" si="244"/>
        <v>23</v>
      </c>
      <c r="AF822" s="4">
        <f t="shared" ca="1" si="245"/>
        <v>21755.514710820615</v>
      </c>
      <c r="AG822" s="4">
        <f t="shared" ca="1" si="246"/>
        <v>3438.7503514743025</v>
      </c>
    </row>
    <row r="823" spans="1:33">
      <c r="A823" s="3">
        <v>42820</v>
      </c>
      <c r="B823" s="2">
        <f t="shared" ca="1" si="229"/>
        <v>3347.6776362056253</v>
      </c>
      <c r="C823">
        <v>0</v>
      </c>
      <c r="D823">
        <v>0</v>
      </c>
      <c r="E823">
        <v>0</v>
      </c>
      <c r="F823">
        <v>0</v>
      </c>
      <c r="P823" s="4">
        <f t="shared" si="233"/>
        <v>17</v>
      </c>
      <c r="Q823" s="4">
        <f t="shared" si="234"/>
        <v>32</v>
      </c>
      <c r="R823" s="7">
        <f>INDEX(월별값!$A$1:$BM$17, '데이터 만들기'!P823, '데이터 만들기'!Q823)</f>
        <v>2011920</v>
      </c>
      <c r="S823" s="5">
        <f t="shared" si="231"/>
        <v>42820</v>
      </c>
      <c r="T823" s="7">
        <f t="shared" si="235"/>
        <v>2017</v>
      </c>
      <c r="U823" s="7">
        <f t="shared" si="236"/>
        <v>3</v>
      </c>
      <c r="V823" s="7" t="str">
        <f t="shared" si="237"/>
        <v>2017-3-1</v>
      </c>
      <c r="W823" s="8">
        <f t="shared" si="238"/>
        <v>42825</v>
      </c>
      <c r="X823" s="9">
        <f t="shared" si="239"/>
        <v>31</v>
      </c>
      <c r="Y823" s="4">
        <f t="shared" si="240"/>
        <v>64900.645161290326</v>
      </c>
      <c r="Z823" s="4">
        <f t="shared" ca="1" si="241"/>
        <v>2052.9075628221799</v>
      </c>
      <c r="AA823" s="4">
        <f t="shared" ca="1" si="242"/>
        <v>66953.552724112509</v>
      </c>
      <c r="AB823" s="10">
        <f t="shared" si="230"/>
        <v>0</v>
      </c>
      <c r="AC823" s="4">
        <f t="shared" ca="1" si="243"/>
        <v>3347.6776362056253</v>
      </c>
      <c r="AD823" s="4">
        <f t="shared" ca="1" si="232"/>
        <v>-500376.83834887412</v>
      </c>
      <c r="AE823" s="4">
        <f t="shared" si="244"/>
        <v>23</v>
      </c>
      <c r="AF823" s="4">
        <f t="shared" ca="1" si="245"/>
        <v>21755.514710820615</v>
      </c>
      <c r="AG823" s="4">
        <f t="shared" ca="1" si="246"/>
        <v>3347.6776362056253</v>
      </c>
    </row>
    <row r="824" spans="1:33">
      <c r="A824" s="3">
        <v>42821</v>
      </c>
      <c r="B824" s="2">
        <f t="shared" ca="1" si="229"/>
        <v>90801.557778084811</v>
      </c>
      <c r="C824">
        <v>0</v>
      </c>
      <c r="D824">
        <v>0</v>
      </c>
      <c r="E824">
        <v>0</v>
      </c>
      <c r="F824">
        <v>0</v>
      </c>
      <c r="P824" s="4">
        <f t="shared" si="233"/>
        <v>17</v>
      </c>
      <c r="Q824" s="4">
        <f t="shared" si="234"/>
        <v>32</v>
      </c>
      <c r="R824" s="7">
        <f>INDEX(월별값!$A$1:$BM$17, '데이터 만들기'!P824, '데이터 만들기'!Q824)</f>
        <v>2011920</v>
      </c>
      <c r="S824" s="5">
        <f t="shared" si="231"/>
        <v>42821</v>
      </c>
      <c r="T824" s="7">
        <f t="shared" si="235"/>
        <v>2017</v>
      </c>
      <c r="U824" s="7">
        <f t="shared" si="236"/>
        <v>3</v>
      </c>
      <c r="V824" s="7" t="str">
        <f t="shared" si="237"/>
        <v>2017-3-1</v>
      </c>
      <c r="W824" s="8">
        <f t="shared" si="238"/>
        <v>42825</v>
      </c>
      <c r="X824" s="9">
        <f t="shared" si="239"/>
        <v>31</v>
      </c>
      <c r="Y824" s="4">
        <f t="shared" si="240"/>
        <v>64900.645161290326</v>
      </c>
      <c r="Z824" s="4">
        <f t="shared" ca="1" si="241"/>
        <v>4145.3979059738731</v>
      </c>
      <c r="AA824" s="4">
        <f t="shared" ca="1" si="242"/>
        <v>69046.043067264196</v>
      </c>
      <c r="AB824" s="10">
        <f t="shared" si="230"/>
        <v>1</v>
      </c>
      <c r="AC824" s="4">
        <f t="shared" ca="1" si="243"/>
        <v>69046.043067264196</v>
      </c>
      <c r="AD824" s="4">
        <f t="shared" ca="1" si="232"/>
        <v>-500376.83834887412</v>
      </c>
      <c r="AE824" s="4">
        <f t="shared" si="244"/>
        <v>23</v>
      </c>
      <c r="AF824" s="4">
        <f t="shared" ca="1" si="245"/>
        <v>21755.514710820615</v>
      </c>
      <c r="AG824" s="4">
        <f t="shared" ca="1" si="246"/>
        <v>90801.557778084811</v>
      </c>
    </row>
    <row r="825" spans="1:33">
      <c r="A825" s="3">
        <v>42822</v>
      </c>
      <c r="B825" s="2">
        <f t="shared" ca="1" si="229"/>
        <v>80282.492132201209</v>
      </c>
      <c r="C825">
        <v>0</v>
      </c>
      <c r="D825">
        <v>0</v>
      </c>
      <c r="E825">
        <v>0</v>
      </c>
      <c r="F825">
        <v>0</v>
      </c>
      <c r="P825" s="4">
        <f t="shared" si="233"/>
        <v>17</v>
      </c>
      <c r="Q825" s="4">
        <f t="shared" si="234"/>
        <v>32</v>
      </c>
      <c r="R825" s="7">
        <f>INDEX(월별값!$A$1:$BM$17, '데이터 만들기'!P825, '데이터 만들기'!Q825)</f>
        <v>2011920</v>
      </c>
      <c r="S825" s="5">
        <f t="shared" si="231"/>
        <v>42822</v>
      </c>
      <c r="T825" s="7">
        <f t="shared" si="235"/>
        <v>2017</v>
      </c>
      <c r="U825" s="7">
        <f t="shared" si="236"/>
        <v>3</v>
      </c>
      <c r="V825" s="7" t="str">
        <f t="shared" si="237"/>
        <v>2017-3-1</v>
      </c>
      <c r="W825" s="8">
        <f t="shared" si="238"/>
        <v>42825</v>
      </c>
      <c r="X825" s="9">
        <f t="shared" si="239"/>
        <v>31</v>
      </c>
      <c r="Y825" s="4">
        <f t="shared" si="240"/>
        <v>64900.645161290326</v>
      </c>
      <c r="Z825" s="4">
        <f t="shared" ca="1" si="241"/>
        <v>-6373.6677399097416</v>
      </c>
      <c r="AA825" s="4">
        <f t="shared" ca="1" si="242"/>
        <v>58526.977421380587</v>
      </c>
      <c r="AB825" s="10">
        <f t="shared" si="230"/>
        <v>1</v>
      </c>
      <c r="AC825" s="4">
        <f t="shared" ca="1" si="243"/>
        <v>58526.977421380587</v>
      </c>
      <c r="AD825" s="4">
        <f t="shared" ca="1" si="232"/>
        <v>-500376.83834887412</v>
      </c>
      <c r="AE825" s="4">
        <f t="shared" si="244"/>
        <v>23</v>
      </c>
      <c r="AF825" s="4">
        <f t="shared" ca="1" si="245"/>
        <v>21755.514710820615</v>
      </c>
      <c r="AG825" s="4">
        <f t="shared" ca="1" si="246"/>
        <v>80282.492132201209</v>
      </c>
    </row>
    <row r="826" spans="1:33">
      <c r="A826" s="3">
        <v>42823</v>
      </c>
      <c r="B826" s="2">
        <f t="shared" ca="1" si="229"/>
        <v>82772.700776038982</v>
      </c>
      <c r="C826">
        <v>0</v>
      </c>
      <c r="D826">
        <v>0</v>
      </c>
      <c r="E826">
        <v>0</v>
      </c>
      <c r="F826">
        <v>0</v>
      </c>
      <c r="P826" s="4">
        <f t="shared" si="233"/>
        <v>17</v>
      </c>
      <c r="Q826" s="4">
        <f t="shared" si="234"/>
        <v>32</v>
      </c>
      <c r="R826" s="7">
        <f>INDEX(월별값!$A$1:$BM$17, '데이터 만들기'!P826, '데이터 만들기'!Q826)</f>
        <v>2011920</v>
      </c>
      <c r="S826" s="5">
        <f t="shared" si="231"/>
        <v>42823</v>
      </c>
      <c r="T826" s="7">
        <f t="shared" si="235"/>
        <v>2017</v>
      </c>
      <c r="U826" s="7">
        <f t="shared" si="236"/>
        <v>3</v>
      </c>
      <c r="V826" s="7" t="str">
        <f t="shared" si="237"/>
        <v>2017-3-1</v>
      </c>
      <c r="W826" s="8">
        <f t="shared" si="238"/>
        <v>42825</v>
      </c>
      <c r="X826" s="9">
        <f t="shared" si="239"/>
        <v>31</v>
      </c>
      <c r="Y826" s="4">
        <f t="shared" si="240"/>
        <v>64900.645161290326</v>
      </c>
      <c r="Z826" s="4">
        <f t="shared" ca="1" si="241"/>
        <v>-3883.4590960719515</v>
      </c>
      <c r="AA826" s="4">
        <f t="shared" ca="1" si="242"/>
        <v>61017.186065218375</v>
      </c>
      <c r="AB826" s="10">
        <f t="shared" si="230"/>
        <v>1</v>
      </c>
      <c r="AC826" s="4">
        <f t="shared" ca="1" si="243"/>
        <v>61017.186065218375</v>
      </c>
      <c r="AD826" s="4">
        <f t="shared" ca="1" si="232"/>
        <v>-500376.83834887412</v>
      </c>
      <c r="AE826" s="4">
        <f t="shared" si="244"/>
        <v>23</v>
      </c>
      <c r="AF826" s="4">
        <f t="shared" ca="1" si="245"/>
        <v>21755.514710820615</v>
      </c>
      <c r="AG826" s="4">
        <f t="shared" ca="1" si="246"/>
        <v>82772.700776038982</v>
      </c>
    </row>
    <row r="827" spans="1:33">
      <c r="A827" s="3">
        <v>42824</v>
      </c>
      <c r="B827" s="2">
        <f t="shared" ca="1" si="229"/>
        <v>85770.727592294308</v>
      </c>
      <c r="C827">
        <v>0</v>
      </c>
      <c r="D827">
        <v>0</v>
      </c>
      <c r="E827">
        <v>0</v>
      </c>
      <c r="F827">
        <v>0</v>
      </c>
      <c r="P827" s="4">
        <f t="shared" si="233"/>
        <v>17</v>
      </c>
      <c r="Q827" s="4">
        <f t="shared" si="234"/>
        <v>32</v>
      </c>
      <c r="R827" s="7">
        <f>INDEX(월별값!$A$1:$BM$17, '데이터 만들기'!P827, '데이터 만들기'!Q827)</f>
        <v>2011920</v>
      </c>
      <c r="S827" s="5">
        <f t="shared" si="231"/>
        <v>42824</v>
      </c>
      <c r="T827" s="7">
        <f t="shared" si="235"/>
        <v>2017</v>
      </c>
      <c r="U827" s="7">
        <f t="shared" si="236"/>
        <v>3</v>
      </c>
      <c r="V827" s="7" t="str">
        <f t="shared" si="237"/>
        <v>2017-3-1</v>
      </c>
      <c r="W827" s="8">
        <f t="shared" si="238"/>
        <v>42825</v>
      </c>
      <c r="X827" s="9">
        <f t="shared" si="239"/>
        <v>31</v>
      </c>
      <c r="Y827" s="4">
        <f t="shared" si="240"/>
        <v>64900.645161290326</v>
      </c>
      <c r="Z827" s="4">
        <f t="shared" ca="1" si="241"/>
        <v>-885.43227981663983</v>
      </c>
      <c r="AA827" s="4">
        <f t="shared" ca="1" si="242"/>
        <v>64015.212881473686</v>
      </c>
      <c r="AB827" s="10">
        <f t="shared" si="230"/>
        <v>1</v>
      </c>
      <c r="AC827" s="4">
        <f t="shared" ca="1" si="243"/>
        <v>64015.212881473686</v>
      </c>
      <c r="AD827" s="4">
        <f t="shared" ca="1" si="232"/>
        <v>-500376.83834887412</v>
      </c>
      <c r="AE827" s="4">
        <f t="shared" si="244"/>
        <v>23</v>
      </c>
      <c r="AF827" s="4">
        <f t="shared" ca="1" si="245"/>
        <v>21755.514710820615</v>
      </c>
      <c r="AG827" s="4">
        <f t="shared" ca="1" si="246"/>
        <v>85770.727592294308</v>
      </c>
    </row>
    <row r="828" spans="1:33">
      <c r="A828" s="3">
        <v>42825</v>
      </c>
      <c r="B828" s="2">
        <f t="shared" ca="1" si="229"/>
        <v>92030.493212058442</v>
      </c>
      <c r="C828">
        <v>0</v>
      </c>
      <c r="D828">
        <v>0</v>
      </c>
      <c r="E828">
        <v>0</v>
      </c>
      <c r="F828">
        <v>0</v>
      </c>
      <c r="P828" s="4">
        <f t="shared" si="233"/>
        <v>17</v>
      </c>
      <c r="Q828" s="4">
        <f t="shared" si="234"/>
        <v>32</v>
      </c>
      <c r="R828" s="7">
        <f>INDEX(월별값!$A$1:$BM$17, '데이터 만들기'!P828, '데이터 만들기'!Q828)</f>
        <v>2011920</v>
      </c>
      <c r="S828" s="5">
        <f t="shared" si="231"/>
        <v>42825</v>
      </c>
      <c r="T828" s="7">
        <f t="shared" si="235"/>
        <v>2017</v>
      </c>
      <c r="U828" s="7">
        <f t="shared" si="236"/>
        <v>3</v>
      </c>
      <c r="V828" s="7" t="str">
        <f t="shared" si="237"/>
        <v>2017-3-1</v>
      </c>
      <c r="W828" s="8">
        <f t="shared" si="238"/>
        <v>42825</v>
      </c>
      <c r="X828" s="9">
        <f t="shared" si="239"/>
        <v>31</v>
      </c>
      <c r="Y828" s="4">
        <f t="shared" si="240"/>
        <v>64900.645161290326</v>
      </c>
      <c r="Z828" s="4">
        <f t="shared" ca="1" si="241"/>
        <v>5374.3333399475014</v>
      </c>
      <c r="AA828" s="4">
        <f t="shared" ca="1" si="242"/>
        <v>70274.978501237827</v>
      </c>
      <c r="AB828" s="10">
        <f t="shared" si="230"/>
        <v>1</v>
      </c>
      <c r="AC828" s="4">
        <f t="shared" ca="1" si="243"/>
        <v>70274.978501237827</v>
      </c>
      <c r="AD828" s="4">
        <f t="shared" ca="1" si="232"/>
        <v>-500376.83834887412</v>
      </c>
      <c r="AE828" s="4">
        <f t="shared" si="244"/>
        <v>23</v>
      </c>
      <c r="AF828" s="4">
        <f t="shared" ca="1" si="245"/>
        <v>21755.514710820615</v>
      </c>
      <c r="AG828" s="4">
        <f t="shared" ca="1" si="246"/>
        <v>92030.493212058442</v>
      </c>
    </row>
    <row r="829" spans="1:33">
      <c r="A829" s="3">
        <v>42826</v>
      </c>
      <c r="B829" s="2">
        <f t="shared" ca="1" si="229"/>
        <v>3222.754528455926</v>
      </c>
      <c r="C829">
        <v>0</v>
      </c>
      <c r="D829">
        <v>0</v>
      </c>
      <c r="E829">
        <v>0</v>
      </c>
      <c r="F829">
        <v>0</v>
      </c>
      <c r="P829" s="4">
        <f t="shared" si="233"/>
        <v>17</v>
      </c>
      <c r="Q829" s="4">
        <f t="shared" si="234"/>
        <v>33</v>
      </c>
      <c r="R829" s="7">
        <f>INDEX(월별값!$A$1:$BM$17, '데이터 만들기'!P829, '데이터 만들기'!Q829)</f>
        <v>2124060</v>
      </c>
      <c r="S829" s="5">
        <f t="shared" si="231"/>
        <v>42826</v>
      </c>
      <c r="T829" s="7">
        <f t="shared" si="235"/>
        <v>2017</v>
      </c>
      <c r="U829" s="7">
        <f t="shared" si="236"/>
        <v>4</v>
      </c>
      <c r="V829" s="7" t="str">
        <f t="shared" si="237"/>
        <v>2017-4-1</v>
      </c>
      <c r="W829" s="8">
        <f t="shared" si="238"/>
        <v>42855</v>
      </c>
      <c r="X829" s="9">
        <f t="shared" si="239"/>
        <v>30</v>
      </c>
      <c r="Y829" s="4">
        <f t="shared" si="240"/>
        <v>70802</v>
      </c>
      <c r="Z829" s="4">
        <f t="shared" ca="1" si="241"/>
        <v>-6346.9094308814838</v>
      </c>
      <c r="AA829" s="4">
        <f t="shared" ca="1" si="242"/>
        <v>64455.090569118518</v>
      </c>
      <c r="AB829" s="10">
        <f t="shared" si="230"/>
        <v>0</v>
      </c>
      <c r="AC829" s="4">
        <f t="shared" ca="1" si="243"/>
        <v>3222.754528455926</v>
      </c>
      <c r="AD829" s="4">
        <f t="shared" ca="1" si="232"/>
        <v>-652033.34263640968</v>
      </c>
      <c r="AE829" s="4">
        <f t="shared" si="244"/>
        <v>20</v>
      </c>
      <c r="AF829" s="4">
        <f t="shared" ca="1" si="245"/>
        <v>32601.667131820483</v>
      </c>
      <c r="AG829" s="4">
        <f t="shared" ca="1" si="246"/>
        <v>3222.754528455926</v>
      </c>
    </row>
    <row r="830" spans="1:33">
      <c r="A830" s="3">
        <v>42827</v>
      </c>
      <c r="B830" s="2">
        <f t="shared" ca="1" si="229"/>
        <v>3308.2463598355853</v>
      </c>
      <c r="C830">
        <v>0</v>
      </c>
      <c r="D830">
        <v>0</v>
      </c>
      <c r="E830">
        <v>0</v>
      </c>
      <c r="F830">
        <v>0</v>
      </c>
      <c r="P830" s="4">
        <f t="shared" si="233"/>
        <v>17</v>
      </c>
      <c r="Q830" s="4">
        <f t="shared" si="234"/>
        <v>33</v>
      </c>
      <c r="R830" s="7">
        <f>INDEX(월별값!$A$1:$BM$17, '데이터 만들기'!P830, '데이터 만들기'!Q830)</f>
        <v>2124060</v>
      </c>
      <c r="S830" s="5">
        <f t="shared" si="231"/>
        <v>42827</v>
      </c>
      <c r="T830" s="7">
        <f t="shared" si="235"/>
        <v>2017</v>
      </c>
      <c r="U830" s="7">
        <f t="shared" si="236"/>
        <v>4</v>
      </c>
      <c r="V830" s="7" t="str">
        <f t="shared" si="237"/>
        <v>2017-4-1</v>
      </c>
      <c r="W830" s="8">
        <f t="shared" si="238"/>
        <v>42855</v>
      </c>
      <c r="X830" s="9">
        <f t="shared" si="239"/>
        <v>30</v>
      </c>
      <c r="Y830" s="4">
        <f t="shared" si="240"/>
        <v>70802</v>
      </c>
      <c r="Z830" s="4">
        <f t="shared" ca="1" si="241"/>
        <v>-4637.0728032882871</v>
      </c>
      <c r="AA830" s="4">
        <f t="shared" ca="1" si="242"/>
        <v>66164.927196711709</v>
      </c>
      <c r="AB830" s="10">
        <f t="shared" si="230"/>
        <v>0</v>
      </c>
      <c r="AC830" s="4">
        <f t="shared" ca="1" si="243"/>
        <v>3308.2463598355853</v>
      </c>
      <c r="AD830" s="4">
        <f t="shared" ca="1" si="232"/>
        <v>-652033.34263640968</v>
      </c>
      <c r="AE830" s="4">
        <f t="shared" si="244"/>
        <v>20</v>
      </c>
      <c r="AF830" s="4">
        <f t="shared" ca="1" si="245"/>
        <v>32601.667131820483</v>
      </c>
      <c r="AG830" s="4">
        <f t="shared" ca="1" si="246"/>
        <v>3308.2463598355853</v>
      </c>
    </row>
    <row r="831" spans="1:33">
      <c r="A831" s="3">
        <v>42828</v>
      </c>
      <c r="B831" s="2">
        <f t="shared" ca="1" si="229"/>
        <v>97888.059013321501</v>
      </c>
      <c r="C831">
        <v>0</v>
      </c>
      <c r="D831">
        <v>0</v>
      </c>
      <c r="E831">
        <v>0</v>
      </c>
      <c r="F831">
        <v>0</v>
      </c>
      <c r="P831" s="4">
        <f t="shared" si="233"/>
        <v>17</v>
      </c>
      <c r="Q831" s="4">
        <f t="shared" si="234"/>
        <v>33</v>
      </c>
      <c r="R831" s="7">
        <f>INDEX(월별값!$A$1:$BM$17, '데이터 만들기'!P831, '데이터 만들기'!Q831)</f>
        <v>2124060</v>
      </c>
      <c r="S831" s="5">
        <f t="shared" si="231"/>
        <v>42828</v>
      </c>
      <c r="T831" s="7">
        <f t="shared" si="235"/>
        <v>2017</v>
      </c>
      <c r="U831" s="7">
        <f t="shared" si="236"/>
        <v>4</v>
      </c>
      <c r="V831" s="7" t="str">
        <f t="shared" si="237"/>
        <v>2017-4-1</v>
      </c>
      <c r="W831" s="8">
        <f t="shared" si="238"/>
        <v>42855</v>
      </c>
      <c r="X831" s="9">
        <f t="shared" si="239"/>
        <v>30</v>
      </c>
      <c r="Y831" s="4">
        <f t="shared" si="240"/>
        <v>70802</v>
      </c>
      <c r="Z831" s="4">
        <f t="shared" ca="1" si="241"/>
        <v>-5515.6081184989835</v>
      </c>
      <c r="AA831" s="4">
        <f t="shared" ca="1" si="242"/>
        <v>65286.391881501018</v>
      </c>
      <c r="AB831" s="10">
        <f t="shared" si="230"/>
        <v>1</v>
      </c>
      <c r="AC831" s="4">
        <f t="shared" ca="1" si="243"/>
        <v>65286.391881501018</v>
      </c>
      <c r="AD831" s="4">
        <f t="shared" ca="1" si="232"/>
        <v>-652033.34263640968</v>
      </c>
      <c r="AE831" s="4">
        <f t="shared" si="244"/>
        <v>20</v>
      </c>
      <c r="AF831" s="4">
        <f t="shared" ca="1" si="245"/>
        <v>32601.667131820483</v>
      </c>
      <c r="AG831" s="4">
        <f t="shared" ca="1" si="246"/>
        <v>97888.059013321501</v>
      </c>
    </row>
    <row r="832" spans="1:33">
      <c r="A832" s="3">
        <v>42829</v>
      </c>
      <c r="B832" s="2">
        <f t="shared" ca="1" si="229"/>
        <v>109006.6345518867</v>
      </c>
      <c r="C832">
        <v>0</v>
      </c>
      <c r="D832">
        <v>0</v>
      </c>
      <c r="E832">
        <v>0</v>
      </c>
      <c r="F832">
        <v>0</v>
      </c>
      <c r="P832" s="4">
        <f t="shared" si="233"/>
        <v>17</v>
      </c>
      <c r="Q832" s="4">
        <f t="shared" si="234"/>
        <v>33</v>
      </c>
      <c r="R832" s="7">
        <f>INDEX(월별값!$A$1:$BM$17, '데이터 만들기'!P832, '데이터 만들기'!Q832)</f>
        <v>2124060</v>
      </c>
      <c r="S832" s="5">
        <f t="shared" si="231"/>
        <v>42829</v>
      </c>
      <c r="T832" s="7">
        <f t="shared" si="235"/>
        <v>2017</v>
      </c>
      <c r="U832" s="7">
        <f t="shared" si="236"/>
        <v>4</v>
      </c>
      <c r="V832" s="7" t="str">
        <f t="shared" si="237"/>
        <v>2017-4-1</v>
      </c>
      <c r="W832" s="8">
        <f t="shared" si="238"/>
        <v>42855</v>
      </c>
      <c r="X832" s="9">
        <f t="shared" si="239"/>
        <v>30</v>
      </c>
      <c r="Y832" s="4">
        <f t="shared" si="240"/>
        <v>70802</v>
      </c>
      <c r="Z832" s="4">
        <f t="shared" ca="1" si="241"/>
        <v>5602.9674200662103</v>
      </c>
      <c r="AA832" s="4">
        <f t="shared" ca="1" si="242"/>
        <v>76404.967420066212</v>
      </c>
      <c r="AB832" s="10">
        <f t="shared" si="230"/>
        <v>1</v>
      </c>
      <c r="AC832" s="4">
        <f t="shared" ca="1" si="243"/>
        <v>76404.967420066212</v>
      </c>
      <c r="AD832" s="4">
        <f t="shared" ca="1" si="232"/>
        <v>-652033.34263640968</v>
      </c>
      <c r="AE832" s="4">
        <f t="shared" si="244"/>
        <v>20</v>
      </c>
      <c r="AF832" s="4">
        <f t="shared" ca="1" si="245"/>
        <v>32601.667131820483</v>
      </c>
      <c r="AG832" s="4">
        <f t="shared" ca="1" si="246"/>
        <v>109006.6345518867</v>
      </c>
    </row>
    <row r="833" spans="1:33">
      <c r="A833" s="3">
        <v>42830</v>
      </c>
      <c r="B833" s="2">
        <f t="shared" ca="1" si="229"/>
        <v>102274.06979059271</v>
      </c>
      <c r="C833">
        <v>0</v>
      </c>
      <c r="D833">
        <v>0</v>
      </c>
      <c r="E833">
        <v>0</v>
      </c>
      <c r="F833">
        <v>0</v>
      </c>
      <c r="P833" s="4">
        <f t="shared" si="233"/>
        <v>17</v>
      </c>
      <c r="Q833" s="4">
        <f t="shared" si="234"/>
        <v>33</v>
      </c>
      <c r="R833" s="7">
        <f>INDEX(월별값!$A$1:$BM$17, '데이터 만들기'!P833, '데이터 만들기'!Q833)</f>
        <v>2124060</v>
      </c>
      <c r="S833" s="5">
        <f t="shared" si="231"/>
        <v>42830</v>
      </c>
      <c r="T833" s="7">
        <f t="shared" si="235"/>
        <v>2017</v>
      </c>
      <c r="U833" s="7">
        <f t="shared" si="236"/>
        <v>4</v>
      </c>
      <c r="V833" s="7" t="str">
        <f t="shared" si="237"/>
        <v>2017-4-1</v>
      </c>
      <c r="W833" s="8">
        <f t="shared" si="238"/>
        <v>42855</v>
      </c>
      <c r="X833" s="9">
        <f t="shared" si="239"/>
        <v>30</v>
      </c>
      <c r="Y833" s="4">
        <f t="shared" si="240"/>
        <v>70802</v>
      </c>
      <c r="Z833" s="4">
        <f t="shared" ca="1" si="241"/>
        <v>-1129.5973412277838</v>
      </c>
      <c r="AA833" s="4">
        <f t="shared" ca="1" si="242"/>
        <v>69672.402658772218</v>
      </c>
      <c r="AB833" s="10">
        <f t="shared" si="230"/>
        <v>1</v>
      </c>
      <c r="AC833" s="4">
        <f t="shared" ca="1" si="243"/>
        <v>69672.402658772218</v>
      </c>
      <c r="AD833" s="4">
        <f t="shared" ca="1" si="232"/>
        <v>-652033.34263640968</v>
      </c>
      <c r="AE833" s="4">
        <f t="shared" si="244"/>
        <v>20</v>
      </c>
      <c r="AF833" s="4">
        <f t="shared" ca="1" si="245"/>
        <v>32601.667131820483</v>
      </c>
      <c r="AG833" s="4">
        <f t="shared" ca="1" si="246"/>
        <v>102274.06979059271</v>
      </c>
    </row>
    <row r="834" spans="1:33">
      <c r="A834" s="3">
        <v>42831</v>
      </c>
      <c r="B834" s="2">
        <f t="shared" ca="1" si="229"/>
        <v>104726.92989609551</v>
      </c>
      <c r="C834">
        <v>0</v>
      </c>
      <c r="D834">
        <v>0</v>
      </c>
      <c r="E834">
        <v>0</v>
      </c>
      <c r="F834">
        <v>0</v>
      </c>
      <c r="P834" s="4">
        <f t="shared" si="233"/>
        <v>17</v>
      </c>
      <c r="Q834" s="4">
        <f t="shared" si="234"/>
        <v>33</v>
      </c>
      <c r="R834" s="7">
        <f>INDEX(월별값!$A$1:$BM$17, '데이터 만들기'!P834, '데이터 만들기'!Q834)</f>
        <v>2124060</v>
      </c>
      <c r="S834" s="5">
        <f t="shared" si="231"/>
        <v>42831</v>
      </c>
      <c r="T834" s="7">
        <f t="shared" si="235"/>
        <v>2017</v>
      </c>
      <c r="U834" s="7">
        <f t="shared" si="236"/>
        <v>4</v>
      </c>
      <c r="V834" s="7" t="str">
        <f t="shared" si="237"/>
        <v>2017-4-1</v>
      </c>
      <c r="W834" s="8">
        <f t="shared" si="238"/>
        <v>42855</v>
      </c>
      <c r="X834" s="9">
        <f t="shared" si="239"/>
        <v>30</v>
      </c>
      <c r="Y834" s="4">
        <f t="shared" si="240"/>
        <v>70802</v>
      </c>
      <c r="Z834" s="4">
        <f t="shared" ca="1" si="241"/>
        <v>1323.2627642750301</v>
      </c>
      <c r="AA834" s="4">
        <f t="shared" ca="1" si="242"/>
        <v>72125.26276427503</v>
      </c>
      <c r="AB834" s="10">
        <f t="shared" si="230"/>
        <v>1</v>
      </c>
      <c r="AC834" s="4">
        <f t="shared" ca="1" si="243"/>
        <v>72125.26276427503</v>
      </c>
      <c r="AD834" s="4">
        <f t="shared" ca="1" si="232"/>
        <v>-652033.34263640968</v>
      </c>
      <c r="AE834" s="4">
        <f t="shared" si="244"/>
        <v>20</v>
      </c>
      <c r="AF834" s="4">
        <f t="shared" ca="1" si="245"/>
        <v>32601.667131820483</v>
      </c>
      <c r="AG834" s="4">
        <f t="shared" ca="1" si="246"/>
        <v>104726.92989609551</v>
      </c>
    </row>
    <row r="835" spans="1:33">
      <c r="A835" s="3">
        <v>42832</v>
      </c>
      <c r="B835" s="2">
        <f t="shared" ca="1" si="229"/>
        <v>97571.855409212803</v>
      </c>
      <c r="C835">
        <v>0</v>
      </c>
      <c r="D835">
        <v>0</v>
      </c>
      <c r="E835">
        <v>0</v>
      </c>
      <c r="F835">
        <v>0</v>
      </c>
      <c r="P835" s="4">
        <f t="shared" si="233"/>
        <v>17</v>
      </c>
      <c r="Q835" s="4">
        <f t="shared" si="234"/>
        <v>33</v>
      </c>
      <c r="R835" s="7">
        <f>INDEX(월별값!$A$1:$BM$17, '데이터 만들기'!P835, '데이터 만들기'!Q835)</f>
        <v>2124060</v>
      </c>
      <c r="S835" s="5">
        <f t="shared" si="231"/>
        <v>42832</v>
      </c>
      <c r="T835" s="7">
        <f t="shared" si="235"/>
        <v>2017</v>
      </c>
      <c r="U835" s="7">
        <f t="shared" si="236"/>
        <v>4</v>
      </c>
      <c r="V835" s="7" t="str">
        <f t="shared" si="237"/>
        <v>2017-4-1</v>
      </c>
      <c r="W835" s="8">
        <f t="shared" si="238"/>
        <v>42855</v>
      </c>
      <c r="X835" s="9">
        <f t="shared" si="239"/>
        <v>30</v>
      </c>
      <c r="Y835" s="4">
        <f t="shared" si="240"/>
        <v>70802</v>
      </c>
      <c r="Z835" s="4">
        <f t="shared" ca="1" si="241"/>
        <v>-5831.8117226076774</v>
      </c>
      <c r="AA835" s="4">
        <f t="shared" ca="1" si="242"/>
        <v>64970.188277392321</v>
      </c>
      <c r="AB835" s="10">
        <f t="shared" si="230"/>
        <v>1</v>
      </c>
      <c r="AC835" s="4">
        <f t="shared" ca="1" si="243"/>
        <v>64970.188277392321</v>
      </c>
      <c r="AD835" s="4">
        <f t="shared" ca="1" si="232"/>
        <v>-652033.34263640968</v>
      </c>
      <c r="AE835" s="4">
        <f t="shared" si="244"/>
        <v>20</v>
      </c>
      <c r="AF835" s="4">
        <f t="shared" ca="1" si="245"/>
        <v>32601.667131820483</v>
      </c>
      <c r="AG835" s="4">
        <f t="shared" ca="1" si="246"/>
        <v>97571.855409212803</v>
      </c>
    </row>
    <row r="836" spans="1:33">
      <c r="A836" s="3">
        <v>42833</v>
      </c>
      <c r="B836" s="2">
        <f t="shared" ca="1" si="229"/>
        <v>3641.3335408185931</v>
      </c>
      <c r="C836">
        <v>0</v>
      </c>
      <c r="D836">
        <v>0</v>
      </c>
      <c r="E836">
        <v>0</v>
      </c>
      <c r="F836">
        <v>0</v>
      </c>
      <c r="P836" s="4">
        <f t="shared" si="233"/>
        <v>17</v>
      </c>
      <c r="Q836" s="4">
        <f t="shared" si="234"/>
        <v>33</v>
      </c>
      <c r="R836" s="7">
        <f>INDEX(월별값!$A$1:$BM$17, '데이터 만들기'!P836, '데이터 만들기'!Q836)</f>
        <v>2124060</v>
      </c>
      <c r="S836" s="5">
        <f t="shared" si="231"/>
        <v>42833</v>
      </c>
      <c r="T836" s="7">
        <f t="shared" si="235"/>
        <v>2017</v>
      </c>
      <c r="U836" s="7">
        <f t="shared" si="236"/>
        <v>4</v>
      </c>
      <c r="V836" s="7" t="str">
        <f t="shared" si="237"/>
        <v>2017-4-1</v>
      </c>
      <c r="W836" s="8">
        <f t="shared" si="238"/>
        <v>42855</v>
      </c>
      <c r="X836" s="9">
        <f t="shared" si="239"/>
        <v>30</v>
      </c>
      <c r="Y836" s="4">
        <f t="shared" si="240"/>
        <v>70802</v>
      </c>
      <c r="Z836" s="4">
        <f t="shared" ca="1" si="241"/>
        <v>2024.6708163718508</v>
      </c>
      <c r="AA836" s="4">
        <f t="shared" ca="1" si="242"/>
        <v>72826.670816371858</v>
      </c>
      <c r="AB836" s="10">
        <f t="shared" si="230"/>
        <v>0</v>
      </c>
      <c r="AC836" s="4">
        <f t="shared" ca="1" si="243"/>
        <v>3641.3335408185931</v>
      </c>
      <c r="AD836" s="4">
        <f t="shared" ca="1" si="232"/>
        <v>-652033.34263640968</v>
      </c>
      <c r="AE836" s="4">
        <f t="shared" si="244"/>
        <v>20</v>
      </c>
      <c r="AF836" s="4">
        <f t="shared" ca="1" si="245"/>
        <v>32601.667131820483</v>
      </c>
      <c r="AG836" s="4">
        <f t="shared" ca="1" si="246"/>
        <v>3641.3335408185931</v>
      </c>
    </row>
    <row r="837" spans="1:33">
      <c r="A837" s="3">
        <v>42834</v>
      </c>
      <c r="B837" s="2">
        <f t="shared" ca="1" si="229"/>
        <v>3353.9082897598928</v>
      </c>
      <c r="C837">
        <v>0</v>
      </c>
      <c r="D837">
        <v>0</v>
      </c>
      <c r="E837">
        <v>0</v>
      </c>
      <c r="F837">
        <v>0</v>
      </c>
      <c r="P837" s="4">
        <f t="shared" si="233"/>
        <v>17</v>
      </c>
      <c r="Q837" s="4">
        <f t="shared" si="234"/>
        <v>33</v>
      </c>
      <c r="R837" s="7">
        <f>INDEX(월별값!$A$1:$BM$17, '데이터 만들기'!P837, '데이터 만들기'!Q837)</f>
        <v>2124060</v>
      </c>
      <c r="S837" s="5">
        <f t="shared" si="231"/>
        <v>42834</v>
      </c>
      <c r="T837" s="7">
        <f t="shared" si="235"/>
        <v>2017</v>
      </c>
      <c r="U837" s="7">
        <f t="shared" si="236"/>
        <v>4</v>
      </c>
      <c r="V837" s="7" t="str">
        <f t="shared" si="237"/>
        <v>2017-4-1</v>
      </c>
      <c r="W837" s="8">
        <f t="shared" si="238"/>
        <v>42855</v>
      </c>
      <c r="X837" s="9">
        <f t="shared" si="239"/>
        <v>30</v>
      </c>
      <c r="Y837" s="4">
        <f t="shared" si="240"/>
        <v>70802</v>
      </c>
      <c r="Z837" s="4">
        <f t="shared" ca="1" si="241"/>
        <v>-3723.8342048021477</v>
      </c>
      <c r="AA837" s="4">
        <f t="shared" ca="1" si="242"/>
        <v>67078.165795197856</v>
      </c>
      <c r="AB837" s="10">
        <f t="shared" si="230"/>
        <v>0</v>
      </c>
      <c r="AC837" s="4">
        <f t="shared" ca="1" si="243"/>
        <v>3353.9082897598928</v>
      </c>
      <c r="AD837" s="4">
        <f t="shared" ca="1" si="232"/>
        <v>-652033.34263640968</v>
      </c>
      <c r="AE837" s="4">
        <f t="shared" si="244"/>
        <v>20</v>
      </c>
      <c r="AF837" s="4">
        <f t="shared" ca="1" si="245"/>
        <v>32601.667131820483</v>
      </c>
      <c r="AG837" s="4">
        <f t="shared" ca="1" si="246"/>
        <v>3353.9082897598928</v>
      </c>
    </row>
    <row r="838" spans="1:33">
      <c r="A838" s="3">
        <v>42835</v>
      </c>
      <c r="B838" s="2">
        <f t="shared" ca="1" si="229"/>
        <v>107499.65218454783</v>
      </c>
      <c r="C838">
        <v>0</v>
      </c>
      <c r="D838">
        <v>0</v>
      </c>
      <c r="E838">
        <v>0</v>
      </c>
      <c r="F838">
        <v>0</v>
      </c>
      <c r="P838" s="4">
        <f t="shared" si="233"/>
        <v>17</v>
      </c>
      <c r="Q838" s="4">
        <f t="shared" si="234"/>
        <v>33</v>
      </c>
      <c r="R838" s="7">
        <f>INDEX(월별값!$A$1:$BM$17, '데이터 만들기'!P838, '데이터 만들기'!Q838)</f>
        <v>2124060</v>
      </c>
      <c r="S838" s="5">
        <f t="shared" si="231"/>
        <v>42835</v>
      </c>
      <c r="T838" s="7">
        <f t="shared" si="235"/>
        <v>2017</v>
      </c>
      <c r="U838" s="7">
        <f t="shared" si="236"/>
        <v>4</v>
      </c>
      <c r="V838" s="7" t="str">
        <f t="shared" si="237"/>
        <v>2017-4-1</v>
      </c>
      <c r="W838" s="8">
        <f t="shared" si="238"/>
        <v>42855</v>
      </c>
      <c r="X838" s="9">
        <f t="shared" si="239"/>
        <v>30</v>
      </c>
      <c r="Y838" s="4">
        <f t="shared" si="240"/>
        <v>70802</v>
      </c>
      <c r="Z838" s="4">
        <f t="shared" ca="1" si="241"/>
        <v>4095.9850527273366</v>
      </c>
      <c r="AA838" s="4">
        <f t="shared" ca="1" si="242"/>
        <v>74897.985052727337</v>
      </c>
      <c r="AB838" s="10">
        <f t="shared" si="230"/>
        <v>1</v>
      </c>
      <c r="AC838" s="4">
        <f t="shared" ca="1" si="243"/>
        <v>74897.985052727337</v>
      </c>
      <c r="AD838" s="4">
        <f t="shared" ca="1" si="232"/>
        <v>-652033.34263640968</v>
      </c>
      <c r="AE838" s="4">
        <f t="shared" si="244"/>
        <v>20</v>
      </c>
      <c r="AF838" s="4">
        <f t="shared" ca="1" si="245"/>
        <v>32601.667131820483</v>
      </c>
      <c r="AG838" s="4">
        <f t="shared" ca="1" si="246"/>
        <v>107499.65218454783</v>
      </c>
    </row>
    <row r="839" spans="1:33">
      <c r="A839" s="3">
        <v>42836</v>
      </c>
      <c r="B839" s="2">
        <f t="shared" ca="1" si="229"/>
        <v>103895.36471341419</v>
      </c>
      <c r="C839">
        <v>0</v>
      </c>
      <c r="D839">
        <v>0</v>
      </c>
      <c r="E839">
        <v>0</v>
      </c>
      <c r="F839">
        <v>0</v>
      </c>
      <c r="P839" s="4">
        <f t="shared" si="233"/>
        <v>17</v>
      </c>
      <c r="Q839" s="4">
        <f t="shared" si="234"/>
        <v>33</v>
      </c>
      <c r="R839" s="7">
        <f>INDEX(월별값!$A$1:$BM$17, '데이터 만들기'!P839, '데이터 만들기'!Q839)</f>
        <v>2124060</v>
      </c>
      <c r="S839" s="5">
        <f t="shared" si="231"/>
        <v>42836</v>
      </c>
      <c r="T839" s="7">
        <f t="shared" si="235"/>
        <v>2017</v>
      </c>
      <c r="U839" s="7">
        <f t="shared" si="236"/>
        <v>4</v>
      </c>
      <c r="V839" s="7" t="str">
        <f t="shared" si="237"/>
        <v>2017-4-1</v>
      </c>
      <c r="W839" s="8">
        <f t="shared" si="238"/>
        <v>42855</v>
      </c>
      <c r="X839" s="9">
        <f t="shared" si="239"/>
        <v>30</v>
      </c>
      <c r="Y839" s="4">
        <f t="shared" si="240"/>
        <v>70802</v>
      </c>
      <c r="Z839" s="4">
        <f t="shared" ca="1" si="241"/>
        <v>491.69758159370929</v>
      </c>
      <c r="AA839" s="4">
        <f t="shared" ca="1" si="242"/>
        <v>71293.697581593704</v>
      </c>
      <c r="AB839" s="10">
        <f t="shared" si="230"/>
        <v>1</v>
      </c>
      <c r="AC839" s="4">
        <f t="shared" ca="1" si="243"/>
        <v>71293.697581593704</v>
      </c>
      <c r="AD839" s="4">
        <f t="shared" ca="1" si="232"/>
        <v>-652033.34263640968</v>
      </c>
      <c r="AE839" s="4">
        <f t="shared" si="244"/>
        <v>20</v>
      </c>
      <c r="AF839" s="4">
        <f t="shared" ca="1" si="245"/>
        <v>32601.667131820483</v>
      </c>
      <c r="AG839" s="4">
        <f t="shared" ca="1" si="246"/>
        <v>103895.36471341419</v>
      </c>
    </row>
    <row r="840" spans="1:33">
      <c r="A840" s="3">
        <v>42837</v>
      </c>
      <c r="B840" s="2">
        <f t="shared" ref="B840:B903" ca="1" si="247">AG840</f>
        <v>107521.44280406946</v>
      </c>
      <c r="C840">
        <v>0</v>
      </c>
      <c r="D840">
        <v>0</v>
      </c>
      <c r="E840">
        <v>0</v>
      </c>
      <c r="F840">
        <v>0</v>
      </c>
      <c r="P840" s="4">
        <f t="shared" si="233"/>
        <v>17</v>
      </c>
      <c r="Q840" s="4">
        <f t="shared" si="234"/>
        <v>33</v>
      </c>
      <c r="R840" s="7">
        <f>INDEX(월별값!$A$1:$BM$17, '데이터 만들기'!P840, '데이터 만들기'!Q840)</f>
        <v>2124060</v>
      </c>
      <c r="S840" s="5">
        <f t="shared" si="231"/>
        <v>42837</v>
      </c>
      <c r="T840" s="7">
        <f t="shared" si="235"/>
        <v>2017</v>
      </c>
      <c r="U840" s="7">
        <f t="shared" si="236"/>
        <v>4</v>
      </c>
      <c r="V840" s="7" t="str">
        <f t="shared" si="237"/>
        <v>2017-4-1</v>
      </c>
      <c r="W840" s="8">
        <f t="shared" si="238"/>
        <v>42855</v>
      </c>
      <c r="X840" s="9">
        <f t="shared" si="239"/>
        <v>30</v>
      </c>
      <c r="Y840" s="4">
        <f t="shared" si="240"/>
        <v>70802</v>
      </c>
      <c r="Z840" s="4">
        <f t="shared" ca="1" si="241"/>
        <v>4117.7756722489785</v>
      </c>
      <c r="AA840" s="4">
        <f t="shared" ca="1" si="242"/>
        <v>74919.775672248972</v>
      </c>
      <c r="AB840" s="10">
        <f t="shared" ref="AB840:AB903" si="248">NETWORKDAYS(A840,A840)</f>
        <v>1</v>
      </c>
      <c r="AC840" s="4">
        <f t="shared" ca="1" si="243"/>
        <v>74919.775672248972</v>
      </c>
      <c r="AD840" s="4">
        <f t="shared" ca="1" si="232"/>
        <v>-652033.34263640968</v>
      </c>
      <c r="AE840" s="4">
        <f t="shared" si="244"/>
        <v>20</v>
      </c>
      <c r="AF840" s="4">
        <f t="shared" ca="1" si="245"/>
        <v>32601.667131820483</v>
      </c>
      <c r="AG840" s="4">
        <f t="shared" ca="1" si="246"/>
        <v>107521.44280406946</v>
      </c>
    </row>
    <row r="841" spans="1:33">
      <c r="A841" s="3">
        <v>42838</v>
      </c>
      <c r="B841" s="2">
        <f t="shared" ca="1" si="247"/>
        <v>108196.53597217947</v>
      </c>
      <c r="C841">
        <v>0</v>
      </c>
      <c r="D841">
        <v>0</v>
      </c>
      <c r="E841">
        <v>0</v>
      </c>
      <c r="F841">
        <v>0</v>
      </c>
      <c r="P841" s="4">
        <f t="shared" si="233"/>
        <v>17</v>
      </c>
      <c r="Q841" s="4">
        <f t="shared" si="234"/>
        <v>33</v>
      </c>
      <c r="R841" s="7">
        <f>INDEX(월별값!$A$1:$BM$17, '데이터 만들기'!P841, '데이터 만들기'!Q841)</f>
        <v>2124060</v>
      </c>
      <c r="S841" s="5">
        <f t="shared" ref="S841:S904" si="249">$A841</f>
        <v>42838</v>
      </c>
      <c r="T841" s="7">
        <f t="shared" si="235"/>
        <v>2017</v>
      </c>
      <c r="U841" s="7">
        <f t="shared" si="236"/>
        <v>4</v>
      </c>
      <c r="V841" s="7" t="str">
        <f t="shared" si="237"/>
        <v>2017-4-1</v>
      </c>
      <c r="W841" s="8">
        <f t="shared" si="238"/>
        <v>42855</v>
      </c>
      <c r="X841" s="9">
        <f t="shared" si="239"/>
        <v>30</v>
      </c>
      <c r="Y841" s="4">
        <f t="shared" si="240"/>
        <v>70802</v>
      </c>
      <c r="Z841" s="4">
        <f t="shared" ca="1" si="241"/>
        <v>4792.8688403589967</v>
      </c>
      <c r="AA841" s="4">
        <f t="shared" ca="1" si="242"/>
        <v>75594.868840358991</v>
      </c>
      <c r="AB841" s="10">
        <f t="shared" si="248"/>
        <v>1</v>
      </c>
      <c r="AC841" s="4">
        <f t="shared" ca="1" si="243"/>
        <v>75594.868840358991</v>
      </c>
      <c r="AD841" s="4">
        <f t="shared" ref="AD841:AD904" ca="1" si="250">SUMIFS(AC:AC,U:U,CONCATENATE("=",U841),T:T,CONCATENATE("=",T841))-R841</f>
        <v>-652033.34263640968</v>
      </c>
      <c r="AE841" s="4">
        <f t="shared" si="244"/>
        <v>20</v>
      </c>
      <c r="AF841" s="4">
        <f t="shared" ca="1" si="245"/>
        <v>32601.667131820483</v>
      </c>
      <c r="AG841" s="4">
        <f t="shared" ca="1" si="246"/>
        <v>108196.53597217947</v>
      </c>
    </row>
    <row r="842" spans="1:33">
      <c r="A842" s="3">
        <v>42839</v>
      </c>
      <c r="B842" s="2">
        <f t="shared" ca="1" si="247"/>
        <v>105431.58103081712</v>
      </c>
      <c r="C842">
        <v>0</v>
      </c>
      <c r="D842">
        <v>0</v>
      </c>
      <c r="E842">
        <v>0</v>
      </c>
      <c r="F842">
        <v>0</v>
      </c>
      <c r="P842" s="4">
        <f t="shared" ref="P842:P905" si="251">P841</f>
        <v>17</v>
      </c>
      <c r="Q842" s="4">
        <f t="shared" si="234"/>
        <v>33</v>
      </c>
      <c r="R842" s="7">
        <f>INDEX(월별값!$A$1:$BM$17, '데이터 만들기'!P842, '데이터 만들기'!Q842)</f>
        <v>2124060</v>
      </c>
      <c r="S842" s="5">
        <f t="shared" si="249"/>
        <v>42839</v>
      </c>
      <c r="T842" s="7">
        <f t="shared" si="235"/>
        <v>2017</v>
      </c>
      <c r="U842" s="7">
        <f t="shared" si="236"/>
        <v>4</v>
      </c>
      <c r="V842" s="7" t="str">
        <f t="shared" si="237"/>
        <v>2017-4-1</v>
      </c>
      <c r="W842" s="8">
        <f t="shared" si="238"/>
        <v>42855</v>
      </c>
      <c r="X842" s="9">
        <f t="shared" si="239"/>
        <v>30</v>
      </c>
      <c r="Y842" s="4">
        <f t="shared" si="240"/>
        <v>70802</v>
      </c>
      <c r="Z842" s="4">
        <f t="shared" ca="1" si="241"/>
        <v>2027.9138989966364</v>
      </c>
      <c r="AA842" s="4">
        <f t="shared" ca="1" si="242"/>
        <v>72829.91389899663</v>
      </c>
      <c r="AB842" s="10">
        <f t="shared" si="248"/>
        <v>1</v>
      </c>
      <c r="AC842" s="4">
        <f t="shared" ca="1" si="243"/>
        <v>72829.91389899663</v>
      </c>
      <c r="AD842" s="4">
        <f t="shared" ca="1" si="250"/>
        <v>-652033.34263640968</v>
      </c>
      <c r="AE842" s="4">
        <f t="shared" si="244"/>
        <v>20</v>
      </c>
      <c r="AF842" s="4">
        <f t="shared" ca="1" si="245"/>
        <v>32601.667131820483</v>
      </c>
      <c r="AG842" s="4">
        <f t="shared" ca="1" si="246"/>
        <v>105431.58103081712</v>
      </c>
    </row>
    <row r="843" spans="1:33">
      <c r="A843" s="3">
        <v>42840</v>
      </c>
      <c r="B843" s="2">
        <f t="shared" ca="1" si="247"/>
        <v>3832.8261433023426</v>
      </c>
      <c r="C843">
        <v>0</v>
      </c>
      <c r="D843">
        <v>0</v>
      </c>
      <c r="E843">
        <v>0</v>
      </c>
      <c r="F843">
        <v>0</v>
      </c>
      <c r="P843" s="4">
        <f t="shared" si="251"/>
        <v>17</v>
      </c>
      <c r="Q843" s="4">
        <f t="shared" si="234"/>
        <v>33</v>
      </c>
      <c r="R843" s="7">
        <f>INDEX(월별값!$A$1:$BM$17, '데이터 만들기'!P843, '데이터 만들기'!Q843)</f>
        <v>2124060</v>
      </c>
      <c r="S843" s="5">
        <f t="shared" si="249"/>
        <v>42840</v>
      </c>
      <c r="T843" s="7">
        <f t="shared" si="235"/>
        <v>2017</v>
      </c>
      <c r="U843" s="7">
        <f t="shared" si="236"/>
        <v>4</v>
      </c>
      <c r="V843" s="7" t="str">
        <f t="shared" si="237"/>
        <v>2017-4-1</v>
      </c>
      <c r="W843" s="8">
        <f t="shared" si="238"/>
        <v>42855</v>
      </c>
      <c r="X843" s="9">
        <f t="shared" si="239"/>
        <v>30</v>
      </c>
      <c r="Y843" s="4">
        <f t="shared" si="240"/>
        <v>70802</v>
      </c>
      <c r="Z843" s="4">
        <f t="shared" ca="1" si="241"/>
        <v>5854.5228660468611</v>
      </c>
      <c r="AA843" s="4">
        <f t="shared" ca="1" si="242"/>
        <v>76656.522866046857</v>
      </c>
      <c r="AB843" s="10">
        <f t="shared" si="248"/>
        <v>0</v>
      </c>
      <c r="AC843" s="4">
        <f t="shared" ca="1" si="243"/>
        <v>3832.8261433023426</v>
      </c>
      <c r="AD843" s="4">
        <f t="shared" ca="1" si="250"/>
        <v>-652033.34263640968</v>
      </c>
      <c r="AE843" s="4">
        <f t="shared" si="244"/>
        <v>20</v>
      </c>
      <c r="AF843" s="4">
        <f t="shared" ca="1" si="245"/>
        <v>32601.667131820483</v>
      </c>
      <c r="AG843" s="4">
        <f t="shared" ca="1" si="246"/>
        <v>3832.8261433023426</v>
      </c>
    </row>
    <row r="844" spans="1:33">
      <c r="A844" s="3">
        <v>42841</v>
      </c>
      <c r="B844" s="2">
        <f t="shared" ca="1" si="247"/>
        <v>3218.013388595894</v>
      </c>
      <c r="C844">
        <v>0</v>
      </c>
      <c r="D844">
        <v>0</v>
      </c>
      <c r="E844">
        <v>0</v>
      </c>
      <c r="F844">
        <v>0</v>
      </c>
      <c r="P844" s="4">
        <f t="shared" si="251"/>
        <v>17</v>
      </c>
      <c r="Q844" s="4">
        <f t="shared" si="234"/>
        <v>33</v>
      </c>
      <c r="R844" s="7">
        <f>INDEX(월별값!$A$1:$BM$17, '데이터 만들기'!P844, '데이터 만들기'!Q844)</f>
        <v>2124060</v>
      </c>
      <c r="S844" s="5">
        <f t="shared" si="249"/>
        <v>42841</v>
      </c>
      <c r="T844" s="7">
        <f t="shared" si="235"/>
        <v>2017</v>
      </c>
      <c r="U844" s="7">
        <f t="shared" si="236"/>
        <v>4</v>
      </c>
      <c r="V844" s="7" t="str">
        <f t="shared" si="237"/>
        <v>2017-4-1</v>
      </c>
      <c r="W844" s="8">
        <f t="shared" si="238"/>
        <v>42855</v>
      </c>
      <c r="X844" s="9">
        <f t="shared" si="239"/>
        <v>30</v>
      </c>
      <c r="Y844" s="4">
        <f t="shared" si="240"/>
        <v>70802</v>
      </c>
      <c r="Z844" s="4">
        <f t="shared" ca="1" si="241"/>
        <v>-6441.732228082119</v>
      </c>
      <c r="AA844" s="4">
        <f t="shared" ca="1" si="242"/>
        <v>64360.267771917883</v>
      </c>
      <c r="AB844" s="10">
        <f t="shared" si="248"/>
        <v>0</v>
      </c>
      <c r="AC844" s="4">
        <f t="shared" ca="1" si="243"/>
        <v>3218.013388595894</v>
      </c>
      <c r="AD844" s="4">
        <f t="shared" ca="1" si="250"/>
        <v>-652033.34263640968</v>
      </c>
      <c r="AE844" s="4">
        <f t="shared" si="244"/>
        <v>20</v>
      </c>
      <c r="AF844" s="4">
        <f t="shared" ca="1" si="245"/>
        <v>32601.667131820483</v>
      </c>
      <c r="AG844" s="4">
        <f t="shared" ca="1" si="246"/>
        <v>3218.013388595894</v>
      </c>
    </row>
    <row r="845" spans="1:33">
      <c r="A845" s="3">
        <v>42842</v>
      </c>
      <c r="B845" s="2">
        <f t="shared" ca="1" si="247"/>
        <v>98777.792633425008</v>
      </c>
      <c r="C845">
        <v>0</v>
      </c>
      <c r="D845">
        <v>0</v>
      </c>
      <c r="E845">
        <v>0</v>
      </c>
      <c r="F845">
        <v>0</v>
      </c>
      <c r="P845" s="4">
        <f t="shared" si="251"/>
        <v>17</v>
      </c>
      <c r="Q845" s="4">
        <f t="shared" si="234"/>
        <v>33</v>
      </c>
      <c r="R845" s="7">
        <f>INDEX(월별값!$A$1:$BM$17, '데이터 만들기'!P845, '데이터 만들기'!Q845)</f>
        <v>2124060</v>
      </c>
      <c r="S845" s="5">
        <f t="shared" si="249"/>
        <v>42842</v>
      </c>
      <c r="T845" s="7">
        <f t="shared" si="235"/>
        <v>2017</v>
      </c>
      <c r="U845" s="7">
        <f t="shared" si="236"/>
        <v>4</v>
      </c>
      <c r="V845" s="7" t="str">
        <f t="shared" si="237"/>
        <v>2017-4-1</v>
      </c>
      <c r="W845" s="8">
        <f t="shared" si="238"/>
        <v>42855</v>
      </c>
      <c r="X845" s="9">
        <f t="shared" si="239"/>
        <v>30</v>
      </c>
      <c r="Y845" s="4">
        <f t="shared" si="240"/>
        <v>70802</v>
      </c>
      <c r="Z845" s="4">
        <f t="shared" ca="1" si="241"/>
        <v>-4625.8744983954839</v>
      </c>
      <c r="AA845" s="4">
        <f t="shared" ca="1" si="242"/>
        <v>66176.125501604518</v>
      </c>
      <c r="AB845" s="10">
        <f t="shared" si="248"/>
        <v>1</v>
      </c>
      <c r="AC845" s="4">
        <f t="shared" ca="1" si="243"/>
        <v>66176.125501604518</v>
      </c>
      <c r="AD845" s="4">
        <f t="shared" ca="1" si="250"/>
        <v>-652033.34263640968</v>
      </c>
      <c r="AE845" s="4">
        <f t="shared" si="244"/>
        <v>20</v>
      </c>
      <c r="AF845" s="4">
        <f t="shared" ca="1" si="245"/>
        <v>32601.667131820483</v>
      </c>
      <c r="AG845" s="4">
        <f t="shared" ca="1" si="246"/>
        <v>98777.792633425008</v>
      </c>
    </row>
    <row r="846" spans="1:33">
      <c r="A846" s="3">
        <v>42843</v>
      </c>
      <c r="B846" s="2">
        <f t="shared" ca="1" si="247"/>
        <v>100261.56302545691</v>
      </c>
      <c r="C846">
        <v>0</v>
      </c>
      <c r="D846">
        <v>0</v>
      </c>
      <c r="E846">
        <v>0</v>
      </c>
      <c r="F846">
        <v>0</v>
      </c>
      <c r="P846" s="4">
        <f t="shared" si="251"/>
        <v>17</v>
      </c>
      <c r="Q846" s="4">
        <f t="shared" si="234"/>
        <v>33</v>
      </c>
      <c r="R846" s="7">
        <f>INDEX(월별값!$A$1:$BM$17, '데이터 만들기'!P846, '데이터 만들기'!Q846)</f>
        <v>2124060</v>
      </c>
      <c r="S846" s="5">
        <f t="shared" si="249"/>
        <v>42843</v>
      </c>
      <c r="T846" s="7">
        <f t="shared" si="235"/>
        <v>2017</v>
      </c>
      <c r="U846" s="7">
        <f t="shared" si="236"/>
        <v>4</v>
      </c>
      <c r="V846" s="7" t="str">
        <f t="shared" si="237"/>
        <v>2017-4-1</v>
      </c>
      <c r="W846" s="8">
        <f t="shared" si="238"/>
        <v>42855</v>
      </c>
      <c r="X846" s="9">
        <f t="shared" si="239"/>
        <v>30</v>
      </c>
      <c r="Y846" s="4">
        <f t="shared" si="240"/>
        <v>70802</v>
      </c>
      <c r="Z846" s="4">
        <f t="shared" ca="1" si="241"/>
        <v>-3142.1041063635726</v>
      </c>
      <c r="AA846" s="4">
        <f t="shared" ca="1" si="242"/>
        <v>67659.895893636422</v>
      </c>
      <c r="AB846" s="10">
        <f t="shared" si="248"/>
        <v>1</v>
      </c>
      <c r="AC846" s="4">
        <f t="shared" ca="1" si="243"/>
        <v>67659.895893636422</v>
      </c>
      <c r="AD846" s="4">
        <f t="shared" ca="1" si="250"/>
        <v>-652033.34263640968</v>
      </c>
      <c r="AE846" s="4">
        <f t="shared" si="244"/>
        <v>20</v>
      </c>
      <c r="AF846" s="4">
        <f t="shared" ca="1" si="245"/>
        <v>32601.667131820483</v>
      </c>
      <c r="AG846" s="4">
        <f t="shared" ca="1" si="246"/>
        <v>100261.56302545691</v>
      </c>
    </row>
    <row r="847" spans="1:33">
      <c r="A847" s="3">
        <v>42844</v>
      </c>
      <c r="B847" s="2">
        <f t="shared" ca="1" si="247"/>
        <v>109454.12923160504</v>
      </c>
      <c r="C847">
        <v>0</v>
      </c>
      <c r="D847">
        <v>0</v>
      </c>
      <c r="E847">
        <v>0</v>
      </c>
      <c r="F847">
        <v>0</v>
      </c>
      <c r="P847" s="4">
        <f t="shared" si="251"/>
        <v>17</v>
      </c>
      <c r="Q847" s="4">
        <f t="shared" si="234"/>
        <v>33</v>
      </c>
      <c r="R847" s="7">
        <f>INDEX(월별값!$A$1:$BM$17, '데이터 만들기'!P847, '데이터 만들기'!Q847)</f>
        <v>2124060</v>
      </c>
      <c r="S847" s="5">
        <f t="shared" si="249"/>
        <v>42844</v>
      </c>
      <c r="T847" s="7">
        <f t="shared" si="235"/>
        <v>2017</v>
      </c>
      <c r="U847" s="7">
        <f t="shared" si="236"/>
        <v>4</v>
      </c>
      <c r="V847" s="7" t="str">
        <f t="shared" si="237"/>
        <v>2017-4-1</v>
      </c>
      <c r="W847" s="8">
        <f t="shared" si="238"/>
        <v>42855</v>
      </c>
      <c r="X847" s="9">
        <f t="shared" si="239"/>
        <v>30</v>
      </c>
      <c r="Y847" s="4">
        <f t="shared" si="240"/>
        <v>70802</v>
      </c>
      <c r="Z847" s="4">
        <f t="shared" ca="1" si="241"/>
        <v>6050.462099784565</v>
      </c>
      <c r="AA847" s="4">
        <f t="shared" ca="1" si="242"/>
        <v>76852.462099784563</v>
      </c>
      <c r="AB847" s="10">
        <f t="shared" si="248"/>
        <v>1</v>
      </c>
      <c r="AC847" s="4">
        <f t="shared" ca="1" si="243"/>
        <v>76852.462099784563</v>
      </c>
      <c r="AD847" s="4">
        <f t="shared" ca="1" si="250"/>
        <v>-652033.34263640968</v>
      </c>
      <c r="AE847" s="4">
        <f t="shared" si="244"/>
        <v>20</v>
      </c>
      <c r="AF847" s="4">
        <f t="shared" ca="1" si="245"/>
        <v>32601.667131820483</v>
      </c>
      <c r="AG847" s="4">
        <f t="shared" ca="1" si="246"/>
        <v>109454.12923160504</v>
      </c>
    </row>
    <row r="848" spans="1:33">
      <c r="A848" s="3">
        <v>42845</v>
      </c>
      <c r="B848" s="2">
        <f t="shared" ca="1" si="247"/>
        <v>107237.96450052568</v>
      </c>
      <c r="C848">
        <v>0</v>
      </c>
      <c r="D848">
        <v>0</v>
      </c>
      <c r="E848">
        <v>0</v>
      </c>
      <c r="F848">
        <v>0</v>
      </c>
      <c r="P848" s="4">
        <f t="shared" si="251"/>
        <v>17</v>
      </c>
      <c r="Q848" s="4">
        <f t="shared" si="234"/>
        <v>33</v>
      </c>
      <c r="R848" s="7">
        <f>INDEX(월별값!$A$1:$BM$17, '데이터 만들기'!P848, '데이터 만들기'!Q848)</f>
        <v>2124060</v>
      </c>
      <c r="S848" s="5">
        <f t="shared" si="249"/>
        <v>42845</v>
      </c>
      <c r="T848" s="7">
        <f t="shared" si="235"/>
        <v>2017</v>
      </c>
      <c r="U848" s="7">
        <f t="shared" si="236"/>
        <v>4</v>
      </c>
      <c r="V848" s="7" t="str">
        <f t="shared" si="237"/>
        <v>2017-4-1</v>
      </c>
      <c r="W848" s="8">
        <f t="shared" si="238"/>
        <v>42855</v>
      </c>
      <c r="X848" s="9">
        <f t="shared" si="239"/>
        <v>30</v>
      </c>
      <c r="Y848" s="4">
        <f t="shared" si="240"/>
        <v>70802</v>
      </c>
      <c r="Z848" s="4">
        <f t="shared" ca="1" si="241"/>
        <v>3834.2973687052049</v>
      </c>
      <c r="AA848" s="4">
        <f t="shared" ca="1" si="242"/>
        <v>74636.2973687052</v>
      </c>
      <c r="AB848" s="10">
        <f t="shared" si="248"/>
        <v>1</v>
      </c>
      <c r="AC848" s="4">
        <f t="shared" ca="1" si="243"/>
        <v>74636.2973687052</v>
      </c>
      <c r="AD848" s="4">
        <f t="shared" ca="1" si="250"/>
        <v>-652033.34263640968</v>
      </c>
      <c r="AE848" s="4">
        <f t="shared" si="244"/>
        <v>20</v>
      </c>
      <c r="AF848" s="4">
        <f t="shared" ca="1" si="245"/>
        <v>32601.667131820483</v>
      </c>
      <c r="AG848" s="4">
        <f t="shared" ca="1" si="246"/>
        <v>107237.96450052568</v>
      </c>
    </row>
    <row r="849" spans="1:33">
      <c r="A849" s="3">
        <v>42846</v>
      </c>
      <c r="B849" s="2">
        <f t="shared" ca="1" si="247"/>
        <v>100989.26483101459</v>
      </c>
      <c r="C849">
        <v>0</v>
      </c>
      <c r="D849">
        <v>0</v>
      </c>
      <c r="E849">
        <v>0</v>
      </c>
      <c r="F849">
        <v>0</v>
      </c>
      <c r="P849" s="4">
        <f t="shared" si="251"/>
        <v>17</v>
      </c>
      <c r="Q849" s="4">
        <f t="shared" si="234"/>
        <v>33</v>
      </c>
      <c r="R849" s="7">
        <f>INDEX(월별값!$A$1:$BM$17, '데이터 만들기'!P849, '데이터 만들기'!Q849)</f>
        <v>2124060</v>
      </c>
      <c r="S849" s="5">
        <f t="shared" si="249"/>
        <v>42846</v>
      </c>
      <c r="T849" s="7">
        <f t="shared" si="235"/>
        <v>2017</v>
      </c>
      <c r="U849" s="7">
        <f t="shared" si="236"/>
        <v>4</v>
      </c>
      <c r="V849" s="7" t="str">
        <f t="shared" si="237"/>
        <v>2017-4-1</v>
      </c>
      <c r="W849" s="8">
        <f t="shared" si="238"/>
        <v>42855</v>
      </c>
      <c r="X849" s="9">
        <f t="shared" si="239"/>
        <v>30</v>
      </c>
      <c r="Y849" s="4">
        <f t="shared" si="240"/>
        <v>70802</v>
      </c>
      <c r="Z849" s="4">
        <f t="shared" ca="1" si="241"/>
        <v>-2414.4023008059016</v>
      </c>
      <c r="AA849" s="4">
        <f t="shared" ca="1" si="242"/>
        <v>68387.597699194099</v>
      </c>
      <c r="AB849" s="10">
        <f t="shared" si="248"/>
        <v>1</v>
      </c>
      <c r="AC849" s="4">
        <f t="shared" ca="1" si="243"/>
        <v>68387.597699194099</v>
      </c>
      <c r="AD849" s="4">
        <f t="shared" ca="1" si="250"/>
        <v>-652033.34263640968</v>
      </c>
      <c r="AE849" s="4">
        <f t="shared" si="244"/>
        <v>20</v>
      </c>
      <c r="AF849" s="4">
        <f t="shared" ca="1" si="245"/>
        <v>32601.667131820483</v>
      </c>
      <c r="AG849" s="4">
        <f t="shared" ca="1" si="246"/>
        <v>100989.26483101459</v>
      </c>
    </row>
    <row r="850" spans="1:33">
      <c r="A850" s="3">
        <v>42847</v>
      </c>
      <c r="B850" s="2">
        <f t="shared" ca="1" si="247"/>
        <v>3385.9241685323132</v>
      </c>
      <c r="C850">
        <v>0</v>
      </c>
      <c r="D850">
        <v>0</v>
      </c>
      <c r="E850">
        <v>0</v>
      </c>
      <c r="F850">
        <v>0</v>
      </c>
      <c r="P850" s="4">
        <f t="shared" si="251"/>
        <v>17</v>
      </c>
      <c r="Q850" s="4">
        <f t="shared" si="234"/>
        <v>33</v>
      </c>
      <c r="R850" s="7">
        <f>INDEX(월별값!$A$1:$BM$17, '데이터 만들기'!P850, '데이터 만들기'!Q850)</f>
        <v>2124060</v>
      </c>
      <c r="S850" s="5">
        <f t="shared" si="249"/>
        <v>42847</v>
      </c>
      <c r="T850" s="7">
        <f t="shared" si="235"/>
        <v>2017</v>
      </c>
      <c r="U850" s="7">
        <f t="shared" si="236"/>
        <v>4</v>
      </c>
      <c r="V850" s="7" t="str">
        <f t="shared" si="237"/>
        <v>2017-4-1</v>
      </c>
      <c r="W850" s="8">
        <f t="shared" si="238"/>
        <v>42855</v>
      </c>
      <c r="X850" s="9">
        <f t="shared" si="239"/>
        <v>30</v>
      </c>
      <c r="Y850" s="4">
        <f t="shared" si="240"/>
        <v>70802</v>
      </c>
      <c r="Z850" s="4">
        <f t="shared" ca="1" si="241"/>
        <v>-3083.51662935374</v>
      </c>
      <c r="AA850" s="4">
        <f t="shared" ca="1" si="242"/>
        <v>67718.483370646267</v>
      </c>
      <c r="AB850" s="10">
        <f t="shared" si="248"/>
        <v>0</v>
      </c>
      <c r="AC850" s="4">
        <f t="shared" ca="1" si="243"/>
        <v>3385.9241685323132</v>
      </c>
      <c r="AD850" s="4">
        <f t="shared" ca="1" si="250"/>
        <v>-652033.34263640968</v>
      </c>
      <c r="AE850" s="4">
        <f t="shared" si="244"/>
        <v>20</v>
      </c>
      <c r="AF850" s="4">
        <f t="shared" ca="1" si="245"/>
        <v>32601.667131820483</v>
      </c>
      <c r="AG850" s="4">
        <f t="shared" ca="1" si="246"/>
        <v>3385.9241685323132</v>
      </c>
    </row>
    <row r="851" spans="1:33">
      <c r="A851" s="3">
        <v>42848</v>
      </c>
      <c r="B851" s="2">
        <f t="shared" ca="1" si="247"/>
        <v>3745.8480214250244</v>
      </c>
      <c r="C851">
        <v>0</v>
      </c>
      <c r="D851">
        <v>0</v>
      </c>
      <c r="E851">
        <v>0</v>
      </c>
      <c r="F851">
        <v>0</v>
      </c>
      <c r="P851" s="4">
        <f t="shared" si="251"/>
        <v>17</v>
      </c>
      <c r="Q851" s="4">
        <f t="shared" si="234"/>
        <v>33</v>
      </c>
      <c r="R851" s="7">
        <f>INDEX(월별값!$A$1:$BM$17, '데이터 만들기'!P851, '데이터 만들기'!Q851)</f>
        <v>2124060</v>
      </c>
      <c r="S851" s="5">
        <f t="shared" si="249"/>
        <v>42848</v>
      </c>
      <c r="T851" s="7">
        <f t="shared" si="235"/>
        <v>2017</v>
      </c>
      <c r="U851" s="7">
        <f t="shared" si="236"/>
        <v>4</v>
      </c>
      <c r="V851" s="7" t="str">
        <f t="shared" si="237"/>
        <v>2017-4-1</v>
      </c>
      <c r="W851" s="8">
        <f t="shared" si="238"/>
        <v>42855</v>
      </c>
      <c r="X851" s="9">
        <f t="shared" si="239"/>
        <v>30</v>
      </c>
      <c r="Y851" s="4">
        <f t="shared" si="240"/>
        <v>70802</v>
      </c>
      <c r="Z851" s="4">
        <f t="shared" ca="1" si="241"/>
        <v>4114.9604285004925</v>
      </c>
      <c r="AA851" s="4">
        <f t="shared" ca="1" si="242"/>
        <v>74916.96042850049</v>
      </c>
      <c r="AB851" s="10">
        <f t="shared" si="248"/>
        <v>0</v>
      </c>
      <c r="AC851" s="4">
        <f t="shared" ca="1" si="243"/>
        <v>3745.8480214250244</v>
      </c>
      <c r="AD851" s="4">
        <f t="shared" ca="1" si="250"/>
        <v>-652033.34263640968</v>
      </c>
      <c r="AE851" s="4">
        <f t="shared" si="244"/>
        <v>20</v>
      </c>
      <c r="AF851" s="4">
        <f t="shared" ca="1" si="245"/>
        <v>32601.667131820483</v>
      </c>
      <c r="AG851" s="4">
        <f t="shared" ca="1" si="246"/>
        <v>3745.8480214250244</v>
      </c>
    </row>
    <row r="852" spans="1:33">
      <c r="A852" s="3">
        <v>42849</v>
      </c>
      <c r="B852" s="2">
        <f t="shared" ca="1" si="247"/>
        <v>106090.66039554391</v>
      </c>
      <c r="C852">
        <v>0</v>
      </c>
      <c r="D852">
        <v>0</v>
      </c>
      <c r="E852">
        <v>0</v>
      </c>
      <c r="F852">
        <v>0</v>
      </c>
      <c r="P852" s="4">
        <f t="shared" si="251"/>
        <v>17</v>
      </c>
      <c r="Q852" s="4">
        <f t="shared" si="234"/>
        <v>33</v>
      </c>
      <c r="R852" s="7">
        <f>INDEX(월별값!$A$1:$BM$17, '데이터 만들기'!P852, '데이터 만들기'!Q852)</f>
        <v>2124060</v>
      </c>
      <c r="S852" s="5">
        <f t="shared" si="249"/>
        <v>42849</v>
      </c>
      <c r="T852" s="7">
        <f t="shared" si="235"/>
        <v>2017</v>
      </c>
      <c r="U852" s="7">
        <f t="shared" si="236"/>
        <v>4</v>
      </c>
      <c r="V852" s="7" t="str">
        <f t="shared" si="237"/>
        <v>2017-4-1</v>
      </c>
      <c r="W852" s="8">
        <f t="shared" si="238"/>
        <v>42855</v>
      </c>
      <c r="X852" s="9">
        <f t="shared" si="239"/>
        <v>30</v>
      </c>
      <c r="Y852" s="4">
        <f t="shared" si="240"/>
        <v>70802</v>
      </c>
      <c r="Z852" s="4">
        <f t="shared" ca="1" si="241"/>
        <v>2686.9932637234356</v>
      </c>
      <c r="AA852" s="4">
        <f t="shared" ca="1" si="242"/>
        <v>73488.993263723431</v>
      </c>
      <c r="AB852" s="10">
        <f t="shared" si="248"/>
        <v>1</v>
      </c>
      <c r="AC852" s="4">
        <f t="shared" ca="1" si="243"/>
        <v>73488.993263723431</v>
      </c>
      <c r="AD852" s="4">
        <f t="shared" ca="1" si="250"/>
        <v>-652033.34263640968</v>
      </c>
      <c r="AE852" s="4">
        <f t="shared" si="244"/>
        <v>20</v>
      </c>
      <c r="AF852" s="4">
        <f t="shared" ca="1" si="245"/>
        <v>32601.667131820483</v>
      </c>
      <c r="AG852" s="4">
        <f t="shared" ca="1" si="246"/>
        <v>106090.66039554391</v>
      </c>
    </row>
    <row r="853" spans="1:33">
      <c r="A853" s="3">
        <v>42850</v>
      </c>
      <c r="B853" s="2">
        <f t="shared" ca="1" si="247"/>
        <v>105761.45091520424</v>
      </c>
      <c r="C853">
        <v>0</v>
      </c>
      <c r="D853">
        <v>0</v>
      </c>
      <c r="E853">
        <v>0</v>
      </c>
      <c r="F853">
        <v>0</v>
      </c>
      <c r="P853" s="4">
        <f t="shared" si="251"/>
        <v>17</v>
      </c>
      <c r="Q853" s="4">
        <f t="shared" si="234"/>
        <v>33</v>
      </c>
      <c r="R853" s="7">
        <f>INDEX(월별값!$A$1:$BM$17, '데이터 만들기'!P853, '데이터 만들기'!Q853)</f>
        <v>2124060</v>
      </c>
      <c r="S853" s="5">
        <f t="shared" si="249"/>
        <v>42850</v>
      </c>
      <c r="T853" s="7">
        <f t="shared" si="235"/>
        <v>2017</v>
      </c>
      <c r="U853" s="7">
        <f t="shared" si="236"/>
        <v>4</v>
      </c>
      <c r="V853" s="7" t="str">
        <f t="shared" si="237"/>
        <v>2017-4-1</v>
      </c>
      <c r="W853" s="8">
        <f t="shared" si="238"/>
        <v>42855</v>
      </c>
      <c r="X853" s="9">
        <f t="shared" si="239"/>
        <v>30</v>
      </c>
      <c r="Y853" s="4">
        <f t="shared" si="240"/>
        <v>70802</v>
      </c>
      <c r="Z853" s="4">
        <f t="shared" ca="1" si="241"/>
        <v>2357.7837833837516</v>
      </c>
      <c r="AA853" s="4">
        <f t="shared" ca="1" si="242"/>
        <v>73159.783783383755</v>
      </c>
      <c r="AB853" s="10">
        <f t="shared" si="248"/>
        <v>1</v>
      </c>
      <c r="AC853" s="4">
        <f t="shared" ca="1" si="243"/>
        <v>73159.783783383755</v>
      </c>
      <c r="AD853" s="4">
        <f t="shared" ca="1" si="250"/>
        <v>-652033.34263640968</v>
      </c>
      <c r="AE853" s="4">
        <f t="shared" si="244"/>
        <v>20</v>
      </c>
      <c r="AF853" s="4">
        <f t="shared" ca="1" si="245"/>
        <v>32601.667131820483</v>
      </c>
      <c r="AG853" s="4">
        <f t="shared" ca="1" si="246"/>
        <v>105761.45091520424</v>
      </c>
    </row>
    <row r="854" spans="1:33">
      <c r="A854" s="3">
        <v>42851</v>
      </c>
      <c r="B854" s="2">
        <f t="shared" ca="1" si="247"/>
        <v>103810.81550353658</v>
      </c>
      <c r="C854">
        <v>0</v>
      </c>
      <c r="D854">
        <v>0</v>
      </c>
      <c r="E854">
        <v>0</v>
      </c>
      <c r="F854">
        <v>0</v>
      </c>
      <c r="P854" s="4">
        <f t="shared" si="251"/>
        <v>17</v>
      </c>
      <c r="Q854" s="4">
        <f t="shared" si="234"/>
        <v>33</v>
      </c>
      <c r="R854" s="7">
        <f>INDEX(월별값!$A$1:$BM$17, '데이터 만들기'!P854, '데이터 만들기'!Q854)</f>
        <v>2124060</v>
      </c>
      <c r="S854" s="5">
        <f t="shared" si="249"/>
        <v>42851</v>
      </c>
      <c r="T854" s="7">
        <f t="shared" si="235"/>
        <v>2017</v>
      </c>
      <c r="U854" s="7">
        <f t="shared" si="236"/>
        <v>4</v>
      </c>
      <c r="V854" s="7" t="str">
        <f t="shared" si="237"/>
        <v>2017-4-1</v>
      </c>
      <c r="W854" s="8">
        <f t="shared" si="238"/>
        <v>42855</v>
      </c>
      <c r="X854" s="9">
        <f t="shared" si="239"/>
        <v>30</v>
      </c>
      <c r="Y854" s="4">
        <f t="shared" si="240"/>
        <v>70802</v>
      </c>
      <c r="Z854" s="4">
        <f t="shared" ca="1" si="241"/>
        <v>407.1483717160923</v>
      </c>
      <c r="AA854" s="4">
        <f t="shared" ca="1" si="242"/>
        <v>71209.148371716088</v>
      </c>
      <c r="AB854" s="10">
        <f t="shared" si="248"/>
        <v>1</v>
      </c>
      <c r="AC854" s="4">
        <f t="shared" ca="1" si="243"/>
        <v>71209.148371716088</v>
      </c>
      <c r="AD854" s="4">
        <f t="shared" ca="1" si="250"/>
        <v>-652033.34263640968</v>
      </c>
      <c r="AE854" s="4">
        <f t="shared" si="244"/>
        <v>20</v>
      </c>
      <c r="AF854" s="4">
        <f t="shared" ca="1" si="245"/>
        <v>32601.667131820483</v>
      </c>
      <c r="AG854" s="4">
        <f t="shared" ca="1" si="246"/>
        <v>103810.81550353658</v>
      </c>
    </row>
    <row r="855" spans="1:33">
      <c r="A855" s="3">
        <v>42852</v>
      </c>
      <c r="B855" s="2">
        <f t="shared" ca="1" si="247"/>
        <v>102794.92558338746</v>
      </c>
      <c r="C855">
        <v>0</v>
      </c>
      <c r="D855">
        <v>0</v>
      </c>
      <c r="E855">
        <v>0</v>
      </c>
      <c r="F855">
        <v>0</v>
      </c>
      <c r="P855" s="4">
        <f t="shared" si="251"/>
        <v>17</v>
      </c>
      <c r="Q855" s="4">
        <f t="shared" si="234"/>
        <v>33</v>
      </c>
      <c r="R855" s="7">
        <f>INDEX(월별값!$A$1:$BM$17, '데이터 만들기'!P855, '데이터 만들기'!Q855)</f>
        <v>2124060</v>
      </c>
      <c r="S855" s="5">
        <f t="shared" si="249"/>
        <v>42852</v>
      </c>
      <c r="T855" s="7">
        <f t="shared" si="235"/>
        <v>2017</v>
      </c>
      <c r="U855" s="7">
        <f t="shared" si="236"/>
        <v>4</v>
      </c>
      <c r="V855" s="7" t="str">
        <f t="shared" si="237"/>
        <v>2017-4-1</v>
      </c>
      <c r="W855" s="8">
        <f t="shared" si="238"/>
        <v>42855</v>
      </c>
      <c r="X855" s="9">
        <f t="shared" si="239"/>
        <v>30</v>
      </c>
      <c r="Y855" s="4">
        <f t="shared" si="240"/>
        <v>70802</v>
      </c>
      <c r="Z855" s="4">
        <f t="shared" ca="1" si="241"/>
        <v>-608.74154843300607</v>
      </c>
      <c r="AA855" s="4">
        <f t="shared" ca="1" si="242"/>
        <v>70193.258451566988</v>
      </c>
      <c r="AB855" s="10">
        <f t="shared" si="248"/>
        <v>1</v>
      </c>
      <c r="AC855" s="4">
        <f t="shared" ca="1" si="243"/>
        <v>70193.258451566988</v>
      </c>
      <c r="AD855" s="4">
        <f t="shared" ca="1" si="250"/>
        <v>-652033.34263640968</v>
      </c>
      <c r="AE855" s="4">
        <f t="shared" si="244"/>
        <v>20</v>
      </c>
      <c r="AF855" s="4">
        <f t="shared" ca="1" si="245"/>
        <v>32601.667131820483</v>
      </c>
      <c r="AG855" s="4">
        <f t="shared" ca="1" si="246"/>
        <v>102794.92558338746</v>
      </c>
    </row>
    <row r="856" spans="1:33">
      <c r="A856" s="3">
        <v>42853</v>
      </c>
      <c r="B856" s="2">
        <f t="shared" ca="1" si="247"/>
        <v>109792.58544254579</v>
      </c>
      <c r="C856">
        <v>0</v>
      </c>
      <c r="D856">
        <v>0</v>
      </c>
      <c r="E856">
        <v>0</v>
      </c>
      <c r="F856">
        <v>0</v>
      </c>
      <c r="P856" s="4">
        <f t="shared" si="251"/>
        <v>17</v>
      </c>
      <c r="Q856" s="4">
        <f t="shared" si="234"/>
        <v>33</v>
      </c>
      <c r="R856" s="7">
        <f>INDEX(월별값!$A$1:$BM$17, '데이터 만들기'!P856, '데이터 만들기'!Q856)</f>
        <v>2124060</v>
      </c>
      <c r="S856" s="5">
        <f t="shared" si="249"/>
        <v>42853</v>
      </c>
      <c r="T856" s="7">
        <f t="shared" si="235"/>
        <v>2017</v>
      </c>
      <c r="U856" s="7">
        <f t="shared" si="236"/>
        <v>4</v>
      </c>
      <c r="V856" s="7" t="str">
        <f t="shared" si="237"/>
        <v>2017-4-1</v>
      </c>
      <c r="W856" s="8">
        <f t="shared" si="238"/>
        <v>42855</v>
      </c>
      <c r="X856" s="9">
        <f t="shared" si="239"/>
        <v>30</v>
      </c>
      <c r="Y856" s="4">
        <f t="shared" si="240"/>
        <v>70802</v>
      </c>
      <c r="Z856" s="4">
        <f t="shared" ca="1" si="241"/>
        <v>6388.9183107252984</v>
      </c>
      <c r="AA856" s="4">
        <f t="shared" ca="1" si="242"/>
        <v>77190.918310725305</v>
      </c>
      <c r="AB856" s="10">
        <f t="shared" si="248"/>
        <v>1</v>
      </c>
      <c r="AC856" s="4">
        <f t="shared" ca="1" si="243"/>
        <v>77190.918310725305</v>
      </c>
      <c r="AD856" s="4">
        <f t="shared" ca="1" si="250"/>
        <v>-652033.34263640968</v>
      </c>
      <c r="AE856" s="4">
        <f t="shared" si="244"/>
        <v>20</v>
      </c>
      <c r="AF856" s="4">
        <f t="shared" ca="1" si="245"/>
        <v>32601.667131820483</v>
      </c>
      <c r="AG856" s="4">
        <f t="shared" ca="1" si="246"/>
        <v>109792.58544254579</v>
      </c>
    </row>
    <row r="857" spans="1:33">
      <c r="A857" s="3">
        <v>42854</v>
      </c>
      <c r="B857" s="2">
        <f t="shared" ca="1" si="247"/>
        <v>3532.6345601928247</v>
      </c>
      <c r="C857">
        <v>0</v>
      </c>
      <c r="D857">
        <v>0</v>
      </c>
      <c r="E857">
        <v>0</v>
      </c>
      <c r="F857">
        <v>0</v>
      </c>
      <c r="P857" s="4">
        <f t="shared" si="251"/>
        <v>17</v>
      </c>
      <c r="Q857" s="4">
        <f t="shared" si="234"/>
        <v>33</v>
      </c>
      <c r="R857" s="7">
        <f>INDEX(월별값!$A$1:$BM$17, '데이터 만들기'!P857, '데이터 만들기'!Q857)</f>
        <v>2124060</v>
      </c>
      <c r="S857" s="5">
        <f t="shared" si="249"/>
        <v>42854</v>
      </c>
      <c r="T857" s="7">
        <f t="shared" si="235"/>
        <v>2017</v>
      </c>
      <c r="U857" s="7">
        <f t="shared" si="236"/>
        <v>4</v>
      </c>
      <c r="V857" s="7" t="str">
        <f t="shared" si="237"/>
        <v>2017-4-1</v>
      </c>
      <c r="W857" s="8">
        <f t="shared" si="238"/>
        <v>42855</v>
      </c>
      <c r="X857" s="9">
        <f t="shared" si="239"/>
        <v>30</v>
      </c>
      <c r="Y857" s="4">
        <f t="shared" si="240"/>
        <v>70802</v>
      </c>
      <c r="Z857" s="4">
        <f t="shared" ca="1" si="241"/>
        <v>-149.3087961435152</v>
      </c>
      <c r="AA857" s="4">
        <f t="shared" ca="1" si="242"/>
        <v>70652.691203856491</v>
      </c>
      <c r="AB857" s="10">
        <f t="shared" si="248"/>
        <v>0</v>
      </c>
      <c r="AC857" s="4">
        <f t="shared" ca="1" si="243"/>
        <v>3532.6345601928247</v>
      </c>
      <c r="AD857" s="4">
        <f t="shared" ca="1" si="250"/>
        <v>-652033.34263640968</v>
      </c>
      <c r="AE857" s="4">
        <f t="shared" si="244"/>
        <v>20</v>
      </c>
      <c r="AF857" s="4">
        <f t="shared" ca="1" si="245"/>
        <v>32601.667131820483</v>
      </c>
      <c r="AG857" s="4">
        <f t="shared" ca="1" si="246"/>
        <v>3532.6345601928247</v>
      </c>
    </row>
    <row r="858" spans="1:33">
      <c r="A858" s="3">
        <v>42855</v>
      </c>
      <c r="B858" s="2">
        <f t="shared" ca="1" si="247"/>
        <v>3835.2335706990793</v>
      </c>
      <c r="C858">
        <v>0</v>
      </c>
      <c r="D858">
        <v>0</v>
      </c>
      <c r="E858">
        <v>0</v>
      </c>
      <c r="F858">
        <v>0</v>
      </c>
      <c r="P858" s="4">
        <f t="shared" si="251"/>
        <v>17</v>
      </c>
      <c r="Q858" s="4">
        <f t="shared" si="234"/>
        <v>33</v>
      </c>
      <c r="R858" s="7">
        <f>INDEX(월별값!$A$1:$BM$17, '데이터 만들기'!P858, '데이터 만들기'!Q858)</f>
        <v>2124060</v>
      </c>
      <c r="S858" s="5">
        <f t="shared" si="249"/>
        <v>42855</v>
      </c>
      <c r="T858" s="7">
        <f t="shared" si="235"/>
        <v>2017</v>
      </c>
      <c r="U858" s="7">
        <f t="shared" si="236"/>
        <v>4</v>
      </c>
      <c r="V858" s="7" t="str">
        <f t="shared" si="237"/>
        <v>2017-4-1</v>
      </c>
      <c r="W858" s="8">
        <f t="shared" si="238"/>
        <v>42855</v>
      </c>
      <c r="X858" s="9">
        <f t="shared" si="239"/>
        <v>30</v>
      </c>
      <c r="Y858" s="4">
        <f t="shared" si="240"/>
        <v>70802</v>
      </c>
      <c r="Z858" s="4">
        <f t="shared" ca="1" si="241"/>
        <v>5902.6714139815922</v>
      </c>
      <c r="AA858" s="4">
        <f t="shared" ca="1" si="242"/>
        <v>76704.671413981589</v>
      </c>
      <c r="AB858" s="10">
        <f t="shared" si="248"/>
        <v>0</v>
      </c>
      <c r="AC858" s="4">
        <f t="shared" ca="1" si="243"/>
        <v>3835.2335706990793</v>
      </c>
      <c r="AD858" s="4">
        <f t="shared" ca="1" si="250"/>
        <v>-652033.34263640968</v>
      </c>
      <c r="AE858" s="4">
        <f t="shared" si="244"/>
        <v>20</v>
      </c>
      <c r="AF858" s="4">
        <f t="shared" ca="1" si="245"/>
        <v>32601.667131820483</v>
      </c>
      <c r="AG858" s="4">
        <f t="shared" ca="1" si="246"/>
        <v>3835.2335706990793</v>
      </c>
    </row>
    <row r="859" spans="1:33">
      <c r="A859" s="3">
        <v>42856</v>
      </c>
      <c r="B859" s="2">
        <f t="shared" ca="1" si="247"/>
        <v>90121.045801092696</v>
      </c>
      <c r="C859">
        <v>0</v>
      </c>
      <c r="D859">
        <v>0</v>
      </c>
      <c r="E859">
        <v>0</v>
      </c>
      <c r="F859">
        <v>0</v>
      </c>
      <c r="P859" s="4">
        <f t="shared" si="251"/>
        <v>17</v>
      </c>
      <c r="Q859" s="4">
        <f t="shared" si="234"/>
        <v>34</v>
      </c>
      <c r="R859" s="7">
        <f>INDEX(월별값!$A$1:$BM$17, '데이터 만들기'!P859, '데이터 만들기'!Q859)</f>
        <v>2002740</v>
      </c>
      <c r="S859" s="5">
        <f t="shared" si="249"/>
        <v>42856</v>
      </c>
      <c r="T859" s="7">
        <f t="shared" si="235"/>
        <v>2017</v>
      </c>
      <c r="U859" s="7">
        <f t="shared" si="236"/>
        <v>5</v>
      </c>
      <c r="V859" s="7" t="str">
        <f t="shared" si="237"/>
        <v>2017-5-1</v>
      </c>
      <c r="W859" s="8">
        <f t="shared" si="238"/>
        <v>42886</v>
      </c>
      <c r="X859" s="9">
        <f t="shared" si="239"/>
        <v>31</v>
      </c>
      <c r="Y859" s="4">
        <f t="shared" si="240"/>
        <v>64604.516129032258</v>
      </c>
      <c r="Z859" s="4">
        <f t="shared" ca="1" si="241"/>
        <v>4063.9029017263506</v>
      </c>
      <c r="AA859" s="4">
        <f t="shared" ca="1" si="242"/>
        <v>68668.41903075861</v>
      </c>
      <c r="AB859" s="10">
        <f t="shared" si="248"/>
        <v>1</v>
      </c>
      <c r="AC859" s="4">
        <f t="shared" ca="1" si="243"/>
        <v>68668.41903075861</v>
      </c>
      <c r="AD859" s="4">
        <f t="shared" ca="1" si="250"/>
        <v>-493410.41571768397</v>
      </c>
      <c r="AE859" s="4">
        <f t="shared" si="244"/>
        <v>23</v>
      </c>
      <c r="AF859" s="4">
        <f t="shared" ca="1" si="245"/>
        <v>21452.626770334085</v>
      </c>
      <c r="AG859" s="4">
        <f t="shared" ca="1" si="246"/>
        <v>90121.045801092696</v>
      </c>
    </row>
    <row r="860" spans="1:33">
      <c r="A860" s="3">
        <v>42857</v>
      </c>
      <c r="B860" s="2">
        <f t="shared" ca="1" si="247"/>
        <v>79625.623874357814</v>
      </c>
      <c r="C860">
        <v>0</v>
      </c>
      <c r="D860">
        <v>0</v>
      </c>
      <c r="E860">
        <v>0</v>
      </c>
      <c r="F860">
        <v>0</v>
      </c>
      <c r="P860" s="4">
        <f t="shared" si="251"/>
        <v>17</v>
      </c>
      <c r="Q860" s="4">
        <f t="shared" si="234"/>
        <v>34</v>
      </c>
      <c r="R860" s="7">
        <f>INDEX(월별값!$A$1:$BM$17, '데이터 만들기'!P860, '데이터 만들기'!Q860)</f>
        <v>2002740</v>
      </c>
      <c r="S860" s="5">
        <f t="shared" si="249"/>
        <v>42857</v>
      </c>
      <c r="T860" s="7">
        <f t="shared" si="235"/>
        <v>2017</v>
      </c>
      <c r="U860" s="7">
        <f t="shared" si="236"/>
        <v>5</v>
      </c>
      <c r="V860" s="7" t="str">
        <f t="shared" si="237"/>
        <v>2017-5-1</v>
      </c>
      <c r="W860" s="8">
        <f t="shared" si="238"/>
        <v>42886</v>
      </c>
      <c r="X860" s="9">
        <f t="shared" si="239"/>
        <v>31</v>
      </c>
      <c r="Y860" s="4">
        <f t="shared" si="240"/>
        <v>64604.516129032258</v>
      </c>
      <c r="Z860" s="4">
        <f t="shared" ca="1" si="241"/>
        <v>-6431.5190250085325</v>
      </c>
      <c r="AA860" s="4">
        <f t="shared" ca="1" si="242"/>
        <v>58172.997104023729</v>
      </c>
      <c r="AB860" s="10">
        <f t="shared" si="248"/>
        <v>1</v>
      </c>
      <c r="AC860" s="4">
        <f t="shared" ca="1" si="243"/>
        <v>58172.997104023729</v>
      </c>
      <c r="AD860" s="4">
        <f t="shared" ca="1" si="250"/>
        <v>-493410.41571768397</v>
      </c>
      <c r="AE860" s="4">
        <f t="shared" si="244"/>
        <v>23</v>
      </c>
      <c r="AF860" s="4">
        <f t="shared" ca="1" si="245"/>
        <v>21452.626770334085</v>
      </c>
      <c r="AG860" s="4">
        <f t="shared" ca="1" si="246"/>
        <v>79625.623874357814</v>
      </c>
    </row>
    <row r="861" spans="1:33">
      <c r="A861" s="3">
        <v>42858</v>
      </c>
      <c r="B861" s="2">
        <f t="shared" ca="1" si="247"/>
        <v>89406.1733745292</v>
      </c>
      <c r="C861">
        <v>0</v>
      </c>
      <c r="D861">
        <v>0</v>
      </c>
      <c r="E861">
        <v>0</v>
      </c>
      <c r="F861">
        <v>0</v>
      </c>
      <c r="P861" s="4">
        <f t="shared" si="251"/>
        <v>17</v>
      </c>
      <c r="Q861" s="4">
        <f t="shared" si="234"/>
        <v>34</v>
      </c>
      <c r="R861" s="7">
        <f>INDEX(월별값!$A$1:$BM$17, '데이터 만들기'!P861, '데이터 만들기'!Q861)</f>
        <v>2002740</v>
      </c>
      <c r="S861" s="5">
        <f t="shared" si="249"/>
        <v>42858</v>
      </c>
      <c r="T861" s="7">
        <f t="shared" si="235"/>
        <v>2017</v>
      </c>
      <c r="U861" s="7">
        <f t="shared" si="236"/>
        <v>5</v>
      </c>
      <c r="V861" s="7" t="str">
        <f t="shared" si="237"/>
        <v>2017-5-1</v>
      </c>
      <c r="W861" s="8">
        <f t="shared" si="238"/>
        <v>42886</v>
      </c>
      <c r="X861" s="9">
        <f t="shared" si="239"/>
        <v>31</v>
      </c>
      <c r="Y861" s="4">
        <f t="shared" si="240"/>
        <v>64604.516129032258</v>
      </c>
      <c r="Z861" s="4">
        <f t="shared" ca="1" si="241"/>
        <v>3349.0304751628546</v>
      </c>
      <c r="AA861" s="4">
        <f t="shared" ca="1" si="242"/>
        <v>67953.546604195115</v>
      </c>
      <c r="AB861" s="10">
        <f t="shared" si="248"/>
        <v>1</v>
      </c>
      <c r="AC861" s="4">
        <f t="shared" ca="1" si="243"/>
        <v>67953.546604195115</v>
      </c>
      <c r="AD861" s="4">
        <f t="shared" ca="1" si="250"/>
        <v>-493410.41571768397</v>
      </c>
      <c r="AE861" s="4">
        <f t="shared" si="244"/>
        <v>23</v>
      </c>
      <c r="AF861" s="4">
        <f t="shared" ca="1" si="245"/>
        <v>21452.626770334085</v>
      </c>
      <c r="AG861" s="4">
        <f t="shared" ca="1" si="246"/>
        <v>89406.1733745292</v>
      </c>
    </row>
    <row r="862" spans="1:33">
      <c r="A862" s="3">
        <v>42859</v>
      </c>
      <c r="B862" s="2">
        <f t="shared" ca="1" si="247"/>
        <v>88856.291368487335</v>
      </c>
      <c r="C862">
        <v>0</v>
      </c>
      <c r="D862">
        <v>0</v>
      </c>
      <c r="E862">
        <v>0</v>
      </c>
      <c r="F862">
        <v>0</v>
      </c>
      <c r="P862" s="4">
        <f t="shared" si="251"/>
        <v>17</v>
      </c>
      <c r="Q862" s="4">
        <f t="shared" si="234"/>
        <v>34</v>
      </c>
      <c r="R862" s="7">
        <f>INDEX(월별값!$A$1:$BM$17, '데이터 만들기'!P862, '데이터 만들기'!Q862)</f>
        <v>2002740</v>
      </c>
      <c r="S862" s="5">
        <f t="shared" si="249"/>
        <v>42859</v>
      </c>
      <c r="T862" s="7">
        <f t="shared" si="235"/>
        <v>2017</v>
      </c>
      <c r="U862" s="7">
        <f t="shared" si="236"/>
        <v>5</v>
      </c>
      <c r="V862" s="7" t="str">
        <f t="shared" si="237"/>
        <v>2017-5-1</v>
      </c>
      <c r="W862" s="8">
        <f t="shared" si="238"/>
        <v>42886</v>
      </c>
      <c r="X862" s="9">
        <f t="shared" si="239"/>
        <v>31</v>
      </c>
      <c r="Y862" s="4">
        <f t="shared" si="240"/>
        <v>64604.516129032258</v>
      </c>
      <c r="Z862" s="4">
        <f t="shared" ca="1" si="241"/>
        <v>2799.1484691209903</v>
      </c>
      <c r="AA862" s="4">
        <f t="shared" ca="1" si="242"/>
        <v>67403.664598153249</v>
      </c>
      <c r="AB862" s="10">
        <f t="shared" si="248"/>
        <v>1</v>
      </c>
      <c r="AC862" s="4">
        <f t="shared" ca="1" si="243"/>
        <v>67403.664598153249</v>
      </c>
      <c r="AD862" s="4">
        <f t="shared" ca="1" si="250"/>
        <v>-493410.41571768397</v>
      </c>
      <c r="AE862" s="4">
        <f t="shared" si="244"/>
        <v>23</v>
      </c>
      <c r="AF862" s="4">
        <f t="shared" ca="1" si="245"/>
        <v>21452.626770334085</v>
      </c>
      <c r="AG862" s="4">
        <f t="shared" ca="1" si="246"/>
        <v>88856.291368487335</v>
      </c>
    </row>
    <row r="863" spans="1:33">
      <c r="A863" s="3">
        <v>42860</v>
      </c>
      <c r="B863" s="2">
        <f t="shared" ca="1" si="247"/>
        <v>82082.052254314185</v>
      </c>
      <c r="C863">
        <v>0</v>
      </c>
      <c r="D863">
        <v>0</v>
      </c>
      <c r="E863">
        <v>0</v>
      </c>
      <c r="F863">
        <v>0</v>
      </c>
      <c r="P863" s="4">
        <f t="shared" si="251"/>
        <v>17</v>
      </c>
      <c r="Q863" s="4">
        <f t="shared" si="234"/>
        <v>34</v>
      </c>
      <c r="R863" s="7">
        <f>INDEX(월별값!$A$1:$BM$17, '데이터 만들기'!P863, '데이터 만들기'!Q863)</f>
        <v>2002740</v>
      </c>
      <c r="S863" s="5">
        <f t="shared" si="249"/>
        <v>42860</v>
      </c>
      <c r="T863" s="7">
        <f t="shared" si="235"/>
        <v>2017</v>
      </c>
      <c r="U863" s="7">
        <f t="shared" si="236"/>
        <v>5</v>
      </c>
      <c r="V863" s="7" t="str">
        <f t="shared" si="237"/>
        <v>2017-5-1</v>
      </c>
      <c r="W863" s="8">
        <f t="shared" si="238"/>
        <v>42886</v>
      </c>
      <c r="X863" s="9">
        <f t="shared" si="239"/>
        <v>31</v>
      </c>
      <c r="Y863" s="4">
        <f t="shared" si="240"/>
        <v>64604.516129032258</v>
      </c>
      <c r="Z863" s="4">
        <f t="shared" ca="1" si="241"/>
        <v>-3975.0906450521566</v>
      </c>
      <c r="AA863" s="4">
        <f t="shared" ca="1" si="242"/>
        <v>60629.4254839801</v>
      </c>
      <c r="AB863" s="10">
        <f t="shared" si="248"/>
        <v>1</v>
      </c>
      <c r="AC863" s="4">
        <f t="shared" ca="1" si="243"/>
        <v>60629.4254839801</v>
      </c>
      <c r="AD863" s="4">
        <f t="shared" ca="1" si="250"/>
        <v>-493410.41571768397</v>
      </c>
      <c r="AE863" s="4">
        <f t="shared" si="244"/>
        <v>23</v>
      </c>
      <c r="AF863" s="4">
        <f t="shared" ca="1" si="245"/>
        <v>21452.626770334085</v>
      </c>
      <c r="AG863" s="4">
        <f t="shared" ca="1" si="246"/>
        <v>82082.052254314185</v>
      </c>
    </row>
    <row r="864" spans="1:33">
      <c r="A864" s="3">
        <v>42861</v>
      </c>
      <c r="B864" s="2">
        <f t="shared" ca="1" si="247"/>
        <v>3128.0766274492462</v>
      </c>
      <c r="C864">
        <v>0</v>
      </c>
      <c r="D864">
        <v>0</v>
      </c>
      <c r="E864">
        <v>0</v>
      </c>
      <c r="F864">
        <v>0</v>
      </c>
      <c r="P864" s="4">
        <f t="shared" si="251"/>
        <v>17</v>
      </c>
      <c r="Q864" s="4">
        <f t="shared" si="234"/>
        <v>34</v>
      </c>
      <c r="R864" s="7">
        <f>INDEX(월별값!$A$1:$BM$17, '데이터 만들기'!P864, '데이터 만들기'!Q864)</f>
        <v>2002740</v>
      </c>
      <c r="S864" s="5">
        <f t="shared" si="249"/>
        <v>42861</v>
      </c>
      <c r="T864" s="7">
        <f t="shared" si="235"/>
        <v>2017</v>
      </c>
      <c r="U864" s="7">
        <f t="shared" si="236"/>
        <v>5</v>
      </c>
      <c r="V864" s="7" t="str">
        <f t="shared" si="237"/>
        <v>2017-5-1</v>
      </c>
      <c r="W864" s="8">
        <f t="shared" si="238"/>
        <v>42886</v>
      </c>
      <c r="X864" s="9">
        <f t="shared" si="239"/>
        <v>31</v>
      </c>
      <c r="Y864" s="4">
        <f t="shared" si="240"/>
        <v>64604.516129032258</v>
      </c>
      <c r="Z864" s="4">
        <f t="shared" ca="1" si="241"/>
        <v>-2042.9835800473388</v>
      </c>
      <c r="AA864" s="4">
        <f t="shared" ca="1" si="242"/>
        <v>62561.53254898492</v>
      </c>
      <c r="AB864" s="10">
        <f t="shared" si="248"/>
        <v>0</v>
      </c>
      <c r="AC864" s="4">
        <f t="shared" ca="1" si="243"/>
        <v>3128.0766274492462</v>
      </c>
      <c r="AD864" s="4">
        <f t="shared" ca="1" si="250"/>
        <v>-493410.41571768397</v>
      </c>
      <c r="AE864" s="4">
        <f t="shared" si="244"/>
        <v>23</v>
      </c>
      <c r="AF864" s="4">
        <f t="shared" ca="1" si="245"/>
        <v>21452.626770334085</v>
      </c>
      <c r="AG864" s="4">
        <f t="shared" ca="1" si="246"/>
        <v>3128.0766274492462</v>
      </c>
    </row>
    <row r="865" spans="1:33">
      <c r="A865" s="3">
        <v>42862</v>
      </c>
      <c r="B865" s="2">
        <f t="shared" ca="1" si="247"/>
        <v>3171.081026093545</v>
      </c>
      <c r="C865">
        <v>0</v>
      </c>
      <c r="D865">
        <v>0</v>
      </c>
      <c r="E865">
        <v>0</v>
      </c>
      <c r="F865">
        <v>0</v>
      </c>
      <c r="P865" s="4">
        <f t="shared" si="251"/>
        <v>17</v>
      </c>
      <c r="Q865" s="4">
        <f t="shared" si="234"/>
        <v>34</v>
      </c>
      <c r="R865" s="7">
        <f>INDEX(월별값!$A$1:$BM$17, '데이터 만들기'!P865, '데이터 만들기'!Q865)</f>
        <v>2002740</v>
      </c>
      <c r="S865" s="5">
        <f t="shared" si="249"/>
        <v>42862</v>
      </c>
      <c r="T865" s="7">
        <f t="shared" si="235"/>
        <v>2017</v>
      </c>
      <c r="U865" s="7">
        <f t="shared" si="236"/>
        <v>5</v>
      </c>
      <c r="V865" s="7" t="str">
        <f t="shared" si="237"/>
        <v>2017-5-1</v>
      </c>
      <c r="W865" s="8">
        <f t="shared" si="238"/>
        <v>42886</v>
      </c>
      <c r="X865" s="9">
        <f t="shared" si="239"/>
        <v>31</v>
      </c>
      <c r="Y865" s="4">
        <f t="shared" si="240"/>
        <v>64604.516129032258</v>
      </c>
      <c r="Z865" s="4">
        <f t="shared" ca="1" si="241"/>
        <v>-1182.89560716136</v>
      </c>
      <c r="AA865" s="4">
        <f t="shared" ca="1" si="242"/>
        <v>63421.6205218709</v>
      </c>
      <c r="AB865" s="10">
        <f t="shared" si="248"/>
        <v>0</v>
      </c>
      <c r="AC865" s="4">
        <f t="shared" ca="1" si="243"/>
        <v>3171.081026093545</v>
      </c>
      <c r="AD865" s="4">
        <f t="shared" ca="1" si="250"/>
        <v>-493410.41571768397</v>
      </c>
      <c r="AE865" s="4">
        <f t="shared" si="244"/>
        <v>23</v>
      </c>
      <c r="AF865" s="4">
        <f t="shared" ca="1" si="245"/>
        <v>21452.626770334085</v>
      </c>
      <c r="AG865" s="4">
        <f t="shared" ca="1" si="246"/>
        <v>3171.081026093545</v>
      </c>
    </row>
    <row r="866" spans="1:33">
      <c r="A866" s="3">
        <v>42863</v>
      </c>
      <c r="B866" s="2">
        <f t="shared" ca="1" si="247"/>
        <v>81132.186818067421</v>
      </c>
      <c r="C866">
        <v>0</v>
      </c>
      <c r="D866">
        <v>0</v>
      </c>
      <c r="E866">
        <v>0</v>
      </c>
      <c r="F866">
        <v>0</v>
      </c>
      <c r="P866" s="4">
        <f t="shared" si="251"/>
        <v>17</v>
      </c>
      <c r="Q866" s="4">
        <f t="shared" si="234"/>
        <v>34</v>
      </c>
      <c r="R866" s="7">
        <f>INDEX(월별값!$A$1:$BM$17, '데이터 만들기'!P866, '데이터 만들기'!Q866)</f>
        <v>2002740</v>
      </c>
      <c r="S866" s="5">
        <f t="shared" si="249"/>
        <v>42863</v>
      </c>
      <c r="T866" s="7">
        <f t="shared" si="235"/>
        <v>2017</v>
      </c>
      <c r="U866" s="7">
        <f t="shared" si="236"/>
        <v>5</v>
      </c>
      <c r="V866" s="7" t="str">
        <f t="shared" si="237"/>
        <v>2017-5-1</v>
      </c>
      <c r="W866" s="8">
        <f t="shared" si="238"/>
        <v>42886</v>
      </c>
      <c r="X866" s="9">
        <f t="shared" si="239"/>
        <v>31</v>
      </c>
      <c r="Y866" s="4">
        <f t="shared" si="240"/>
        <v>64604.516129032258</v>
      </c>
      <c r="Z866" s="4">
        <f t="shared" ca="1" si="241"/>
        <v>-4924.956081298913</v>
      </c>
      <c r="AA866" s="4">
        <f t="shared" ca="1" si="242"/>
        <v>59679.560047733343</v>
      </c>
      <c r="AB866" s="10">
        <f t="shared" si="248"/>
        <v>1</v>
      </c>
      <c r="AC866" s="4">
        <f t="shared" ca="1" si="243"/>
        <v>59679.560047733343</v>
      </c>
      <c r="AD866" s="4">
        <f t="shared" ca="1" si="250"/>
        <v>-493410.41571768397</v>
      </c>
      <c r="AE866" s="4">
        <f t="shared" si="244"/>
        <v>23</v>
      </c>
      <c r="AF866" s="4">
        <f t="shared" ca="1" si="245"/>
        <v>21452.626770334085</v>
      </c>
      <c r="AG866" s="4">
        <f t="shared" ca="1" si="246"/>
        <v>81132.186818067421</v>
      </c>
    </row>
    <row r="867" spans="1:33">
      <c r="A867" s="3">
        <v>42864</v>
      </c>
      <c r="B867" s="2">
        <f t="shared" ca="1" si="247"/>
        <v>87630.089214518055</v>
      </c>
      <c r="C867">
        <v>0</v>
      </c>
      <c r="D867">
        <v>0</v>
      </c>
      <c r="E867">
        <v>0</v>
      </c>
      <c r="F867">
        <v>0</v>
      </c>
      <c r="P867" s="4">
        <f t="shared" si="251"/>
        <v>17</v>
      </c>
      <c r="Q867" s="4">
        <f t="shared" si="234"/>
        <v>34</v>
      </c>
      <c r="R867" s="7">
        <f>INDEX(월별값!$A$1:$BM$17, '데이터 만들기'!P867, '데이터 만들기'!Q867)</f>
        <v>2002740</v>
      </c>
      <c r="S867" s="5">
        <f t="shared" si="249"/>
        <v>42864</v>
      </c>
      <c r="T867" s="7">
        <f t="shared" si="235"/>
        <v>2017</v>
      </c>
      <c r="U867" s="7">
        <f t="shared" si="236"/>
        <v>5</v>
      </c>
      <c r="V867" s="7" t="str">
        <f t="shared" si="237"/>
        <v>2017-5-1</v>
      </c>
      <c r="W867" s="8">
        <f t="shared" si="238"/>
        <v>42886</v>
      </c>
      <c r="X867" s="9">
        <f t="shared" si="239"/>
        <v>31</v>
      </c>
      <c r="Y867" s="4">
        <f t="shared" si="240"/>
        <v>64604.516129032258</v>
      </c>
      <c r="Z867" s="4">
        <f t="shared" ca="1" si="241"/>
        <v>1572.9463151517068</v>
      </c>
      <c r="AA867" s="4">
        <f t="shared" ca="1" si="242"/>
        <v>66177.46244418397</v>
      </c>
      <c r="AB867" s="10">
        <f t="shared" si="248"/>
        <v>1</v>
      </c>
      <c r="AC867" s="4">
        <f t="shared" ca="1" si="243"/>
        <v>66177.46244418397</v>
      </c>
      <c r="AD867" s="4">
        <f t="shared" ca="1" si="250"/>
        <v>-493410.41571768397</v>
      </c>
      <c r="AE867" s="4">
        <f t="shared" si="244"/>
        <v>23</v>
      </c>
      <c r="AF867" s="4">
        <f t="shared" ca="1" si="245"/>
        <v>21452.626770334085</v>
      </c>
      <c r="AG867" s="4">
        <f t="shared" ca="1" si="246"/>
        <v>87630.089214518055</v>
      </c>
    </row>
    <row r="868" spans="1:33">
      <c r="A868" s="3">
        <v>42865</v>
      </c>
      <c r="B868" s="2">
        <f t="shared" ca="1" si="247"/>
        <v>88861.772280893827</v>
      </c>
      <c r="C868">
        <v>0</v>
      </c>
      <c r="D868">
        <v>0</v>
      </c>
      <c r="E868">
        <v>0</v>
      </c>
      <c r="F868">
        <v>0</v>
      </c>
      <c r="P868" s="4">
        <f t="shared" si="251"/>
        <v>17</v>
      </c>
      <c r="Q868" s="4">
        <f t="shared" si="234"/>
        <v>34</v>
      </c>
      <c r="R868" s="7">
        <f>INDEX(월별값!$A$1:$BM$17, '데이터 만들기'!P868, '데이터 만들기'!Q868)</f>
        <v>2002740</v>
      </c>
      <c r="S868" s="5">
        <f t="shared" si="249"/>
        <v>42865</v>
      </c>
      <c r="T868" s="7">
        <f t="shared" si="235"/>
        <v>2017</v>
      </c>
      <c r="U868" s="7">
        <f t="shared" si="236"/>
        <v>5</v>
      </c>
      <c r="V868" s="7" t="str">
        <f t="shared" si="237"/>
        <v>2017-5-1</v>
      </c>
      <c r="W868" s="8">
        <f t="shared" si="238"/>
        <v>42886</v>
      </c>
      <c r="X868" s="9">
        <f t="shared" si="239"/>
        <v>31</v>
      </c>
      <c r="Y868" s="4">
        <f t="shared" si="240"/>
        <v>64604.516129032258</v>
      </c>
      <c r="Z868" s="4">
        <f t="shared" ca="1" si="241"/>
        <v>2804.6293815274839</v>
      </c>
      <c r="AA868" s="4">
        <f t="shared" ca="1" si="242"/>
        <v>67409.145510559742</v>
      </c>
      <c r="AB868" s="10">
        <f t="shared" si="248"/>
        <v>1</v>
      </c>
      <c r="AC868" s="4">
        <f t="shared" ca="1" si="243"/>
        <v>67409.145510559742</v>
      </c>
      <c r="AD868" s="4">
        <f t="shared" ca="1" si="250"/>
        <v>-493410.41571768397</v>
      </c>
      <c r="AE868" s="4">
        <f t="shared" si="244"/>
        <v>23</v>
      </c>
      <c r="AF868" s="4">
        <f t="shared" ca="1" si="245"/>
        <v>21452.626770334085</v>
      </c>
      <c r="AG868" s="4">
        <f t="shared" ca="1" si="246"/>
        <v>88861.772280893827</v>
      </c>
    </row>
    <row r="869" spans="1:33">
      <c r="A869" s="3">
        <v>42866</v>
      </c>
      <c r="B869" s="2">
        <f t="shared" ca="1" si="247"/>
        <v>91183.991166594889</v>
      </c>
      <c r="C869">
        <v>0</v>
      </c>
      <c r="D869">
        <v>0</v>
      </c>
      <c r="E869">
        <v>0</v>
      </c>
      <c r="F869">
        <v>0</v>
      </c>
      <c r="P869" s="4">
        <f t="shared" si="251"/>
        <v>17</v>
      </c>
      <c r="Q869" s="4">
        <f t="shared" si="234"/>
        <v>34</v>
      </c>
      <c r="R869" s="7">
        <f>INDEX(월별값!$A$1:$BM$17, '데이터 만들기'!P869, '데이터 만들기'!Q869)</f>
        <v>2002740</v>
      </c>
      <c r="S869" s="5">
        <f t="shared" si="249"/>
        <v>42866</v>
      </c>
      <c r="T869" s="7">
        <f t="shared" si="235"/>
        <v>2017</v>
      </c>
      <c r="U869" s="7">
        <f t="shared" si="236"/>
        <v>5</v>
      </c>
      <c r="V869" s="7" t="str">
        <f t="shared" si="237"/>
        <v>2017-5-1</v>
      </c>
      <c r="W869" s="8">
        <f t="shared" si="238"/>
        <v>42886</v>
      </c>
      <c r="X869" s="9">
        <f t="shared" si="239"/>
        <v>31</v>
      </c>
      <c r="Y869" s="4">
        <f t="shared" si="240"/>
        <v>64604.516129032258</v>
      </c>
      <c r="Z869" s="4">
        <f t="shared" ca="1" si="241"/>
        <v>5126.8482672285445</v>
      </c>
      <c r="AA869" s="4">
        <f t="shared" ca="1" si="242"/>
        <v>69731.364396260804</v>
      </c>
      <c r="AB869" s="10">
        <f t="shared" si="248"/>
        <v>1</v>
      </c>
      <c r="AC869" s="4">
        <f t="shared" ca="1" si="243"/>
        <v>69731.364396260804</v>
      </c>
      <c r="AD869" s="4">
        <f t="shared" ca="1" si="250"/>
        <v>-493410.41571768397</v>
      </c>
      <c r="AE869" s="4">
        <f t="shared" si="244"/>
        <v>23</v>
      </c>
      <c r="AF869" s="4">
        <f t="shared" ca="1" si="245"/>
        <v>21452.626770334085</v>
      </c>
      <c r="AG869" s="4">
        <f t="shared" ca="1" si="246"/>
        <v>91183.991166594889</v>
      </c>
    </row>
    <row r="870" spans="1:33">
      <c r="A870" s="3">
        <v>42867</v>
      </c>
      <c r="B870" s="2">
        <f t="shared" ca="1" si="247"/>
        <v>85466.404403993656</v>
      </c>
      <c r="C870">
        <v>0</v>
      </c>
      <c r="D870">
        <v>0</v>
      </c>
      <c r="E870">
        <v>0</v>
      </c>
      <c r="F870">
        <v>0</v>
      </c>
      <c r="P870" s="4">
        <f t="shared" si="251"/>
        <v>17</v>
      </c>
      <c r="Q870" s="4">
        <f t="shared" ref="Q870:Q933" si="252">IF(U869=U870,Q869,Q869+1)</f>
        <v>34</v>
      </c>
      <c r="R870" s="7">
        <f>INDEX(월별값!$A$1:$BM$17, '데이터 만들기'!P870, '데이터 만들기'!Q870)</f>
        <v>2002740</v>
      </c>
      <c r="S870" s="5">
        <f t="shared" si="249"/>
        <v>42867</v>
      </c>
      <c r="T870" s="7">
        <f t="shared" ref="T870:T933" si="253">YEAR(S870)</f>
        <v>2017</v>
      </c>
      <c r="U870" s="7">
        <f t="shared" ref="U870:U933" si="254">MONTH(S870)</f>
        <v>5</v>
      </c>
      <c r="V870" s="7" t="str">
        <f t="shared" ref="V870:V933" si="255">CONCATENATE(T870, "-", U870, "-", "1")</f>
        <v>2017-5-1</v>
      </c>
      <c r="W870" s="8">
        <f t="shared" ref="W870:W933" si="256">EDATE(V870, 1)-1</f>
        <v>42886</v>
      </c>
      <c r="X870" s="9">
        <f t="shared" ref="X870:X933" si="257">W870-V870+1</f>
        <v>31</v>
      </c>
      <c r="Y870" s="4">
        <f t="shared" ref="Y870:Y933" si="258">R870/X870</f>
        <v>64604.516129032258</v>
      </c>
      <c r="Z870" s="4">
        <f t="shared" ref="Z870:Z933" ca="1" si="259">IF(RANDBETWEEN(0, 1),RAND()*Y870,RAND()*Y870*-1)/10</f>
        <v>-590.73849537268632</v>
      </c>
      <c r="AA870" s="4">
        <f t="shared" ref="AA870:AA933" ca="1" si="260">Y870+Z870</f>
        <v>64013.777633659571</v>
      </c>
      <c r="AB870" s="10">
        <f t="shared" si="248"/>
        <v>1</v>
      </c>
      <c r="AC870" s="4">
        <f t="shared" ref="AC870:AC933" ca="1" si="261">IF(AB870=0,AA870/20,AA870)</f>
        <v>64013.777633659571</v>
      </c>
      <c r="AD870" s="4">
        <f t="shared" ca="1" si="250"/>
        <v>-493410.41571768397</v>
      </c>
      <c r="AE870" s="4">
        <f t="shared" ref="AE870:AE933" si="262">NETWORKDAYS(V870,W870)</f>
        <v>23</v>
      </c>
      <c r="AF870" s="4">
        <f t="shared" ref="AF870:AF933" ca="1" si="263">AD870/AE870*-1</f>
        <v>21452.626770334085</v>
      </c>
      <c r="AG870" s="4">
        <f t="shared" ref="AG870:AG933" ca="1" si="264">IF(AB870=1,AC870+AF870,AC870)</f>
        <v>85466.404403993656</v>
      </c>
    </row>
    <row r="871" spans="1:33">
      <c r="A871" s="3">
        <v>42868</v>
      </c>
      <c r="B871" s="2">
        <f t="shared" ca="1" si="247"/>
        <v>3546.3122437672296</v>
      </c>
      <c r="C871">
        <v>0</v>
      </c>
      <c r="D871">
        <v>0</v>
      </c>
      <c r="E871">
        <v>0</v>
      </c>
      <c r="F871">
        <v>0</v>
      </c>
      <c r="P871" s="4">
        <f t="shared" si="251"/>
        <v>17</v>
      </c>
      <c r="Q871" s="4">
        <f t="shared" si="252"/>
        <v>34</v>
      </c>
      <c r="R871" s="7">
        <f>INDEX(월별값!$A$1:$BM$17, '데이터 만들기'!P871, '데이터 만들기'!Q871)</f>
        <v>2002740</v>
      </c>
      <c r="S871" s="5">
        <f t="shared" si="249"/>
        <v>42868</v>
      </c>
      <c r="T871" s="7">
        <f t="shared" si="253"/>
        <v>2017</v>
      </c>
      <c r="U871" s="7">
        <f t="shared" si="254"/>
        <v>5</v>
      </c>
      <c r="V871" s="7" t="str">
        <f t="shared" si="255"/>
        <v>2017-5-1</v>
      </c>
      <c r="W871" s="8">
        <f t="shared" si="256"/>
        <v>42886</v>
      </c>
      <c r="X871" s="9">
        <f t="shared" si="257"/>
        <v>31</v>
      </c>
      <c r="Y871" s="4">
        <f t="shared" si="258"/>
        <v>64604.516129032258</v>
      </c>
      <c r="Z871" s="4">
        <f t="shared" ca="1" si="259"/>
        <v>6321.7287463123366</v>
      </c>
      <c r="AA871" s="4">
        <f t="shared" ca="1" si="260"/>
        <v>70926.244875344593</v>
      </c>
      <c r="AB871" s="10">
        <f t="shared" si="248"/>
        <v>0</v>
      </c>
      <c r="AC871" s="4">
        <f t="shared" ca="1" si="261"/>
        <v>3546.3122437672296</v>
      </c>
      <c r="AD871" s="4">
        <f t="shared" ca="1" si="250"/>
        <v>-493410.41571768397</v>
      </c>
      <c r="AE871" s="4">
        <f t="shared" si="262"/>
        <v>23</v>
      </c>
      <c r="AF871" s="4">
        <f t="shared" ca="1" si="263"/>
        <v>21452.626770334085</v>
      </c>
      <c r="AG871" s="4">
        <f t="shared" ca="1" si="264"/>
        <v>3546.3122437672296</v>
      </c>
    </row>
    <row r="872" spans="1:33">
      <c r="A872" s="3">
        <v>42869</v>
      </c>
      <c r="B872" s="2">
        <f t="shared" ca="1" si="247"/>
        <v>3331.2375629840071</v>
      </c>
      <c r="C872">
        <v>0</v>
      </c>
      <c r="D872">
        <v>0</v>
      </c>
      <c r="E872">
        <v>0</v>
      </c>
      <c r="F872">
        <v>0</v>
      </c>
      <c r="P872" s="4">
        <f t="shared" si="251"/>
        <v>17</v>
      </c>
      <c r="Q872" s="4">
        <f t="shared" si="252"/>
        <v>34</v>
      </c>
      <c r="R872" s="7">
        <f>INDEX(월별값!$A$1:$BM$17, '데이터 만들기'!P872, '데이터 만들기'!Q872)</f>
        <v>2002740</v>
      </c>
      <c r="S872" s="5">
        <f t="shared" si="249"/>
        <v>42869</v>
      </c>
      <c r="T872" s="7">
        <f t="shared" si="253"/>
        <v>2017</v>
      </c>
      <c r="U872" s="7">
        <f t="shared" si="254"/>
        <v>5</v>
      </c>
      <c r="V872" s="7" t="str">
        <f t="shared" si="255"/>
        <v>2017-5-1</v>
      </c>
      <c r="W872" s="8">
        <f t="shared" si="256"/>
        <v>42886</v>
      </c>
      <c r="X872" s="9">
        <f t="shared" si="257"/>
        <v>31</v>
      </c>
      <c r="Y872" s="4">
        <f t="shared" si="258"/>
        <v>64604.516129032258</v>
      </c>
      <c r="Z872" s="4">
        <f t="shared" ca="1" si="259"/>
        <v>2020.235130647874</v>
      </c>
      <c r="AA872" s="4">
        <f t="shared" ca="1" si="260"/>
        <v>66624.751259680139</v>
      </c>
      <c r="AB872" s="10">
        <f t="shared" si="248"/>
        <v>0</v>
      </c>
      <c r="AC872" s="4">
        <f t="shared" ca="1" si="261"/>
        <v>3331.2375629840071</v>
      </c>
      <c r="AD872" s="4">
        <f t="shared" ca="1" si="250"/>
        <v>-493410.41571768397</v>
      </c>
      <c r="AE872" s="4">
        <f t="shared" si="262"/>
        <v>23</v>
      </c>
      <c r="AF872" s="4">
        <f t="shared" ca="1" si="263"/>
        <v>21452.626770334085</v>
      </c>
      <c r="AG872" s="4">
        <f t="shared" ca="1" si="264"/>
        <v>3331.2375629840071</v>
      </c>
    </row>
    <row r="873" spans="1:33">
      <c r="A873" s="3">
        <v>42870</v>
      </c>
      <c r="B873" s="2">
        <f t="shared" ca="1" si="247"/>
        <v>87100.123662886152</v>
      </c>
      <c r="C873">
        <v>0</v>
      </c>
      <c r="D873">
        <v>0</v>
      </c>
      <c r="E873">
        <v>0</v>
      </c>
      <c r="F873">
        <v>0</v>
      </c>
      <c r="P873" s="4">
        <f t="shared" si="251"/>
        <v>17</v>
      </c>
      <c r="Q873" s="4">
        <f t="shared" si="252"/>
        <v>34</v>
      </c>
      <c r="R873" s="7">
        <f>INDEX(월별값!$A$1:$BM$17, '데이터 만들기'!P873, '데이터 만들기'!Q873)</f>
        <v>2002740</v>
      </c>
      <c r="S873" s="5">
        <f t="shared" si="249"/>
        <v>42870</v>
      </c>
      <c r="T873" s="7">
        <f t="shared" si="253"/>
        <v>2017</v>
      </c>
      <c r="U873" s="7">
        <f t="shared" si="254"/>
        <v>5</v>
      </c>
      <c r="V873" s="7" t="str">
        <f t="shared" si="255"/>
        <v>2017-5-1</v>
      </c>
      <c r="W873" s="8">
        <f t="shared" si="256"/>
        <v>42886</v>
      </c>
      <c r="X873" s="9">
        <f t="shared" si="257"/>
        <v>31</v>
      </c>
      <c r="Y873" s="4">
        <f t="shared" si="258"/>
        <v>64604.516129032258</v>
      </c>
      <c r="Z873" s="4">
        <f t="shared" ca="1" si="259"/>
        <v>1042.9807635198026</v>
      </c>
      <c r="AA873" s="4">
        <f t="shared" ca="1" si="260"/>
        <v>65647.496892552066</v>
      </c>
      <c r="AB873" s="10">
        <f t="shared" si="248"/>
        <v>1</v>
      </c>
      <c r="AC873" s="4">
        <f t="shared" ca="1" si="261"/>
        <v>65647.496892552066</v>
      </c>
      <c r="AD873" s="4">
        <f t="shared" ca="1" si="250"/>
        <v>-493410.41571768397</v>
      </c>
      <c r="AE873" s="4">
        <f t="shared" si="262"/>
        <v>23</v>
      </c>
      <c r="AF873" s="4">
        <f t="shared" ca="1" si="263"/>
        <v>21452.626770334085</v>
      </c>
      <c r="AG873" s="4">
        <f t="shared" ca="1" si="264"/>
        <v>87100.123662886152</v>
      </c>
    </row>
    <row r="874" spans="1:33">
      <c r="A874" s="3">
        <v>42871</v>
      </c>
      <c r="B874" s="2">
        <f t="shared" ca="1" si="247"/>
        <v>91237.319152917073</v>
      </c>
      <c r="C874">
        <v>0</v>
      </c>
      <c r="D874">
        <v>0</v>
      </c>
      <c r="E874">
        <v>0</v>
      </c>
      <c r="F874">
        <v>0</v>
      </c>
      <c r="P874" s="4">
        <f t="shared" si="251"/>
        <v>17</v>
      </c>
      <c r="Q874" s="4">
        <f t="shared" si="252"/>
        <v>34</v>
      </c>
      <c r="R874" s="7">
        <f>INDEX(월별값!$A$1:$BM$17, '데이터 만들기'!P874, '데이터 만들기'!Q874)</f>
        <v>2002740</v>
      </c>
      <c r="S874" s="5">
        <f t="shared" si="249"/>
        <v>42871</v>
      </c>
      <c r="T874" s="7">
        <f t="shared" si="253"/>
        <v>2017</v>
      </c>
      <c r="U874" s="7">
        <f t="shared" si="254"/>
        <v>5</v>
      </c>
      <c r="V874" s="7" t="str">
        <f t="shared" si="255"/>
        <v>2017-5-1</v>
      </c>
      <c r="W874" s="8">
        <f t="shared" si="256"/>
        <v>42886</v>
      </c>
      <c r="X874" s="9">
        <f t="shared" si="257"/>
        <v>31</v>
      </c>
      <c r="Y874" s="4">
        <f t="shared" si="258"/>
        <v>64604.516129032258</v>
      </c>
      <c r="Z874" s="4">
        <f t="shared" ca="1" si="259"/>
        <v>5180.1762535507323</v>
      </c>
      <c r="AA874" s="4">
        <f t="shared" ca="1" si="260"/>
        <v>69784.692382582987</v>
      </c>
      <c r="AB874" s="10">
        <f t="shared" si="248"/>
        <v>1</v>
      </c>
      <c r="AC874" s="4">
        <f t="shared" ca="1" si="261"/>
        <v>69784.692382582987</v>
      </c>
      <c r="AD874" s="4">
        <f t="shared" ca="1" si="250"/>
        <v>-493410.41571768397</v>
      </c>
      <c r="AE874" s="4">
        <f t="shared" si="262"/>
        <v>23</v>
      </c>
      <c r="AF874" s="4">
        <f t="shared" ca="1" si="263"/>
        <v>21452.626770334085</v>
      </c>
      <c r="AG874" s="4">
        <f t="shared" ca="1" si="264"/>
        <v>91237.319152917073</v>
      </c>
    </row>
    <row r="875" spans="1:33">
      <c r="A875" s="3">
        <v>42872</v>
      </c>
      <c r="B875" s="2">
        <f t="shared" ca="1" si="247"/>
        <v>85850.621565884881</v>
      </c>
      <c r="C875">
        <v>0</v>
      </c>
      <c r="D875">
        <v>0</v>
      </c>
      <c r="E875">
        <v>0</v>
      </c>
      <c r="F875">
        <v>0</v>
      </c>
      <c r="P875" s="4">
        <f t="shared" si="251"/>
        <v>17</v>
      </c>
      <c r="Q875" s="4">
        <f t="shared" si="252"/>
        <v>34</v>
      </c>
      <c r="R875" s="7">
        <f>INDEX(월별값!$A$1:$BM$17, '데이터 만들기'!P875, '데이터 만들기'!Q875)</f>
        <v>2002740</v>
      </c>
      <c r="S875" s="5">
        <f t="shared" si="249"/>
        <v>42872</v>
      </c>
      <c r="T875" s="7">
        <f t="shared" si="253"/>
        <v>2017</v>
      </c>
      <c r="U875" s="7">
        <f t="shared" si="254"/>
        <v>5</v>
      </c>
      <c r="V875" s="7" t="str">
        <f t="shared" si="255"/>
        <v>2017-5-1</v>
      </c>
      <c r="W875" s="8">
        <f t="shared" si="256"/>
        <v>42886</v>
      </c>
      <c r="X875" s="9">
        <f t="shared" si="257"/>
        <v>31</v>
      </c>
      <c r="Y875" s="4">
        <f t="shared" si="258"/>
        <v>64604.516129032258</v>
      </c>
      <c r="Z875" s="4">
        <f t="shared" ca="1" si="259"/>
        <v>-206.52133348146964</v>
      </c>
      <c r="AA875" s="4">
        <f t="shared" ca="1" si="260"/>
        <v>64397.994795550789</v>
      </c>
      <c r="AB875" s="10">
        <f t="shared" si="248"/>
        <v>1</v>
      </c>
      <c r="AC875" s="4">
        <f t="shared" ca="1" si="261"/>
        <v>64397.994795550789</v>
      </c>
      <c r="AD875" s="4">
        <f t="shared" ca="1" si="250"/>
        <v>-493410.41571768397</v>
      </c>
      <c r="AE875" s="4">
        <f t="shared" si="262"/>
        <v>23</v>
      </c>
      <c r="AF875" s="4">
        <f t="shared" ca="1" si="263"/>
        <v>21452.626770334085</v>
      </c>
      <c r="AG875" s="4">
        <f t="shared" ca="1" si="264"/>
        <v>85850.621565884881</v>
      </c>
    </row>
    <row r="876" spans="1:33">
      <c r="A876" s="3">
        <v>42873</v>
      </c>
      <c r="B876" s="2">
        <f t="shared" ca="1" si="247"/>
        <v>82942.997280534939</v>
      </c>
      <c r="C876">
        <v>0</v>
      </c>
      <c r="D876">
        <v>0</v>
      </c>
      <c r="E876">
        <v>0</v>
      </c>
      <c r="F876">
        <v>0</v>
      </c>
      <c r="P876" s="4">
        <f t="shared" si="251"/>
        <v>17</v>
      </c>
      <c r="Q876" s="4">
        <f t="shared" si="252"/>
        <v>34</v>
      </c>
      <c r="R876" s="7">
        <f>INDEX(월별값!$A$1:$BM$17, '데이터 만들기'!P876, '데이터 만들기'!Q876)</f>
        <v>2002740</v>
      </c>
      <c r="S876" s="5">
        <f t="shared" si="249"/>
        <v>42873</v>
      </c>
      <c r="T876" s="7">
        <f t="shared" si="253"/>
        <v>2017</v>
      </c>
      <c r="U876" s="7">
        <f t="shared" si="254"/>
        <v>5</v>
      </c>
      <c r="V876" s="7" t="str">
        <f t="shared" si="255"/>
        <v>2017-5-1</v>
      </c>
      <c r="W876" s="8">
        <f t="shared" si="256"/>
        <v>42886</v>
      </c>
      <c r="X876" s="9">
        <f t="shared" si="257"/>
        <v>31</v>
      </c>
      <c r="Y876" s="4">
        <f t="shared" si="258"/>
        <v>64604.516129032258</v>
      </c>
      <c r="Z876" s="4">
        <f t="shared" ca="1" si="259"/>
        <v>-3114.14561883141</v>
      </c>
      <c r="AA876" s="4">
        <f t="shared" ca="1" si="260"/>
        <v>61490.370510200846</v>
      </c>
      <c r="AB876" s="10">
        <f t="shared" si="248"/>
        <v>1</v>
      </c>
      <c r="AC876" s="4">
        <f t="shared" ca="1" si="261"/>
        <v>61490.370510200846</v>
      </c>
      <c r="AD876" s="4">
        <f t="shared" ca="1" si="250"/>
        <v>-493410.41571768397</v>
      </c>
      <c r="AE876" s="4">
        <f t="shared" si="262"/>
        <v>23</v>
      </c>
      <c r="AF876" s="4">
        <f t="shared" ca="1" si="263"/>
        <v>21452.626770334085</v>
      </c>
      <c r="AG876" s="4">
        <f t="shared" ca="1" si="264"/>
        <v>82942.997280534939</v>
      </c>
    </row>
    <row r="877" spans="1:33">
      <c r="A877" s="3">
        <v>42874</v>
      </c>
      <c r="B877" s="2">
        <f t="shared" ca="1" si="247"/>
        <v>90997.770584902275</v>
      </c>
      <c r="C877">
        <v>0</v>
      </c>
      <c r="D877">
        <v>0</v>
      </c>
      <c r="E877">
        <v>0</v>
      </c>
      <c r="F877">
        <v>0</v>
      </c>
      <c r="P877" s="4">
        <f t="shared" si="251"/>
        <v>17</v>
      </c>
      <c r="Q877" s="4">
        <f t="shared" si="252"/>
        <v>34</v>
      </c>
      <c r="R877" s="7">
        <f>INDEX(월별값!$A$1:$BM$17, '데이터 만들기'!P877, '데이터 만들기'!Q877)</f>
        <v>2002740</v>
      </c>
      <c r="S877" s="5">
        <f t="shared" si="249"/>
        <v>42874</v>
      </c>
      <c r="T877" s="7">
        <f t="shared" si="253"/>
        <v>2017</v>
      </c>
      <c r="U877" s="7">
        <f t="shared" si="254"/>
        <v>5</v>
      </c>
      <c r="V877" s="7" t="str">
        <f t="shared" si="255"/>
        <v>2017-5-1</v>
      </c>
      <c r="W877" s="8">
        <f t="shared" si="256"/>
        <v>42886</v>
      </c>
      <c r="X877" s="9">
        <f t="shared" si="257"/>
        <v>31</v>
      </c>
      <c r="Y877" s="4">
        <f t="shared" si="258"/>
        <v>64604.516129032258</v>
      </c>
      <c r="Z877" s="4">
        <f t="shared" ca="1" si="259"/>
        <v>4940.6276855359283</v>
      </c>
      <c r="AA877" s="4">
        <f t="shared" ca="1" si="260"/>
        <v>69545.14381456819</v>
      </c>
      <c r="AB877" s="10">
        <f t="shared" si="248"/>
        <v>1</v>
      </c>
      <c r="AC877" s="4">
        <f t="shared" ca="1" si="261"/>
        <v>69545.14381456819</v>
      </c>
      <c r="AD877" s="4">
        <f t="shared" ca="1" si="250"/>
        <v>-493410.41571768397</v>
      </c>
      <c r="AE877" s="4">
        <f t="shared" si="262"/>
        <v>23</v>
      </c>
      <c r="AF877" s="4">
        <f t="shared" ca="1" si="263"/>
        <v>21452.626770334085</v>
      </c>
      <c r="AG877" s="4">
        <f t="shared" ca="1" si="264"/>
        <v>90997.770584902275</v>
      </c>
    </row>
    <row r="878" spans="1:33">
      <c r="A878" s="3">
        <v>42875</v>
      </c>
      <c r="B878" s="2">
        <f t="shared" ca="1" si="247"/>
        <v>3263.8259415548036</v>
      </c>
      <c r="C878">
        <v>0</v>
      </c>
      <c r="D878">
        <v>0</v>
      </c>
      <c r="E878">
        <v>0</v>
      </c>
      <c r="F878">
        <v>0</v>
      </c>
      <c r="P878" s="4">
        <f t="shared" si="251"/>
        <v>17</v>
      </c>
      <c r="Q878" s="4">
        <f t="shared" si="252"/>
        <v>34</v>
      </c>
      <c r="R878" s="7">
        <f>INDEX(월별값!$A$1:$BM$17, '데이터 만들기'!P878, '데이터 만들기'!Q878)</f>
        <v>2002740</v>
      </c>
      <c r="S878" s="5">
        <f t="shared" si="249"/>
        <v>42875</v>
      </c>
      <c r="T878" s="7">
        <f t="shared" si="253"/>
        <v>2017</v>
      </c>
      <c r="U878" s="7">
        <f t="shared" si="254"/>
        <v>5</v>
      </c>
      <c r="V878" s="7" t="str">
        <f t="shared" si="255"/>
        <v>2017-5-1</v>
      </c>
      <c r="W878" s="8">
        <f t="shared" si="256"/>
        <v>42886</v>
      </c>
      <c r="X878" s="9">
        <f t="shared" si="257"/>
        <v>31</v>
      </c>
      <c r="Y878" s="4">
        <f t="shared" si="258"/>
        <v>64604.516129032258</v>
      </c>
      <c r="Z878" s="4">
        <f t="shared" ca="1" si="259"/>
        <v>672.00270206381458</v>
      </c>
      <c r="AA878" s="4">
        <f t="shared" ca="1" si="260"/>
        <v>65276.518831096073</v>
      </c>
      <c r="AB878" s="10">
        <f t="shared" si="248"/>
        <v>0</v>
      </c>
      <c r="AC878" s="4">
        <f t="shared" ca="1" si="261"/>
        <v>3263.8259415548036</v>
      </c>
      <c r="AD878" s="4">
        <f t="shared" ca="1" si="250"/>
        <v>-493410.41571768397</v>
      </c>
      <c r="AE878" s="4">
        <f t="shared" si="262"/>
        <v>23</v>
      </c>
      <c r="AF878" s="4">
        <f t="shared" ca="1" si="263"/>
        <v>21452.626770334085</v>
      </c>
      <c r="AG878" s="4">
        <f t="shared" ca="1" si="264"/>
        <v>3263.8259415548036</v>
      </c>
    </row>
    <row r="879" spans="1:33">
      <c r="A879" s="3">
        <v>42876</v>
      </c>
      <c r="B879" s="2">
        <f t="shared" ca="1" si="247"/>
        <v>3324.3816949507736</v>
      </c>
      <c r="C879">
        <v>0</v>
      </c>
      <c r="D879">
        <v>0</v>
      </c>
      <c r="E879">
        <v>0</v>
      </c>
      <c r="F879">
        <v>0</v>
      </c>
      <c r="P879" s="4">
        <f t="shared" si="251"/>
        <v>17</v>
      </c>
      <c r="Q879" s="4">
        <f t="shared" si="252"/>
        <v>34</v>
      </c>
      <c r="R879" s="7">
        <f>INDEX(월별값!$A$1:$BM$17, '데이터 만들기'!P879, '데이터 만들기'!Q879)</f>
        <v>2002740</v>
      </c>
      <c r="S879" s="5">
        <f t="shared" si="249"/>
        <v>42876</v>
      </c>
      <c r="T879" s="7">
        <f t="shared" si="253"/>
        <v>2017</v>
      </c>
      <c r="U879" s="7">
        <f t="shared" si="254"/>
        <v>5</v>
      </c>
      <c r="V879" s="7" t="str">
        <f t="shared" si="255"/>
        <v>2017-5-1</v>
      </c>
      <c r="W879" s="8">
        <f t="shared" si="256"/>
        <v>42886</v>
      </c>
      <c r="X879" s="9">
        <f t="shared" si="257"/>
        <v>31</v>
      </c>
      <c r="Y879" s="4">
        <f t="shared" si="258"/>
        <v>64604.516129032258</v>
      </c>
      <c r="Z879" s="4">
        <f t="shared" ca="1" si="259"/>
        <v>1883.1177699832162</v>
      </c>
      <c r="AA879" s="4">
        <f t="shared" ca="1" si="260"/>
        <v>66487.633899015476</v>
      </c>
      <c r="AB879" s="10">
        <f t="shared" si="248"/>
        <v>0</v>
      </c>
      <c r="AC879" s="4">
        <f t="shared" ca="1" si="261"/>
        <v>3324.3816949507736</v>
      </c>
      <c r="AD879" s="4">
        <f t="shared" ca="1" si="250"/>
        <v>-493410.41571768397</v>
      </c>
      <c r="AE879" s="4">
        <f t="shared" si="262"/>
        <v>23</v>
      </c>
      <c r="AF879" s="4">
        <f t="shared" ca="1" si="263"/>
        <v>21452.626770334085</v>
      </c>
      <c r="AG879" s="4">
        <f t="shared" ca="1" si="264"/>
        <v>3324.3816949507736</v>
      </c>
    </row>
    <row r="880" spans="1:33">
      <c r="A880" s="3">
        <v>42877</v>
      </c>
      <c r="B880" s="2">
        <f t="shared" ca="1" si="247"/>
        <v>79877.165397708697</v>
      </c>
      <c r="C880">
        <v>0</v>
      </c>
      <c r="D880">
        <v>0</v>
      </c>
      <c r="E880">
        <v>0</v>
      </c>
      <c r="F880">
        <v>0</v>
      </c>
      <c r="P880" s="4">
        <f t="shared" si="251"/>
        <v>17</v>
      </c>
      <c r="Q880" s="4">
        <f t="shared" si="252"/>
        <v>34</v>
      </c>
      <c r="R880" s="7">
        <f>INDEX(월별값!$A$1:$BM$17, '데이터 만들기'!P880, '데이터 만들기'!Q880)</f>
        <v>2002740</v>
      </c>
      <c r="S880" s="5">
        <f t="shared" si="249"/>
        <v>42877</v>
      </c>
      <c r="T880" s="7">
        <f t="shared" si="253"/>
        <v>2017</v>
      </c>
      <c r="U880" s="7">
        <f t="shared" si="254"/>
        <v>5</v>
      </c>
      <c r="V880" s="7" t="str">
        <f t="shared" si="255"/>
        <v>2017-5-1</v>
      </c>
      <c r="W880" s="8">
        <f t="shared" si="256"/>
        <v>42886</v>
      </c>
      <c r="X880" s="9">
        <f t="shared" si="257"/>
        <v>31</v>
      </c>
      <c r="Y880" s="4">
        <f t="shared" si="258"/>
        <v>64604.516129032258</v>
      </c>
      <c r="Z880" s="4">
        <f t="shared" ca="1" si="259"/>
        <v>-6179.9775016576477</v>
      </c>
      <c r="AA880" s="4">
        <f t="shared" ca="1" si="260"/>
        <v>58424.538627374612</v>
      </c>
      <c r="AB880" s="10">
        <f t="shared" si="248"/>
        <v>1</v>
      </c>
      <c r="AC880" s="4">
        <f t="shared" ca="1" si="261"/>
        <v>58424.538627374612</v>
      </c>
      <c r="AD880" s="4">
        <f t="shared" ca="1" si="250"/>
        <v>-493410.41571768397</v>
      </c>
      <c r="AE880" s="4">
        <f t="shared" si="262"/>
        <v>23</v>
      </c>
      <c r="AF880" s="4">
        <f t="shared" ca="1" si="263"/>
        <v>21452.626770334085</v>
      </c>
      <c r="AG880" s="4">
        <f t="shared" ca="1" si="264"/>
        <v>79877.165397708697</v>
      </c>
    </row>
    <row r="881" spans="1:33">
      <c r="A881" s="3">
        <v>42878</v>
      </c>
      <c r="B881" s="2">
        <f t="shared" ca="1" si="247"/>
        <v>80630.655389702559</v>
      </c>
      <c r="C881">
        <v>0</v>
      </c>
      <c r="D881">
        <v>0</v>
      </c>
      <c r="E881">
        <v>0</v>
      </c>
      <c r="F881">
        <v>0</v>
      </c>
      <c r="P881" s="4">
        <f t="shared" si="251"/>
        <v>17</v>
      </c>
      <c r="Q881" s="4">
        <f t="shared" si="252"/>
        <v>34</v>
      </c>
      <c r="R881" s="7">
        <f>INDEX(월별값!$A$1:$BM$17, '데이터 만들기'!P881, '데이터 만들기'!Q881)</f>
        <v>2002740</v>
      </c>
      <c r="S881" s="5">
        <f t="shared" si="249"/>
        <v>42878</v>
      </c>
      <c r="T881" s="7">
        <f t="shared" si="253"/>
        <v>2017</v>
      </c>
      <c r="U881" s="7">
        <f t="shared" si="254"/>
        <v>5</v>
      </c>
      <c r="V881" s="7" t="str">
        <f t="shared" si="255"/>
        <v>2017-5-1</v>
      </c>
      <c r="W881" s="8">
        <f t="shared" si="256"/>
        <v>42886</v>
      </c>
      <c r="X881" s="9">
        <f t="shared" si="257"/>
        <v>31</v>
      </c>
      <c r="Y881" s="4">
        <f t="shared" si="258"/>
        <v>64604.516129032258</v>
      </c>
      <c r="Z881" s="4">
        <f t="shared" ca="1" si="259"/>
        <v>-5426.4875096637879</v>
      </c>
      <c r="AA881" s="4">
        <f t="shared" ca="1" si="260"/>
        <v>59178.028619368473</v>
      </c>
      <c r="AB881" s="10">
        <f t="shared" si="248"/>
        <v>1</v>
      </c>
      <c r="AC881" s="4">
        <f t="shared" ca="1" si="261"/>
        <v>59178.028619368473</v>
      </c>
      <c r="AD881" s="4">
        <f t="shared" ca="1" si="250"/>
        <v>-493410.41571768397</v>
      </c>
      <c r="AE881" s="4">
        <f t="shared" si="262"/>
        <v>23</v>
      </c>
      <c r="AF881" s="4">
        <f t="shared" ca="1" si="263"/>
        <v>21452.626770334085</v>
      </c>
      <c r="AG881" s="4">
        <f t="shared" ca="1" si="264"/>
        <v>80630.655389702559</v>
      </c>
    </row>
    <row r="882" spans="1:33">
      <c r="A882" s="3">
        <v>42879</v>
      </c>
      <c r="B882" s="2">
        <f t="shared" ca="1" si="247"/>
        <v>83299.547286856206</v>
      </c>
      <c r="C882">
        <v>0</v>
      </c>
      <c r="D882">
        <v>0</v>
      </c>
      <c r="E882">
        <v>0</v>
      </c>
      <c r="F882">
        <v>0</v>
      </c>
      <c r="P882" s="4">
        <f t="shared" si="251"/>
        <v>17</v>
      </c>
      <c r="Q882" s="4">
        <f t="shared" si="252"/>
        <v>34</v>
      </c>
      <c r="R882" s="7">
        <f>INDEX(월별값!$A$1:$BM$17, '데이터 만들기'!P882, '데이터 만들기'!Q882)</f>
        <v>2002740</v>
      </c>
      <c r="S882" s="5">
        <f t="shared" si="249"/>
        <v>42879</v>
      </c>
      <c r="T882" s="7">
        <f t="shared" si="253"/>
        <v>2017</v>
      </c>
      <c r="U882" s="7">
        <f t="shared" si="254"/>
        <v>5</v>
      </c>
      <c r="V882" s="7" t="str">
        <f t="shared" si="255"/>
        <v>2017-5-1</v>
      </c>
      <c r="W882" s="8">
        <f t="shared" si="256"/>
        <v>42886</v>
      </c>
      <c r="X882" s="9">
        <f t="shared" si="257"/>
        <v>31</v>
      </c>
      <c r="Y882" s="4">
        <f t="shared" si="258"/>
        <v>64604.516129032258</v>
      </c>
      <c r="Z882" s="4">
        <f t="shared" ca="1" si="259"/>
        <v>-2757.5956125101338</v>
      </c>
      <c r="AA882" s="4">
        <f t="shared" ca="1" si="260"/>
        <v>61846.920516522121</v>
      </c>
      <c r="AB882" s="10">
        <f t="shared" si="248"/>
        <v>1</v>
      </c>
      <c r="AC882" s="4">
        <f t="shared" ca="1" si="261"/>
        <v>61846.920516522121</v>
      </c>
      <c r="AD882" s="4">
        <f t="shared" ca="1" si="250"/>
        <v>-493410.41571768397</v>
      </c>
      <c r="AE882" s="4">
        <f t="shared" si="262"/>
        <v>23</v>
      </c>
      <c r="AF882" s="4">
        <f t="shared" ca="1" si="263"/>
        <v>21452.626770334085</v>
      </c>
      <c r="AG882" s="4">
        <f t="shared" ca="1" si="264"/>
        <v>83299.547286856206</v>
      </c>
    </row>
    <row r="883" spans="1:33">
      <c r="A883" s="3">
        <v>42880</v>
      </c>
      <c r="B883" s="2">
        <f t="shared" ca="1" si="247"/>
        <v>86719.766514884934</v>
      </c>
      <c r="C883">
        <v>0</v>
      </c>
      <c r="D883">
        <v>0</v>
      </c>
      <c r="E883">
        <v>0</v>
      </c>
      <c r="F883">
        <v>0</v>
      </c>
      <c r="P883" s="4">
        <f t="shared" si="251"/>
        <v>17</v>
      </c>
      <c r="Q883" s="4">
        <f t="shared" si="252"/>
        <v>34</v>
      </c>
      <c r="R883" s="7">
        <f>INDEX(월별값!$A$1:$BM$17, '데이터 만들기'!P883, '데이터 만들기'!Q883)</f>
        <v>2002740</v>
      </c>
      <c r="S883" s="5">
        <f t="shared" si="249"/>
        <v>42880</v>
      </c>
      <c r="T883" s="7">
        <f t="shared" si="253"/>
        <v>2017</v>
      </c>
      <c r="U883" s="7">
        <f t="shared" si="254"/>
        <v>5</v>
      </c>
      <c r="V883" s="7" t="str">
        <f t="shared" si="255"/>
        <v>2017-5-1</v>
      </c>
      <c r="W883" s="8">
        <f t="shared" si="256"/>
        <v>42886</v>
      </c>
      <c r="X883" s="9">
        <f t="shared" si="257"/>
        <v>31</v>
      </c>
      <c r="Y883" s="4">
        <f t="shared" si="258"/>
        <v>64604.516129032258</v>
      </c>
      <c r="Z883" s="4">
        <f t="shared" ca="1" si="259"/>
        <v>662.62361551858976</v>
      </c>
      <c r="AA883" s="4">
        <f t="shared" ca="1" si="260"/>
        <v>65267.139744550848</v>
      </c>
      <c r="AB883" s="10">
        <f t="shared" si="248"/>
        <v>1</v>
      </c>
      <c r="AC883" s="4">
        <f t="shared" ca="1" si="261"/>
        <v>65267.139744550848</v>
      </c>
      <c r="AD883" s="4">
        <f t="shared" ca="1" si="250"/>
        <v>-493410.41571768397</v>
      </c>
      <c r="AE883" s="4">
        <f t="shared" si="262"/>
        <v>23</v>
      </c>
      <c r="AF883" s="4">
        <f t="shared" ca="1" si="263"/>
        <v>21452.626770334085</v>
      </c>
      <c r="AG883" s="4">
        <f t="shared" ca="1" si="264"/>
        <v>86719.766514884934</v>
      </c>
    </row>
    <row r="884" spans="1:33">
      <c r="A884" s="3">
        <v>42881</v>
      </c>
      <c r="B884" s="2">
        <f t="shared" ca="1" si="247"/>
        <v>81580.369728235411</v>
      </c>
      <c r="C884">
        <v>0</v>
      </c>
      <c r="D884">
        <v>0</v>
      </c>
      <c r="E884">
        <v>0</v>
      </c>
      <c r="F884">
        <v>0</v>
      </c>
      <c r="P884" s="4">
        <f t="shared" si="251"/>
        <v>17</v>
      </c>
      <c r="Q884" s="4">
        <f t="shared" si="252"/>
        <v>34</v>
      </c>
      <c r="R884" s="7">
        <f>INDEX(월별값!$A$1:$BM$17, '데이터 만들기'!P884, '데이터 만들기'!Q884)</f>
        <v>2002740</v>
      </c>
      <c r="S884" s="5">
        <f t="shared" si="249"/>
        <v>42881</v>
      </c>
      <c r="T884" s="7">
        <f t="shared" si="253"/>
        <v>2017</v>
      </c>
      <c r="U884" s="7">
        <f t="shared" si="254"/>
        <v>5</v>
      </c>
      <c r="V884" s="7" t="str">
        <f t="shared" si="255"/>
        <v>2017-5-1</v>
      </c>
      <c r="W884" s="8">
        <f t="shared" si="256"/>
        <v>42886</v>
      </c>
      <c r="X884" s="9">
        <f t="shared" si="257"/>
        <v>31</v>
      </c>
      <c r="Y884" s="4">
        <f t="shared" si="258"/>
        <v>64604.516129032258</v>
      </c>
      <c r="Z884" s="4">
        <f t="shared" ca="1" si="259"/>
        <v>-4476.7731711309352</v>
      </c>
      <c r="AA884" s="4">
        <f t="shared" ca="1" si="260"/>
        <v>60127.742957901326</v>
      </c>
      <c r="AB884" s="10">
        <f t="shared" si="248"/>
        <v>1</v>
      </c>
      <c r="AC884" s="4">
        <f t="shared" ca="1" si="261"/>
        <v>60127.742957901326</v>
      </c>
      <c r="AD884" s="4">
        <f t="shared" ca="1" si="250"/>
        <v>-493410.41571768397</v>
      </c>
      <c r="AE884" s="4">
        <f t="shared" si="262"/>
        <v>23</v>
      </c>
      <c r="AF884" s="4">
        <f t="shared" ca="1" si="263"/>
        <v>21452.626770334085</v>
      </c>
      <c r="AG884" s="4">
        <f t="shared" ca="1" si="264"/>
        <v>81580.369728235411</v>
      </c>
    </row>
    <row r="885" spans="1:33">
      <c r="A885" s="3">
        <v>42882</v>
      </c>
      <c r="B885" s="2">
        <f t="shared" ca="1" si="247"/>
        <v>3379.5391360174244</v>
      </c>
      <c r="C885">
        <v>0</v>
      </c>
      <c r="D885">
        <v>0</v>
      </c>
      <c r="E885">
        <v>0</v>
      </c>
      <c r="F885">
        <v>0</v>
      </c>
      <c r="P885" s="4">
        <f t="shared" si="251"/>
        <v>17</v>
      </c>
      <c r="Q885" s="4">
        <f t="shared" si="252"/>
        <v>34</v>
      </c>
      <c r="R885" s="7">
        <f>INDEX(월별값!$A$1:$BM$17, '데이터 만들기'!P885, '데이터 만들기'!Q885)</f>
        <v>2002740</v>
      </c>
      <c r="S885" s="5">
        <f t="shared" si="249"/>
        <v>42882</v>
      </c>
      <c r="T885" s="7">
        <f t="shared" si="253"/>
        <v>2017</v>
      </c>
      <c r="U885" s="7">
        <f t="shared" si="254"/>
        <v>5</v>
      </c>
      <c r="V885" s="7" t="str">
        <f t="shared" si="255"/>
        <v>2017-5-1</v>
      </c>
      <c r="W885" s="8">
        <f t="shared" si="256"/>
        <v>42886</v>
      </c>
      <c r="X885" s="9">
        <f t="shared" si="257"/>
        <v>31</v>
      </c>
      <c r="Y885" s="4">
        <f t="shared" si="258"/>
        <v>64604.516129032258</v>
      </c>
      <c r="Z885" s="4">
        <f t="shared" ca="1" si="259"/>
        <v>2986.2665913162409</v>
      </c>
      <c r="AA885" s="4">
        <f t="shared" ca="1" si="260"/>
        <v>67590.782720348492</v>
      </c>
      <c r="AB885" s="10">
        <f t="shared" si="248"/>
        <v>0</v>
      </c>
      <c r="AC885" s="4">
        <f t="shared" ca="1" si="261"/>
        <v>3379.5391360174244</v>
      </c>
      <c r="AD885" s="4">
        <f t="shared" ca="1" si="250"/>
        <v>-493410.41571768397</v>
      </c>
      <c r="AE885" s="4">
        <f t="shared" si="262"/>
        <v>23</v>
      </c>
      <c r="AF885" s="4">
        <f t="shared" ca="1" si="263"/>
        <v>21452.626770334085</v>
      </c>
      <c r="AG885" s="4">
        <f t="shared" ca="1" si="264"/>
        <v>3379.5391360174244</v>
      </c>
    </row>
    <row r="886" spans="1:33">
      <c r="A886" s="3">
        <v>42883</v>
      </c>
      <c r="B886" s="2">
        <f t="shared" ca="1" si="247"/>
        <v>3336.7842269286275</v>
      </c>
      <c r="C886">
        <v>0</v>
      </c>
      <c r="D886">
        <v>0</v>
      </c>
      <c r="E886">
        <v>0</v>
      </c>
      <c r="F886">
        <v>0</v>
      </c>
      <c r="P886" s="4">
        <f t="shared" si="251"/>
        <v>17</v>
      </c>
      <c r="Q886" s="4">
        <f t="shared" si="252"/>
        <v>34</v>
      </c>
      <c r="R886" s="7">
        <f>INDEX(월별값!$A$1:$BM$17, '데이터 만들기'!P886, '데이터 만들기'!Q886)</f>
        <v>2002740</v>
      </c>
      <c r="S886" s="5">
        <f t="shared" si="249"/>
        <v>42883</v>
      </c>
      <c r="T886" s="7">
        <f t="shared" si="253"/>
        <v>2017</v>
      </c>
      <c r="U886" s="7">
        <f t="shared" si="254"/>
        <v>5</v>
      </c>
      <c r="V886" s="7" t="str">
        <f t="shared" si="255"/>
        <v>2017-5-1</v>
      </c>
      <c r="W886" s="8">
        <f t="shared" si="256"/>
        <v>42886</v>
      </c>
      <c r="X886" s="9">
        <f t="shared" si="257"/>
        <v>31</v>
      </c>
      <c r="Y886" s="4">
        <f t="shared" si="258"/>
        <v>64604.516129032258</v>
      </c>
      <c r="Z886" s="4">
        <f t="shared" ca="1" si="259"/>
        <v>2131.1684095402952</v>
      </c>
      <c r="AA886" s="4">
        <f t="shared" ca="1" si="260"/>
        <v>66735.684538572546</v>
      </c>
      <c r="AB886" s="10">
        <f t="shared" si="248"/>
        <v>0</v>
      </c>
      <c r="AC886" s="4">
        <f t="shared" ca="1" si="261"/>
        <v>3336.7842269286275</v>
      </c>
      <c r="AD886" s="4">
        <f t="shared" ca="1" si="250"/>
        <v>-493410.41571768397</v>
      </c>
      <c r="AE886" s="4">
        <f t="shared" si="262"/>
        <v>23</v>
      </c>
      <c r="AF886" s="4">
        <f t="shared" ca="1" si="263"/>
        <v>21452.626770334085</v>
      </c>
      <c r="AG886" s="4">
        <f t="shared" ca="1" si="264"/>
        <v>3336.7842269286275</v>
      </c>
    </row>
    <row r="887" spans="1:33">
      <c r="A887" s="3">
        <v>42884</v>
      </c>
      <c r="B887" s="2">
        <f t="shared" ca="1" si="247"/>
        <v>84800.73109516452</v>
      </c>
      <c r="C887">
        <v>0</v>
      </c>
      <c r="D887">
        <v>0</v>
      </c>
      <c r="E887">
        <v>0</v>
      </c>
      <c r="F887">
        <v>0</v>
      </c>
      <c r="P887" s="4">
        <f t="shared" si="251"/>
        <v>17</v>
      </c>
      <c r="Q887" s="4">
        <f t="shared" si="252"/>
        <v>34</v>
      </c>
      <c r="R887" s="7">
        <f>INDEX(월별값!$A$1:$BM$17, '데이터 만들기'!P887, '데이터 만들기'!Q887)</f>
        <v>2002740</v>
      </c>
      <c r="S887" s="5">
        <f t="shared" si="249"/>
        <v>42884</v>
      </c>
      <c r="T887" s="7">
        <f t="shared" si="253"/>
        <v>2017</v>
      </c>
      <c r="U887" s="7">
        <f t="shared" si="254"/>
        <v>5</v>
      </c>
      <c r="V887" s="7" t="str">
        <f t="shared" si="255"/>
        <v>2017-5-1</v>
      </c>
      <c r="W887" s="8">
        <f t="shared" si="256"/>
        <v>42886</v>
      </c>
      <c r="X887" s="9">
        <f t="shared" si="257"/>
        <v>31</v>
      </c>
      <c r="Y887" s="4">
        <f t="shared" si="258"/>
        <v>64604.516129032258</v>
      </c>
      <c r="Z887" s="4">
        <f t="shared" ca="1" si="259"/>
        <v>-1256.4118042018279</v>
      </c>
      <c r="AA887" s="4">
        <f t="shared" ca="1" si="260"/>
        <v>63348.104324830427</v>
      </c>
      <c r="AB887" s="10">
        <f t="shared" si="248"/>
        <v>1</v>
      </c>
      <c r="AC887" s="4">
        <f t="shared" ca="1" si="261"/>
        <v>63348.104324830427</v>
      </c>
      <c r="AD887" s="4">
        <f t="shared" ca="1" si="250"/>
        <v>-493410.41571768397</v>
      </c>
      <c r="AE887" s="4">
        <f t="shared" si="262"/>
        <v>23</v>
      </c>
      <c r="AF887" s="4">
        <f t="shared" ca="1" si="263"/>
        <v>21452.626770334085</v>
      </c>
      <c r="AG887" s="4">
        <f t="shared" ca="1" si="264"/>
        <v>84800.73109516452</v>
      </c>
    </row>
    <row r="888" spans="1:33">
      <c r="A888" s="3">
        <v>42885</v>
      </c>
      <c r="B888" s="2">
        <f t="shared" ca="1" si="247"/>
        <v>89980.632258003272</v>
      </c>
      <c r="C888">
        <v>0</v>
      </c>
      <c r="D888">
        <v>0</v>
      </c>
      <c r="E888">
        <v>0</v>
      </c>
      <c r="F888">
        <v>0</v>
      </c>
      <c r="P888" s="4">
        <f t="shared" si="251"/>
        <v>17</v>
      </c>
      <c r="Q888" s="4">
        <f t="shared" si="252"/>
        <v>34</v>
      </c>
      <c r="R888" s="7">
        <f>INDEX(월별값!$A$1:$BM$17, '데이터 만들기'!P888, '데이터 만들기'!Q888)</f>
        <v>2002740</v>
      </c>
      <c r="S888" s="5">
        <f t="shared" si="249"/>
        <v>42885</v>
      </c>
      <c r="T888" s="7">
        <f t="shared" si="253"/>
        <v>2017</v>
      </c>
      <c r="U888" s="7">
        <f t="shared" si="254"/>
        <v>5</v>
      </c>
      <c r="V888" s="7" t="str">
        <f t="shared" si="255"/>
        <v>2017-5-1</v>
      </c>
      <c r="W888" s="8">
        <f t="shared" si="256"/>
        <v>42886</v>
      </c>
      <c r="X888" s="9">
        <f t="shared" si="257"/>
        <v>31</v>
      </c>
      <c r="Y888" s="4">
        <f t="shared" si="258"/>
        <v>64604.516129032258</v>
      </c>
      <c r="Z888" s="4">
        <f t="shared" ca="1" si="259"/>
        <v>3923.489358636934</v>
      </c>
      <c r="AA888" s="4">
        <f t="shared" ca="1" si="260"/>
        <v>68528.005487669187</v>
      </c>
      <c r="AB888" s="10">
        <f t="shared" si="248"/>
        <v>1</v>
      </c>
      <c r="AC888" s="4">
        <f t="shared" ca="1" si="261"/>
        <v>68528.005487669187</v>
      </c>
      <c r="AD888" s="4">
        <f t="shared" ca="1" si="250"/>
        <v>-493410.41571768397</v>
      </c>
      <c r="AE888" s="4">
        <f t="shared" si="262"/>
        <v>23</v>
      </c>
      <c r="AF888" s="4">
        <f t="shared" ca="1" si="263"/>
        <v>21452.626770334085</v>
      </c>
      <c r="AG888" s="4">
        <f t="shared" ca="1" si="264"/>
        <v>89980.632258003272</v>
      </c>
    </row>
    <row r="889" spans="1:33">
      <c r="A889" s="3">
        <v>42886</v>
      </c>
      <c r="B889" s="2">
        <f t="shared" ca="1" si="247"/>
        <v>86875.431065724013</v>
      </c>
      <c r="C889">
        <v>0</v>
      </c>
      <c r="D889">
        <v>0</v>
      </c>
      <c r="E889">
        <v>0</v>
      </c>
      <c r="F889">
        <v>0</v>
      </c>
      <c r="P889" s="4">
        <f t="shared" si="251"/>
        <v>17</v>
      </c>
      <c r="Q889" s="4">
        <f t="shared" si="252"/>
        <v>34</v>
      </c>
      <c r="R889" s="7">
        <f>INDEX(월별값!$A$1:$BM$17, '데이터 만들기'!P889, '데이터 만들기'!Q889)</f>
        <v>2002740</v>
      </c>
      <c r="S889" s="5">
        <f t="shared" si="249"/>
        <v>42886</v>
      </c>
      <c r="T889" s="7">
        <f t="shared" si="253"/>
        <v>2017</v>
      </c>
      <c r="U889" s="7">
        <f t="shared" si="254"/>
        <v>5</v>
      </c>
      <c r="V889" s="7" t="str">
        <f t="shared" si="255"/>
        <v>2017-5-1</v>
      </c>
      <c r="W889" s="8">
        <f t="shared" si="256"/>
        <v>42886</v>
      </c>
      <c r="X889" s="9">
        <f t="shared" si="257"/>
        <v>31</v>
      </c>
      <c r="Y889" s="4">
        <f t="shared" si="258"/>
        <v>64604.516129032258</v>
      </c>
      <c r="Z889" s="4">
        <f t="shared" ca="1" si="259"/>
        <v>818.28816635767146</v>
      </c>
      <c r="AA889" s="4">
        <f t="shared" ca="1" si="260"/>
        <v>65422.804295389928</v>
      </c>
      <c r="AB889" s="10">
        <f t="shared" si="248"/>
        <v>1</v>
      </c>
      <c r="AC889" s="4">
        <f t="shared" ca="1" si="261"/>
        <v>65422.804295389928</v>
      </c>
      <c r="AD889" s="4">
        <f t="shared" ca="1" si="250"/>
        <v>-493410.41571768397</v>
      </c>
      <c r="AE889" s="4">
        <f t="shared" si="262"/>
        <v>23</v>
      </c>
      <c r="AF889" s="4">
        <f t="shared" ca="1" si="263"/>
        <v>21452.626770334085</v>
      </c>
      <c r="AG889" s="4">
        <f t="shared" ca="1" si="264"/>
        <v>86875.431065724013</v>
      </c>
    </row>
    <row r="890" spans="1:33">
      <c r="A890" s="3">
        <v>42887</v>
      </c>
      <c r="B890" s="2">
        <f t="shared" ca="1" si="247"/>
        <v>85674.803161852848</v>
      </c>
      <c r="C890">
        <v>0</v>
      </c>
      <c r="D890">
        <v>0</v>
      </c>
      <c r="E890">
        <v>0</v>
      </c>
      <c r="F890">
        <v>0</v>
      </c>
      <c r="P890" s="4">
        <f t="shared" si="251"/>
        <v>17</v>
      </c>
      <c r="Q890" s="4">
        <f t="shared" si="252"/>
        <v>35</v>
      </c>
      <c r="R890" s="7">
        <f>INDEX(월별값!$A$1:$BM$17, '데이터 만들기'!P890, '데이터 만들기'!Q890)</f>
        <v>1793940</v>
      </c>
      <c r="S890" s="5">
        <f t="shared" si="249"/>
        <v>42887</v>
      </c>
      <c r="T890" s="7">
        <f t="shared" si="253"/>
        <v>2017</v>
      </c>
      <c r="U890" s="7">
        <f t="shared" si="254"/>
        <v>6</v>
      </c>
      <c r="V890" s="7" t="str">
        <f t="shared" si="255"/>
        <v>2017-6-1</v>
      </c>
      <c r="W890" s="8">
        <f t="shared" si="256"/>
        <v>42916</v>
      </c>
      <c r="X890" s="9">
        <f t="shared" si="257"/>
        <v>30</v>
      </c>
      <c r="Y890" s="4">
        <f t="shared" si="258"/>
        <v>59798</v>
      </c>
      <c r="Z890" s="4">
        <f t="shared" ca="1" si="259"/>
        <v>4599.1249173851047</v>
      </c>
      <c r="AA890" s="4">
        <f t="shared" ca="1" si="260"/>
        <v>64397.124917385103</v>
      </c>
      <c r="AB890" s="10">
        <f t="shared" si="248"/>
        <v>1</v>
      </c>
      <c r="AC890" s="4">
        <f t="shared" ca="1" si="261"/>
        <v>64397.124917385103</v>
      </c>
      <c r="AD890" s="4">
        <f t="shared" ca="1" si="250"/>
        <v>-468108.92137829051</v>
      </c>
      <c r="AE890" s="4">
        <f t="shared" si="262"/>
        <v>22</v>
      </c>
      <c r="AF890" s="4">
        <f t="shared" ca="1" si="263"/>
        <v>21277.678244467752</v>
      </c>
      <c r="AG890" s="4">
        <f t="shared" ca="1" si="264"/>
        <v>85674.803161852848</v>
      </c>
    </row>
    <row r="891" spans="1:33">
      <c r="A891" s="3">
        <v>42888</v>
      </c>
      <c r="B891" s="2">
        <f t="shared" ca="1" si="247"/>
        <v>83767.890587653354</v>
      </c>
      <c r="C891">
        <v>0</v>
      </c>
      <c r="D891">
        <v>0</v>
      </c>
      <c r="E891">
        <v>0</v>
      </c>
      <c r="F891">
        <v>0</v>
      </c>
      <c r="P891" s="4">
        <f t="shared" si="251"/>
        <v>17</v>
      </c>
      <c r="Q891" s="4">
        <f t="shared" si="252"/>
        <v>35</v>
      </c>
      <c r="R891" s="7">
        <f>INDEX(월별값!$A$1:$BM$17, '데이터 만들기'!P891, '데이터 만들기'!Q891)</f>
        <v>1793940</v>
      </c>
      <c r="S891" s="5">
        <f t="shared" si="249"/>
        <v>42888</v>
      </c>
      <c r="T891" s="7">
        <f t="shared" si="253"/>
        <v>2017</v>
      </c>
      <c r="U891" s="7">
        <f t="shared" si="254"/>
        <v>6</v>
      </c>
      <c r="V891" s="7" t="str">
        <f t="shared" si="255"/>
        <v>2017-6-1</v>
      </c>
      <c r="W891" s="8">
        <f t="shared" si="256"/>
        <v>42916</v>
      </c>
      <c r="X891" s="9">
        <f t="shared" si="257"/>
        <v>30</v>
      </c>
      <c r="Y891" s="4">
        <f t="shared" si="258"/>
        <v>59798</v>
      </c>
      <c r="Z891" s="4">
        <f t="shared" ca="1" si="259"/>
        <v>2692.2123431855912</v>
      </c>
      <c r="AA891" s="4">
        <f t="shared" ca="1" si="260"/>
        <v>62490.212343185594</v>
      </c>
      <c r="AB891" s="10">
        <f t="shared" si="248"/>
        <v>1</v>
      </c>
      <c r="AC891" s="4">
        <f t="shared" ca="1" si="261"/>
        <v>62490.212343185594</v>
      </c>
      <c r="AD891" s="4">
        <f t="shared" ca="1" si="250"/>
        <v>-468108.92137829051</v>
      </c>
      <c r="AE891" s="4">
        <f t="shared" si="262"/>
        <v>22</v>
      </c>
      <c r="AF891" s="4">
        <f t="shared" ca="1" si="263"/>
        <v>21277.678244467752</v>
      </c>
      <c r="AG891" s="4">
        <f t="shared" ca="1" si="264"/>
        <v>83767.890587653354</v>
      </c>
    </row>
    <row r="892" spans="1:33">
      <c r="A892" s="3">
        <v>42889</v>
      </c>
      <c r="B892" s="2">
        <f t="shared" ca="1" si="247"/>
        <v>3261.8079428634487</v>
      </c>
      <c r="C892">
        <v>0</v>
      </c>
      <c r="D892">
        <v>0</v>
      </c>
      <c r="E892">
        <v>0</v>
      </c>
      <c r="F892">
        <v>0</v>
      </c>
      <c r="P892" s="4">
        <f t="shared" si="251"/>
        <v>17</v>
      </c>
      <c r="Q892" s="4">
        <f t="shared" si="252"/>
        <v>35</v>
      </c>
      <c r="R892" s="7">
        <f>INDEX(월별값!$A$1:$BM$17, '데이터 만들기'!P892, '데이터 만들기'!Q892)</f>
        <v>1793940</v>
      </c>
      <c r="S892" s="5">
        <f t="shared" si="249"/>
        <v>42889</v>
      </c>
      <c r="T892" s="7">
        <f t="shared" si="253"/>
        <v>2017</v>
      </c>
      <c r="U892" s="7">
        <f t="shared" si="254"/>
        <v>6</v>
      </c>
      <c r="V892" s="7" t="str">
        <f t="shared" si="255"/>
        <v>2017-6-1</v>
      </c>
      <c r="W892" s="8">
        <f t="shared" si="256"/>
        <v>42916</v>
      </c>
      <c r="X892" s="9">
        <f t="shared" si="257"/>
        <v>30</v>
      </c>
      <c r="Y892" s="4">
        <f t="shared" si="258"/>
        <v>59798</v>
      </c>
      <c r="Z892" s="4">
        <f t="shared" ca="1" si="259"/>
        <v>5438.1588572689698</v>
      </c>
      <c r="AA892" s="4">
        <f t="shared" ca="1" si="260"/>
        <v>65236.158857268972</v>
      </c>
      <c r="AB892" s="10">
        <f t="shared" si="248"/>
        <v>0</v>
      </c>
      <c r="AC892" s="4">
        <f t="shared" ca="1" si="261"/>
        <v>3261.8079428634487</v>
      </c>
      <c r="AD892" s="4">
        <f t="shared" ca="1" si="250"/>
        <v>-468108.92137829051</v>
      </c>
      <c r="AE892" s="4">
        <f t="shared" si="262"/>
        <v>22</v>
      </c>
      <c r="AF892" s="4">
        <f t="shared" ca="1" si="263"/>
        <v>21277.678244467752</v>
      </c>
      <c r="AG892" s="4">
        <f t="shared" ca="1" si="264"/>
        <v>3261.8079428634487</v>
      </c>
    </row>
    <row r="893" spans="1:33">
      <c r="A893" s="3">
        <v>42890</v>
      </c>
      <c r="B893" s="2">
        <f t="shared" ca="1" si="247"/>
        <v>3223.1499695222874</v>
      </c>
      <c r="C893">
        <v>0</v>
      </c>
      <c r="D893">
        <v>0</v>
      </c>
      <c r="E893">
        <v>0</v>
      </c>
      <c r="F893">
        <v>0</v>
      </c>
      <c r="P893" s="4">
        <f t="shared" si="251"/>
        <v>17</v>
      </c>
      <c r="Q893" s="4">
        <f t="shared" si="252"/>
        <v>35</v>
      </c>
      <c r="R893" s="7">
        <f>INDEX(월별값!$A$1:$BM$17, '데이터 만들기'!P893, '데이터 만들기'!Q893)</f>
        <v>1793940</v>
      </c>
      <c r="S893" s="5">
        <f t="shared" si="249"/>
        <v>42890</v>
      </c>
      <c r="T893" s="7">
        <f t="shared" si="253"/>
        <v>2017</v>
      </c>
      <c r="U893" s="7">
        <f t="shared" si="254"/>
        <v>6</v>
      </c>
      <c r="V893" s="7" t="str">
        <f t="shared" si="255"/>
        <v>2017-6-1</v>
      </c>
      <c r="W893" s="8">
        <f t="shared" si="256"/>
        <v>42916</v>
      </c>
      <c r="X893" s="9">
        <f t="shared" si="257"/>
        <v>30</v>
      </c>
      <c r="Y893" s="4">
        <f t="shared" si="258"/>
        <v>59798</v>
      </c>
      <c r="Z893" s="4">
        <f t="shared" ca="1" si="259"/>
        <v>4664.9993904457542</v>
      </c>
      <c r="AA893" s="4">
        <f t="shared" ca="1" si="260"/>
        <v>64462.999390445751</v>
      </c>
      <c r="AB893" s="10">
        <f t="shared" si="248"/>
        <v>0</v>
      </c>
      <c r="AC893" s="4">
        <f t="shared" ca="1" si="261"/>
        <v>3223.1499695222874</v>
      </c>
      <c r="AD893" s="4">
        <f t="shared" ca="1" si="250"/>
        <v>-468108.92137829051</v>
      </c>
      <c r="AE893" s="4">
        <f t="shared" si="262"/>
        <v>22</v>
      </c>
      <c r="AF893" s="4">
        <f t="shared" ca="1" si="263"/>
        <v>21277.678244467752</v>
      </c>
      <c r="AG893" s="4">
        <f t="shared" ca="1" si="264"/>
        <v>3223.1499695222874</v>
      </c>
    </row>
    <row r="894" spans="1:33">
      <c r="A894" s="3">
        <v>42891</v>
      </c>
      <c r="B894" s="2">
        <f t="shared" ca="1" si="247"/>
        <v>81510.078981752624</v>
      </c>
      <c r="C894">
        <v>0</v>
      </c>
      <c r="D894">
        <v>0</v>
      </c>
      <c r="E894">
        <v>0</v>
      </c>
      <c r="F894">
        <v>0</v>
      </c>
      <c r="P894" s="4">
        <f t="shared" si="251"/>
        <v>17</v>
      </c>
      <c r="Q894" s="4">
        <f t="shared" si="252"/>
        <v>35</v>
      </c>
      <c r="R894" s="7">
        <f>INDEX(월별값!$A$1:$BM$17, '데이터 만들기'!P894, '데이터 만들기'!Q894)</f>
        <v>1793940</v>
      </c>
      <c r="S894" s="5">
        <f t="shared" si="249"/>
        <v>42891</v>
      </c>
      <c r="T894" s="7">
        <f t="shared" si="253"/>
        <v>2017</v>
      </c>
      <c r="U894" s="7">
        <f t="shared" si="254"/>
        <v>6</v>
      </c>
      <c r="V894" s="7" t="str">
        <f t="shared" si="255"/>
        <v>2017-6-1</v>
      </c>
      <c r="W894" s="8">
        <f t="shared" si="256"/>
        <v>42916</v>
      </c>
      <c r="X894" s="9">
        <f t="shared" si="257"/>
        <v>30</v>
      </c>
      <c r="Y894" s="4">
        <f t="shared" si="258"/>
        <v>59798</v>
      </c>
      <c r="Z894" s="4">
        <f t="shared" ca="1" si="259"/>
        <v>434.40073728486959</v>
      </c>
      <c r="AA894" s="4">
        <f t="shared" ca="1" si="260"/>
        <v>60232.400737284872</v>
      </c>
      <c r="AB894" s="10">
        <f t="shared" si="248"/>
        <v>1</v>
      </c>
      <c r="AC894" s="4">
        <f t="shared" ca="1" si="261"/>
        <v>60232.400737284872</v>
      </c>
      <c r="AD894" s="4">
        <f t="shared" ca="1" si="250"/>
        <v>-468108.92137829051</v>
      </c>
      <c r="AE894" s="4">
        <f t="shared" si="262"/>
        <v>22</v>
      </c>
      <c r="AF894" s="4">
        <f t="shared" ca="1" si="263"/>
        <v>21277.678244467752</v>
      </c>
      <c r="AG894" s="4">
        <f t="shared" ca="1" si="264"/>
        <v>81510.078981752624</v>
      </c>
    </row>
    <row r="895" spans="1:33">
      <c r="A895" s="3">
        <v>42892</v>
      </c>
      <c r="B895" s="2">
        <f t="shared" ca="1" si="247"/>
        <v>76295.236294397531</v>
      </c>
      <c r="C895">
        <v>0</v>
      </c>
      <c r="D895">
        <v>0</v>
      </c>
      <c r="E895">
        <v>0</v>
      </c>
      <c r="F895">
        <v>0</v>
      </c>
      <c r="P895" s="4">
        <f t="shared" si="251"/>
        <v>17</v>
      </c>
      <c r="Q895" s="4">
        <f t="shared" si="252"/>
        <v>35</v>
      </c>
      <c r="R895" s="7">
        <f>INDEX(월별값!$A$1:$BM$17, '데이터 만들기'!P895, '데이터 만들기'!Q895)</f>
        <v>1793940</v>
      </c>
      <c r="S895" s="5">
        <f t="shared" si="249"/>
        <v>42892</v>
      </c>
      <c r="T895" s="7">
        <f t="shared" si="253"/>
        <v>2017</v>
      </c>
      <c r="U895" s="7">
        <f t="shared" si="254"/>
        <v>6</v>
      </c>
      <c r="V895" s="7" t="str">
        <f t="shared" si="255"/>
        <v>2017-6-1</v>
      </c>
      <c r="W895" s="8">
        <f t="shared" si="256"/>
        <v>42916</v>
      </c>
      <c r="X895" s="9">
        <f t="shared" si="257"/>
        <v>30</v>
      </c>
      <c r="Y895" s="4">
        <f t="shared" si="258"/>
        <v>59798</v>
      </c>
      <c r="Z895" s="4">
        <f t="shared" ca="1" si="259"/>
        <v>-4780.4419500702124</v>
      </c>
      <c r="AA895" s="4">
        <f t="shared" ca="1" si="260"/>
        <v>55017.558049929787</v>
      </c>
      <c r="AB895" s="10">
        <f t="shared" si="248"/>
        <v>1</v>
      </c>
      <c r="AC895" s="4">
        <f t="shared" ca="1" si="261"/>
        <v>55017.558049929787</v>
      </c>
      <c r="AD895" s="4">
        <f t="shared" ca="1" si="250"/>
        <v>-468108.92137829051</v>
      </c>
      <c r="AE895" s="4">
        <f t="shared" si="262"/>
        <v>22</v>
      </c>
      <c r="AF895" s="4">
        <f t="shared" ca="1" si="263"/>
        <v>21277.678244467752</v>
      </c>
      <c r="AG895" s="4">
        <f t="shared" ca="1" si="264"/>
        <v>76295.236294397531</v>
      </c>
    </row>
    <row r="896" spans="1:33">
      <c r="A896" s="3">
        <v>42893</v>
      </c>
      <c r="B896" s="2">
        <f t="shared" ca="1" si="247"/>
        <v>80311.970287477452</v>
      </c>
      <c r="C896">
        <v>0</v>
      </c>
      <c r="D896">
        <v>0</v>
      </c>
      <c r="E896">
        <v>0</v>
      </c>
      <c r="F896">
        <v>0</v>
      </c>
      <c r="P896" s="4">
        <f t="shared" si="251"/>
        <v>17</v>
      </c>
      <c r="Q896" s="4">
        <f t="shared" si="252"/>
        <v>35</v>
      </c>
      <c r="R896" s="7">
        <f>INDEX(월별값!$A$1:$BM$17, '데이터 만들기'!P896, '데이터 만들기'!Q896)</f>
        <v>1793940</v>
      </c>
      <c r="S896" s="5">
        <f t="shared" si="249"/>
        <v>42893</v>
      </c>
      <c r="T896" s="7">
        <f t="shared" si="253"/>
        <v>2017</v>
      </c>
      <c r="U896" s="7">
        <f t="shared" si="254"/>
        <v>6</v>
      </c>
      <c r="V896" s="7" t="str">
        <f t="shared" si="255"/>
        <v>2017-6-1</v>
      </c>
      <c r="W896" s="8">
        <f t="shared" si="256"/>
        <v>42916</v>
      </c>
      <c r="X896" s="9">
        <f t="shared" si="257"/>
        <v>30</v>
      </c>
      <c r="Y896" s="4">
        <f t="shared" si="258"/>
        <v>59798</v>
      </c>
      <c r="Z896" s="4">
        <f t="shared" ca="1" si="259"/>
        <v>-763.7079569902919</v>
      </c>
      <c r="AA896" s="4">
        <f t="shared" ca="1" si="260"/>
        <v>59034.292043009707</v>
      </c>
      <c r="AB896" s="10">
        <f t="shared" si="248"/>
        <v>1</v>
      </c>
      <c r="AC896" s="4">
        <f t="shared" ca="1" si="261"/>
        <v>59034.292043009707</v>
      </c>
      <c r="AD896" s="4">
        <f t="shared" ca="1" si="250"/>
        <v>-468108.92137829051</v>
      </c>
      <c r="AE896" s="4">
        <f t="shared" si="262"/>
        <v>22</v>
      </c>
      <c r="AF896" s="4">
        <f t="shared" ca="1" si="263"/>
        <v>21277.678244467752</v>
      </c>
      <c r="AG896" s="4">
        <f t="shared" ca="1" si="264"/>
        <v>80311.970287477452</v>
      </c>
    </row>
    <row r="897" spans="1:33">
      <c r="A897" s="3">
        <v>42894</v>
      </c>
      <c r="B897" s="2">
        <f t="shared" ca="1" si="247"/>
        <v>78494.451369503091</v>
      </c>
      <c r="C897">
        <v>0</v>
      </c>
      <c r="D897">
        <v>0</v>
      </c>
      <c r="E897">
        <v>0</v>
      </c>
      <c r="F897">
        <v>0</v>
      </c>
      <c r="P897" s="4">
        <f t="shared" si="251"/>
        <v>17</v>
      </c>
      <c r="Q897" s="4">
        <f t="shared" si="252"/>
        <v>35</v>
      </c>
      <c r="R897" s="7">
        <f>INDEX(월별값!$A$1:$BM$17, '데이터 만들기'!P897, '데이터 만들기'!Q897)</f>
        <v>1793940</v>
      </c>
      <c r="S897" s="5">
        <f t="shared" si="249"/>
        <v>42894</v>
      </c>
      <c r="T897" s="7">
        <f t="shared" si="253"/>
        <v>2017</v>
      </c>
      <c r="U897" s="7">
        <f t="shared" si="254"/>
        <v>6</v>
      </c>
      <c r="V897" s="7" t="str">
        <f t="shared" si="255"/>
        <v>2017-6-1</v>
      </c>
      <c r="W897" s="8">
        <f t="shared" si="256"/>
        <v>42916</v>
      </c>
      <c r="X897" s="9">
        <f t="shared" si="257"/>
        <v>30</v>
      </c>
      <c r="Y897" s="4">
        <f t="shared" si="258"/>
        <v>59798</v>
      </c>
      <c r="Z897" s="4">
        <f t="shared" ca="1" si="259"/>
        <v>-2581.2268749646596</v>
      </c>
      <c r="AA897" s="4">
        <f t="shared" ca="1" si="260"/>
        <v>57216.773125035339</v>
      </c>
      <c r="AB897" s="10">
        <f t="shared" si="248"/>
        <v>1</v>
      </c>
      <c r="AC897" s="4">
        <f t="shared" ca="1" si="261"/>
        <v>57216.773125035339</v>
      </c>
      <c r="AD897" s="4">
        <f t="shared" ca="1" si="250"/>
        <v>-468108.92137829051</v>
      </c>
      <c r="AE897" s="4">
        <f t="shared" si="262"/>
        <v>22</v>
      </c>
      <c r="AF897" s="4">
        <f t="shared" ca="1" si="263"/>
        <v>21277.678244467752</v>
      </c>
      <c r="AG897" s="4">
        <f t="shared" ca="1" si="264"/>
        <v>78494.451369503091</v>
      </c>
    </row>
    <row r="898" spans="1:33">
      <c r="A898" s="3">
        <v>42895</v>
      </c>
      <c r="B898" s="2">
        <f t="shared" ca="1" si="247"/>
        <v>84258.044899282773</v>
      </c>
      <c r="C898">
        <v>0</v>
      </c>
      <c r="D898">
        <v>0</v>
      </c>
      <c r="E898">
        <v>0</v>
      </c>
      <c r="F898">
        <v>0</v>
      </c>
      <c r="P898" s="4">
        <f t="shared" si="251"/>
        <v>17</v>
      </c>
      <c r="Q898" s="4">
        <f t="shared" si="252"/>
        <v>35</v>
      </c>
      <c r="R898" s="7">
        <f>INDEX(월별값!$A$1:$BM$17, '데이터 만들기'!P898, '데이터 만들기'!Q898)</f>
        <v>1793940</v>
      </c>
      <c r="S898" s="5">
        <f t="shared" si="249"/>
        <v>42895</v>
      </c>
      <c r="T898" s="7">
        <f t="shared" si="253"/>
        <v>2017</v>
      </c>
      <c r="U898" s="7">
        <f t="shared" si="254"/>
        <v>6</v>
      </c>
      <c r="V898" s="7" t="str">
        <f t="shared" si="255"/>
        <v>2017-6-1</v>
      </c>
      <c r="W898" s="8">
        <f t="shared" si="256"/>
        <v>42916</v>
      </c>
      <c r="X898" s="9">
        <f t="shared" si="257"/>
        <v>30</v>
      </c>
      <c r="Y898" s="4">
        <f t="shared" si="258"/>
        <v>59798</v>
      </c>
      <c r="Z898" s="4">
        <f t="shared" ca="1" si="259"/>
        <v>3182.3666548150277</v>
      </c>
      <c r="AA898" s="4">
        <f t="shared" ca="1" si="260"/>
        <v>62980.366654815029</v>
      </c>
      <c r="AB898" s="10">
        <f t="shared" si="248"/>
        <v>1</v>
      </c>
      <c r="AC898" s="4">
        <f t="shared" ca="1" si="261"/>
        <v>62980.366654815029</v>
      </c>
      <c r="AD898" s="4">
        <f t="shared" ca="1" si="250"/>
        <v>-468108.92137829051</v>
      </c>
      <c r="AE898" s="4">
        <f t="shared" si="262"/>
        <v>22</v>
      </c>
      <c r="AF898" s="4">
        <f t="shared" ca="1" si="263"/>
        <v>21277.678244467752</v>
      </c>
      <c r="AG898" s="4">
        <f t="shared" ca="1" si="264"/>
        <v>84258.044899282773</v>
      </c>
    </row>
    <row r="899" spans="1:33">
      <c r="A899" s="3">
        <v>42896</v>
      </c>
      <c r="B899" s="2">
        <f t="shared" ca="1" si="247"/>
        <v>3219.333516705793</v>
      </c>
      <c r="C899">
        <v>0</v>
      </c>
      <c r="D899">
        <v>0</v>
      </c>
      <c r="E899">
        <v>0</v>
      </c>
      <c r="F899">
        <v>0</v>
      </c>
      <c r="P899" s="4">
        <f t="shared" si="251"/>
        <v>17</v>
      </c>
      <c r="Q899" s="4">
        <f t="shared" si="252"/>
        <v>35</v>
      </c>
      <c r="R899" s="7">
        <f>INDEX(월별값!$A$1:$BM$17, '데이터 만들기'!P899, '데이터 만들기'!Q899)</f>
        <v>1793940</v>
      </c>
      <c r="S899" s="5">
        <f t="shared" si="249"/>
        <v>42896</v>
      </c>
      <c r="T899" s="7">
        <f t="shared" si="253"/>
        <v>2017</v>
      </c>
      <c r="U899" s="7">
        <f t="shared" si="254"/>
        <v>6</v>
      </c>
      <c r="V899" s="7" t="str">
        <f t="shared" si="255"/>
        <v>2017-6-1</v>
      </c>
      <c r="W899" s="8">
        <f t="shared" si="256"/>
        <v>42916</v>
      </c>
      <c r="X899" s="9">
        <f t="shared" si="257"/>
        <v>30</v>
      </c>
      <c r="Y899" s="4">
        <f t="shared" si="258"/>
        <v>59798</v>
      </c>
      <c r="Z899" s="4">
        <f t="shared" ca="1" si="259"/>
        <v>4588.6703341158554</v>
      </c>
      <c r="AA899" s="4">
        <f t="shared" ca="1" si="260"/>
        <v>64386.670334115857</v>
      </c>
      <c r="AB899" s="10">
        <f t="shared" si="248"/>
        <v>0</v>
      </c>
      <c r="AC899" s="4">
        <f t="shared" ca="1" si="261"/>
        <v>3219.333516705793</v>
      </c>
      <c r="AD899" s="4">
        <f t="shared" ca="1" si="250"/>
        <v>-468108.92137829051</v>
      </c>
      <c r="AE899" s="4">
        <f t="shared" si="262"/>
        <v>22</v>
      </c>
      <c r="AF899" s="4">
        <f t="shared" ca="1" si="263"/>
        <v>21277.678244467752</v>
      </c>
      <c r="AG899" s="4">
        <f t="shared" ca="1" si="264"/>
        <v>3219.333516705793</v>
      </c>
    </row>
    <row r="900" spans="1:33">
      <c r="A900" s="3">
        <v>42897</v>
      </c>
      <c r="B900" s="2">
        <f t="shared" ca="1" si="247"/>
        <v>2887.6131478078682</v>
      </c>
      <c r="C900">
        <v>0</v>
      </c>
      <c r="D900">
        <v>0</v>
      </c>
      <c r="E900">
        <v>0</v>
      </c>
      <c r="F900">
        <v>0</v>
      </c>
      <c r="P900" s="4">
        <f t="shared" si="251"/>
        <v>17</v>
      </c>
      <c r="Q900" s="4">
        <f t="shared" si="252"/>
        <v>35</v>
      </c>
      <c r="R900" s="7">
        <f>INDEX(월별값!$A$1:$BM$17, '데이터 만들기'!P900, '데이터 만들기'!Q900)</f>
        <v>1793940</v>
      </c>
      <c r="S900" s="5">
        <f t="shared" si="249"/>
        <v>42897</v>
      </c>
      <c r="T900" s="7">
        <f t="shared" si="253"/>
        <v>2017</v>
      </c>
      <c r="U900" s="7">
        <f t="shared" si="254"/>
        <v>6</v>
      </c>
      <c r="V900" s="7" t="str">
        <f t="shared" si="255"/>
        <v>2017-6-1</v>
      </c>
      <c r="W900" s="8">
        <f t="shared" si="256"/>
        <v>42916</v>
      </c>
      <c r="X900" s="9">
        <f t="shared" si="257"/>
        <v>30</v>
      </c>
      <c r="Y900" s="4">
        <f t="shared" si="258"/>
        <v>59798</v>
      </c>
      <c r="Z900" s="4">
        <f t="shared" ca="1" si="259"/>
        <v>-2045.7370438426383</v>
      </c>
      <c r="AA900" s="4">
        <f t="shared" ca="1" si="260"/>
        <v>57752.262956157363</v>
      </c>
      <c r="AB900" s="10">
        <f t="shared" si="248"/>
        <v>0</v>
      </c>
      <c r="AC900" s="4">
        <f t="shared" ca="1" si="261"/>
        <v>2887.6131478078682</v>
      </c>
      <c r="AD900" s="4">
        <f t="shared" ca="1" si="250"/>
        <v>-468108.92137829051</v>
      </c>
      <c r="AE900" s="4">
        <f t="shared" si="262"/>
        <v>22</v>
      </c>
      <c r="AF900" s="4">
        <f t="shared" ca="1" si="263"/>
        <v>21277.678244467752</v>
      </c>
      <c r="AG900" s="4">
        <f t="shared" ca="1" si="264"/>
        <v>2887.6131478078682</v>
      </c>
    </row>
    <row r="901" spans="1:33">
      <c r="A901" s="3">
        <v>42898</v>
      </c>
      <c r="B901" s="2">
        <f t="shared" ca="1" si="247"/>
        <v>79478.775423519837</v>
      </c>
      <c r="C901">
        <v>0</v>
      </c>
      <c r="D901">
        <v>0</v>
      </c>
      <c r="E901">
        <v>0</v>
      </c>
      <c r="F901">
        <v>0</v>
      </c>
      <c r="P901" s="4">
        <f t="shared" si="251"/>
        <v>17</v>
      </c>
      <c r="Q901" s="4">
        <f t="shared" si="252"/>
        <v>35</v>
      </c>
      <c r="R901" s="7">
        <f>INDEX(월별값!$A$1:$BM$17, '데이터 만들기'!P901, '데이터 만들기'!Q901)</f>
        <v>1793940</v>
      </c>
      <c r="S901" s="5">
        <f t="shared" si="249"/>
        <v>42898</v>
      </c>
      <c r="T901" s="7">
        <f t="shared" si="253"/>
        <v>2017</v>
      </c>
      <c r="U901" s="7">
        <f t="shared" si="254"/>
        <v>6</v>
      </c>
      <c r="V901" s="7" t="str">
        <f t="shared" si="255"/>
        <v>2017-6-1</v>
      </c>
      <c r="W901" s="8">
        <f t="shared" si="256"/>
        <v>42916</v>
      </c>
      <c r="X901" s="9">
        <f t="shared" si="257"/>
        <v>30</v>
      </c>
      <c r="Y901" s="4">
        <f t="shared" si="258"/>
        <v>59798</v>
      </c>
      <c r="Z901" s="4">
        <f t="shared" ca="1" si="259"/>
        <v>-1596.9028209479097</v>
      </c>
      <c r="AA901" s="4">
        <f t="shared" ca="1" si="260"/>
        <v>58201.097179052093</v>
      </c>
      <c r="AB901" s="10">
        <f t="shared" si="248"/>
        <v>1</v>
      </c>
      <c r="AC901" s="4">
        <f t="shared" ca="1" si="261"/>
        <v>58201.097179052093</v>
      </c>
      <c r="AD901" s="4">
        <f t="shared" ca="1" si="250"/>
        <v>-468108.92137829051</v>
      </c>
      <c r="AE901" s="4">
        <f t="shared" si="262"/>
        <v>22</v>
      </c>
      <c r="AF901" s="4">
        <f t="shared" ca="1" si="263"/>
        <v>21277.678244467752</v>
      </c>
      <c r="AG901" s="4">
        <f t="shared" ca="1" si="264"/>
        <v>79478.775423519837</v>
      </c>
    </row>
    <row r="902" spans="1:33">
      <c r="A902" s="3">
        <v>42899</v>
      </c>
      <c r="B902" s="2">
        <f t="shared" ca="1" si="247"/>
        <v>77907.042038715197</v>
      </c>
      <c r="C902">
        <v>0</v>
      </c>
      <c r="D902">
        <v>0</v>
      </c>
      <c r="E902">
        <v>0</v>
      </c>
      <c r="F902">
        <v>0</v>
      </c>
      <c r="P902" s="4">
        <f t="shared" si="251"/>
        <v>17</v>
      </c>
      <c r="Q902" s="4">
        <f t="shared" si="252"/>
        <v>35</v>
      </c>
      <c r="R902" s="7">
        <f>INDEX(월별값!$A$1:$BM$17, '데이터 만들기'!P902, '데이터 만들기'!Q902)</f>
        <v>1793940</v>
      </c>
      <c r="S902" s="5">
        <f t="shared" si="249"/>
        <v>42899</v>
      </c>
      <c r="T902" s="7">
        <f t="shared" si="253"/>
        <v>2017</v>
      </c>
      <c r="U902" s="7">
        <f t="shared" si="254"/>
        <v>6</v>
      </c>
      <c r="V902" s="7" t="str">
        <f t="shared" si="255"/>
        <v>2017-6-1</v>
      </c>
      <c r="W902" s="8">
        <f t="shared" si="256"/>
        <v>42916</v>
      </c>
      <c r="X902" s="9">
        <f t="shared" si="257"/>
        <v>30</v>
      </c>
      <c r="Y902" s="4">
        <f t="shared" si="258"/>
        <v>59798</v>
      </c>
      <c r="Z902" s="4">
        <f t="shared" ca="1" si="259"/>
        <v>-3168.6362057525535</v>
      </c>
      <c r="AA902" s="4">
        <f t="shared" ca="1" si="260"/>
        <v>56629.363794247445</v>
      </c>
      <c r="AB902" s="10">
        <f t="shared" si="248"/>
        <v>1</v>
      </c>
      <c r="AC902" s="4">
        <f t="shared" ca="1" si="261"/>
        <v>56629.363794247445</v>
      </c>
      <c r="AD902" s="4">
        <f t="shared" ca="1" si="250"/>
        <v>-468108.92137829051</v>
      </c>
      <c r="AE902" s="4">
        <f t="shared" si="262"/>
        <v>22</v>
      </c>
      <c r="AF902" s="4">
        <f t="shared" ca="1" si="263"/>
        <v>21277.678244467752</v>
      </c>
      <c r="AG902" s="4">
        <f t="shared" ca="1" si="264"/>
        <v>77907.042038715197</v>
      </c>
    </row>
    <row r="903" spans="1:33">
      <c r="A903" s="3">
        <v>42900</v>
      </c>
      <c r="B903" s="2">
        <f t="shared" ca="1" si="247"/>
        <v>78221.956396282447</v>
      </c>
      <c r="C903">
        <v>0</v>
      </c>
      <c r="D903">
        <v>0</v>
      </c>
      <c r="E903">
        <v>0</v>
      </c>
      <c r="F903">
        <v>0</v>
      </c>
      <c r="P903" s="4">
        <f t="shared" si="251"/>
        <v>17</v>
      </c>
      <c r="Q903" s="4">
        <f t="shared" si="252"/>
        <v>35</v>
      </c>
      <c r="R903" s="7">
        <f>INDEX(월별값!$A$1:$BM$17, '데이터 만들기'!P903, '데이터 만들기'!Q903)</f>
        <v>1793940</v>
      </c>
      <c r="S903" s="5">
        <f t="shared" si="249"/>
        <v>42900</v>
      </c>
      <c r="T903" s="7">
        <f t="shared" si="253"/>
        <v>2017</v>
      </c>
      <c r="U903" s="7">
        <f t="shared" si="254"/>
        <v>6</v>
      </c>
      <c r="V903" s="7" t="str">
        <f t="shared" si="255"/>
        <v>2017-6-1</v>
      </c>
      <c r="W903" s="8">
        <f t="shared" si="256"/>
        <v>42916</v>
      </c>
      <c r="X903" s="9">
        <f t="shared" si="257"/>
        <v>30</v>
      </c>
      <c r="Y903" s="4">
        <f t="shared" si="258"/>
        <v>59798</v>
      </c>
      <c r="Z903" s="4">
        <f t="shared" ca="1" si="259"/>
        <v>-2853.7218481853151</v>
      </c>
      <c r="AA903" s="4">
        <f t="shared" ca="1" si="260"/>
        <v>56944.278151814688</v>
      </c>
      <c r="AB903" s="10">
        <f t="shared" si="248"/>
        <v>1</v>
      </c>
      <c r="AC903" s="4">
        <f t="shared" ca="1" si="261"/>
        <v>56944.278151814688</v>
      </c>
      <c r="AD903" s="4">
        <f t="shared" ca="1" si="250"/>
        <v>-468108.92137829051</v>
      </c>
      <c r="AE903" s="4">
        <f t="shared" si="262"/>
        <v>22</v>
      </c>
      <c r="AF903" s="4">
        <f t="shared" ca="1" si="263"/>
        <v>21277.678244467752</v>
      </c>
      <c r="AG903" s="4">
        <f t="shared" ca="1" si="264"/>
        <v>78221.956396282447</v>
      </c>
    </row>
    <row r="904" spans="1:33">
      <c r="A904" s="3">
        <v>42901</v>
      </c>
      <c r="B904" s="2">
        <f t="shared" ref="B904:B967" ca="1" si="265">AG904</f>
        <v>83200.526989908627</v>
      </c>
      <c r="C904">
        <v>0</v>
      </c>
      <c r="D904">
        <v>0</v>
      </c>
      <c r="E904">
        <v>0</v>
      </c>
      <c r="F904">
        <v>0</v>
      </c>
      <c r="P904" s="4">
        <f t="shared" si="251"/>
        <v>17</v>
      </c>
      <c r="Q904" s="4">
        <f t="shared" si="252"/>
        <v>35</v>
      </c>
      <c r="R904" s="7">
        <f>INDEX(월별값!$A$1:$BM$17, '데이터 만들기'!P904, '데이터 만들기'!Q904)</f>
        <v>1793940</v>
      </c>
      <c r="S904" s="5">
        <f t="shared" si="249"/>
        <v>42901</v>
      </c>
      <c r="T904" s="7">
        <f t="shared" si="253"/>
        <v>2017</v>
      </c>
      <c r="U904" s="7">
        <f t="shared" si="254"/>
        <v>6</v>
      </c>
      <c r="V904" s="7" t="str">
        <f t="shared" si="255"/>
        <v>2017-6-1</v>
      </c>
      <c r="W904" s="8">
        <f t="shared" si="256"/>
        <v>42916</v>
      </c>
      <c r="X904" s="9">
        <f t="shared" si="257"/>
        <v>30</v>
      </c>
      <c r="Y904" s="4">
        <f t="shared" si="258"/>
        <v>59798</v>
      </c>
      <c r="Z904" s="4">
        <f t="shared" ca="1" si="259"/>
        <v>2124.8487454408687</v>
      </c>
      <c r="AA904" s="4">
        <f t="shared" ca="1" si="260"/>
        <v>61922.848745440868</v>
      </c>
      <c r="AB904" s="10">
        <f t="shared" ref="AB904:AB967" si="266">NETWORKDAYS(A904,A904)</f>
        <v>1</v>
      </c>
      <c r="AC904" s="4">
        <f t="shared" ca="1" si="261"/>
        <v>61922.848745440868</v>
      </c>
      <c r="AD904" s="4">
        <f t="shared" ca="1" si="250"/>
        <v>-468108.92137829051</v>
      </c>
      <c r="AE904" s="4">
        <f t="shared" si="262"/>
        <v>22</v>
      </c>
      <c r="AF904" s="4">
        <f t="shared" ca="1" si="263"/>
        <v>21277.678244467752</v>
      </c>
      <c r="AG904" s="4">
        <f t="shared" ca="1" si="264"/>
        <v>83200.526989908627</v>
      </c>
    </row>
    <row r="905" spans="1:33">
      <c r="A905" s="3">
        <v>42902</v>
      </c>
      <c r="B905" s="2">
        <f t="shared" ca="1" si="265"/>
        <v>82150.936157499091</v>
      </c>
      <c r="C905">
        <v>0</v>
      </c>
      <c r="D905">
        <v>0</v>
      </c>
      <c r="E905">
        <v>0</v>
      </c>
      <c r="F905">
        <v>0</v>
      </c>
      <c r="P905" s="4">
        <f t="shared" si="251"/>
        <v>17</v>
      </c>
      <c r="Q905" s="4">
        <f t="shared" si="252"/>
        <v>35</v>
      </c>
      <c r="R905" s="7">
        <f>INDEX(월별값!$A$1:$BM$17, '데이터 만들기'!P905, '데이터 만들기'!Q905)</f>
        <v>1793940</v>
      </c>
      <c r="S905" s="5">
        <f t="shared" ref="S905:S968" si="267">$A905</f>
        <v>42902</v>
      </c>
      <c r="T905" s="7">
        <f t="shared" si="253"/>
        <v>2017</v>
      </c>
      <c r="U905" s="7">
        <f t="shared" si="254"/>
        <v>6</v>
      </c>
      <c r="V905" s="7" t="str">
        <f t="shared" si="255"/>
        <v>2017-6-1</v>
      </c>
      <c r="W905" s="8">
        <f t="shared" si="256"/>
        <v>42916</v>
      </c>
      <c r="X905" s="9">
        <f t="shared" si="257"/>
        <v>30</v>
      </c>
      <c r="Y905" s="4">
        <f t="shared" si="258"/>
        <v>59798</v>
      </c>
      <c r="Z905" s="4">
        <f t="shared" ca="1" si="259"/>
        <v>1075.2579130313413</v>
      </c>
      <c r="AA905" s="4">
        <f t="shared" ca="1" si="260"/>
        <v>60873.257913031339</v>
      </c>
      <c r="AB905" s="10">
        <f t="shared" si="266"/>
        <v>1</v>
      </c>
      <c r="AC905" s="4">
        <f t="shared" ca="1" si="261"/>
        <v>60873.257913031339</v>
      </c>
      <c r="AD905" s="4">
        <f t="shared" ref="AD905:AD968" ca="1" si="268">SUMIFS(AC:AC,U:U,CONCATENATE("=",U905),T:T,CONCATENATE("=",T905))-R905</f>
        <v>-468108.92137829051</v>
      </c>
      <c r="AE905" s="4">
        <f t="shared" si="262"/>
        <v>22</v>
      </c>
      <c r="AF905" s="4">
        <f t="shared" ca="1" si="263"/>
        <v>21277.678244467752</v>
      </c>
      <c r="AG905" s="4">
        <f t="shared" ca="1" si="264"/>
        <v>82150.936157499091</v>
      </c>
    </row>
    <row r="906" spans="1:33">
      <c r="A906" s="3">
        <v>42903</v>
      </c>
      <c r="B906" s="2">
        <f t="shared" ca="1" si="265"/>
        <v>2880.4585081113787</v>
      </c>
      <c r="C906">
        <v>0</v>
      </c>
      <c r="D906">
        <v>0</v>
      </c>
      <c r="E906">
        <v>0</v>
      </c>
      <c r="F906">
        <v>0</v>
      </c>
      <c r="P906" s="4">
        <f t="shared" ref="P906:P969" si="269">P905</f>
        <v>17</v>
      </c>
      <c r="Q906" s="4">
        <f t="shared" si="252"/>
        <v>35</v>
      </c>
      <c r="R906" s="7">
        <f>INDEX(월별값!$A$1:$BM$17, '데이터 만들기'!P906, '데이터 만들기'!Q906)</f>
        <v>1793940</v>
      </c>
      <c r="S906" s="5">
        <f t="shared" si="267"/>
        <v>42903</v>
      </c>
      <c r="T906" s="7">
        <f t="shared" si="253"/>
        <v>2017</v>
      </c>
      <c r="U906" s="7">
        <f t="shared" si="254"/>
        <v>6</v>
      </c>
      <c r="V906" s="7" t="str">
        <f t="shared" si="255"/>
        <v>2017-6-1</v>
      </c>
      <c r="W906" s="8">
        <f t="shared" si="256"/>
        <v>42916</v>
      </c>
      <c r="X906" s="9">
        <f t="shared" si="257"/>
        <v>30</v>
      </c>
      <c r="Y906" s="4">
        <f t="shared" si="258"/>
        <v>59798</v>
      </c>
      <c r="Z906" s="4">
        <f t="shared" ca="1" si="259"/>
        <v>-2188.8298377724286</v>
      </c>
      <c r="AA906" s="4">
        <f t="shared" ca="1" si="260"/>
        <v>57609.170162227572</v>
      </c>
      <c r="AB906" s="10">
        <f t="shared" si="266"/>
        <v>0</v>
      </c>
      <c r="AC906" s="4">
        <f t="shared" ca="1" si="261"/>
        <v>2880.4585081113787</v>
      </c>
      <c r="AD906" s="4">
        <f t="shared" ca="1" si="268"/>
        <v>-468108.92137829051</v>
      </c>
      <c r="AE906" s="4">
        <f t="shared" si="262"/>
        <v>22</v>
      </c>
      <c r="AF906" s="4">
        <f t="shared" ca="1" si="263"/>
        <v>21277.678244467752</v>
      </c>
      <c r="AG906" s="4">
        <f t="shared" ca="1" si="264"/>
        <v>2880.4585081113787</v>
      </c>
    </row>
    <row r="907" spans="1:33">
      <c r="A907" s="3">
        <v>42904</v>
      </c>
      <c r="B907" s="2">
        <f t="shared" ca="1" si="265"/>
        <v>3154.0812315139478</v>
      </c>
      <c r="C907">
        <v>0</v>
      </c>
      <c r="D907">
        <v>0</v>
      </c>
      <c r="E907">
        <v>0</v>
      </c>
      <c r="F907">
        <v>0</v>
      </c>
      <c r="P907" s="4">
        <f t="shared" si="269"/>
        <v>17</v>
      </c>
      <c r="Q907" s="4">
        <f t="shared" si="252"/>
        <v>35</v>
      </c>
      <c r="R907" s="7">
        <f>INDEX(월별값!$A$1:$BM$17, '데이터 만들기'!P907, '데이터 만들기'!Q907)</f>
        <v>1793940</v>
      </c>
      <c r="S907" s="5">
        <f t="shared" si="267"/>
        <v>42904</v>
      </c>
      <c r="T907" s="7">
        <f t="shared" si="253"/>
        <v>2017</v>
      </c>
      <c r="U907" s="7">
        <f t="shared" si="254"/>
        <v>6</v>
      </c>
      <c r="V907" s="7" t="str">
        <f t="shared" si="255"/>
        <v>2017-6-1</v>
      </c>
      <c r="W907" s="8">
        <f t="shared" si="256"/>
        <v>42916</v>
      </c>
      <c r="X907" s="9">
        <f t="shared" si="257"/>
        <v>30</v>
      </c>
      <c r="Y907" s="4">
        <f t="shared" si="258"/>
        <v>59798</v>
      </c>
      <c r="Z907" s="4">
        <f t="shared" ca="1" si="259"/>
        <v>3283.62463027896</v>
      </c>
      <c r="AA907" s="4">
        <f t="shared" ca="1" si="260"/>
        <v>63081.624630278959</v>
      </c>
      <c r="AB907" s="10">
        <f t="shared" si="266"/>
        <v>0</v>
      </c>
      <c r="AC907" s="4">
        <f t="shared" ca="1" si="261"/>
        <v>3154.0812315139478</v>
      </c>
      <c r="AD907" s="4">
        <f t="shared" ca="1" si="268"/>
        <v>-468108.92137829051</v>
      </c>
      <c r="AE907" s="4">
        <f t="shared" si="262"/>
        <v>22</v>
      </c>
      <c r="AF907" s="4">
        <f t="shared" ca="1" si="263"/>
        <v>21277.678244467752</v>
      </c>
      <c r="AG907" s="4">
        <f t="shared" ca="1" si="264"/>
        <v>3154.0812315139478</v>
      </c>
    </row>
    <row r="908" spans="1:33">
      <c r="A908" s="3">
        <v>42905</v>
      </c>
      <c r="B908" s="2">
        <f t="shared" ca="1" si="265"/>
        <v>83799.177953080158</v>
      </c>
      <c r="C908">
        <v>0</v>
      </c>
      <c r="D908">
        <v>0</v>
      </c>
      <c r="E908">
        <v>0</v>
      </c>
      <c r="F908">
        <v>0</v>
      </c>
      <c r="P908" s="4">
        <f t="shared" si="269"/>
        <v>17</v>
      </c>
      <c r="Q908" s="4">
        <f t="shared" si="252"/>
        <v>35</v>
      </c>
      <c r="R908" s="7">
        <f>INDEX(월별값!$A$1:$BM$17, '데이터 만들기'!P908, '데이터 만들기'!Q908)</f>
        <v>1793940</v>
      </c>
      <c r="S908" s="5">
        <f t="shared" si="267"/>
        <v>42905</v>
      </c>
      <c r="T908" s="7">
        <f t="shared" si="253"/>
        <v>2017</v>
      </c>
      <c r="U908" s="7">
        <f t="shared" si="254"/>
        <v>6</v>
      </c>
      <c r="V908" s="7" t="str">
        <f t="shared" si="255"/>
        <v>2017-6-1</v>
      </c>
      <c r="W908" s="8">
        <f t="shared" si="256"/>
        <v>42916</v>
      </c>
      <c r="X908" s="9">
        <f t="shared" si="257"/>
        <v>30</v>
      </c>
      <c r="Y908" s="4">
        <f t="shared" si="258"/>
        <v>59798</v>
      </c>
      <c r="Z908" s="4">
        <f t="shared" ca="1" si="259"/>
        <v>2723.4997086123963</v>
      </c>
      <c r="AA908" s="4">
        <f t="shared" ca="1" si="260"/>
        <v>62521.499708612399</v>
      </c>
      <c r="AB908" s="10">
        <f t="shared" si="266"/>
        <v>1</v>
      </c>
      <c r="AC908" s="4">
        <f t="shared" ca="1" si="261"/>
        <v>62521.499708612399</v>
      </c>
      <c r="AD908" s="4">
        <f t="shared" ca="1" si="268"/>
        <v>-468108.92137829051</v>
      </c>
      <c r="AE908" s="4">
        <f t="shared" si="262"/>
        <v>22</v>
      </c>
      <c r="AF908" s="4">
        <f t="shared" ca="1" si="263"/>
        <v>21277.678244467752</v>
      </c>
      <c r="AG908" s="4">
        <f t="shared" ca="1" si="264"/>
        <v>83799.177953080158</v>
      </c>
    </row>
    <row r="909" spans="1:33">
      <c r="A909" s="3">
        <v>42906</v>
      </c>
      <c r="B909" s="2">
        <f t="shared" ca="1" si="265"/>
        <v>77337.585075239607</v>
      </c>
      <c r="C909">
        <v>0</v>
      </c>
      <c r="D909">
        <v>0</v>
      </c>
      <c r="E909">
        <v>0</v>
      </c>
      <c r="F909">
        <v>0</v>
      </c>
      <c r="P909" s="4">
        <f t="shared" si="269"/>
        <v>17</v>
      </c>
      <c r="Q909" s="4">
        <f t="shared" si="252"/>
        <v>35</v>
      </c>
      <c r="R909" s="7">
        <f>INDEX(월별값!$A$1:$BM$17, '데이터 만들기'!P909, '데이터 만들기'!Q909)</f>
        <v>1793940</v>
      </c>
      <c r="S909" s="5">
        <f t="shared" si="267"/>
        <v>42906</v>
      </c>
      <c r="T909" s="7">
        <f t="shared" si="253"/>
        <v>2017</v>
      </c>
      <c r="U909" s="7">
        <f t="shared" si="254"/>
        <v>6</v>
      </c>
      <c r="V909" s="7" t="str">
        <f t="shared" si="255"/>
        <v>2017-6-1</v>
      </c>
      <c r="W909" s="8">
        <f t="shared" si="256"/>
        <v>42916</v>
      </c>
      <c r="X909" s="9">
        <f t="shared" si="257"/>
        <v>30</v>
      </c>
      <c r="Y909" s="4">
        <f t="shared" si="258"/>
        <v>59798</v>
      </c>
      <c r="Z909" s="4">
        <f t="shared" ca="1" si="259"/>
        <v>-3738.0931692281424</v>
      </c>
      <c r="AA909" s="4">
        <f t="shared" ca="1" si="260"/>
        <v>56059.906830771855</v>
      </c>
      <c r="AB909" s="10">
        <f t="shared" si="266"/>
        <v>1</v>
      </c>
      <c r="AC909" s="4">
        <f t="shared" ca="1" si="261"/>
        <v>56059.906830771855</v>
      </c>
      <c r="AD909" s="4">
        <f t="shared" ca="1" si="268"/>
        <v>-468108.92137829051</v>
      </c>
      <c r="AE909" s="4">
        <f t="shared" si="262"/>
        <v>22</v>
      </c>
      <c r="AF909" s="4">
        <f t="shared" ca="1" si="263"/>
        <v>21277.678244467752</v>
      </c>
      <c r="AG909" s="4">
        <f t="shared" ca="1" si="264"/>
        <v>77337.585075239607</v>
      </c>
    </row>
    <row r="910" spans="1:33">
      <c r="A910" s="3">
        <v>42907</v>
      </c>
      <c r="B910" s="2">
        <f t="shared" ca="1" si="265"/>
        <v>79324.79522921273</v>
      </c>
      <c r="C910">
        <v>0</v>
      </c>
      <c r="D910">
        <v>0</v>
      </c>
      <c r="E910">
        <v>0</v>
      </c>
      <c r="F910">
        <v>0</v>
      </c>
      <c r="P910" s="4">
        <f t="shared" si="269"/>
        <v>17</v>
      </c>
      <c r="Q910" s="4">
        <f t="shared" si="252"/>
        <v>35</v>
      </c>
      <c r="R910" s="7">
        <f>INDEX(월별값!$A$1:$BM$17, '데이터 만들기'!P910, '데이터 만들기'!Q910)</f>
        <v>1793940</v>
      </c>
      <c r="S910" s="5">
        <f t="shared" si="267"/>
        <v>42907</v>
      </c>
      <c r="T910" s="7">
        <f t="shared" si="253"/>
        <v>2017</v>
      </c>
      <c r="U910" s="7">
        <f t="shared" si="254"/>
        <v>6</v>
      </c>
      <c r="V910" s="7" t="str">
        <f t="shared" si="255"/>
        <v>2017-6-1</v>
      </c>
      <c r="W910" s="8">
        <f t="shared" si="256"/>
        <v>42916</v>
      </c>
      <c r="X910" s="9">
        <f t="shared" si="257"/>
        <v>30</v>
      </c>
      <c r="Y910" s="4">
        <f t="shared" si="258"/>
        <v>59798</v>
      </c>
      <c r="Z910" s="4">
        <f t="shared" ca="1" si="259"/>
        <v>-1750.8830152550131</v>
      </c>
      <c r="AA910" s="4">
        <f t="shared" ca="1" si="260"/>
        <v>58047.116984744986</v>
      </c>
      <c r="AB910" s="10">
        <f t="shared" si="266"/>
        <v>1</v>
      </c>
      <c r="AC910" s="4">
        <f t="shared" ca="1" si="261"/>
        <v>58047.116984744986</v>
      </c>
      <c r="AD910" s="4">
        <f t="shared" ca="1" si="268"/>
        <v>-468108.92137829051</v>
      </c>
      <c r="AE910" s="4">
        <f t="shared" si="262"/>
        <v>22</v>
      </c>
      <c r="AF910" s="4">
        <f t="shared" ca="1" si="263"/>
        <v>21277.678244467752</v>
      </c>
      <c r="AG910" s="4">
        <f t="shared" ca="1" si="264"/>
        <v>79324.79522921273</v>
      </c>
    </row>
    <row r="911" spans="1:33">
      <c r="A911" s="3">
        <v>42908</v>
      </c>
      <c r="B911" s="2">
        <f t="shared" ca="1" si="265"/>
        <v>79220.808114840474</v>
      </c>
      <c r="C911">
        <v>0</v>
      </c>
      <c r="D911">
        <v>0</v>
      </c>
      <c r="E911">
        <v>0</v>
      </c>
      <c r="F911">
        <v>0</v>
      </c>
      <c r="P911" s="4">
        <f t="shared" si="269"/>
        <v>17</v>
      </c>
      <c r="Q911" s="4">
        <f t="shared" si="252"/>
        <v>35</v>
      </c>
      <c r="R911" s="7">
        <f>INDEX(월별값!$A$1:$BM$17, '데이터 만들기'!P911, '데이터 만들기'!Q911)</f>
        <v>1793940</v>
      </c>
      <c r="S911" s="5">
        <f t="shared" si="267"/>
        <v>42908</v>
      </c>
      <c r="T911" s="7">
        <f t="shared" si="253"/>
        <v>2017</v>
      </c>
      <c r="U911" s="7">
        <f t="shared" si="254"/>
        <v>6</v>
      </c>
      <c r="V911" s="7" t="str">
        <f t="shared" si="255"/>
        <v>2017-6-1</v>
      </c>
      <c r="W911" s="8">
        <f t="shared" si="256"/>
        <v>42916</v>
      </c>
      <c r="X911" s="9">
        <f t="shared" si="257"/>
        <v>30</v>
      </c>
      <c r="Y911" s="4">
        <f t="shared" si="258"/>
        <v>59798</v>
      </c>
      <c r="Z911" s="4">
        <f t="shared" ca="1" si="259"/>
        <v>-1854.8701296272734</v>
      </c>
      <c r="AA911" s="4">
        <f t="shared" ca="1" si="260"/>
        <v>57943.12987037273</v>
      </c>
      <c r="AB911" s="10">
        <f t="shared" si="266"/>
        <v>1</v>
      </c>
      <c r="AC911" s="4">
        <f t="shared" ca="1" si="261"/>
        <v>57943.12987037273</v>
      </c>
      <c r="AD911" s="4">
        <f t="shared" ca="1" si="268"/>
        <v>-468108.92137829051</v>
      </c>
      <c r="AE911" s="4">
        <f t="shared" si="262"/>
        <v>22</v>
      </c>
      <c r="AF911" s="4">
        <f t="shared" ca="1" si="263"/>
        <v>21277.678244467752</v>
      </c>
      <c r="AG911" s="4">
        <f t="shared" ca="1" si="264"/>
        <v>79220.808114840474</v>
      </c>
    </row>
    <row r="912" spans="1:33">
      <c r="A912" s="3">
        <v>42909</v>
      </c>
      <c r="B912" s="2">
        <f t="shared" ca="1" si="265"/>
        <v>84973.178164306039</v>
      </c>
      <c r="C912">
        <v>0</v>
      </c>
      <c r="D912">
        <v>0</v>
      </c>
      <c r="E912">
        <v>0</v>
      </c>
      <c r="F912">
        <v>0</v>
      </c>
      <c r="P912" s="4">
        <f t="shared" si="269"/>
        <v>17</v>
      </c>
      <c r="Q912" s="4">
        <f t="shared" si="252"/>
        <v>35</v>
      </c>
      <c r="R912" s="7">
        <f>INDEX(월별값!$A$1:$BM$17, '데이터 만들기'!P912, '데이터 만들기'!Q912)</f>
        <v>1793940</v>
      </c>
      <c r="S912" s="5">
        <f t="shared" si="267"/>
        <v>42909</v>
      </c>
      <c r="T912" s="7">
        <f t="shared" si="253"/>
        <v>2017</v>
      </c>
      <c r="U912" s="7">
        <f t="shared" si="254"/>
        <v>6</v>
      </c>
      <c r="V912" s="7" t="str">
        <f t="shared" si="255"/>
        <v>2017-6-1</v>
      </c>
      <c r="W912" s="8">
        <f t="shared" si="256"/>
        <v>42916</v>
      </c>
      <c r="X912" s="9">
        <f t="shared" si="257"/>
        <v>30</v>
      </c>
      <c r="Y912" s="4">
        <f t="shared" si="258"/>
        <v>59798</v>
      </c>
      <c r="Z912" s="4">
        <f t="shared" ca="1" si="259"/>
        <v>3897.4999198382852</v>
      </c>
      <c r="AA912" s="4">
        <f t="shared" ca="1" si="260"/>
        <v>63695.499919838287</v>
      </c>
      <c r="AB912" s="10">
        <f t="shared" si="266"/>
        <v>1</v>
      </c>
      <c r="AC912" s="4">
        <f t="shared" ca="1" si="261"/>
        <v>63695.499919838287</v>
      </c>
      <c r="AD912" s="4">
        <f t="shared" ca="1" si="268"/>
        <v>-468108.92137829051</v>
      </c>
      <c r="AE912" s="4">
        <f t="shared" si="262"/>
        <v>22</v>
      </c>
      <c r="AF912" s="4">
        <f t="shared" ca="1" si="263"/>
        <v>21277.678244467752</v>
      </c>
      <c r="AG912" s="4">
        <f t="shared" ca="1" si="264"/>
        <v>84973.178164306039</v>
      </c>
    </row>
    <row r="913" spans="1:33">
      <c r="A913" s="3">
        <v>42910</v>
      </c>
      <c r="B913" s="2">
        <f t="shared" ca="1" si="265"/>
        <v>3225.7990469048345</v>
      </c>
      <c r="C913">
        <v>0</v>
      </c>
      <c r="D913">
        <v>0</v>
      </c>
      <c r="E913">
        <v>0</v>
      </c>
      <c r="F913">
        <v>0</v>
      </c>
      <c r="P913" s="4">
        <f t="shared" si="269"/>
        <v>17</v>
      </c>
      <c r="Q913" s="4">
        <f t="shared" si="252"/>
        <v>35</v>
      </c>
      <c r="R913" s="7">
        <f>INDEX(월별값!$A$1:$BM$17, '데이터 만들기'!P913, '데이터 만들기'!Q913)</f>
        <v>1793940</v>
      </c>
      <c r="S913" s="5">
        <f t="shared" si="267"/>
        <v>42910</v>
      </c>
      <c r="T913" s="7">
        <f t="shared" si="253"/>
        <v>2017</v>
      </c>
      <c r="U913" s="7">
        <f t="shared" si="254"/>
        <v>6</v>
      </c>
      <c r="V913" s="7" t="str">
        <f t="shared" si="255"/>
        <v>2017-6-1</v>
      </c>
      <c r="W913" s="8">
        <f t="shared" si="256"/>
        <v>42916</v>
      </c>
      <c r="X913" s="9">
        <f t="shared" si="257"/>
        <v>30</v>
      </c>
      <c r="Y913" s="4">
        <f t="shared" si="258"/>
        <v>59798</v>
      </c>
      <c r="Z913" s="4">
        <f t="shared" ca="1" si="259"/>
        <v>4717.9809380966881</v>
      </c>
      <c r="AA913" s="4">
        <f t="shared" ca="1" si="260"/>
        <v>64515.980938096691</v>
      </c>
      <c r="AB913" s="10">
        <f t="shared" si="266"/>
        <v>0</v>
      </c>
      <c r="AC913" s="4">
        <f t="shared" ca="1" si="261"/>
        <v>3225.7990469048345</v>
      </c>
      <c r="AD913" s="4">
        <f t="shared" ca="1" si="268"/>
        <v>-468108.92137829051</v>
      </c>
      <c r="AE913" s="4">
        <f t="shared" si="262"/>
        <v>22</v>
      </c>
      <c r="AF913" s="4">
        <f t="shared" ca="1" si="263"/>
        <v>21277.678244467752</v>
      </c>
      <c r="AG913" s="4">
        <f t="shared" ca="1" si="264"/>
        <v>3225.7990469048345</v>
      </c>
    </row>
    <row r="914" spans="1:33">
      <c r="A914" s="3">
        <v>42911</v>
      </c>
      <c r="B914" s="2">
        <f t="shared" ca="1" si="265"/>
        <v>2716.5809241448951</v>
      </c>
      <c r="C914">
        <v>0</v>
      </c>
      <c r="D914">
        <v>0</v>
      </c>
      <c r="E914">
        <v>0</v>
      </c>
      <c r="F914">
        <v>0</v>
      </c>
      <c r="P914" s="4">
        <f t="shared" si="269"/>
        <v>17</v>
      </c>
      <c r="Q914" s="4">
        <f t="shared" si="252"/>
        <v>35</v>
      </c>
      <c r="R914" s="7">
        <f>INDEX(월별값!$A$1:$BM$17, '데이터 만들기'!P914, '데이터 만들기'!Q914)</f>
        <v>1793940</v>
      </c>
      <c r="S914" s="5">
        <f t="shared" si="267"/>
        <v>42911</v>
      </c>
      <c r="T914" s="7">
        <f t="shared" si="253"/>
        <v>2017</v>
      </c>
      <c r="U914" s="7">
        <f t="shared" si="254"/>
        <v>6</v>
      </c>
      <c r="V914" s="7" t="str">
        <f t="shared" si="255"/>
        <v>2017-6-1</v>
      </c>
      <c r="W914" s="8">
        <f t="shared" si="256"/>
        <v>42916</v>
      </c>
      <c r="X914" s="9">
        <f t="shared" si="257"/>
        <v>30</v>
      </c>
      <c r="Y914" s="4">
        <f t="shared" si="258"/>
        <v>59798</v>
      </c>
      <c r="Z914" s="4">
        <f t="shared" ca="1" si="259"/>
        <v>-5466.381517102097</v>
      </c>
      <c r="AA914" s="4">
        <f t="shared" ca="1" si="260"/>
        <v>54331.618482897902</v>
      </c>
      <c r="AB914" s="10">
        <f t="shared" si="266"/>
        <v>0</v>
      </c>
      <c r="AC914" s="4">
        <f t="shared" ca="1" si="261"/>
        <v>2716.5809241448951</v>
      </c>
      <c r="AD914" s="4">
        <f t="shared" ca="1" si="268"/>
        <v>-468108.92137829051</v>
      </c>
      <c r="AE914" s="4">
        <f t="shared" si="262"/>
        <v>22</v>
      </c>
      <c r="AF914" s="4">
        <f t="shared" ca="1" si="263"/>
        <v>21277.678244467752</v>
      </c>
      <c r="AG914" s="4">
        <f t="shared" ca="1" si="264"/>
        <v>2716.5809241448951</v>
      </c>
    </row>
    <row r="915" spans="1:33">
      <c r="A915" s="3">
        <v>42912</v>
      </c>
      <c r="B915" s="2">
        <f t="shared" ca="1" si="265"/>
        <v>85057.448003054829</v>
      </c>
      <c r="C915">
        <v>0</v>
      </c>
      <c r="D915">
        <v>0</v>
      </c>
      <c r="E915">
        <v>0</v>
      </c>
      <c r="F915">
        <v>0</v>
      </c>
      <c r="P915" s="4">
        <f t="shared" si="269"/>
        <v>17</v>
      </c>
      <c r="Q915" s="4">
        <f t="shared" si="252"/>
        <v>35</v>
      </c>
      <c r="R915" s="7">
        <f>INDEX(월별값!$A$1:$BM$17, '데이터 만들기'!P915, '데이터 만들기'!Q915)</f>
        <v>1793940</v>
      </c>
      <c r="S915" s="5">
        <f t="shared" si="267"/>
        <v>42912</v>
      </c>
      <c r="T915" s="7">
        <f t="shared" si="253"/>
        <v>2017</v>
      </c>
      <c r="U915" s="7">
        <f t="shared" si="254"/>
        <v>6</v>
      </c>
      <c r="V915" s="7" t="str">
        <f t="shared" si="255"/>
        <v>2017-6-1</v>
      </c>
      <c r="W915" s="8">
        <f t="shared" si="256"/>
        <v>42916</v>
      </c>
      <c r="X915" s="9">
        <f t="shared" si="257"/>
        <v>30</v>
      </c>
      <c r="Y915" s="4">
        <f t="shared" si="258"/>
        <v>59798</v>
      </c>
      <c r="Z915" s="4">
        <f t="shared" ca="1" si="259"/>
        <v>3981.7697585870692</v>
      </c>
      <c r="AA915" s="4">
        <f t="shared" ca="1" si="260"/>
        <v>63779.76975858707</v>
      </c>
      <c r="AB915" s="10">
        <f t="shared" si="266"/>
        <v>1</v>
      </c>
      <c r="AC915" s="4">
        <f t="shared" ca="1" si="261"/>
        <v>63779.76975858707</v>
      </c>
      <c r="AD915" s="4">
        <f t="shared" ca="1" si="268"/>
        <v>-468108.92137829051</v>
      </c>
      <c r="AE915" s="4">
        <f t="shared" si="262"/>
        <v>22</v>
      </c>
      <c r="AF915" s="4">
        <f t="shared" ca="1" si="263"/>
        <v>21277.678244467752</v>
      </c>
      <c r="AG915" s="4">
        <f t="shared" ca="1" si="264"/>
        <v>85057.448003054829</v>
      </c>
    </row>
    <row r="916" spans="1:33">
      <c r="A916" s="3">
        <v>42913</v>
      </c>
      <c r="B916" s="2">
        <f t="shared" ca="1" si="265"/>
        <v>75110.496659624143</v>
      </c>
      <c r="C916">
        <v>0</v>
      </c>
      <c r="D916">
        <v>0</v>
      </c>
      <c r="E916">
        <v>0</v>
      </c>
      <c r="F916">
        <v>0</v>
      </c>
      <c r="P916" s="4">
        <f t="shared" si="269"/>
        <v>17</v>
      </c>
      <c r="Q916" s="4">
        <f t="shared" si="252"/>
        <v>35</v>
      </c>
      <c r="R916" s="7">
        <f>INDEX(월별값!$A$1:$BM$17, '데이터 만들기'!P916, '데이터 만들기'!Q916)</f>
        <v>1793940</v>
      </c>
      <c r="S916" s="5">
        <f t="shared" si="267"/>
        <v>42913</v>
      </c>
      <c r="T916" s="7">
        <f t="shared" si="253"/>
        <v>2017</v>
      </c>
      <c r="U916" s="7">
        <f t="shared" si="254"/>
        <v>6</v>
      </c>
      <c r="V916" s="7" t="str">
        <f t="shared" si="255"/>
        <v>2017-6-1</v>
      </c>
      <c r="W916" s="8">
        <f t="shared" si="256"/>
        <v>42916</v>
      </c>
      <c r="X916" s="9">
        <f t="shared" si="257"/>
        <v>30</v>
      </c>
      <c r="Y916" s="4">
        <f t="shared" si="258"/>
        <v>59798</v>
      </c>
      <c r="Z916" s="4">
        <f t="shared" ca="1" si="259"/>
        <v>-5965.1815848436081</v>
      </c>
      <c r="AA916" s="4">
        <f t="shared" ca="1" si="260"/>
        <v>53832.818415156391</v>
      </c>
      <c r="AB916" s="10">
        <f t="shared" si="266"/>
        <v>1</v>
      </c>
      <c r="AC916" s="4">
        <f t="shared" ca="1" si="261"/>
        <v>53832.818415156391</v>
      </c>
      <c r="AD916" s="4">
        <f t="shared" ca="1" si="268"/>
        <v>-468108.92137829051</v>
      </c>
      <c r="AE916" s="4">
        <f t="shared" si="262"/>
        <v>22</v>
      </c>
      <c r="AF916" s="4">
        <f t="shared" ca="1" si="263"/>
        <v>21277.678244467752</v>
      </c>
      <c r="AG916" s="4">
        <f t="shared" ca="1" si="264"/>
        <v>75110.496659624143</v>
      </c>
    </row>
    <row r="917" spans="1:33">
      <c r="A917" s="3">
        <v>42914</v>
      </c>
      <c r="B917" s="2">
        <f t="shared" ca="1" si="265"/>
        <v>77163.432159067364</v>
      </c>
      <c r="C917">
        <v>0</v>
      </c>
      <c r="D917">
        <v>0</v>
      </c>
      <c r="E917">
        <v>0</v>
      </c>
      <c r="F917">
        <v>0</v>
      </c>
      <c r="P917" s="4">
        <f t="shared" si="269"/>
        <v>17</v>
      </c>
      <c r="Q917" s="4">
        <f t="shared" si="252"/>
        <v>35</v>
      </c>
      <c r="R917" s="7">
        <f>INDEX(월별값!$A$1:$BM$17, '데이터 만들기'!P917, '데이터 만들기'!Q917)</f>
        <v>1793940</v>
      </c>
      <c r="S917" s="5">
        <f t="shared" si="267"/>
        <v>42914</v>
      </c>
      <c r="T917" s="7">
        <f t="shared" si="253"/>
        <v>2017</v>
      </c>
      <c r="U917" s="7">
        <f t="shared" si="254"/>
        <v>6</v>
      </c>
      <c r="V917" s="7" t="str">
        <f t="shared" si="255"/>
        <v>2017-6-1</v>
      </c>
      <c r="W917" s="8">
        <f t="shared" si="256"/>
        <v>42916</v>
      </c>
      <c r="X917" s="9">
        <f t="shared" si="257"/>
        <v>30</v>
      </c>
      <c r="Y917" s="4">
        <f t="shared" si="258"/>
        <v>59798</v>
      </c>
      <c r="Z917" s="4">
        <f t="shared" ca="1" si="259"/>
        <v>-3912.246085400378</v>
      </c>
      <c r="AA917" s="4">
        <f t="shared" ca="1" si="260"/>
        <v>55885.75391459962</v>
      </c>
      <c r="AB917" s="10">
        <f t="shared" si="266"/>
        <v>1</v>
      </c>
      <c r="AC917" s="4">
        <f t="shared" ca="1" si="261"/>
        <v>55885.75391459962</v>
      </c>
      <c r="AD917" s="4">
        <f t="shared" ca="1" si="268"/>
        <v>-468108.92137829051</v>
      </c>
      <c r="AE917" s="4">
        <f t="shared" si="262"/>
        <v>22</v>
      </c>
      <c r="AF917" s="4">
        <f t="shared" ca="1" si="263"/>
        <v>21277.678244467752</v>
      </c>
      <c r="AG917" s="4">
        <f t="shared" ca="1" si="264"/>
        <v>77163.432159067364</v>
      </c>
    </row>
    <row r="918" spans="1:33">
      <c r="A918" s="3">
        <v>42915</v>
      </c>
      <c r="B918" s="2">
        <f t="shared" ca="1" si="265"/>
        <v>78960.509980571835</v>
      </c>
      <c r="C918">
        <v>0</v>
      </c>
      <c r="D918">
        <v>0</v>
      </c>
      <c r="E918">
        <v>0</v>
      </c>
      <c r="F918">
        <v>0</v>
      </c>
      <c r="P918" s="4">
        <f t="shared" si="269"/>
        <v>17</v>
      </c>
      <c r="Q918" s="4">
        <f t="shared" si="252"/>
        <v>35</v>
      </c>
      <c r="R918" s="7">
        <f>INDEX(월별값!$A$1:$BM$17, '데이터 만들기'!P918, '데이터 만들기'!Q918)</f>
        <v>1793940</v>
      </c>
      <c r="S918" s="5">
        <f t="shared" si="267"/>
        <v>42915</v>
      </c>
      <c r="T918" s="7">
        <f t="shared" si="253"/>
        <v>2017</v>
      </c>
      <c r="U918" s="7">
        <f t="shared" si="254"/>
        <v>6</v>
      </c>
      <c r="V918" s="7" t="str">
        <f t="shared" si="255"/>
        <v>2017-6-1</v>
      </c>
      <c r="W918" s="8">
        <f t="shared" si="256"/>
        <v>42916</v>
      </c>
      <c r="X918" s="9">
        <f t="shared" si="257"/>
        <v>30</v>
      </c>
      <c r="Y918" s="4">
        <f t="shared" si="258"/>
        <v>59798</v>
      </c>
      <c r="Z918" s="4">
        <f t="shared" ca="1" si="259"/>
        <v>-2115.1682638959169</v>
      </c>
      <c r="AA918" s="4">
        <f t="shared" ca="1" si="260"/>
        <v>57682.831736104083</v>
      </c>
      <c r="AB918" s="10">
        <f t="shared" si="266"/>
        <v>1</v>
      </c>
      <c r="AC918" s="4">
        <f t="shared" ca="1" si="261"/>
        <v>57682.831736104083</v>
      </c>
      <c r="AD918" s="4">
        <f t="shared" ca="1" si="268"/>
        <v>-468108.92137829051</v>
      </c>
      <c r="AE918" s="4">
        <f t="shared" si="262"/>
        <v>22</v>
      </c>
      <c r="AF918" s="4">
        <f t="shared" ca="1" si="263"/>
        <v>21277.678244467752</v>
      </c>
      <c r="AG918" s="4">
        <f t="shared" ca="1" si="264"/>
        <v>78960.509980571835</v>
      </c>
    </row>
    <row r="919" spans="1:33">
      <c r="A919" s="3">
        <v>42916</v>
      </c>
      <c r="B919" s="2">
        <f t="shared" ca="1" si="265"/>
        <v>77152.03178558356</v>
      </c>
      <c r="C919">
        <v>0</v>
      </c>
      <c r="D919">
        <v>0</v>
      </c>
      <c r="E919">
        <v>0</v>
      </c>
      <c r="F919">
        <v>0</v>
      </c>
      <c r="P919" s="4">
        <f t="shared" si="269"/>
        <v>17</v>
      </c>
      <c r="Q919" s="4">
        <f t="shared" si="252"/>
        <v>35</v>
      </c>
      <c r="R919" s="7">
        <f>INDEX(월별값!$A$1:$BM$17, '데이터 만들기'!P919, '데이터 만들기'!Q919)</f>
        <v>1793940</v>
      </c>
      <c r="S919" s="5">
        <f t="shared" si="267"/>
        <v>42916</v>
      </c>
      <c r="T919" s="7">
        <f t="shared" si="253"/>
        <v>2017</v>
      </c>
      <c r="U919" s="7">
        <f t="shared" si="254"/>
        <v>6</v>
      </c>
      <c r="V919" s="7" t="str">
        <f t="shared" si="255"/>
        <v>2017-6-1</v>
      </c>
      <c r="W919" s="8">
        <f t="shared" si="256"/>
        <v>42916</v>
      </c>
      <c r="X919" s="9">
        <f t="shared" si="257"/>
        <v>30</v>
      </c>
      <c r="Y919" s="4">
        <f t="shared" si="258"/>
        <v>59798</v>
      </c>
      <c r="Z919" s="4">
        <f t="shared" ca="1" si="259"/>
        <v>-3923.6464588841977</v>
      </c>
      <c r="AA919" s="4">
        <f t="shared" ca="1" si="260"/>
        <v>55874.353541115801</v>
      </c>
      <c r="AB919" s="10">
        <f t="shared" si="266"/>
        <v>1</v>
      </c>
      <c r="AC919" s="4">
        <f t="shared" ca="1" si="261"/>
        <v>55874.353541115801</v>
      </c>
      <c r="AD919" s="4">
        <f t="shared" ca="1" si="268"/>
        <v>-468108.92137829051</v>
      </c>
      <c r="AE919" s="4">
        <f t="shared" si="262"/>
        <v>22</v>
      </c>
      <c r="AF919" s="4">
        <f t="shared" ca="1" si="263"/>
        <v>21277.678244467752</v>
      </c>
      <c r="AG919" s="4">
        <f t="shared" ca="1" si="264"/>
        <v>77152.03178558356</v>
      </c>
    </row>
    <row r="920" spans="1:33">
      <c r="A920" s="3">
        <v>42917</v>
      </c>
      <c r="B920" s="2">
        <f t="shared" ca="1" si="265"/>
        <v>2947.0927739418225</v>
      </c>
      <c r="C920">
        <v>0</v>
      </c>
      <c r="D920">
        <v>0</v>
      </c>
      <c r="E920">
        <v>0</v>
      </c>
      <c r="F920">
        <v>0</v>
      </c>
      <c r="P920" s="4">
        <f t="shared" si="269"/>
        <v>17</v>
      </c>
      <c r="Q920" s="4">
        <f t="shared" si="252"/>
        <v>36</v>
      </c>
      <c r="R920" s="7">
        <f>INDEX(월별값!$A$1:$BM$17, '데이터 만들기'!P920, '데이터 만들기'!Q920)</f>
        <v>1812300</v>
      </c>
      <c r="S920" s="5">
        <f t="shared" si="267"/>
        <v>42917</v>
      </c>
      <c r="T920" s="7">
        <f t="shared" si="253"/>
        <v>2017</v>
      </c>
      <c r="U920" s="7">
        <f t="shared" si="254"/>
        <v>7</v>
      </c>
      <c r="V920" s="7" t="str">
        <f t="shared" si="255"/>
        <v>2017-7-1</v>
      </c>
      <c r="W920" s="8">
        <f t="shared" si="256"/>
        <v>42947</v>
      </c>
      <c r="X920" s="9">
        <f t="shared" si="257"/>
        <v>31</v>
      </c>
      <c r="Y920" s="4">
        <f t="shared" si="258"/>
        <v>58461.290322580644</v>
      </c>
      <c r="Z920" s="4">
        <f t="shared" ca="1" si="259"/>
        <v>480.56515625580306</v>
      </c>
      <c r="AA920" s="4">
        <f t="shared" ca="1" si="260"/>
        <v>58941.855478836449</v>
      </c>
      <c r="AB920" s="10">
        <f t="shared" si="266"/>
        <v>0</v>
      </c>
      <c r="AC920" s="4">
        <f t="shared" ca="1" si="261"/>
        <v>2947.0927739418225</v>
      </c>
      <c r="AD920" s="4">
        <f t="shared" ca="1" si="268"/>
        <v>-543683.49465604755</v>
      </c>
      <c r="AE920" s="4">
        <f t="shared" si="262"/>
        <v>21</v>
      </c>
      <c r="AF920" s="4">
        <f t="shared" ca="1" si="263"/>
        <v>25889.690221716552</v>
      </c>
      <c r="AG920" s="4">
        <f t="shared" ca="1" si="264"/>
        <v>2947.0927739418225</v>
      </c>
    </row>
    <row r="921" spans="1:33">
      <c r="A921" s="3">
        <v>42918</v>
      </c>
      <c r="B921" s="2">
        <f t="shared" ca="1" si="265"/>
        <v>3059.490998831327</v>
      </c>
      <c r="C921">
        <v>0</v>
      </c>
      <c r="D921">
        <v>0</v>
      </c>
      <c r="E921">
        <v>0</v>
      </c>
      <c r="F921">
        <v>0</v>
      </c>
      <c r="P921" s="4">
        <f t="shared" si="269"/>
        <v>17</v>
      </c>
      <c r="Q921" s="4">
        <f t="shared" si="252"/>
        <v>36</v>
      </c>
      <c r="R921" s="7">
        <f>INDEX(월별값!$A$1:$BM$17, '데이터 만들기'!P921, '데이터 만들기'!Q921)</f>
        <v>1812300</v>
      </c>
      <c r="S921" s="5">
        <f t="shared" si="267"/>
        <v>42918</v>
      </c>
      <c r="T921" s="7">
        <f t="shared" si="253"/>
        <v>2017</v>
      </c>
      <c r="U921" s="7">
        <f t="shared" si="254"/>
        <v>7</v>
      </c>
      <c r="V921" s="7" t="str">
        <f t="shared" si="255"/>
        <v>2017-7-1</v>
      </c>
      <c r="W921" s="8">
        <f t="shared" si="256"/>
        <v>42947</v>
      </c>
      <c r="X921" s="9">
        <f t="shared" si="257"/>
        <v>31</v>
      </c>
      <c r="Y921" s="4">
        <f t="shared" si="258"/>
        <v>58461.290322580644</v>
      </c>
      <c r="Z921" s="4">
        <f t="shared" ca="1" si="259"/>
        <v>2728.529654045898</v>
      </c>
      <c r="AA921" s="4">
        <f t="shared" ca="1" si="260"/>
        <v>61189.819976626539</v>
      </c>
      <c r="AB921" s="10">
        <f t="shared" si="266"/>
        <v>0</v>
      </c>
      <c r="AC921" s="4">
        <f t="shared" ca="1" si="261"/>
        <v>3059.490998831327</v>
      </c>
      <c r="AD921" s="4">
        <f t="shared" ca="1" si="268"/>
        <v>-543683.49465604755</v>
      </c>
      <c r="AE921" s="4">
        <f t="shared" si="262"/>
        <v>21</v>
      </c>
      <c r="AF921" s="4">
        <f t="shared" ca="1" si="263"/>
        <v>25889.690221716552</v>
      </c>
      <c r="AG921" s="4">
        <f t="shared" ca="1" si="264"/>
        <v>3059.490998831327</v>
      </c>
    </row>
    <row r="922" spans="1:33">
      <c r="A922" s="3">
        <v>42919</v>
      </c>
      <c r="B922" s="2">
        <f t="shared" ca="1" si="265"/>
        <v>81861.676396335184</v>
      </c>
      <c r="C922">
        <v>0</v>
      </c>
      <c r="D922">
        <v>0</v>
      </c>
      <c r="E922">
        <v>0</v>
      </c>
      <c r="F922">
        <v>0</v>
      </c>
      <c r="P922" s="4">
        <f t="shared" si="269"/>
        <v>17</v>
      </c>
      <c r="Q922" s="4">
        <f t="shared" si="252"/>
        <v>36</v>
      </c>
      <c r="R922" s="7">
        <f>INDEX(월별값!$A$1:$BM$17, '데이터 만들기'!P922, '데이터 만들기'!Q922)</f>
        <v>1812300</v>
      </c>
      <c r="S922" s="5">
        <f t="shared" si="267"/>
        <v>42919</v>
      </c>
      <c r="T922" s="7">
        <f t="shared" si="253"/>
        <v>2017</v>
      </c>
      <c r="U922" s="7">
        <f t="shared" si="254"/>
        <v>7</v>
      </c>
      <c r="V922" s="7" t="str">
        <f t="shared" si="255"/>
        <v>2017-7-1</v>
      </c>
      <c r="W922" s="8">
        <f t="shared" si="256"/>
        <v>42947</v>
      </c>
      <c r="X922" s="9">
        <f t="shared" si="257"/>
        <v>31</v>
      </c>
      <c r="Y922" s="4">
        <f t="shared" si="258"/>
        <v>58461.290322580644</v>
      </c>
      <c r="Z922" s="4">
        <f t="shared" ca="1" si="259"/>
        <v>-2489.3041479620101</v>
      </c>
      <c r="AA922" s="4">
        <f t="shared" ca="1" si="260"/>
        <v>55971.986174618636</v>
      </c>
      <c r="AB922" s="10">
        <f t="shared" si="266"/>
        <v>1</v>
      </c>
      <c r="AC922" s="4">
        <f t="shared" ca="1" si="261"/>
        <v>55971.986174618636</v>
      </c>
      <c r="AD922" s="4">
        <f t="shared" ca="1" si="268"/>
        <v>-543683.49465604755</v>
      </c>
      <c r="AE922" s="4">
        <f t="shared" si="262"/>
        <v>21</v>
      </c>
      <c r="AF922" s="4">
        <f t="shared" ca="1" si="263"/>
        <v>25889.690221716552</v>
      </c>
      <c r="AG922" s="4">
        <f t="shared" ca="1" si="264"/>
        <v>81861.676396335184</v>
      </c>
    </row>
    <row r="923" spans="1:33">
      <c r="A923" s="3">
        <v>42920</v>
      </c>
      <c r="B923" s="2">
        <f t="shared" ca="1" si="265"/>
        <v>88438.579229549898</v>
      </c>
      <c r="C923">
        <v>0</v>
      </c>
      <c r="D923">
        <v>0</v>
      </c>
      <c r="E923">
        <v>0</v>
      </c>
      <c r="F923">
        <v>0</v>
      </c>
      <c r="P923" s="4">
        <f t="shared" si="269"/>
        <v>17</v>
      </c>
      <c r="Q923" s="4">
        <f t="shared" si="252"/>
        <v>36</v>
      </c>
      <c r="R923" s="7">
        <f>INDEX(월별값!$A$1:$BM$17, '데이터 만들기'!P923, '데이터 만들기'!Q923)</f>
        <v>1812300</v>
      </c>
      <c r="S923" s="5">
        <f t="shared" si="267"/>
        <v>42920</v>
      </c>
      <c r="T923" s="7">
        <f t="shared" si="253"/>
        <v>2017</v>
      </c>
      <c r="U923" s="7">
        <f t="shared" si="254"/>
        <v>7</v>
      </c>
      <c r="V923" s="7" t="str">
        <f t="shared" si="255"/>
        <v>2017-7-1</v>
      </c>
      <c r="W923" s="8">
        <f t="shared" si="256"/>
        <v>42947</v>
      </c>
      <c r="X923" s="9">
        <f t="shared" si="257"/>
        <v>31</v>
      </c>
      <c r="Y923" s="4">
        <f t="shared" si="258"/>
        <v>58461.290322580644</v>
      </c>
      <c r="Z923" s="4">
        <f t="shared" ca="1" si="259"/>
        <v>4087.5986852527094</v>
      </c>
      <c r="AA923" s="4">
        <f t="shared" ca="1" si="260"/>
        <v>62548.88900783335</v>
      </c>
      <c r="AB923" s="10">
        <f t="shared" si="266"/>
        <v>1</v>
      </c>
      <c r="AC923" s="4">
        <f t="shared" ca="1" si="261"/>
        <v>62548.88900783335</v>
      </c>
      <c r="AD923" s="4">
        <f t="shared" ca="1" si="268"/>
        <v>-543683.49465604755</v>
      </c>
      <c r="AE923" s="4">
        <f t="shared" si="262"/>
        <v>21</v>
      </c>
      <c r="AF923" s="4">
        <f t="shared" ca="1" si="263"/>
        <v>25889.690221716552</v>
      </c>
      <c r="AG923" s="4">
        <f t="shared" ca="1" si="264"/>
        <v>88438.579229549898</v>
      </c>
    </row>
    <row r="924" spans="1:33">
      <c r="A924" s="3">
        <v>42921</v>
      </c>
      <c r="B924" s="2">
        <f t="shared" ca="1" si="265"/>
        <v>81822.337211042613</v>
      </c>
      <c r="C924">
        <v>0</v>
      </c>
      <c r="D924">
        <v>0</v>
      </c>
      <c r="E924">
        <v>0</v>
      </c>
      <c r="F924">
        <v>0</v>
      </c>
      <c r="P924" s="4">
        <f t="shared" si="269"/>
        <v>17</v>
      </c>
      <c r="Q924" s="4">
        <f t="shared" si="252"/>
        <v>36</v>
      </c>
      <c r="R924" s="7">
        <f>INDEX(월별값!$A$1:$BM$17, '데이터 만들기'!P924, '데이터 만들기'!Q924)</f>
        <v>1812300</v>
      </c>
      <c r="S924" s="5">
        <f t="shared" si="267"/>
        <v>42921</v>
      </c>
      <c r="T924" s="7">
        <f t="shared" si="253"/>
        <v>2017</v>
      </c>
      <c r="U924" s="7">
        <f t="shared" si="254"/>
        <v>7</v>
      </c>
      <c r="V924" s="7" t="str">
        <f t="shared" si="255"/>
        <v>2017-7-1</v>
      </c>
      <c r="W924" s="8">
        <f t="shared" si="256"/>
        <v>42947</v>
      </c>
      <c r="X924" s="9">
        <f t="shared" si="257"/>
        <v>31</v>
      </c>
      <c r="Y924" s="4">
        <f t="shared" si="258"/>
        <v>58461.290322580644</v>
      </c>
      <c r="Z924" s="4">
        <f t="shared" ca="1" si="259"/>
        <v>-2528.6433332545766</v>
      </c>
      <c r="AA924" s="4">
        <f t="shared" ca="1" si="260"/>
        <v>55932.646989326066</v>
      </c>
      <c r="AB924" s="10">
        <f t="shared" si="266"/>
        <v>1</v>
      </c>
      <c r="AC924" s="4">
        <f t="shared" ca="1" si="261"/>
        <v>55932.646989326066</v>
      </c>
      <c r="AD924" s="4">
        <f t="shared" ca="1" si="268"/>
        <v>-543683.49465604755</v>
      </c>
      <c r="AE924" s="4">
        <f t="shared" si="262"/>
        <v>21</v>
      </c>
      <c r="AF924" s="4">
        <f t="shared" ca="1" si="263"/>
        <v>25889.690221716552</v>
      </c>
      <c r="AG924" s="4">
        <f t="shared" ca="1" si="264"/>
        <v>81822.337211042613</v>
      </c>
    </row>
    <row r="925" spans="1:33">
      <c r="A925" s="3">
        <v>42922</v>
      </c>
      <c r="B925" s="2">
        <f t="shared" ca="1" si="265"/>
        <v>87420.327556912918</v>
      </c>
      <c r="C925">
        <v>0</v>
      </c>
      <c r="D925">
        <v>0</v>
      </c>
      <c r="E925">
        <v>0</v>
      </c>
      <c r="F925">
        <v>0</v>
      </c>
      <c r="P925" s="4">
        <f t="shared" si="269"/>
        <v>17</v>
      </c>
      <c r="Q925" s="4">
        <f t="shared" si="252"/>
        <v>36</v>
      </c>
      <c r="R925" s="7">
        <f>INDEX(월별값!$A$1:$BM$17, '데이터 만들기'!P925, '데이터 만들기'!Q925)</f>
        <v>1812300</v>
      </c>
      <c r="S925" s="5">
        <f t="shared" si="267"/>
        <v>42922</v>
      </c>
      <c r="T925" s="7">
        <f t="shared" si="253"/>
        <v>2017</v>
      </c>
      <c r="U925" s="7">
        <f t="shared" si="254"/>
        <v>7</v>
      </c>
      <c r="V925" s="7" t="str">
        <f t="shared" si="255"/>
        <v>2017-7-1</v>
      </c>
      <c r="W925" s="8">
        <f t="shared" si="256"/>
        <v>42947</v>
      </c>
      <c r="X925" s="9">
        <f t="shared" si="257"/>
        <v>31</v>
      </c>
      <c r="Y925" s="4">
        <f t="shared" si="258"/>
        <v>58461.290322580644</v>
      </c>
      <c r="Z925" s="4">
        <f t="shared" ca="1" si="259"/>
        <v>3069.3470126157217</v>
      </c>
      <c r="AA925" s="4">
        <f t="shared" ca="1" si="260"/>
        <v>61530.637335196363</v>
      </c>
      <c r="AB925" s="10">
        <f t="shared" si="266"/>
        <v>1</v>
      </c>
      <c r="AC925" s="4">
        <f t="shared" ca="1" si="261"/>
        <v>61530.637335196363</v>
      </c>
      <c r="AD925" s="4">
        <f t="shared" ca="1" si="268"/>
        <v>-543683.49465604755</v>
      </c>
      <c r="AE925" s="4">
        <f t="shared" si="262"/>
        <v>21</v>
      </c>
      <c r="AF925" s="4">
        <f t="shared" ca="1" si="263"/>
        <v>25889.690221716552</v>
      </c>
      <c r="AG925" s="4">
        <f t="shared" ca="1" si="264"/>
        <v>87420.327556912918</v>
      </c>
    </row>
    <row r="926" spans="1:33">
      <c r="A926" s="3">
        <v>42923</v>
      </c>
      <c r="B926" s="2">
        <f t="shared" ca="1" si="265"/>
        <v>88560.03873295222</v>
      </c>
      <c r="C926">
        <v>0</v>
      </c>
      <c r="D926">
        <v>0</v>
      </c>
      <c r="E926">
        <v>0</v>
      </c>
      <c r="F926">
        <v>0</v>
      </c>
      <c r="P926" s="4">
        <f t="shared" si="269"/>
        <v>17</v>
      </c>
      <c r="Q926" s="4">
        <f t="shared" si="252"/>
        <v>36</v>
      </c>
      <c r="R926" s="7">
        <f>INDEX(월별값!$A$1:$BM$17, '데이터 만들기'!P926, '데이터 만들기'!Q926)</f>
        <v>1812300</v>
      </c>
      <c r="S926" s="5">
        <f t="shared" si="267"/>
        <v>42923</v>
      </c>
      <c r="T926" s="7">
        <f t="shared" si="253"/>
        <v>2017</v>
      </c>
      <c r="U926" s="7">
        <f t="shared" si="254"/>
        <v>7</v>
      </c>
      <c r="V926" s="7" t="str">
        <f t="shared" si="255"/>
        <v>2017-7-1</v>
      </c>
      <c r="W926" s="8">
        <f t="shared" si="256"/>
        <v>42947</v>
      </c>
      <c r="X926" s="9">
        <f t="shared" si="257"/>
        <v>31</v>
      </c>
      <c r="Y926" s="4">
        <f t="shared" si="258"/>
        <v>58461.290322580644</v>
      </c>
      <c r="Z926" s="4">
        <f t="shared" ca="1" si="259"/>
        <v>4209.0581886550253</v>
      </c>
      <c r="AA926" s="4">
        <f t="shared" ca="1" si="260"/>
        <v>62670.348511235672</v>
      </c>
      <c r="AB926" s="10">
        <f t="shared" si="266"/>
        <v>1</v>
      </c>
      <c r="AC926" s="4">
        <f t="shared" ca="1" si="261"/>
        <v>62670.348511235672</v>
      </c>
      <c r="AD926" s="4">
        <f t="shared" ca="1" si="268"/>
        <v>-543683.49465604755</v>
      </c>
      <c r="AE926" s="4">
        <f t="shared" si="262"/>
        <v>21</v>
      </c>
      <c r="AF926" s="4">
        <f t="shared" ca="1" si="263"/>
        <v>25889.690221716552</v>
      </c>
      <c r="AG926" s="4">
        <f t="shared" ca="1" si="264"/>
        <v>88560.03873295222</v>
      </c>
    </row>
    <row r="927" spans="1:33">
      <c r="A927" s="3">
        <v>42924</v>
      </c>
      <c r="B927" s="2">
        <f t="shared" ca="1" si="265"/>
        <v>2847.7148704936035</v>
      </c>
      <c r="C927">
        <v>0</v>
      </c>
      <c r="D927">
        <v>0</v>
      </c>
      <c r="E927">
        <v>0</v>
      </c>
      <c r="F927">
        <v>0</v>
      </c>
      <c r="P927" s="4">
        <f t="shared" si="269"/>
        <v>17</v>
      </c>
      <c r="Q927" s="4">
        <f t="shared" si="252"/>
        <v>36</v>
      </c>
      <c r="R927" s="7">
        <f>INDEX(월별값!$A$1:$BM$17, '데이터 만들기'!P927, '데이터 만들기'!Q927)</f>
        <v>1812300</v>
      </c>
      <c r="S927" s="5">
        <f t="shared" si="267"/>
        <v>42924</v>
      </c>
      <c r="T927" s="7">
        <f t="shared" si="253"/>
        <v>2017</v>
      </c>
      <c r="U927" s="7">
        <f t="shared" si="254"/>
        <v>7</v>
      </c>
      <c r="V927" s="7" t="str">
        <f t="shared" si="255"/>
        <v>2017-7-1</v>
      </c>
      <c r="W927" s="8">
        <f t="shared" si="256"/>
        <v>42947</v>
      </c>
      <c r="X927" s="9">
        <f t="shared" si="257"/>
        <v>31</v>
      </c>
      <c r="Y927" s="4">
        <f t="shared" si="258"/>
        <v>58461.290322580644</v>
      </c>
      <c r="Z927" s="4">
        <f t="shared" ca="1" si="259"/>
        <v>-1506.9929127085773</v>
      </c>
      <c r="AA927" s="4">
        <f t="shared" ca="1" si="260"/>
        <v>56954.297409872066</v>
      </c>
      <c r="AB927" s="10">
        <f t="shared" si="266"/>
        <v>0</v>
      </c>
      <c r="AC927" s="4">
        <f t="shared" ca="1" si="261"/>
        <v>2847.7148704936035</v>
      </c>
      <c r="AD927" s="4">
        <f t="shared" ca="1" si="268"/>
        <v>-543683.49465604755</v>
      </c>
      <c r="AE927" s="4">
        <f t="shared" si="262"/>
        <v>21</v>
      </c>
      <c r="AF927" s="4">
        <f t="shared" ca="1" si="263"/>
        <v>25889.690221716552</v>
      </c>
      <c r="AG927" s="4">
        <f t="shared" ca="1" si="264"/>
        <v>2847.7148704936035</v>
      </c>
    </row>
    <row r="928" spans="1:33">
      <c r="A928" s="3">
        <v>42925</v>
      </c>
      <c r="B928" s="2">
        <f t="shared" ca="1" si="265"/>
        <v>3190.6039370157769</v>
      </c>
      <c r="C928">
        <v>0</v>
      </c>
      <c r="D928">
        <v>0</v>
      </c>
      <c r="E928">
        <v>0</v>
      </c>
      <c r="F928">
        <v>0</v>
      </c>
      <c r="P928" s="4">
        <f t="shared" si="269"/>
        <v>17</v>
      </c>
      <c r="Q928" s="4">
        <f t="shared" si="252"/>
        <v>36</v>
      </c>
      <c r="R928" s="7">
        <f>INDEX(월별값!$A$1:$BM$17, '데이터 만들기'!P928, '데이터 만들기'!Q928)</f>
        <v>1812300</v>
      </c>
      <c r="S928" s="5">
        <f t="shared" si="267"/>
        <v>42925</v>
      </c>
      <c r="T928" s="7">
        <f t="shared" si="253"/>
        <v>2017</v>
      </c>
      <c r="U928" s="7">
        <f t="shared" si="254"/>
        <v>7</v>
      </c>
      <c r="V928" s="7" t="str">
        <f t="shared" si="255"/>
        <v>2017-7-1</v>
      </c>
      <c r="W928" s="8">
        <f t="shared" si="256"/>
        <v>42947</v>
      </c>
      <c r="X928" s="9">
        <f t="shared" si="257"/>
        <v>31</v>
      </c>
      <c r="Y928" s="4">
        <f t="shared" si="258"/>
        <v>58461.290322580644</v>
      </c>
      <c r="Z928" s="4">
        <f t="shared" ca="1" si="259"/>
        <v>5350.7884177348951</v>
      </c>
      <c r="AA928" s="4">
        <f t="shared" ca="1" si="260"/>
        <v>63812.078740315541</v>
      </c>
      <c r="AB928" s="10">
        <f t="shared" si="266"/>
        <v>0</v>
      </c>
      <c r="AC928" s="4">
        <f t="shared" ca="1" si="261"/>
        <v>3190.6039370157769</v>
      </c>
      <c r="AD928" s="4">
        <f t="shared" ca="1" si="268"/>
        <v>-543683.49465604755</v>
      </c>
      <c r="AE928" s="4">
        <f t="shared" si="262"/>
        <v>21</v>
      </c>
      <c r="AF928" s="4">
        <f t="shared" ca="1" si="263"/>
        <v>25889.690221716552</v>
      </c>
      <c r="AG928" s="4">
        <f t="shared" ca="1" si="264"/>
        <v>3190.6039370157769</v>
      </c>
    </row>
    <row r="929" spans="1:33">
      <c r="A929" s="3">
        <v>42926</v>
      </c>
      <c r="B929" s="2">
        <f t="shared" ca="1" si="265"/>
        <v>80316.748778561188</v>
      </c>
      <c r="C929">
        <v>0</v>
      </c>
      <c r="D929">
        <v>0</v>
      </c>
      <c r="E929">
        <v>0</v>
      </c>
      <c r="F929">
        <v>0</v>
      </c>
      <c r="P929" s="4">
        <f t="shared" si="269"/>
        <v>17</v>
      </c>
      <c r="Q929" s="4">
        <f t="shared" si="252"/>
        <v>36</v>
      </c>
      <c r="R929" s="7">
        <f>INDEX(월별값!$A$1:$BM$17, '데이터 만들기'!P929, '데이터 만들기'!Q929)</f>
        <v>1812300</v>
      </c>
      <c r="S929" s="5">
        <f t="shared" si="267"/>
        <v>42926</v>
      </c>
      <c r="T929" s="7">
        <f t="shared" si="253"/>
        <v>2017</v>
      </c>
      <c r="U929" s="7">
        <f t="shared" si="254"/>
        <v>7</v>
      </c>
      <c r="V929" s="7" t="str">
        <f t="shared" si="255"/>
        <v>2017-7-1</v>
      </c>
      <c r="W929" s="8">
        <f t="shared" si="256"/>
        <v>42947</v>
      </c>
      <c r="X929" s="9">
        <f t="shared" si="257"/>
        <v>31</v>
      </c>
      <c r="Y929" s="4">
        <f t="shared" si="258"/>
        <v>58461.290322580644</v>
      </c>
      <c r="Z929" s="4">
        <f t="shared" ca="1" si="259"/>
        <v>-4034.2317657360009</v>
      </c>
      <c r="AA929" s="4">
        <f t="shared" ca="1" si="260"/>
        <v>54427.05855684464</v>
      </c>
      <c r="AB929" s="10">
        <f t="shared" si="266"/>
        <v>1</v>
      </c>
      <c r="AC929" s="4">
        <f t="shared" ca="1" si="261"/>
        <v>54427.05855684464</v>
      </c>
      <c r="AD929" s="4">
        <f t="shared" ca="1" si="268"/>
        <v>-543683.49465604755</v>
      </c>
      <c r="AE929" s="4">
        <f t="shared" si="262"/>
        <v>21</v>
      </c>
      <c r="AF929" s="4">
        <f t="shared" ca="1" si="263"/>
        <v>25889.690221716552</v>
      </c>
      <c r="AG929" s="4">
        <f t="shared" ca="1" si="264"/>
        <v>80316.748778561188</v>
      </c>
    </row>
    <row r="930" spans="1:33">
      <c r="A930" s="3">
        <v>42927</v>
      </c>
      <c r="B930" s="2">
        <f t="shared" ca="1" si="265"/>
        <v>85037.325818044061</v>
      </c>
      <c r="C930">
        <v>0</v>
      </c>
      <c r="D930">
        <v>0</v>
      </c>
      <c r="E930">
        <v>0</v>
      </c>
      <c r="F930">
        <v>0</v>
      </c>
      <c r="P930" s="4">
        <f t="shared" si="269"/>
        <v>17</v>
      </c>
      <c r="Q930" s="4">
        <f t="shared" si="252"/>
        <v>36</v>
      </c>
      <c r="R930" s="7">
        <f>INDEX(월별값!$A$1:$BM$17, '데이터 만들기'!P930, '데이터 만들기'!Q930)</f>
        <v>1812300</v>
      </c>
      <c r="S930" s="5">
        <f t="shared" si="267"/>
        <v>42927</v>
      </c>
      <c r="T930" s="7">
        <f t="shared" si="253"/>
        <v>2017</v>
      </c>
      <c r="U930" s="7">
        <f t="shared" si="254"/>
        <v>7</v>
      </c>
      <c r="V930" s="7" t="str">
        <f t="shared" si="255"/>
        <v>2017-7-1</v>
      </c>
      <c r="W930" s="8">
        <f t="shared" si="256"/>
        <v>42947</v>
      </c>
      <c r="X930" s="9">
        <f t="shared" si="257"/>
        <v>31</v>
      </c>
      <c r="Y930" s="4">
        <f t="shared" si="258"/>
        <v>58461.290322580644</v>
      </c>
      <c r="Z930" s="4">
        <f t="shared" ca="1" si="259"/>
        <v>686.3452737468624</v>
      </c>
      <c r="AA930" s="4">
        <f t="shared" ca="1" si="260"/>
        <v>59147.635596327505</v>
      </c>
      <c r="AB930" s="10">
        <f t="shared" si="266"/>
        <v>1</v>
      </c>
      <c r="AC930" s="4">
        <f t="shared" ca="1" si="261"/>
        <v>59147.635596327505</v>
      </c>
      <c r="AD930" s="4">
        <f t="shared" ca="1" si="268"/>
        <v>-543683.49465604755</v>
      </c>
      <c r="AE930" s="4">
        <f t="shared" si="262"/>
        <v>21</v>
      </c>
      <c r="AF930" s="4">
        <f t="shared" ca="1" si="263"/>
        <v>25889.690221716552</v>
      </c>
      <c r="AG930" s="4">
        <f t="shared" ca="1" si="264"/>
        <v>85037.325818044061</v>
      </c>
    </row>
    <row r="931" spans="1:33">
      <c r="A931" s="3">
        <v>42928</v>
      </c>
      <c r="B931" s="2">
        <f t="shared" ca="1" si="265"/>
        <v>81664.065467295703</v>
      </c>
      <c r="C931">
        <v>0</v>
      </c>
      <c r="D931">
        <v>0</v>
      </c>
      <c r="E931">
        <v>0</v>
      </c>
      <c r="F931">
        <v>0</v>
      </c>
      <c r="P931" s="4">
        <f t="shared" si="269"/>
        <v>17</v>
      </c>
      <c r="Q931" s="4">
        <f t="shared" si="252"/>
        <v>36</v>
      </c>
      <c r="R931" s="7">
        <f>INDEX(월별값!$A$1:$BM$17, '데이터 만들기'!P931, '데이터 만들기'!Q931)</f>
        <v>1812300</v>
      </c>
      <c r="S931" s="5">
        <f t="shared" si="267"/>
        <v>42928</v>
      </c>
      <c r="T931" s="7">
        <f t="shared" si="253"/>
        <v>2017</v>
      </c>
      <c r="U931" s="7">
        <f t="shared" si="254"/>
        <v>7</v>
      </c>
      <c r="V931" s="7" t="str">
        <f t="shared" si="255"/>
        <v>2017-7-1</v>
      </c>
      <c r="W931" s="8">
        <f t="shared" si="256"/>
        <v>42947</v>
      </c>
      <c r="X931" s="9">
        <f t="shared" si="257"/>
        <v>31</v>
      </c>
      <c r="Y931" s="4">
        <f t="shared" si="258"/>
        <v>58461.290322580644</v>
      </c>
      <c r="Z931" s="4">
        <f t="shared" ca="1" si="259"/>
        <v>-2686.915077001488</v>
      </c>
      <c r="AA931" s="4">
        <f t="shared" ca="1" si="260"/>
        <v>55774.375245579155</v>
      </c>
      <c r="AB931" s="10">
        <f t="shared" si="266"/>
        <v>1</v>
      </c>
      <c r="AC931" s="4">
        <f t="shared" ca="1" si="261"/>
        <v>55774.375245579155</v>
      </c>
      <c r="AD931" s="4">
        <f t="shared" ca="1" si="268"/>
        <v>-543683.49465604755</v>
      </c>
      <c r="AE931" s="4">
        <f t="shared" si="262"/>
        <v>21</v>
      </c>
      <c r="AF931" s="4">
        <f t="shared" ca="1" si="263"/>
        <v>25889.690221716552</v>
      </c>
      <c r="AG931" s="4">
        <f t="shared" ca="1" si="264"/>
        <v>81664.065467295703</v>
      </c>
    </row>
    <row r="932" spans="1:33">
      <c r="A932" s="3">
        <v>42929</v>
      </c>
      <c r="B932" s="2">
        <f t="shared" ca="1" si="265"/>
        <v>86256.907533688121</v>
      </c>
      <c r="C932">
        <v>0</v>
      </c>
      <c r="D932">
        <v>0</v>
      </c>
      <c r="E932">
        <v>0</v>
      </c>
      <c r="F932">
        <v>0</v>
      </c>
      <c r="P932" s="4">
        <f t="shared" si="269"/>
        <v>17</v>
      </c>
      <c r="Q932" s="4">
        <f t="shared" si="252"/>
        <v>36</v>
      </c>
      <c r="R932" s="7">
        <f>INDEX(월별값!$A$1:$BM$17, '데이터 만들기'!P932, '데이터 만들기'!Q932)</f>
        <v>1812300</v>
      </c>
      <c r="S932" s="5">
        <f t="shared" si="267"/>
        <v>42929</v>
      </c>
      <c r="T932" s="7">
        <f t="shared" si="253"/>
        <v>2017</v>
      </c>
      <c r="U932" s="7">
        <f t="shared" si="254"/>
        <v>7</v>
      </c>
      <c r="V932" s="7" t="str">
        <f t="shared" si="255"/>
        <v>2017-7-1</v>
      </c>
      <c r="W932" s="8">
        <f t="shared" si="256"/>
        <v>42947</v>
      </c>
      <c r="X932" s="9">
        <f t="shared" si="257"/>
        <v>31</v>
      </c>
      <c r="Y932" s="4">
        <f t="shared" si="258"/>
        <v>58461.290322580644</v>
      </c>
      <c r="Z932" s="4">
        <f t="shared" ca="1" si="259"/>
        <v>1905.9269893909234</v>
      </c>
      <c r="AA932" s="4">
        <f t="shared" ca="1" si="260"/>
        <v>60367.217311971566</v>
      </c>
      <c r="AB932" s="10">
        <f t="shared" si="266"/>
        <v>1</v>
      </c>
      <c r="AC932" s="4">
        <f t="shared" ca="1" si="261"/>
        <v>60367.217311971566</v>
      </c>
      <c r="AD932" s="4">
        <f t="shared" ca="1" si="268"/>
        <v>-543683.49465604755</v>
      </c>
      <c r="AE932" s="4">
        <f t="shared" si="262"/>
        <v>21</v>
      </c>
      <c r="AF932" s="4">
        <f t="shared" ca="1" si="263"/>
        <v>25889.690221716552</v>
      </c>
      <c r="AG932" s="4">
        <f t="shared" ca="1" si="264"/>
        <v>86256.907533688121</v>
      </c>
    </row>
    <row r="933" spans="1:33">
      <c r="A933" s="3">
        <v>42930</v>
      </c>
      <c r="B933" s="2">
        <f t="shared" ca="1" si="265"/>
        <v>87531.263735335175</v>
      </c>
      <c r="C933">
        <v>0</v>
      </c>
      <c r="D933">
        <v>0</v>
      </c>
      <c r="E933">
        <v>0</v>
      </c>
      <c r="F933">
        <v>0</v>
      </c>
      <c r="P933" s="4">
        <f t="shared" si="269"/>
        <v>17</v>
      </c>
      <c r="Q933" s="4">
        <f t="shared" si="252"/>
        <v>36</v>
      </c>
      <c r="R933" s="7">
        <f>INDEX(월별값!$A$1:$BM$17, '데이터 만들기'!P933, '데이터 만들기'!Q933)</f>
        <v>1812300</v>
      </c>
      <c r="S933" s="5">
        <f t="shared" si="267"/>
        <v>42930</v>
      </c>
      <c r="T933" s="7">
        <f t="shared" si="253"/>
        <v>2017</v>
      </c>
      <c r="U933" s="7">
        <f t="shared" si="254"/>
        <v>7</v>
      </c>
      <c r="V933" s="7" t="str">
        <f t="shared" si="255"/>
        <v>2017-7-1</v>
      </c>
      <c r="W933" s="8">
        <f t="shared" si="256"/>
        <v>42947</v>
      </c>
      <c r="X933" s="9">
        <f t="shared" si="257"/>
        <v>31</v>
      </c>
      <c r="Y933" s="4">
        <f t="shared" si="258"/>
        <v>58461.290322580644</v>
      </c>
      <c r="Z933" s="4">
        <f t="shared" ca="1" si="259"/>
        <v>3180.2831910379737</v>
      </c>
      <c r="AA933" s="4">
        <f t="shared" ca="1" si="260"/>
        <v>61641.573513618619</v>
      </c>
      <c r="AB933" s="10">
        <f t="shared" si="266"/>
        <v>1</v>
      </c>
      <c r="AC933" s="4">
        <f t="shared" ca="1" si="261"/>
        <v>61641.573513618619</v>
      </c>
      <c r="AD933" s="4">
        <f t="shared" ca="1" si="268"/>
        <v>-543683.49465604755</v>
      </c>
      <c r="AE933" s="4">
        <f t="shared" si="262"/>
        <v>21</v>
      </c>
      <c r="AF933" s="4">
        <f t="shared" ca="1" si="263"/>
        <v>25889.690221716552</v>
      </c>
      <c r="AG933" s="4">
        <f t="shared" ca="1" si="264"/>
        <v>87531.263735335175</v>
      </c>
    </row>
    <row r="934" spans="1:33">
      <c r="A934" s="3">
        <v>42931</v>
      </c>
      <c r="B934" s="2">
        <f t="shared" ca="1" si="265"/>
        <v>2642.4649208376586</v>
      </c>
      <c r="C934">
        <v>0</v>
      </c>
      <c r="D934">
        <v>0</v>
      </c>
      <c r="E934">
        <v>0</v>
      </c>
      <c r="F934">
        <v>0</v>
      </c>
      <c r="P934" s="4">
        <f t="shared" si="269"/>
        <v>17</v>
      </c>
      <c r="Q934" s="4">
        <f t="shared" ref="Q934:Q997" si="270">IF(U933=U934,Q933,Q933+1)</f>
        <v>36</v>
      </c>
      <c r="R934" s="7">
        <f>INDEX(월별값!$A$1:$BM$17, '데이터 만들기'!P934, '데이터 만들기'!Q934)</f>
        <v>1812300</v>
      </c>
      <c r="S934" s="5">
        <f t="shared" si="267"/>
        <v>42931</v>
      </c>
      <c r="T934" s="7">
        <f t="shared" ref="T934:T997" si="271">YEAR(S934)</f>
        <v>2017</v>
      </c>
      <c r="U934" s="7">
        <f t="shared" ref="U934:U997" si="272">MONTH(S934)</f>
        <v>7</v>
      </c>
      <c r="V934" s="7" t="str">
        <f t="shared" ref="V934:V997" si="273">CONCATENATE(T934, "-", U934, "-", "1")</f>
        <v>2017-7-1</v>
      </c>
      <c r="W934" s="8">
        <f t="shared" ref="W934:W997" si="274">EDATE(V934, 1)-1</f>
        <v>42947</v>
      </c>
      <c r="X934" s="9">
        <f t="shared" ref="X934:X997" si="275">W934-V934+1</f>
        <v>31</v>
      </c>
      <c r="Y934" s="4">
        <f t="shared" ref="Y934:Y997" si="276">R934/X934</f>
        <v>58461.290322580644</v>
      </c>
      <c r="Z934" s="4">
        <f t="shared" ref="Z934:Z997" ca="1" si="277">IF(RANDBETWEEN(0, 1),RAND()*Y934,RAND()*Y934*-1)/10</f>
        <v>-5611.9919058274681</v>
      </c>
      <c r="AA934" s="4">
        <f t="shared" ref="AA934:AA997" ca="1" si="278">Y934+Z934</f>
        <v>52849.298416753176</v>
      </c>
      <c r="AB934" s="10">
        <f t="shared" si="266"/>
        <v>0</v>
      </c>
      <c r="AC934" s="4">
        <f t="shared" ref="AC934:AC997" ca="1" si="279">IF(AB934=0,AA934/20,AA934)</f>
        <v>2642.4649208376586</v>
      </c>
      <c r="AD934" s="4">
        <f t="shared" ca="1" si="268"/>
        <v>-543683.49465604755</v>
      </c>
      <c r="AE934" s="4">
        <f t="shared" ref="AE934:AE997" si="280">NETWORKDAYS(V934,W934)</f>
        <v>21</v>
      </c>
      <c r="AF934" s="4">
        <f t="shared" ref="AF934:AF997" ca="1" si="281">AD934/AE934*-1</f>
        <v>25889.690221716552</v>
      </c>
      <c r="AG934" s="4">
        <f t="shared" ref="AG934:AG997" ca="1" si="282">IF(AB934=1,AC934+AF934,AC934)</f>
        <v>2642.4649208376586</v>
      </c>
    </row>
    <row r="935" spans="1:33">
      <c r="A935" s="3">
        <v>42932</v>
      </c>
      <c r="B935" s="2">
        <f t="shared" ca="1" si="265"/>
        <v>2814.3177969248272</v>
      </c>
      <c r="C935">
        <v>0</v>
      </c>
      <c r="D935">
        <v>0</v>
      </c>
      <c r="E935">
        <v>0</v>
      </c>
      <c r="F935">
        <v>0</v>
      </c>
      <c r="P935" s="4">
        <f t="shared" si="269"/>
        <v>17</v>
      </c>
      <c r="Q935" s="4">
        <f t="shared" si="270"/>
        <v>36</v>
      </c>
      <c r="R935" s="7">
        <f>INDEX(월별값!$A$1:$BM$17, '데이터 만들기'!P935, '데이터 만들기'!Q935)</f>
        <v>1812300</v>
      </c>
      <c r="S935" s="5">
        <f t="shared" si="267"/>
        <v>42932</v>
      </c>
      <c r="T935" s="7">
        <f t="shared" si="271"/>
        <v>2017</v>
      </c>
      <c r="U935" s="7">
        <f t="shared" si="272"/>
        <v>7</v>
      </c>
      <c r="V935" s="7" t="str">
        <f t="shared" si="273"/>
        <v>2017-7-1</v>
      </c>
      <c r="W935" s="8">
        <f t="shared" si="274"/>
        <v>42947</v>
      </c>
      <c r="X935" s="9">
        <f t="shared" si="275"/>
        <v>31</v>
      </c>
      <c r="Y935" s="4">
        <f t="shared" si="276"/>
        <v>58461.290322580644</v>
      </c>
      <c r="Z935" s="4">
        <f t="shared" ca="1" si="277"/>
        <v>-2174.934384084102</v>
      </c>
      <c r="AA935" s="4">
        <f t="shared" ca="1" si="278"/>
        <v>56286.355938496541</v>
      </c>
      <c r="AB935" s="10">
        <f t="shared" si="266"/>
        <v>0</v>
      </c>
      <c r="AC935" s="4">
        <f t="shared" ca="1" si="279"/>
        <v>2814.3177969248272</v>
      </c>
      <c r="AD935" s="4">
        <f t="shared" ca="1" si="268"/>
        <v>-543683.49465604755</v>
      </c>
      <c r="AE935" s="4">
        <f t="shared" si="280"/>
        <v>21</v>
      </c>
      <c r="AF935" s="4">
        <f t="shared" ca="1" si="281"/>
        <v>25889.690221716552</v>
      </c>
      <c r="AG935" s="4">
        <f t="shared" ca="1" si="282"/>
        <v>2814.3177969248272</v>
      </c>
    </row>
    <row r="936" spans="1:33">
      <c r="A936" s="3">
        <v>42933</v>
      </c>
      <c r="B936" s="2">
        <f t="shared" ca="1" si="265"/>
        <v>80367.343521469797</v>
      </c>
      <c r="C936">
        <v>0</v>
      </c>
      <c r="D936">
        <v>0</v>
      </c>
      <c r="E936">
        <v>0</v>
      </c>
      <c r="F936">
        <v>0</v>
      </c>
      <c r="P936" s="4">
        <f t="shared" si="269"/>
        <v>17</v>
      </c>
      <c r="Q936" s="4">
        <f t="shared" si="270"/>
        <v>36</v>
      </c>
      <c r="R936" s="7">
        <f>INDEX(월별값!$A$1:$BM$17, '데이터 만들기'!P936, '데이터 만들기'!Q936)</f>
        <v>1812300</v>
      </c>
      <c r="S936" s="5">
        <f t="shared" si="267"/>
        <v>42933</v>
      </c>
      <c r="T936" s="7">
        <f t="shared" si="271"/>
        <v>2017</v>
      </c>
      <c r="U936" s="7">
        <f t="shared" si="272"/>
        <v>7</v>
      </c>
      <c r="V936" s="7" t="str">
        <f t="shared" si="273"/>
        <v>2017-7-1</v>
      </c>
      <c r="W936" s="8">
        <f t="shared" si="274"/>
        <v>42947</v>
      </c>
      <c r="X936" s="9">
        <f t="shared" si="275"/>
        <v>31</v>
      </c>
      <c r="Y936" s="4">
        <f t="shared" si="276"/>
        <v>58461.290322580644</v>
      </c>
      <c r="Z936" s="4">
        <f t="shared" ca="1" si="277"/>
        <v>-3983.6370228274054</v>
      </c>
      <c r="AA936" s="4">
        <f t="shared" ca="1" si="278"/>
        <v>54477.653299753241</v>
      </c>
      <c r="AB936" s="10">
        <f t="shared" si="266"/>
        <v>1</v>
      </c>
      <c r="AC936" s="4">
        <f t="shared" ca="1" si="279"/>
        <v>54477.653299753241</v>
      </c>
      <c r="AD936" s="4">
        <f t="shared" ca="1" si="268"/>
        <v>-543683.49465604755</v>
      </c>
      <c r="AE936" s="4">
        <f t="shared" si="280"/>
        <v>21</v>
      </c>
      <c r="AF936" s="4">
        <f t="shared" ca="1" si="281"/>
        <v>25889.690221716552</v>
      </c>
      <c r="AG936" s="4">
        <f t="shared" ca="1" si="282"/>
        <v>80367.343521469797</v>
      </c>
    </row>
    <row r="937" spans="1:33">
      <c r="A937" s="3">
        <v>42934</v>
      </c>
      <c r="B937" s="2">
        <f t="shared" ca="1" si="265"/>
        <v>89368.273040599976</v>
      </c>
      <c r="C937">
        <v>0</v>
      </c>
      <c r="D937">
        <v>0</v>
      </c>
      <c r="E937">
        <v>0</v>
      </c>
      <c r="F937">
        <v>0</v>
      </c>
      <c r="P937" s="4">
        <f t="shared" si="269"/>
        <v>17</v>
      </c>
      <c r="Q937" s="4">
        <f t="shared" si="270"/>
        <v>36</v>
      </c>
      <c r="R937" s="7">
        <f>INDEX(월별값!$A$1:$BM$17, '데이터 만들기'!P937, '데이터 만들기'!Q937)</f>
        <v>1812300</v>
      </c>
      <c r="S937" s="5">
        <f t="shared" si="267"/>
        <v>42934</v>
      </c>
      <c r="T937" s="7">
        <f t="shared" si="271"/>
        <v>2017</v>
      </c>
      <c r="U937" s="7">
        <f t="shared" si="272"/>
        <v>7</v>
      </c>
      <c r="V937" s="7" t="str">
        <f t="shared" si="273"/>
        <v>2017-7-1</v>
      </c>
      <c r="W937" s="8">
        <f t="shared" si="274"/>
        <v>42947</v>
      </c>
      <c r="X937" s="9">
        <f t="shared" si="275"/>
        <v>31</v>
      </c>
      <c r="Y937" s="4">
        <f t="shared" si="276"/>
        <v>58461.290322580644</v>
      </c>
      <c r="Z937" s="4">
        <f t="shared" ca="1" si="277"/>
        <v>5017.2924963027763</v>
      </c>
      <c r="AA937" s="4">
        <f t="shared" ca="1" si="278"/>
        <v>63478.58281888342</v>
      </c>
      <c r="AB937" s="10">
        <f t="shared" si="266"/>
        <v>1</v>
      </c>
      <c r="AC937" s="4">
        <f t="shared" ca="1" si="279"/>
        <v>63478.58281888342</v>
      </c>
      <c r="AD937" s="4">
        <f t="shared" ca="1" si="268"/>
        <v>-543683.49465604755</v>
      </c>
      <c r="AE937" s="4">
        <f t="shared" si="280"/>
        <v>21</v>
      </c>
      <c r="AF937" s="4">
        <f t="shared" ca="1" si="281"/>
        <v>25889.690221716552</v>
      </c>
      <c r="AG937" s="4">
        <f t="shared" ca="1" si="282"/>
        <v>89368.273040599976</v>
      </c>
    </row>
    <row r="938" spans="1:33">
      <c r="A938" s="3">
        <v>42935</v>
      </c>
      <c r="B938" s="2">
        <f t="shared" ca="1" si="265"/>
        <v>84240.419385320391</v>
      </c>
      <c r="C938">
        <v>0</v>
      </c>
      <c r="D938">
        <v>0</v>
      </c>
      <c r="E938">
        <v>0</v>
      </c>
      <c r="F938">
        <v>0</v>
      </c>
      <c r="P938" s="4">
        <f t="shared" si="269"/>
        <v>17</v>
      </c>
      <c r="Q938" s="4">
        <f t="shared" si="270"/>
        <v>36</v>
      </c>
      <c r="R938" s="7">
        <f>INDEX(월별값!$A$1:$BM$17, '데이터 만들기'!P938, '데이터 만들기'!Q938)</f>
        <v>1812300</v>
      </c>
      <c r="S938" s="5">
        <f t="shared" si="267"/>
        <v>42935</v>
      </c>
      <c r="T938" s="7">
        <f t="shared" si="271"/>
        <v>2017</v>
      </c>
      <c r="U938" s="7">
        <f t="shared" si="272"/>
        <v>7</v>
      </c>
      <c r="V938" s="7" t="str">
        <f t="shared" si="273"/>
        <v>2017-7-1</v>
      </c>
      <c r="W938" s="8">
        <f t="shared" si="274"/>
        <v>42947</v>
      </c>
      <c r="X938" s="9">
        <f t="shared" si="275"/>
        <v>31</v>
      </c>
      <c r="Y938" s="4">
        <f t="shared" si="276"/>
        <v>58461.290322580644</v>
      </c>
      <c r="Z938" s="4">
        <f t="shared" ca="1" si="277"/>
        <v>-110.56115897680152</v>
      </c>
      <c r="AA938" s="4">
        <f t="shared" ca="1" si="278"/>
        <v>58350.729163603843</v>
      </c>
      <c r="AB938" s="10">
        <f t="shared" si="266"/>
        <v>1</v>
      </c>
      <c r="AC938" s="4">
        <f t="shared" ca="1" si="279"/>
        <v>58350.729163603843</v>
      </c>
      <c r="AD938" s="4">
        <f t="shared" ca="1" si="268"/>
        <v>-543683.49465604755</v>
      </c>
      <c r="AE938" s="4">
        <f t="shared" si="280"/>
        <v>21</v>
      </c>
      <c r="AF938" s="4">
        <f t="shared" ca="1" si="281"/>
        <v>25889.690221716552</v>
      </c>
      <c r="AG938" s="4">
        <f t="shared" ca="1" si="282"/>
        <v>84240.419385320391</v>
      </c>
    </row>
    <row r="939" spans="1:33">
      <c r="A939" s="3">
        <v>42936</v>
      </c>
      <c r="B939" s="2">
        <f t="shared" ca="1" si="265"/>
        <v>89591.9761156772</v>
      </c>
      <c r="C939">
        <v>0</v>
      </c>
      <c r="D939">
        <v>0</v>
      </c>
      <c r="E939">
        <v>0</v>
      </c>
      <c r="F939">
        <v>0</v>
      </c>
      <c r="P939" s="4">
        <f t="shared" si="269"/>
        <v>17</v>
      </c>
      <c r="Q939" s="4">
        <f t="shared" si="270"/>
        <v>36</v>
      </c>
      <c r="R939" s="7">
        <f>INDEX(월별값!$A$1:$BM$17, '데이터 만들기'!P939, '데이터 만들기'!Q939)</f>
        <v>1812300</v>
      </c>
      <c r="S939" s="5">
        <f t="shared" si="267"/>
        <v>42936</v>
      </c>
      <c r="T939" s="7">
        <f t="shared" si="271"/>
        <v>2017</v>
      </c>
      <c r="U939" s="7">
        <f t="shared" si="272"/>
        <v>7</v>
      </c>
      <c r="V939" s="7" t="str">
        <f t="shared" si="273"/>
        <v>2017-7-1</v>
      </c>
      <c r="W939" s="8">
        <f t="shared" si="274"/>
        <v>42947</v>
      </c>
      <c r="X939" s="9">
        <f t="shared" si="275"/>
        <v>31</v>
      </c>
      <c r="Y939" s="4">
        <f t="shared" si="276"/>
        <v>58461.290322580644</v>
      </c>
      <c r="Z939" s="4">
        <f t="shared" ca="1" si="277"/>
        <v>5240.9955713800027</v>
      </c>
      <c r="AA939" s="4">
        <f t="shared" ca="1" si="278"/>
        <v>63702.285893960645</v>
      </c>
      <c r="AB939" s="10">
        <f t="shared" si="266"/>
        <v>1</v>
      </c>
      <c r="AC939" s="4">
        <f t="shared" ca="1" si="279"/>
        <v>63702.285893960645</v>
      </c>
      <c r="AD939" s="4">
        <f t="shared" ca="1" si="268"/>
        <v>-543683.49465604755</v>
      </c>
      <c r="AE939" s="4">
        <f t="shared" si="280"/>
        <v>21</v>
      </c>
      <c r="AF939" s="4">
        <f t="shared" ca="1" si="281"/>
        <v>25889.690221716552</v>
      </c>
      <c r="AG939" s="4">
        <f t="shared" ca="1" si="282"/>
        <v>89591.9761156772</v>
      </c>
    </row>
    <row r="940" spans="1:33">
      <c r="A940" s="3">
        <v>42937</v>
      </c>
      <c r="B940" s="2">
        <f t="shared" ca="1" si="265"/>
        <v>87654.408281068871</v>
      </c>
      <c r="C940">
        <v>0</v>
      </c>
      <c r="D940">
        <v>0</v>
      </c>
      <c r="E940">
        <v>0</v>
      </c>
      <c r="F940">
        <v>0</v>
      </c>
      <c r="P940" s="4">
        <f t="shared" si="269"/>
        <v>17</v>
      </c>
      <c r="Q940" s="4">
        <f t="shared" si="270"/>
        <v>36</v>
      </c>
      <c r="R940" s="7">
        <f>INDEX(월별값!$A$1:$BM$17, '데이터 만들기'!P940, '데이터 만들기'!Q940)</f>
        <v>1812300</v>
      </c>
      <c r="S940" s="5">
        <f t="shared" si="267"/>
        <v>42937</v>
      </c>
      <c r="T940" s="7">
        <f t="shared" si="271"/>
        <v>2017</v>
      </c>
      <c r="U940" s="7">
        <f t="shared" si="272"/>
        <v>7</v>
      </c>
      <c r="V940" s="7" t="str">
        <f t="shared" si="273"/>
        <v>2017-7-1</v>
      </c>
      <c r="W940" s="8">
        <f t="shared" si="274"/>
        <v>42947</v>
      </c>
      <c r="X940" s="9">
        <f t="shared" si="275"/>
        <v>31</v>
      </c>
      <c r="Y940" s="4">
        <f t="shared" si="276"/>
        <v>58461.290322580644</v>
      </c>
      <c r="Z940" s="4">
        <f t="shared" ca="1" si="277"/>
        <v>3303.4277367716772</v>
      </c>
      <c r="AA940" s="4">
        <f t="shared" ca="1" si="278"/>
        <v>61764.718059352323</v>
      </c>
      <c r="AB940" s="10">
        <f t="shared" si="266"/>
        <v>1</v>
      </c>
      <c r="AC940" s="4">
        <f t="shared" ca="1" si="279"/>
        <v>61764.718059352323</v>
      </c>
      <c r="AD940" s="4">
        <f t="shared" ca="1" si="268"/>
        <v>-543683.49465604755</v>
      </c>
      <c r="AE940" s="4">
        <f t="shared" si="280"/>
        <v>21</v>
      </c>
      <c r="AF940" s="4">
        <f t="shared" ca="1" si="281"/>
        <v>25889.690221716552</v>
      </c>
      <c r="AG940" s="4">
        <f t="shared" ca="1" si="282"/>
        <v>87654.408281068871</v>
      </c>
    </row>
    <row r="941" spans="1:33">
      <c r="A941" s="3">
        <v>42938</v>
      </c>
      <c r="B941" s="2">
        <f t="shared" ca="1" si="265"/>
        <v>2973.2532530718563</v>
      </c>
      <c r="C941">
        <v>0</v>
      </c>
      <c r="D941">
        <v>0</v>
      </c>
      <c r="E941">
        <v>0</v>
      </c>
      <c r="F941">
        <v>0</v>
      </c>
      <c r="P941" s="4">
        <f t="shared" si="269"/>
        <v>17</v>
      </c>
      <c r="Q941" s="4">
        <f t="shared" si="270"/>
        <v>36</v>
      </c>
      <c r="R941" s="7">
        <f>INDEX(월별값!$A$1:$BM$17, '데이터 만들기'!P941, '데이터 만들기'!Q941)</f>
        <v>1812300</v>
      </c>
      <c r="S941" s="5">
        <f t="shared" si="267"/>
        <v>42938</v>
      </c>
      <c r="T941" s="7">
        <f t="shared" si="271"/>
        <v>2017</v>
      </c>
      <c r="U941" s="7">
        <f t="shared" si="272"/>
        <v>7</v>
      </c>
      <c r="V941" s="7" t="str">
        <f t="shared" si="273"/>
        <v>2017-7-1</v>
      </c>
      <c r="W941" s="8">
        <f t="shared" si="274"/>
        <v>42947</v>
      </c>
      <c r="X941" s="9">
        <f t="shared" si="275"/>
        <v>31</v>
      </c>
      <c r="Y941" s="4">
        <f t="shared" si="276"/>
        <v>58461.290322580644</v>
      </c>
      <c r="Z941" s="4">
        <f t="shared" ca="1" si="277"/>
        <v>1003.7747388564856</v>
      </c>
      <c r="AA941" s="4">
        <f t="shared" ca="1" si="278"/>
        <v>59465.065061437126</v>
      </c>
      <c r="AB941" s="10">
        <f t="shared" si="266"/>
        <v>0</v>
      </c>
      <c r="AC941" s="4">
        <f t="shared" ca="1" si="279"/>
        <v>2973.2532530718563</v>
      </c>
      <c r="AD941" s="4">
        <f t="shared" ca="1" si="268"/>
        <v>-543683.49465604755</v>
      </c>
      <c r="AE941" s="4">
        <f t="shared" si="280"/>
        <v>21</v>
      </c>
      <c r="AF941" s="4">
        <f t="shared" ca="1" si="281"/>
        <v>25889.690221716552</v>
      </c>
      <c r="AG941" s="4">
        <f t="shared" ca="1" si="282"/>
        <v>2973.2532530718563</v>
      </c>
    </row>
    <row r="942" spans="1:33">
      <c r="A942" s="3">
        <v>42939</v>
      </c>
      <c r="B942" s="2">
        <f t="shared" ca="1" si="265"/>
        <v>3151.41237596056</v>
      </c>
      <c r="C942">
        <v>0</v>
      </c>
      <c r="D942">
        <v>0</v>
      </c>
      <c r="E942">
        <v>0</v>
      </c>
      <c r="F942">
        <v>0</v>
      </c>
      <c r="P942" s="4">
        <f t="shared" si="269"/>
        <v>17</v>
      </c>
      <c r="Q942" s="4">
        <f t="shared" si="270"/>
        <v>36</v>
      </c>
      <c r="R942" s="7">
        <f>INDEX(월별값!$A$1:$BM$17, '데이터 만들기'!P942, '데이터 만들기'!Q942)</f>
        <v>1812300</v>
      </c>
      <c r="S942" s="5">
        <f t="shared" si="267"/>
        <v>42939</v>
      </c>
      <c r="T942" s="7">
        <f t="shared" si="271"/>
        <v>2017</v>
      </c>
      <c r="U942" s="7">
        <f t="shared" si="272"/>
        <v>7</v>
      </c>
      <c r="V942" s="7" t="str">
        <f t="shared" si="273"/>
        <v>2017-7-1</v>
      </c>
      <c r="W942" s="8">
        <f t="shared" si="274"/>
        <v>42947</v>
      </c>
      <c r="X942" s="9">
        <f t="shared" si="275"/>
        <v>31</v>
      </c>
      <c r="Y942" s="4">
        <f t="shared" si="276"/>
        <v>58461.290322580644</v>
      </c>
      <c r="Z942" s="4">
        <f t="shared" ca="1" si="277"/>
        <v>4566.9571966305566</v>
      </c>
      <c r="AA942" s="4">
        <f t="shared" ca="1" si="278"/>
        <v>63028.247519211203</v>
      </c>
      <c r="AB942" s="10">
        <f t="shared" si="266"/>
        <v>0</v>
      </c>
      <c r="AC942" s="4">
        <f t="shared" ca="1" si="279"/>
        <v>3151.41237596056</v>
      </c>
      <c r="AD942" s="4">
        <f t="shared" ca="1" si="268"/>
        <v>-543683.49465604755</v>
      </c>
      <c r="AE942" s="4">
        <f t="shared" si="280"/>
        <v>21</v>
      </c>
      <c r="AF942" s="4">
        <f t="shared" ca="1" si="281"/>
        <v>25889.690221716552</v>
      </c>
      <c r="AG942" s="4">
        <f t="shared" ca="1" si="282"/>
        <v>3151.41237596056</v>
      </c>
    </row>
    <row r="943" spans="1:33">
      <c r="A943" s="3">
        <v>42940</v>
      </c>
      <c r="B943" s="2">
        <f t="shared" ca="1" si="265"/>
        <v>84767.57174293854</v>
      </c>
      <c r="C943">
        <v>0</v>
      </c>
      <c r="D943">
        <v>0</v>
      </c>
      <c r="E943">
        <v>0</v>
      </c>
      <c r="F943">
        <v>0</v>
      </c>
      <c r="P943" s="4">
        <f t="shared" si="269"/>
        <v>17</v>
      </c>
      <c r="Q943" s="4">
        <f t="shared" si="270"/>
        <v>36</v>
      </c>
      <c r="R943" s="7">
        <f>INDEX(월별값!$A$1:$BM$17, '데이터 만들기'!P943, '데이터 만들기'!Q943)</f>
        <v>1812300</v>
      </c>
      <c r="S943" s="5">
        <f t="shared" si="267"/>
        <v>42940</v>
      </c>
      <c r="T943" s="7">
        <f t="shared" si="271"/>
        <v>2017</v>
      </c>
      <c r="U943" s="7">
        <f t="shared" si="272"/>
        <v>7</v>
      </c>
      <c r="V943" s="7" t="str">
        <f t="shared" si="273"/>
        <v>2017-7-1</v>
      </c>
      <c r="W943" s="8">
        <f t="shared" si="274"/>
        <v>42947</v>
      </c>
      <c r="X943" s="9">
        <f t="shared" si="275"/>
        <v>31</v>
      </c>
      <c r="Y943" s="4">
        <f t="shared" si="276"/>
        <v>58461.290322580644</v>
      </c>
      <c r="Z943" s="4">
        <f t="shared" ca="1" si="277"/>
        <v>416.5911986413509</v>
      </c>
      <c r="AA943" s="4">
        <f t="shared" ca="1" si="278"/>
        <v>58877.881521221992</v>
      </c>
      <c r="AB943" s="10">
        <f t="shared" si="266"/>
        <v>1</v>
      </c>
      <c r="AC943" s="4">
        <f t="shared" ca="1" si="279"/>
        <v>58877.881521221992</v>
      </c>
      <c r="AD943" s="4">
        <f t="shared" ca="1" si="268"/>
        <v>-543683.49465604755</v>
      </c>
      <c r="AE943" s="4">
        <f t="shared" si="280"/>
        <v>21</v>
      </c>
      <c r="AF943" s="4">
        <f t="shared" ca="1" si="281"/>
        <v>25889.690221716552</v>
      </c>
      <c r="AG943" s="4">
        <f t="shared" ca="1" si="282"/>
        <v>84767.57174293854</v>
      </c>
    </row>
    <row r="944" spans="1:33">
      <c r="A944" s="3">
        <v>42941</v>
      </c>
      <c r="B944" s="2">
        <f t="shared" ca="1" si="265"/>
        <v>84846.550961585031</v>
      </c>
      <c r="C944">
        <v>0</v>
      </c>
      <c r="D944">
        <v>0</v>
      </c>
      <c r="E944">
        <v>0</v>
      </c>
      <c r="F944">
        <v>0</v>
      </c>
      <c r="P944" s="4">
        <f t="shared" si="269"/>
        <v>17</v>
      </c>
      <c r="Q944" s="4">
        <f t="shared" si="270"/>
        <v>36</v>
      </c>
      <c r="R944" s="7">
        <f>INDEX(월별값!$A$1:$BM$17, '데이터 만들기'!P944, '데이터 만들기'!Q944)</f>
        <v>1812300</v>
      </c>
      <c r="S944" s="5">
        <f t="shared" si="267"/>
        <v>42941</v>
      </c>
      <c r="T944" s="7">
        <f t="shared" si="271"/>
        <v>2017</v>
      </c>
      <c r="U944" s="7">
        <f t="shared" si="272"/>
        <v>7</v>
      </c>
      <c r="V944" s="7" t="str">
        <f t="shared" si="273"/>
        <v>2017-7-1</v>
      </c>
      <c r="W944" s="8">
        <f t="shared" si="274"/>
        <v>42947</v>
      </c>
      <c r="X944" s="9">
        <f t="shared" si="275"/>
        <v>31</v>
      </c>
      <c r="Y944" s="4">
        <f t="shared" si="276"/>
        <v>58461.290322580644</v>
      </c>
      <c r="Z944" s="4">
        <f t="shared" ca="1" si="277"/>
        <v>495.57041728783207</v>
      </c>
      <c r="AA944" s="4">
        <f t="shared" ca="1" si="278"/>
        <v>58956.860739868476</v>
      </c>
      <c r="AB944" s="10">
        <f t="shared" si="266"/>
        <v>1</v>
      </c>
      <c r="AC944" s="4">
        <f t="shared" ca="1" si="279"/>
        <v>58956.860739868476</v>
      </c>
      <c r="AD944" s="4">
        <f t="shared" ca="1" si="268"/>
        <v>-543683.49465604755</v>
      </c>
      <c r="AE944" s="4">
        <f t="shared" si="280"/>
        <v>21</v>
      </c>
      <c r="AF944" s="4">
        <f t="shared" ca="1" si="281"/>
        <v>25889.690221716552</v>
      </c>
      <c r="AG944" s="4">
        <f t="shared" ca="1" si="282"/>
        <v>84846.550961585031</v>
      </c>
    </row>
    <row r="945" spans="1:33">
      <c r="A945" s="3">
        <v>42942</v>
      </c>
      <c r="B945" s="2">
        <f t="shared" ca="1" si="265"/>
        <v>85380.010549968662</v>
      </c>
      <c r="C945">
        <v>0</v>
      </c>
      <c r="D945">
        <v>0</v>
      </c>
      <c r="E945">
        <v>0</v>
      </c>
      <c r="F945">
        <v>0</v>
      </c>
      <c r="P945" s="4">
        <f t="shared" si="269"/>
        <v>17</v>
      </c>
      <c r="Q945" s="4">
        <f t="shared" si="270"/>
        <v>36</v>
      </c>
      <c r="R945" s="7">
        <f>INDEX(월별값!$A$1:$BM$17, '데이터 만들기'!P945, '데이터 만들기'!Q945)</f>
        <v>1812300</v>
      </c>
      <c r="S945" s="5">
        <f t="shared" si="267"/>
        <v>42942</v>
      </c>
      <c r="T945" s="7">
        <f t="shared" si="271"/>
        <v>2017</v>
      </c>
      <c r="U945" s="7">
        <f t="shared" si="272"/>
        <v>7</v>
      </c>
      <c r="V945" s="7" t="str">
        <f t="shared" si="273"/>
        <v>2017-7-1</v>
      </c>
      <c r="W945" s="8">
        <f t="shared" si="274"/>
        <v>42947</v>
      </c>
      <c r="X945" s="9">
        <f t="shared" si="275"/>
        <v>31</v>
      </c>
      <c r="Y945" s="4">
        <f t="shared" si="276"/>
        <v>58461.290322580644</v>
      </c>
      <c r="Z945" s="4">
        <f t="shared" ca="1" si="277"/>
        <v>1029.0300056714689</v>
      </c>
      <c r="AA945" s="4">
        <f t="shared" ca="1" si="278"/>
        <v>59490.320328252114</v>
      </c>
      <c r="AB945" s="10">
        <f t="shared" si="266"/>
        <v>1</v>
      </c>
      <c r="AC945" s="4">
        <f t="shared" ca="1" si="279"/>
        <v>59490.320328252114</v>
      </c>
      <c r="AD945" s="4">
        <f t="shared" ca="1" si="268"/>
        <v>-543683.49465604755</v>
      </c>
      <c r="AE945" s="4">
        <f t="shared" si="280"/>
        <v>21</v>
      </c>
      <c r="AF945" s="4">
        <f t="shared" ca="1" si="281"/>
        <v>25889.690221716552</v>
      </c>
      <c r="AG945" s="4">
        <f t="shared" ca="1" si="282"/>
        <v>85380.010549968662</v>
      </c>
    </row>
    <row r="946" spans="1:33">
      <c r="A946" s="3">
        <v>42943</v>
      </c>
      <c r="B946" s="2">
        <f t="shared" ca="1" si="265"/>
        <v>81511.864034974162</v>
      </c>
      <c r="C946">
        <v>0</v>
      </c>
      <c r="D946">
        <v>0</v>
      </c>
      <c r="E946">
        <v>0</v>
      </c>
      <c r="F946">
        <v>0</v>
      </c>
      <c r="P946" s="4">
        <f t="shared" si="269"/>
        <v>17</v>
      </c>
      <c r="Q946" s="4">
        <f t="shared" si="270"/>
        <v>36</v>
      </c>
      <c r="R946" s="7">
        <f>INDEX(월별값!$A$1:$BM$17, '데이터 만들기'!P946, '데이터 만들기'!Q946)</f>
        <v>1812300</v>
      </c>
      <c r="S946" s="5">
        <f t="shared" si="267"/>
        <v>42943</v>
      </c>
      <c r="T946" s="7">
        <f t="shared" si="271"/>
        <v>2017</v>
      </c>
      <c r="U946" s="7">
        <f t="shared" si="272"/>
        <v>7</v>
      </c>
      <c r="V946" s="7" t="str">
        <f t="shared" si="273"/>
        <v>2017-7-1</v>
      </c>
      <c r="W946" s="8">
        <f t="shared" si="274"/>
        <v>42947</v>
      </c>
      <c r="X946" s="9">
        <f t="shared" si="275"/>
        <v>31</v>
      </c>
      <c r="Y946" s="4">
        <f t="shared" si="276"/>
        <v>58461.290322580644</v>
      </c>
      <c r="Z946" s="4">
        <f t="shared" ca="1" si="277"/>
        <v>-2839.1165093230329</v>
      </c>
      <c r="AA946" s="4">
        <f t="shared" ca="1" si="278"/>
        <v>55622.173813257614</v>
      </c>
      <c r="AB946" s="10">
        <f t="shared" si="266"/>
        <v>1</v>
      </c>
      <c r="AC946" s="4">
        <f t="shared" ca="1" si="279"/>
        <v>55622.173813257614</v>
      </c>
      <c r="AD946" s="4">
        <f t="shared" ca="1" si="268"/>
        <v>-543683.49465604755</v>
      </c>
      <c r="AE946" s="4">
        <f t="shared" si="280"/>
        <v>21</v>
      </c>
      <c r="AF946" s="4">
        <f t="shared" ca="1" si="281"/>
        <v>25889.690221716552</v>
      </c>
      <c r="AG946" s="4">
        <f t="shared" ca="1" si="282"/>
        <v>81511.864034974162</v>
      </c>
    </row>
    <row r="947" spans="1:33">
      <c r="A947" s="3">
        <v>42944</v>
      </c>
      <c r="B947" s="2">
        <f t="shared" ca="1" si="265"/>
        <v>82605.259323223669</v>
      </c>
      <c r="C947">
        <v>0</v>
      </c>
      <c r="D947">
        <v>0</v>
      </c>
      <c r="E947">
        <v>0</v>
      </c>
      <c r="F947">
        <v>0</v>
      </c>
      <c r="P947" s="4">
        <f t="shared" si="269"/>
        <v>17</v>
      </c>
      <c r="Q947" s="4">
        <f t="shared" si="270"/>
        <v>36</v>
      </c>
      <c r="R947" s="7">
        <f>INDEX(월별값!$A$1:$BM$17, '데이터 만들기'!P947, '데이터 만들기'!Q947)</f>
        <v>1812300</v>
      </c>
      <c r="S947" s="5">
        <f t="shared" si="267"/>
        <v>42944</v>
      </c>
      <c r="T947" s="7">
        <f t="shared" si="271"/>
        <v>2017</v>
      </c>
      <c r="U947" s="7">
        <f t="shared" si="272"/>
        <v>7</v>
      </c>
      <c r="V947" s="7" t="str">
        <f t="shared" si="273"/>
        <v>2017-7-1</v>
      </c>
      <c r="W947" s="8">
        <f t="shared" si="274"/>
        <v>42947</v>
      </c>
      <c r="X947" s="9">
        <f t="shared" si="275"/>
        <v>31</v>
      </c>
      <c r="Y947" s="4">
        <f t="shared" si="276"/>
        <v>58461.290322580644</v>
      </c>
      <c r="Z947" s="4">
        <f t="shared" ca="1" si="277"/>
        <v>-1745.7212210735227</v>
      </c>
      <c r="AA947" s="4">
        <f t="shared" ca="1" si="278"/>
        <v>56715.569101507121</v>
      </c>
      <c r="AB947" s="10">
        <f t="shared" si="266"/>
        <v>1</v>
      </c>
      <c r="AC947" s="4">
        <f t="shared" ca="1" si="279"/>
        <v>56715.569101507121</v>
      </c>
      <c r="AD947" s="4">
        <f t="shared" ca="1" si="268"/>
        <v>-543683.49465604755</v>
      </c>
      <c r="AE947" s="4">
        <f t="shared" si="280"/>
        <v>21</v>
      </c>
      <c r="AF947" s="4">
        <f t="shared" ca="1" si="281"/>
        <v>25889.690221716552</v>
      </c>
      <c r="AG947" s="4">
        <f t="shared" ca="1" si="282"/>
        <v>82605.259323223669</v>
      </c>
    </row>
    <row r="948" spans="1:33">
      <c r="A948" s="3">
        <v>42945</v>
      </c>
      <c r="B948" s="2">
        <f t="shared" ca="1" si="265"/>
        <v>3194.710796374135</v>
      </c>
      <c r="C948">
        <v>0</v>
      </c>
      <c r="D948">
        <v>0</v>
      </c>
      <c r="E948">
        <v>0</v>
      </c>
      <c r="F948">
        <v>0</v>
      </c>
      <c r="P948" s="4">
        <f t="shared" si="269"/>
        <v>17</v>
      </c>
      <c r="Q948" s="4">
        <f t="shared" si="270"/>
        <v>36</v>
      </c>
      <c r="R948" s="7">
        <f>INDEX(월별값!$A$1:$BM$17, '데이터 만들기'!P948, '데이터 만들기'!Q948)</f>
        <v>1812300</v>
      </c>
      <c r="S948" s="5">
        <f t="shared" si="267"/>
        <v>42945</v>
      </c>
      <c r="T948" s="7">
        <f t="shared" si="271"/>
        <v>2017</v>
      </c>
      <c r="U948" s="7">
        <f t="shared" si="272"/>
        <v>7</v>
      </c>
      <c r="V948" s="7" t="str">
        <f t="shared" si="273"/>
        <v>2017-7-1</v>
      </c>
      <c r="W948" s="8">
        <f t="shared" si="274"/>
        <v>42947</v>
      </c>
      <c r="X948" s="9">
        <f t="shared" si="275"/>
        <v>31</v>
      </c>
      <c r="Y948" s="4">
        <f t="shared" si="276"/>
        <v>58461.290322580644</v>
      </c>
      <c r="Z948" s="4">
        <f t="shared" ca="1" si="277"/>
        <v>5432.9256049020532</v>
      </c>
      <c r="AA948" s="4">
        <f t="shared" ca="1" si="278"/>
        <v>63894.215927482699</v>
      </c>
      <c r="AB948" s="10">
        <f t="shared" si="266"/>
        <v>0</v>
      </c>
      <c r="AC948" s="4">
        <f t="shared" ca="1" si="279"/>
        <v>3194.710796374135</v>
      </c>
      <c r="AD948" s="4">
        <f t="shared" ca="1" si="268"/>
        <v>-543683.49465604755</v>
      </c>
      <c r="AE948" s="4">
        <f t="shared" si="280"/>
        <v>21</v>
      </c>
      <c r="AF948" s="4">
        <f t="shared" ca="1" si="281"/>
        <v>25889.690221716552</v>
      </c>
      <c r="AG948" s="4">
        <f t="shared" ca="1" si="282"/>
        <v>3194.710796374135</v>
      </c>
    </row>
    <row r="949" spans="1:33">
      <c r="A949" s="3">
        <v>42946</v>
      </c>
      <c r="B949" s="2">
        <f t="shared" ca="1" si="265"/>
        <v>2753.8881377900916</v>
      </c>
      <c r="C949">
        <v>0</v>
      </c>
      <c r="D949">
        <v>0</v>
      </c>
      <c r="E949">
        <v>0</v>
      </c>
      <c r="F949">
        <v>0</v>
      </c>
      <c r="P949" s="4">
        <f t="shared" si="269"/>
        <v>17</v>
      </c>
      <c r="Q949" s="4">
        <f t="shared" si="270"/>
        <v>36</v>
      </c>
      <c r="R949" s="7">
        <f>INDEX(월별값!$A$1:$BM$17, '데이터 만들기'!P949, '데이터 만들기'!Q949)</f>
        <v>1812300</v>
      </c>
      <c r="S949" s="5">
        <f t="shared" si="267"/>
        <v>42946</v>
      </c>
      <c r="T949" s="7">
        <f t="shared" si="271"/>
        <v>2017</v>
      </c>
      <c r="U949" s="7">
        <f t="shared" si="272"/>
        <v>7</v>
      </c>
      <c r="V949" s="7" t="str">
        <f t="shared" si="273"/>
        <v>2017-7-1</v>
      </c>
      <c r="W949" s="8">
        <f t="shared" si="274"/>
        <v>42947</v>
      </c>
      <c r="X949" s="9">
        <f t="shared" si="275"/>
        <v>31</v>
      </c>
      <c r="Y949" s="4">
        <f t="shared" si="276"/>
        <v>58461.290322580644</v>
      </c>
      <c r="Z949" s="4">
        <f t="shared" ca="1" si="277"/>
        <v>-3383.5275667788155</v>
      </c>
      <c r="AA949" s="4">
        <f t="shared" ca="1" si="278"/>
        <v>55077.762755801828</v>
      </c>
      <c r="AB949" s="10">
        <f t="shared" si="266"/>
        <v>0</v>
      </c>
      <c r="AC949" s="4">
        <f t="shared" ca="1" si="279"/>
        <v>2753.8881377900916</v>
      </c>
      <c r="AD949" s="4">
        <f t="shared" ca="1" si="268"/>
        <v>-543683.49465604755</v>
      </c>
      <c r="AE949" s="4">
        <f t="shared" si="280"/>
        <v>21</v>
      </c>
      <c r="AF949" s="4">
        <f t="shared" ca="1" si="281"/>
        <v>25889.690221716552</v>
      </c>
      <c r="AG949" s="4">
        <f t="shared" ca="1" si="282"/>
        <v>2753.8881377900916</v>
      </c>
    </row>
    <row r="950" spans="1:33">
      <c r="A950" s="3">
        <v>42947</v>
      </c>
      <c r="B950" s="2">
        <f t="shared" ca="1" si="265"/>
        <v>83482.102722214811</v>
      </c>
      <c r="C950">
        <v>0</v>
      </c>
      <c r="D950">
        <v>0</v>
      </c>
      <c r="E950">
        <v>0</v>
      </c>
      <c r="F950">
        <v>0</v>
      </c>
      <c r="P950" s="4">
        <f t="shared" si="269"/>
        <v>17</v>
      </c>
      <c r="Q950" s="4">
        <f t="shared" si="270"/>
        <v>36</v>
      </c>
      <c r="R950" s="7">
        <f>INDEX(월별값!$A$1:$BM$17, '데이터 만들기'!P950, '데이터 만들기'!Q950)</f>
        <v>1812300</v>
      </c>
      <c r="S950" s="5">
        <f t="shared" si="267"/>
        <v>42947</v>
      </c>
      <c r="T950" s="7">
        <f t="shared" si="271"/>
        <v>2017</v>
      </c>
      <c r="U950" s="7">
        <f t="shared" si="272"/>
        <v>7</v>
      </c>
      <c r="V950" s="7" t="str">
        <f t="shared" si="273"/>
        <v>2017-7-1</v>
      </c>
      <c r="W950" s="8">
        <f t="shared" si="274"/>
        <v>42947</v>
      </c>
      <c r="X950" s="9">
        <f t="shared" si="275"/>
        <v>31</v>
      </c>
      <c r="Y950" s="4">
        <f t="shared" si="276"/>
        <v>58461.290322580644</v>
      </c>
      <c r="Z950" s="4">
        <f t="shared" ca="1" si="277"/>
        <v>-868.87782208238036</v>
      </c>
      <c r="AA950" s="4">
        <f t="shared" ca="1" si="278"/>
        <v>57592.412500498263</v>
      </c>
      <c r="AB950" s="10">
        <f t="shared" si="266"/>
        <v>1</v>
      </c>
      <c r="AC950" s="4">
        <f t="shared" ca="1" si="279"/>
        <v>57592.412500498263</v>
      </c>
      <c r="AD950" s="4">
        <f t="shared" ca="1" si="268"/>
        <v>-543683.49465604755</v>
      </c>
      <c r="AE950" s="4">
        <f t="shared" si="280"/>
        <v>21</v>
      </c>
      <c r="AF950" s="4">
        <f t="shared" ca="1" si="281"/>
        <v>25889.690221716552</v>
      </c>
      <c r="AG950" s="4">
        <f t="shared" ca="1" si="282"/>
        <v>83482.102722214811</v>
      </c>
    </row>
    <row r="951" spans="1:33">
      <c r="A951" s="3">
        <v>42948</v>
      </c>
      <c r="B951" s="2">
        <f t="shared" ca="1" si="265"/>
        <v>79584.055090265232</v>
      </c>
      <c r="C951">
        <v>0</v>
      </c>
      <c r="D951">
        <v>0</v>
      </c>
      <c r="E951">
        <v>0</v>
      </c>
      <c r="F951">
        <v>0</v>
      </c>
      <c r="P951" s="4">
        <f t="shared" si="269"/>
        <v>17</v>
      </c>
      <c r="Q951" s="4">
        <f t="shared" si="270"/>
        <v>37</v>
      </c>
      <c r="R951" s="7">
        <f>INDEX(월별값!$A$1:$BM$17, '데이터 만들기'!P951, '데이터 만들기'!Q951)</f>
        <v>1779540</v>
      </c>
      <c r="S951" s="5">
        <f t="shared" si="267"/>
        <v>42948</v>
      </c>
      <c r="T951" s="7">
        <f t="shared" si="271"/>
        <v>2017</v>
      </c>
      <c r="U951" s="7">
        <f t="shared" si="272"/>
        <v>8</v>
      </c>
      <c r="V951" s="7" t="str">
        <f t="shared" si="273"/>
        <v>2017-8-1</v>
      </c>
      <c r="W951" s="8">
        <f t="shared" si="274"/>
        <v>42978</v>
      </c>
      <c r="X951" s="9">
        <f t="shared" si="275"/>
        <v>31</v>
      </c>
      <c r="Y951" s="4">
        <f t="shared" si="276"/>
        <v>57404.516129032258</v>
      </c>
      <c r="Z951" s="4">
        <f t="shared" ca="1" si="277"/>
        <v>3707.9221797185955</v>
      </c>
      <c r="AA951" s="4">
        <f t="shared" ca="1" si="278"/>
        <v>61112.438308750854</v>
      </c>
      <c r="AB951" s="10">
        <f t="shared" si="266"/>
        <v>1</v>
      </c>
      <c r="AC951" s="4">
        <f t="shared" ca="1" si="279"/>
        <v>61112.438308750854</v>
      </c>
      <c r="AD951" s="4">
        <f t="shared" ca="1" si="268"/>
        <v>-424847.18597483053</v>
      </c>
      <c r="AE951" s="4">
        <f t="shared" si="280"/>
        <v>23</v>
      </c>
      <c r="AF951" s="4">
        <f t="shared" ca="1" si="281"/>
        <v>18471.616781514371</v>
      </c>
      <c r="AG951" s="4">
        <f t="shared" ca="1" si="282"/>
        <v>79584.055090265232</v>
      </c>
    </row>
    <row r="952" spans="1:33">
      <c r="A952" s="3">
        <v>42949</v>
      </c>
      <c r="B952" s="2">
        <f t="shared" ca="1" si="265"/>
        <v>80666.471512025077</v>
      </c>
      <c r="C952">
        <v>0</v>
      </c>
      <c r="D952">
        <v>0</v>
      </c>
      <c r="E952">
        <v>0</v>
      </c>
      <c r="F952">
        <v>0</v>
      </c>
      <c r="P952" s="4">
        <f t="shared" si="269"/>
        <v>17</v>
      </c>
      <c r="Q952" s="4">
        <f t="shared" si="270"/>
        <v>37</v>
      </c>
      <c r="R952" s="7">
        <f>INDEX(월별값!$A$1:$BM$17, '데이터 만들기'!P952, '데이터 만들기'!Q952)</f>
        <v>1779540</v>
      </c>
      <c r="S952" s="5">
        <f t="shared" si="267"/>
        <v>42949</v>
      </c>
      <c r="T952" s="7">
        <f t="shared" si="271"/>
        <v>2017</v>
      </c>
      <c r="U952" s="7">
        <f t="shared" si="272"/>
        <v>8</v>
      </c>
      <c r="V952" s="7" t="str">
        <f t="shared" si="273"/>
        <v>2017-8-1</v>
      </c>
      <c r="W952" s="8">
        <f t="shared" si="274"/>
        <v>42978</v>
      </c>
      <c r="X952" s="9">
        <f t="shared" si="275"/>
        <v>31</v>
      </c>
      <c r="Y952" s="4">
        <f t="shared" si="276"/>
        <v>57404.516129032258</v>
      </c>
      <c r="Z952" s="4">
        <f t="shared" ca="1" si="277"/>
        <v>4790.3386014784573</v>
      </c>
      <c r="AA952" s="4">
        <f t="shared" ca="1" si="278"/>
        <v>62194.854730510713</v>
      </c>
      <c r="AB952" s="10">
        <f t="shared" si="266"/>
        <v>1</v>
      </c>
      <c r="AC952" s="4">
        <f t="shared" ca="1" si="279"/>
        <v>62194.854730510713</v>
      </c>
      <c r="AD952" s="4">
        <f t="shared" ca="1" si="268"/>
        <v>-424847.18597483053</v>
      </c>
      <c r="AE952" s="4">
        <f t="shared" si="280"/>
        <v>23</v>
      </c>
      <c r="AF952" s="4">
        <f t="shared" ca="1" si="281"/>
        <v>18471.616781514371</v>
      </c>
      <c r="AG952" s="4">
        <f t="shared" ca="1" si="282"/>
        <v>80666.471512025077</v>
      </c>
    </row>
    <row r="953" spans="1:33">
      <c r="A953" s="3">
        <v>42950</v>
      </c>
      <c r="B953" s="2">
        <f t="shared" ca="1" si="265"/>
        <v>76200.682793017419</v>
      </c>
      <c r="C953">
        <v>0</v>
      </c>
      <c r="D953">
        <v>0</v>
      </c>
      <c r="E953">
        <v>0</v>
      </c>
      <c r="F953">
        <v>0</v>
      </c>
      <c r="P953" s="4">
        <f t="shared" si="269"/>
        <v>17</v>
      </c>
      <c r="Q953" s="4">
        <f t="shared" si="270"/>
        <v>37</v>
      </c>
      <c r="R953" s="7">
        <f>INDEX(월별값!$A$1:$BM$17, '데이터 만들기'!P953, '데이터 만들기'!Q953)</f>
        <v>1779540</v>
      </c>
      <c r="S953" s="5">
        <f t="shared" si="267"/>
        <v>42950</v>
      </c>
      <c r="T953" s="7">
        <f t="shared" si="271"/>
        <v>2017</v>
      </c>
      <c r="U953" s="7">
        <f t="shared" si="272"/>
        <v>8</v>
      </c>
      <c r="V953" s="7" t="str">
        <f t="shared" si="273"/>
        <v>2017-8-1</v>
      </c>
      <c r="W953" s="8">
        <f t="shared" si="274"/>
        <v>42978</v>
      </c>
      <c r="X953" s="9">
        <f t="shared" si="275"/>
        <v>31</v>
      </c>
      <c r="Y953" s="4">
        <f t="shared" si="276"/>
        <v>57404.516129032258</v>
      </c>
      <c r="Z953" s="4">
        <f t="shared" ca="1" si="277"/>
        <v>324.54988247078938</v>
      </c>
      <c r="AA953" s="4">
        <f t="shared" ca="1" si="278"/>
        <v>57729.066011503048</v>
      </c>
      <c r="AB953" s="10">
        <f t="shared" si="266"/>
        <v>1</v>
      </c>
      <c r="AC953" s="4">
        <f t="shared" ca="1" si="279"/>
        <v>57729.066011503048</v>
      </c>
      <c r="AD953" s="4">
        <f t="shared" ca="1" si="268"/>
        <v>-424847.18597483053</v>
      </c>
      <c r="AE953" s="4">
        <f t="shared" si="280"/>
        <v>23</v>
      </c>
      <c r="AF953" s="4">
        <f t="shared" ca="1" si="281"/>
        <v>18471.616781514371</v>
      </c>
      <c r="AG953" s="4">
        <f t="shared" ca="1" si="282"/>
        <v>76200.682793017419</v>
      </c>
    </row>
    <row r="954" spans="1:33">
      <c r="A954" s="3">
        <v>42951</v>
      </c>
      <c r="B954" s="2">
        <f t="shared" ca="1" si="265"/>
        <v>71719.852226694347</v>
      </c>
      <c r="C954">
        <v>0</v>
      </c>
      <c r="D954">
        <v>0</v>
      </c>
      <c r="E954">
        <v>0</v>
      </c>
      <c r="F954">
        <v>0</v>
      </c>
      <c r="P954" s="4">
        <f t="shared" si="269"/>
        <v>17</v>
      </c>
      <c r="Q954" s="4">
        <f t="shared" si="270"/>
        <v>37</v>
      </c>
      <c r="R954" s="7">
        <f>INDEX(월별값!$A$1:$BM$17, '데이터 만들기'!P954, '데이터 만들기'!Q954)</f>
        <v>1779540</v>
      </c>
      <c r="S954" s="5">
        <f t="shared" si="267"/>
        <v>42951</v>
      </c>
      <c r="T954" s="7">
        <f t="shared" si="271"/>
        <v>2017</v>
      </c>
      <c r="U954" s="7">
        <f t="shared" si="272"/>
        <v>8</v>
      </c>
      <c r="V954" s="7" t="str">
        <f t="shared" si="273"/>
        <v>2017-8-1</v>
      </c>
      <c r="W954" s="8">
        <f t="shared" si="274"/>
        <v>42978</v>
      </c>
      <c r="X954" s="9">
        <f t="shared" si="275"/>
        <v>31</v>
      </c>
      <c r="Y954" s="4">
        <f t="shared" si="276"/>
        <v>57404.516129032258</v>
      </c>
      <c r="Z954" s="4">
        <f t="shared" ca="1" si="277"/>
        <v>-4156.2806838522847</v>
      </c>
      <c r="AA954" s="4">
        <f t="shared" ca="1" si="278"/>
        <v>53248.235445179977</v>
      </c>
      <c r="AB954" s="10">
        <f t="shared" si="266"/>
        <v>1</v>
      </c>
      <c r="AC954" s="4">
        <f t="shared" ca="1" si="279"/>
        <v>53248.235445179977</v>
      </c>
      <c r="AD954" s="4">
        <f t="shared" ca="1" si="268"/>
        <v>-424847.18597483053</v>
      </c>
      <c r="AE954" s="4">
        <f t="shared" si="280"/>
        <v>23</v>
      </c>
      <c r="AF954" s="4">
        <f t="shared" ca="1" si="281"/>
        <v>18471.616781514371</v>
      </c>
      <c r="AG954" s="4">
        <f t="shared" ca="1" si="282"/>
        <v>71719.852226694347</v>
      </c>
    </row>
    <row r="955" spans="1:33">
      <c r="A955" s="3">
        <v>42952</v>
      </c>
      <c r="B955" s="2">
        <f t="shared" ca="1" si="265"/>
        <v>2721.7460989089286</v>
      </c>
      <c r="C955">
        <v>0</v>
      </c>
      <c r="D955">
        <v>0</v>
      </c>
      <c r="E955">
        <v>0</v>
      </c>
      <c r="F955">
        <v>0</v>
      </c>
      <c r="P955" s="4">
        <f t="shared" si="269"/>
        <v>17</v>
      </c>
      <c r="Q955" s="4">
        <f t="shared" si="270"/>
        <v>37</v>
      </c>
      <c r="R955" s="7">
        <f>INDEX(월별값!$A$1:$BM$17, '데이터 만들기'!P955, '데이터 만들기'!Q955)</f>
        <v>1779540</v>
      </c>
      <c r="S955" s="5">
        <f t="shared" si="267"/>
        <v>42952</v>
      </c>
      <c r="T955" s="7">
        <f t="shared" si="271"/>
        <v>2017</v>
      </c>
      <c r="U955" s="7">
        <f t="shared" si="272"/>
        <v>8</v>
      </c>
      <c r="V955" s="7" t="str">
        <f t="shared" si="273"/>
        <v>2017-8-1</v>
      </c>
      <c r="W955" s="8">
        <f t="shared" si="274"/>
        <v>42978</v>
      </c>
      <c r="X955" s="9">
        <f t="shared" si="275"/>
        <v>31</v>
      </c>
      <c r="Y955" s="4">
        <f t="shared" si="276"/>
        <v>57404.516129032258</v>
      </c>
      <c r="Z955" s="4">
        <f t="shared" ca="1" si="277"/>
        <v>-2969.5941508536876</v>
      </c>
      <c r="AA955" s="4">
        <f t="shared" ca="1" si="278"/>
        <v>54434.921978178572</v>
      </c>
      <c r="AB955" s="10">
        <f t="shared" si="266"/>
        <v>0</v>
      </c>
      <c r="AC955" s="4">
        <f t="shared" ca="1" si="279"/>
        <v>2721.7460989089286</v>
      </c>
      <c r="AD955" s="4">
        <f t="shared" ca="1" si="268"/>
        <v>-424847.18597483053</v>
      </c>
      <c r="AE955" s="4">
        <f t="shared" si="280"/>
        <v>23</v>
      </c>
      <c r="AF955" s="4">
        <f t="shared" ca="1" si="281"/>
        <v>18471.616781514371</v>
      </c>
      <c r="AG955" s="4">
        <f t="shared" ca="1" si="282"/>
        <v>2721.7460989089286</v>
      </c>
    </row>
    <row r="956" spans="1:33">
      <c r="A956" s="3">
        <v>42953</v>
      </c>
      <c r="B956" s="2">
        <f t="shared" ca="1" si="265"/>
        <v>2613.676211793671</v>
      </c>
      <c r="C956">
        <v>0</v>
      </c>
      <c r="D956">
        <v>0</v>
      </c>
      <c r="E956">
        <v>0</v>
      </c>
      <c r="F956">
        <v>0</v>
      </c>
      <c r="P956" s="4">
        <f t="shared" si="269"/>
        <v>17</v>
      </c>
      <c r="Q956" s="4">
        <f t="shared" si="270"/>
        <v>37</v>
      </c>
      <c r="R956" s="7">
        <f>INDEX(월별값!$A$1:$BM$17, '데이터 만들기'!P956, '데이터 만들기'!Q956)</f>
        <v>1779540</v>
      </c>
      <c r="S956" s="5">
        <f t="shared" si="267"/>
        <v>42953</v>
      </c>
      <c r="T956" s="7">
        <f t="shared" si="271"/>
        <v>2017</v>
      </c>
      <c r="U956" s="7">
        <f t="shared" si="272"/>
        <v>8</v>
      </c>
      <c r="V956" s="7" t="str">
        <f t="shared" si="273"/>
        <v>2017-8-1</v>
      </c>
      <c r="W956" s="8">
        <f t="shared" si="274"/>
        <v>42978</v>
      </c>
      <c r="X956" s="9">
        <f t="shared" si="275"/>
        <v>31</v>
      </c>
      <c r="Y956" s="4">
        <f t="shared" si="276"/>
        <v>57404.516129032258</v>
      </c>
      <c r="Z956" s="4">
        <f t="shared" ca="1" si="277"/>
        <v>-5130.9918931588418</v>
      </c>
      <c r="AA956" s="4">
        <f t="shared" ca="1" si="278"/>
        <v>52273.524235873418</v>
      </c>
      <c r="AB956" s="10">
        <f t="shared" si="266"/>
        <v>0</v>
      </c>
      <c r="AC956" s="4">
        <f t="shared" ca="1" si="279"/>
        <v>2613.676211793671</v>
      </c>
      <c r="AD956" s="4">
        <f t="shared" ca="1" si="268"/>
        <v>-424847.18597483053</v>
      </c>
      <c r="AE956" s="4">
        <f t="shared" si="280"/>
        <v>23</v>
      </c>
      <c r="AF956" s="4">
        <f t="shared" ca="1" si="281"/>
        <v>18471.616781514371</v>
      </c>
      <c r="AG956" s="4">
        <f t="shared" ca="1" si="282"/>
        <v>2613.676211793671</v>
      </c>
    </row>
    <row r="957" spans="1:33">
      <c r="A957" s="3">
        <v>42954</v>
      </c>
      <c r="B957" s="2">
        <f t="shared" ca="1" si="265"/>
        <v>78562.181191329641</v>
      </c>
      <c r="C957">
        <v>0</v>
      </c>
      <c r="D957">
        <v>0</v>
      </c>
      <c r="E957">
        <v>0</v>
      </c>
      <c r="F957">
        <v>0</v>
      </c>
      <c r="P957" s="4">
        <f t="shared" si="269"/>
        <v>17</v>
      </c>
      <c r="Q957" s="4">
        <f t="shared" si="270"/>
        <v>37</v>
      </c>
      <c r="R957" s="7">
        <f>INDEX(월별값!$A$1:$BM$17, '데이터 만들기'!P957, '데이터 만들기'!Q957)</f>
        <v>1779540</v>
      </c>
      <c r="S957" s="5">
        <f t="shared" si="267"/>
        <v>42954</v>
      </c>
      <c r="T957" s="7">
        <f t="shared" si="271"/>
        <v>2017</v>
      </c>
      <c r="U957" s="7">
        <f t="shared" si="272"/>
        <v>8</v>
      </c>
      <c r="V957" s="7" t="str">
        <f t="shared" si="273"/>
        <v>2017-8-1</v>
      </c>
      <c r="W957" s="8">
        <f t="shared" si="274"/>
        <v>42978</v>
      </c>
      <c r="X957" s="9">
        <f t="shared" si="275"/>
        <v>31</v>
      </c>
      <c r="Y957" s="4">
        <f t="shared" si="276"/>
        <v>57404.516129032258</v>
      </c>
      <c r="Z957" s="4">
        <f t="shared" ca="1" si="277"/>
        <v>2686.0482807830222</v>
      </c>
      <c r="AA957" s="4">
        <f t="shared" ca="1" si="278"/>
        <v>60090.564409815277</v>
      </c>
      <c r="AB957" s="10">
        <f t="shared" si="266"/>
        <v>1</v>
      </c>
      <c r="AC957" s="4">
        <f t="shared" ca="1" si="279"/>
        <v>60090.564409815277</v>
      </c>
      <c r="AD957" s="4">
        <f t="shared" ca="1" si="268"/>
        <v>-424847.18597483053</v>
      </c>
      <c r="AE957" s="4">
        <f t="shared" si="280"/>
        <v>23</v>
      </c>
      <c r="AF957" s="4">
        <f t="shared" ca="1" si="281"/>
        <v>18471.616781514371</v>
      </c>
      <c r="AG957" s="4">
        <f t="shared" ca="1" si="282"/>
        <v>78562.181191329641</v>
      </c>
    </row>
    <row r="958" spans="1:33">
      <c r="A958" s="3">
        <v>42955</v>
      </c>
      <c r="B958" s="2">
        <f t="shared" ca="1" si="265"/>
        <v>76578.205748213455</v>
      </c>
      <c r="C958">
        <v>0</v>
      </c>
      <c r="D958">
        <v>0</v>
      </c>
      <c r="E958">
        <v>0</v>
      </c>
      <c r="F958">
        <v>0</v>
      </c>
      <c r="P958" s="4">
        <f t="shared" si="269"/>
        <v>17</v>
      </c>
      <c r="Q958" s="4">
        <f t="shared" si="270"/>
        <v>37</v>
      </c>
      <c r="R958" s="7">
        <f>INDEX(월별값!$A$1:$BM$17, '데이터 만들기'!P958, '데이터 만들기'!Q958)</f>
        <v>1779540</v>
      </c>
      <c r="S958" s="5">
        <f t="shared" si="267"/>
        <v>42955</v>
      </c>
      <c r="T958" s="7">
        <f t="shared" si="271"/>
        <v>2017</v>
      </c>
      <c r="U958" s="7">
        <f t="shared" si="272"/>
        <v>8</v>
      </c>
      <c r="V958" s="7" t="str">
        <f t="shared" si="273"/>
        <v>2017-8-1</v>
      </c>
      <c r="W958" s="8">
        <f t="shared" si="274"/>
        <v>42978</v>
      </c>
      <c r="X958" s="9">
        <f t="shared" si="275"/>
        <v>31</v>
      </c>
      <c r="Y958" s="4">
        <f t="shared" si="276"/>
        <v>57404.516129032258</v>
      </c>
      <c r="Z958" s="4">
        <f t="shared" ca="1" si="277"/>
        <v>702.07283766681587</v>
      </c>
      <c r="AA958" s="4">
        <f t="shared" ca="1" si="278"/>
        <v>58106.588966699077</v>
      </c>
      <c r="AB958" s="10">
        <f t="shared" si="266"/>
        <v>1</v>
      </c>
      <c r="AC958" s="4">
        <f t="shared" ca="1" si="279"/>
        <v>58106.588966699077</v>
      </c>
      <c r="AD958" s="4">
        <f t="shared" ca="1" si="268"/>
        <v>-424847.18597483053</v>
      </c>
      <c r="AE958" s="4">
        <f t="shared" si="280"/>
        <v>23</v>
      </c>
      <c r="AF958" s="4">
        <f t="shared" ca="1" si="281"/>
        <v>18471.616781514371</v>
      </c>
      <c r="AG958" s="4">
        <f t="shared" ca="1" si="282"/>
        <v>76578.205748213455</v>
      </c>
    </row>
    <row r="959" spans="1:33">
      <c r="A959" s="3">
        <v>42956</v>
      </c>
      <c r="B959" s="2">
        <f t="shared" ca="1" si="265"/>
        <v>80411.824445508013</v>
      </c>
      <c r="C959">
        <v>0</v>
      </c>
      <c r="D959">
        <v>0</v>
      </c>
      <c r="E959">
        <v>0</v>
      </c>
      <c r="F959">
        <v>0</v>
      </c>
      <c r="P959" s="4">
        <f t="shared" si="269"/>
        <v>17</v>
      </c>
      <c r="Q959" s="4">
        <f t="shared" si="270"/>
        <v>37</v>
      </c>
      <c r="R959" s="7">
        <f>INDEX(월별값!$A$1:$BM$17, '데이터 만들기'!P959, '데이터 만들기'!Q959)</f>
        <v>1779540</v>
      </c>
      <c r="S959" s="5">
        <f t="shared" si="267"/>
        <v>42956</v>
      </c>
      <c r="T959" s="7">
        <f t="shared" si="271"/>
        <v>2017</v>
      </c>
      <c r="U959" s="7">
        <f t="shared" si="272"/>
        <v>8</v>
      </c>
      <c r="V959" s="7" t="str">
        <f t="shared" si="273"/>
        <v>2017-8-1</v>
      </c>
      <c r="W959" s="8">
        <f t="shared" si="274"/>
        <v>42978</v>
      </c>
      <c r="X959" s="9">
        <f t="shared" si="275"/>
        <v>31</v>
      </c>
      <c r="Y959" s="4">
        <f t="shared" si="276"/>
        <v>57404.516129032258</v>
      </c>
      <c r="Z959" s="4">
        <f t="shared" ca="1" si="277"/>
        <v>4535.6915349613928</v>
      </c>
      <c r="AA959" s="4">
        <f t="shared" ca="1" si="278"/>
        <v>61940.207663993649</v>
      </c>
      <c r="AB959" s="10">
        <f t="shared" si="266"/>
        <v>1</v>
      </c>
      <c r="AC959" s="4">
        <f t="shared" ca="1" si="279"/>
        <v>61940.207663993649</v>
      </c>
      <c r="AD959" s="4">
        <f t="shared" ca="1" si="268"/>
        <v>-424847.18597483053</v>
      </c>
      <c r="AE959" s="4">
        <f t="shared" si="280"/>
        <v>23</v>
      </c>
      <c r="AF959" s="4">
        <f t="shared" ca="1" si="281"/>
        <v>18471.616781514371</v>
      </c>
      <c r="AG959" s="4">
        <f t="shared" ca="1" si="282"/>
        <v>80411.824445508013</v>
      </c>
    </row>
    <row r="960" spans="1:33">
      <c r="A960" s="3">
        <v>42957</v>
      </c>
      <c r="B960" s="2">
        <f t="shared" ca="1" si="265"/>
        <v>80102.943609486916</v>
      </c>
      <c r="C960">
        <v>0</v>
      </c>
      <c r="D960">
        <v>0</v>
      </c>
      <c r="E960">
        <v>0</v>
      </c>
      <c r="F960">
        <v>0</v>
      </c>
      <c r="P960" s="4">
        <f t="shared" si="269"/>
        <v>17</v>
      </c>
      <c r="Q960" s="4">
        <f t="shared" si="270"/>
        <v>37</v>
      </c>
      <c r="R960" s="7">
        <f>INDEX(월별값!$A$1:$BM$17, '데이터 만들기'!P960, '데이터 만들기'!Q960)</f>
        <v>1779540</v>
      </c>
      <c r="S960" s="5">
        <f t="shared" si="267"/>
        <v>42957</v>
      </c>
      <c r="T960" s="7">
        <f t="shared" si="271"/>
        <v>2017</v>
      </c>
      <c r="U960" s="7">
        <f t="shared" si="272"/>
        <v>8</v>
      </c>
      <c r="V960" s="7" t="str">
        <f t="shared" si="273"/>
        <v>2017-8-1</v>
      </c>
      <c r="W960" s="8">
        <f t="shared" si="274"/>
        <v>42978</v>
      </c>
      <c r="X960" s="9">
        <f t="shared" si="275"/>
        <v>31</v>
      </c>
      <c r="Y960" s="4">
        <f t="shared" si="276"/>
        <v>57404.516129032258</v>
      </c>
      <c r="Z960" s="4">
        <f t="shared" ca="1" si="277"/>
        <v>4226.8106989402977</v>
      </c>
      <c r="AA960" s="4">
        <f t="shared" ca="1" si="278"/>
        <v>61631.326827972553</v>
      </c>
      <c r="AB960" s="10">
        <f t="shared" si="266"/>
        <v>1</v>
      </c>
      <c r="AC960" s="4">
        <f t="shared" ca="1" si="279"/>
        <v>61631.326827972553</v>
      </c>
      <c r="AD960" s="4">
        <f t="shared" ca="1" si="268"/>
        <v>-424847.18597483053</v>
      </c>
      <c r="AE960" s="4">
        <f t="shared" si="280"/>
        <v>23</v>
      </c>
      <c r="AF960" s="4">
        <f t="shared" ca="1" si="281"/>
        <v>18471.616781514371</v>
      </c>
      <c r="AG960" s="4">
        <f t="shared" ca="1" si="282"/>
        <v>80102.943609486916</v>
      </c>
    </row>
    <row r="961" spans="1:33">
      <c r="A961" s="3">
        <v>42958</v>
      </c>
      <c r="B961" s="2">
        <f t="shared" ca="1" si="265"/>
        <v>73913.338734528792</v>
      </c>
      <c r="C961">
        <v>0</v>
      </c>
      <c r="D961">
        <v>0</v>
      </c>
      <c r="E961">
        <v>0</v>
      </c>
      <c r="F961">
        <v>0</v>
      </c>
      <c r="P961" s="4">
        <f t="shared" si="269"/>
        <v>17</v>
      </c>
      <c r="Q961" s="4">
        <f t="shared" si="270"/>
        <v>37</v>
      </c>
      <c r="R961" s="7">
        <f>INDEX(월별값!$A$1:$BM$17, '데이터 만들기'!P961, '데이터 만들기'!Q961)</f>
        <v>1779540</v>
      </c>
      <c r="S961" s="5">
        <f t="shared" si="267"/>
        <v>42958</v>
      </c>
      <c r="T961" s="7">
        <f t="shared" si="271"/>
        <v>2017</v>
      </c>
      <c r="U961" s="7">
        <f t="shared" si="272"/>
        <v>8</v>
      </c>
      <c r="V961" s="7" t="str">
        <f t="shared" si="273"/>
        <v>2017-8-1</v>
      </c>
      <c r="W961" s="8">
        <f t="shared" si="274"/>
        <v>42978</v>
      </c>
      <c r="X961" s="9">
        <f t="shared" si="275"/>
        <v>31</v>
      </c>
      <c r="Y961" s="4">
        <f t="shared" si="276"/>
        <v>57404.516129032258</v>
      </c>
      <c r="Z961" s="4">
        <f t="shared" ca="1" si="277"/>
        <v>-1962.7941760178396</v>
      </c>
      <c r="AA961" s="4">
        <f t="shared" ca="1" si="278"/>
        <v>55441.721953014421</v>
      </c>
      <c r="AB961" s="10">
        <f t="shared" si="266"/>
        <v>1</v>
      </c>
      <c r="AC961" s="4">
        <f t="shared" ca="1" si="279"/>
        <v>55441.721953014421</v>
      </c>
      <c r="AD961" s="4">
        <f t="shared" ca="1" si="268"/>
        <v>-424847.18597483053</v>
      </c>
      <c r="AE961" s="4">
        <f t="shared" si="280"/>
        <v>23</v>
      </c>
      <c r="AF961" s="4">
        <f t="shared" ca="1" si="281"/>
        <v>18471.616781514371</v>
      </c>
      <c r="AG961" s="4">
        <f t="shared" ca="1" si="282"/>
        <v>73913.338734528792</v>
      </c>
    </row>
    <row r="962" spans="1:33">
      <c r="A962" s="3">
        <v>42959</v>
      </c>
      <c r="B962" s="2">
        <f t="shared" ca="1" si="265"/>
        <v>3025.3375984347836</v>
      </c>
      <c r="C962">
        <v>0</v>
      </c>
      <c r="D962">
        <v>0</v>
      </c>
      <c r="E962">
        <v>0</v>
      </c>
      <c r="F962">
        <v>0</v>
      </c>
      <c r="P962" s="4">
        <f t="shared" si="269"/>
        <v>17</v>
      </c>
      <c r="Q962" s="4">
        <f t="shared" si="270"/>
        <v>37</v>
      </c>
      <c r="R962" s="7">
        <f>INDEX(월별값!$A$1:$BM$17, '데이터 만들기'!P962, '데이터 만들기'!Q962)</f>
        <v>1779540</v>
      </c>
      <c r="S962" s="5">
        <f t="shared" si="267"/>
        <v>42959</v>
      </c>
      <c r="T962" s="7">
        <f t="shared" si="271"/>
        <v>2017</v>
      </c>
      <c r="U962" s="7">
        <f t="shared" si="272"/>
        <v>8</v>
      </c>
      <c r="V962" s="7" t="str">
        <f t="shared" si="273"/>
        <v>2017-8-1</v>
      </c>
      <c r="W962" s="8">
        <f t="shared" si="274"/>
        <v>42978</v>
      </c>
      <c r="X962" s="9">
        <f t="shared" si="275"/>
        <v>31</v>
      </c>
      <c r="Y962" s="4">
        <f t="shared" si="276"/>
        <v>57404.516129032258</v>
      </c>
      <c r="Z962" s="4">
        <f t="shared" ca="1" si="277"/>
        <v>3102.235839663414</v>
      </c>
      <c r="AA962" s="4">
        <f t="shared" ca="1" si="278"/>
        <v>60506.751968695673</v>
      </c>
      <c r="AB962" s="10">
        <f t="shared" si="266"/>
        <v>0</v>
      </c>
      <c r="AC962" s="4">
        <f t="shared" ca="1" si="279"/>
        <v>3025.3375984347836</v>
      </c>
      <c r="AD962" s="4">
        <f t="shared" ca="1" si="268"/>
        <v>-424847.18597483053</v>
      </c>
      <c r="AE962" s="4">
        <f t="shared" si="280"/>
        <v>23</v>
      </c>
      <c r="AF962" s="4">
        <f t="shared" ca="1" si="281"/>
        <v>18471.616781514371</v>
      </c>
      <c r="AG962" s="4">
        <f t="shared" ca="1" si="282"/>
        <v>3025.3375984347836</v>
      </c>
    </row>
    <row r="963" spans="1:33">
      <c r="A963" s="3">
        <v>42960</v>
      </c>
      <c r="B963" s="2">
        <f t="shared" ca="1" si="265"/>
        <v>2942.8703209484374</v>
      </c>
      <c r="C963">
        <v>0</v>
      </c>
      <c r="D963">
        <v>0</v>
      </c>
      <c r="E963">
        <v>0</v>
      </c>
      <c r="F963">
        <v>0</v>
      </c>
      <c r="P963" s="4">
        <f t="shared" si="269"/>
        <v>17</v>
      </c>
      <c r="Q963" s="4">
        <f t="shared" si="270"/>
        <v>37</v>
      </c>
      <c r="R963" s="7">
        <f>INDEX(월별값!$A$1:$BM$17, '데이터 만들기'!P963, '데이터 만들기'!Q963)</f>
        <v>1779540</v>
      </c>
      <c r="S963" s="5">
        <f t="shared" si="267"/>
        <v>42960</v>
      </c>
      <c r="T963" s="7">
        <f t="shared" si="271"/>
        <v>2017</v>
      </c>
      <c r="U963" s="7">
        <f t="shared" si="272"/>
        <v>8</v>
      </c>
      <c r="V963" s="7" t="str">
        <f t="shared" si="273"/>
        <v>2017-8-1</v>
      </c>
      <c r="W963" s="8">
        <f t="shared" si="274"/>
        <v>42978</v>
      </c>
      <c r="X963" s="9">
        <f t="shared" si="275"/>
        <v>31</v>
      </c>
      <c r="Y963" s="4">
        <f t="shared" si="276"/>
        <v>57404.516129032258</v>
      </c>
      <c r="Z963" s="4">
        <f t="shared" ca="1" si="277"/>
        <v>1452.8902899364921</v>
      </c>
      <c r="AA963" s="4">
        <f t="shared" ca="1" si="278"/>
        <v>58857.406418968749</v>
      </c>
      <c r="AB963" s="10">
        <f t="shared" si="266"/>
        <v>0</v>
      </c>
      <c r="AC963" s="4">
        <f t="shared" ca="1" si="279"/>
        <v>2942.8703209484374</v>
      </c>
      <c r="AD963" s="4">
        <f t="shared" ca="1" si="268"/>
        <v>-424847.18597483053</v>
      </c>
      <c r="AE963" s="4">
        <f t="shared" si="280"/>
        <v>23</v>
      </c>
      <c r="AF963" s="4">
        <f t="shared" ca="1" si="281"/>
        <v>18471.616781514371</v>
      </c>
      <c r="AG963" s="4">
        <f t="shared" ca="1" si="282"/>
        <v>2942.8703209484374</v>
      </c>
    </row>
    <row r="964" spans="1:33">
      <c r="A964" s="3">
        <v>42961</v>
      </c>
      <c r="B964" s="2">
        <f t="shared" ca="1" si="265"/>
        <v>71645.681915585737</v>
      </c>
      <c r="C964">
        <v>0</v>
      </c>
      <c r="D964">
        <v>0</v>
      </c>
      <c r="E964">
        <v>0</v>
      </c>
      <c r="F964">
        <v>0</v>
      </c>
      <c r="P964" s="4">
        <f t="shared" si="269"/>
        <v>17</v>
      </c>
      <c r="Q964" s="4">
        <f t="shared" si="270"/>
        <v>37</v>
      </c>
      <c r="R964" s="7">
        <f>INDEX(월별값!$A$1:$BM$17, '데이터 만들기'!P964, '데이터 만들기'!Q964)</f>
        <v>1779540</v>
      </c>
      <c r="S964" s="5">
        <f t="shared" si="267"/>
        <v>42961</v>
      </c>
      <c r="T964" s="7">
        <f t="shared" si="271"/>
        <v>2017</v>
      </c>
      <c r="U964" s="7">
        <f t="shared" si="272"/>
        <v>8</v>
      </c>
      <c r="V964" s="7" t="str">
        <f t="shared" si="273"/>
        <v>2017-8-1</v>
      </c>
      <c r="W964" s="8">
        <f t="shared" si="274"/>
        <v>42978</v>
      </c>
      <c r="X964" s="9">
        <f t="shared" si="275"/>
        <v>31</v>
      </c>
      <c r="Y964" s="4">
        <f t="shared" si="276"/>
        <v>57404.516129032258</v>
      </c>
      <c r="Z964" s="4">
        <f t="shared" ca="1" si="277"/>
        <v>-4230.4509949608828</v>
      </c>
      <c r="AA964" s="4">
        <f t="shared" ca="1" si="278"/>
        <v>53174.065134071374</v>
      </c>
      <c r="AB964" s="10">
        <f t="shared" si="266"/>
        <v>1</v>
      </c>
      <c r="AC964" s="4">
        <f t="shared" ca="1" si="279"/>
        <v>53174.065134071374</v>
      </c>
      <c r="AD964" s="4">
        <f t="shared" ca="1" si="268"/>
        <v>-424847.18597483053</v>
      </c>
      <c r="AE964" s="4">
        <f t="shared" si="280"/>
        <v>23</v>
      </c>
      <c r="AF964" s="4">
        <f t="shared" ca="1" si="281"/>
        <v>18471.616781514371</v>
      </c>
      <c r="AG964" s="4">
        <f t="shared" ca="1" si="282"/>
        <v>71645.681915585737</v>
      </c>
    </row>
    <row r="965" spans="1:33">
      <c r="A965" s="3">
        <v>42962</v>
      </c>
      <c r="B965" s="2">
        <f t="shared" ca="1" si="265"/>
        <v>78419.583856482888</v>
      </c>
      <c r="C965">
        <v>0</v>
      </c>
      <c r="D965">
        <v>0</v>
      </c>
      <c r="E965">
        <v>0</v>
      </c>
      <c r="F965">
        <v>0</v>
      </c>
      <c r="P965" s="4">
        <f t="shared" si="269"/>
        <v>17</v>
      </c>
      <c r="Q965" s="4">
        <f t="shared" si="270"/>
        <v>37</v>
      </c>
      <c r="R965" s="7">
        <f>INDEX(월별값!$A$1:$BM$17, '데이터 만들기'!P965, '데이터 만들기'!Q965)</f>
        <v>1779540</v>
      </c>
      <c r="S965" s="5">
        <f t="shared" si="267"/>
        <v>42962</v>
      </c>
      <c r="T965" s="7">
        <f t="shared" si="271"/>
        <v>2017</v>
      </c>
      <c r="U965" s="7">
        <f t="shared" si="272"/>
        <v>8</v>
      </c>
      <c r="V965" s="7" t="str">
        <f t="shared" si="273"/>
        <v>2017-8-1</v>
      </c>
      <c r="W965" s="8">
        <f t="shared" si="274"/>
        <v>42978</v>
      </c>
      <c r="X965" s="9">
        <f t="shared" si="275"/>
        <v>31</v>
      </c>
      <c r="Y965" s="4">
        <f t="shared" si="276"/>
        <v>57404.516129032258</v>
      </c>
      <c r="Z965" s="4">
        <f t="shared" ca="1" si="277"/>
        <v>2543.4509459362603</v>
      </c>
      <c r="AA965" s="4">
        <f t="shared" ca="1" si="278"/>
        <v>59947.967074968517</v>
      </c>
      <c r="AB965" s="10">
        <f t="shared" si="266"/>
        <v>1</v>
      </c>
      <c r="AC965" s="4">
        <f t="shared" ca="1" si="279"/>
        <v>59947.967074968517</v>
      </c>
      <c r="AD965" s="4">
        <f t="shared" ca="1" si="268"/>
        <v>-424847.18597483053</v>
      </c>
      <c r="AE965" s="4">
        <f t="shared" si="280"/>
        <v>23</v>
      </c>
      <c r="AF965" s="4">
        <f t="shared" ca="1" si="281"/>
        <v>18471.616781514371</v>
      </c>
      <c r="AG965" s="4">
        <f t="shared" ca="1" si="282"/>
        <v>78419.583856482888</v>
      </c>
    </row>
    <row r="966" spans="1:33">
      <c r="A966" s="3">
        <v>42963</v>
      </c>
      <c r="B966" s="2">
        <f t="shared" ca="1" si="265"/>
        <v>74337.573246289394</v>
      </c>
      <c r="C966">
        <v>0</v>
      </c>
      <c r="D966">
        <v>0</v>
      </c>
      <c r="E966">
        <v>0</v>
      </c>
      <c r="F966">
        <v>0</v>
      </c>
      <c r="P966" s="4">
        <f t="shared" si="269"/>
        <v>17</v>
      </c>
      <c r="Q966" s="4">
        <f t="shared" si="270"/>
        <v>37</v>
      </c>
      <c r="R966" s="7">
        <f>INDEX(월별값!$A$1:$BM$17, '데이터 만들기'!P966, '데이터 만들기'!Q966)</f>
        <v>1779540</v>
      </c>
      <c r="S966" s="5">
        <f t="shared" si="267"/>
        <v>42963</v>
      </c>
      <c r="T966" s="7">
        <f t="shared" si="271"/>
        <v>2017</v>
      </c>
      <c r="U966" s="7">
        <f t="shared" si="272"/>
        <v>8</v>
      </c>
      <c r="V966" s="7" t="str">
        <f t="shared" si="273"/>
        <v>2017-8-1</v>
      </c>
      <c r="W966" s="8">
        <f t="shared" si="274"/>
        <v>42978</v>
      </c>
      <c r="X966" s="9">
        <f t="shared" si="275"/>
        <v>31</v>
      </c>
      <c r="Y966" s="4">
        <f t="shared" si="276"/>
        <v>57404.516129032258</v>
      </c>
      <c r="Z966" s="4">
        <f t="shared" ca="1" si="277"/>
        <v>-1538.5596642572241</v>
      </c>
      <c r="AA966" s="4">
        <f t="shared" ca="1" si="278"/>
        <v>55865.95646477503</v>
      </c>
      <c r="AB966" s="10">
        <f t="shared" si="266"/>
        <v>1</v>
      </c>
      <c r="AC966" s="4">
        <f t="shared" ca="1" si="279"/>
        <v>55865.95646477503</v>
      </c>
      <c r="AD966" s="4">
        <f t="shared" ca="1" si="268"/>
        <v>-424847.18597483053</v>
      </c>
      <c r="AE966" s="4">
        <f t="shared" si="280"/>
        <v>23</v>
      </c>
      <c r="AF966" s="4">
        <f t="shared" ca="1" si="281"/>
        <v>18471.616781514371</v>
      </c>
      <c r="AG966" s="4">
        <f t="shared" ca="1" si="282"/>
        <v>74337.573246289394</v>
      </c>
    </row>
    <row r="967" spans="1:33">
      <c r="A967" s="3">
        <v>42964</v>
      </c>
      <c r="B967" s="2">
        <f t="shared" ca="1" si="265"/>
        <v>80673.617663317535</v>
      </c>
      <c r="C967">
        <v>0</v>
      </c>
      <c r="D967">
        <v>0</v>
      </c>
      <c r="E967">
        <v>0</v>
      </c>
      <c r="F967">
        <v>0</v>
      </c>
      <c r="P967" s="4">
        <f t="shared" si="269"/>
        <v>17</v>
      </c>
      <c r="Q967" s="4">
        <f t="shared" si="270"/>
        <v>37</v>
      </c>
      <c r="R967" s="7">
        <f>INDEX(월별값!$A$1:$BM$17, '데이터 만들기'!P967, '데이터 만들기'!Q967)</f>
        <v>1779540</v>
      </c>
      <c r="S967" s="5">
        <f t="shared" si="267"/>
        <v>42964</v>
      </c>
      <c r="T967" s="7">
        <f t="shared" si="271"/>
        <v>2017</v>
      </c>
      <c r="U967" s="7">
        <f t="shared" si="272"/>
        <v>8</v>
      </c>
      <c r="V967" s="7" t="str">
        <f t="shared" si="273"/>
        <v>2017-8-1</v>
      </c>
      <c r="W967" s="8">
        <f t="shared" si="274"/>
        <v>42978</v>
      </c>
      <c r="X967" s="9">
        <f t="shared" si="275"/>
        <v>31</v>
      </c>
      <c r="Y967" s="4">
        <f t="shared" si="276"/>
        <v>57404.516129032258</v>
      </c>
      <c r="Z967" s="4">
        <f t="shared" ca="1" si="277"/>
        <v>4797.4847527709071</v>
      </c>
      <c r="AA967" s="4">
        <f t="shared" ca="1" si="278"/>
        <v>62202.000881803164</v>
      </c>
      <c r="AB967" s="10">
        <f t="shared" si="266"/>
        <v>1</v>
      </c>
      <c r="AC967" s="4">
        <f t="shared" ca="1" si="279"/>
        <v>62202.000881803164</v>
      </c>
      <c r="AD967" s="4">
        <f t="shared" ca="1" si="268"/>
        <v>-424847.18597483053</v>
      </c>
      <c r="AE967" s="4">
        <f t="shared" si="280"/>
        <v>23</v>
      </c>
      <c r="AF967" s="4">
        <f t="shared" ca="1" si="281"/>
        <v>18471.616781514371</v>
      </c>
      <c r="AG967" s="4">
        <f t="shared" ca="1" si="282"/>
        <v>80673.617663317535</v>
      </c>
    </row>
    <row r="968" spans="1:33">
      <c r="A968" s="3">
        <v>42965</v>
      </c>
      <c r="B968" s="2">
        <f t="shared" ref="B968:B1031" ca="1" si="283">AG968</f>
        <v>77011.852120436728</v>
      </c>
      <c r="C968">
        <v>0</v>
      </c>
      <c r="D968">
        <v>0</v>
      </c>
      <c r="E968">
        <v>0</v>
      </c>
      <c r="F968">
        <v>0</v>
      </c>
      <c r="P968" s="4">
        <f t="shared" si="269"/>
        <v>17</v>
      </c>
      <c r="Q968" s="4">
        <f t="shared" si="270"/>
        <v>37</v>
      </c>
      <c r="R968" s="7">
        <f>INDEX(월별값!$A$1:$BM$17, '데이터 만들기'!P968, '데이터 만들기'!Q968)</f>
        <v>1779540</v>
      </c>
      <c r="S968" s="5">
        <f t="shared" si="267"/>
        <v>42965</v>
      </c>
      <c r="T968" s="7">
        <f t="shared" si="271"/>
        <v>2017</v>
      </c>
      <c r="U968" s="7">
        <f t="shared" si="272"/>
        <v>8</v>
      </c>
      <c r="V968" s="7" t="str">
        <f t="shared" si="273"/>
        <v>2017-8-1</v>
      </c>
      <c r="W968" s="8">
        <f t="shared" si="274"/>
        <v>42978</v>
      </c>
      <c r="X968" s="9">
        <f t="shared" si="275"/>
        <v>31</v>
      </c>
      <c r="Y968" s="4">
        <f t="shared" si="276"/>
        <v>57404.516129032258</v>
      </c>
      <c r="Z968" s="4">
        <f t="shared" ca="1" si="277"/>
        <v>1135.7192098900905</v>
      </c>
      <c r="AA968" s="4">
        <f t="shared" ca="1" si="278"/>
        <v>58540.23533892235</v>
      </c>
      <c r="AB968" s="10">
        <f t="shared" ref="AB968:AB1031" si="284">NETWORKDAYS(A968,A968)</f>
        <v>1</v>
      </c>
      <c r="AC968" s="4">
        <f t="shared" ca="1" si="279"/>
        <v>58540.23533892235</v>
      </c>
      <c r="AD968" s="4">
        <f t="shared" ca="1" si="268"/>
        <v>-424847.18597483053</v>
      </c>
      <c r="AE968" s="4">
        <f t="shared" si="280"/>
        <v>23</v>
      </c>
      <c r="AF968" s="4">
        <f t="shared" ca="1" si="281"/>
        <v>18471.616781514371</v>
      </c>
      <c r="AG968" s="4">
        <f t="shared" ca="1" si="282"/>
        <v>77011.852120436728</v>
      </c>
    </row>
    <row r="969" spans="1:33">
      <c r="A969" s="3">
        <v>42966</v>
      </c>
      <c r="B969" s="2">
        <f t="shared" ca="1" si="283"/>
        <v>2775.6198035820812</v>
      </c>
      <c r="C969">
        <v>0</v>
      </c>
      <c r="D969">
        <v>0</v>
      </c>
      <c r="E969">
        <v>0</v>
      </c>
      <c r="F969">
        <v>0</v>
      </c>
      <c r="P969" s="4">
        <f t="shared" si="269"/>
        <v>17</v>
      </c>
      <c r="Q969" s="4">
        <f t="shared" si="270"/>
        <v>37</v>
      </c>
      <c r="R969" s="7">
        <f>INDEX(월별값!$A$1:$BM$17, '데이터 만들기'!P969, '데이터 만들기'!Q969)</f>
        <v>1779540</v>
      </c>
      <c r="S969" s="5">
        <f t="shared" ref="S969:S1032" si="285">$A969</f>
        <v>42966</v>
      </c>
      <c r="T969" s="7">
        <f t="shared" si="271"/>
        <v>2017</v>
      </c>
      <c r="U969" s="7">
        <f t="shared" si="272"/>
        <v>8</v>
      </c>
      <c r="V969" s="7" t="str">
        <f t="shared" si="273"/>
        <v>2017-8-1</v>
      </c>
      <c r="W969" s="8">
        <f t="shared" si="274"/>
        <v>42978</v>
      </c>
      <c r="X969" s="9">
        <f t="shared" si="275"/>
        <v>31</v>
      </c>
      <c r="Y969" s="4">
        <f t="shared" si="276"/>
        <v>57404.516129032258</v>
      </c>
      <c r="Z969" s="4">
        <f t="shared" ca="1" si="277"/>
        <v>-1892.1200573906299</v>
      </c>
      <c r="AA969" s="4">
        <f t="shared" ca="1" si="278"/>
        <v>55512.396071641626</v>
      </c>
      <c r="AB969" s="10">
        <f t="shared" si="284"/>
        <v>0</v>
      </c>
      <c r="AC969" s="4">
        <f t="shared" ca="1" si="279"/>
        <v>2775.6198035820812</v>
      </c>
      <c r="AD969" s="4">
        <f t="shared" ref="AD969:AD1032" ca="1" si="286">SUMIFS(AC:AC,U:U,CONCATENATE("=",U969),T:T,CONCATENATE("=",T969))-R969</f>
        <v>-424847.18597483053</v>
      </c>
      <c r="AE969" s="4">
        <f t="shared" si="280"/>
        <v>23</v>
      </c>
      <c r="AF969" s="4">
        <f t="shared" ca="1" si="281"/>
        <v>18471.616781514371</v>
      </c>
      <c r="AG969" s="4">
        <f t="shared" ca="1" si="282"/>
        <v>2775.6198035820812</v>
      </c>
    </row>
    <row r="970" spans="1:33">
      <c r="A970" s="3">
        <v>42967</v>
      </c>
      <c r="B970" s="2">
        <f t="shared" ca="1" si="283"/>
        <v>2925.8939705542925</v>
      </c>
      <c r="C970">
        <v>0</v>
      </c>
      <c r="D970">
        <v>0</v>
      </c>
      <c r="E970">
        <v>0</v>
      </c>
      <c r="F970">
        <v>0</v>
      </c>
      <c r="P970" s="4">
        <f t="shared" ref="P970:P1033" si="287">P969</f>
        <v>17</v>
      </c>
      <c r="Q970" s="4">
        <f t="shared" si="270"/>
        <v>37</v>
      </c>
      <c r="R970" s="7">
        <f>INDEX(월별값!$A$1:$BM$17, '데이터 만들기'!P970, '데이터 만들기'!Q970)</f>
        <v>1779540</v>
      </c>
      <c r="S970" s="5">
        <f t="shared" si="285"/>
        <v>42967</v>
      </c>
      <c r="T970" s="7">
        <f t="shared" si="271"/>
        <v>2017</v>
      </c>
      <c r="U970" s="7">
        <f t="shared" si="272"/>
        <v>8</v>
      </c>
      <c r="V970" s="7" t="str">
        <f t="shared" si="273"/>
        <v>2017-8-1</v>
      </c>
      <c r="W970" s="8">
        <f t="shared" si="274"/>
        <v>42978</v>
      </c>
      <c r="X970" s="9">
        <f t="shared" si="275"/>
        <v>31</v>
      </c>
      <c r="Y970" s="4">
        <f t="shared" si="276"/>
        <v>57404.516129032258</v>
      </c>
      <c r="Z970" s="4">
        <f t="shared" ca="1" si="277"/>
        <v>1113.3632820535902</v>
      </c>
      <c r="AA970" s="4">
        <f t="shared" ca="1" si="278"/>
        <v>58517.879411085851</v>
      </c>
      <c r="AB970" s="10">
        <f t="shared" si="284"/>
        <v>0</v>
      </c>
      <c r="AC970" s="4">
        <f t="shared" ca="1" si="279"/>
        <v>2925.8939705542925</v>
      </c>
      <c r="AD970" s="4">
        <f t="shared" ca="1" si="286"/>
        <v>-424847.18597483053</v>
      </c>
      <c r="AE970" s="4">
        <f t="shared" si="280"/>
        <v>23</v>
      </c>
      <c r="AF970" s="4">
        <f t="shared" ca="1" si="281"/>
        <v>18471.616781514371</v>
      </c>
      <c r="AG970" s="4">
        <f t="shared" ca="1" si="282"/>
        <v>2925.8939705542925</v>
      </c>
    </row>
    <row r="971" spans="1:33">
      <c r="A971" s="3">
        <v>42968</v>
      </c>
      <c r="B971" s="2">
        <f t="shared" ca="1" si="283"/>
        <v>73991.3472626117</v>
      </c>
      <c r="C971">
        <v>0</v>
      </c>
      <c r="D971">
        <v>0</v>
      </c>
      <c r="E971">
        <v>0</v>
      </c>
      <c r="F971">
        <v>0</v>
      </c>
      <c r="P971" s="4">
        <f t="shared" si="287"/>
        <v>17</v>
      </c>
      <c r="Q971" s="4">
        <f t="shared" si="270"/>
        <v>37</v>
      </c>
      <c r="R971" s="7">
        <f>INDEX(월별값!$A$1:$BM$17, '데이터 만들기'!P971, '데이터 만들기'!Q971)</f>
        <v>1779540</v>
      </c>
      <c r="S971" s="5">
        <f t="shared" si="285"/>
        <v>42968</v>
      </c>
      <c r="T971" s="7">
        <f t="shared" si="271"/>
        <v>2017</v>
      </c>
      <c r="U971" s="7">
        <f t="shared" si="272"/>
        <v>8</v>
      </c>
      <c r="V971" s="7" t="str">
        <f t="shared" si="273"/>
        <v>2017-8-1</v>
      </c>
      <c r="W971" s="8">
        <f t="shared" si="274"/>
        <v>42978</v>
      </c>
      <c r="X971" s="9">
        <f t="shared" si="275"/>
        <v>31</v>
      </c>
      <c r="Y971" s="4">
        <f t="shared" si="276"/>
        <v>57404.516129032258</v>
      </c>
      <c r="Z971" s="4">
        <f t="shared" ca="1" si="277"/>
        <v>-1884.7856479349225</v>
      </c>
      <c r="AA971" s="4">
        <f t="shared" ca="1" si="278"/>
        <v>55519.730481097336</v>
      </c>
      <c r="AB971" s="10">
        <f t="shared" si="284"/>
        <v>1</v>
      </c>
      <c r="AC971" s="4">
        <f t="shared" ca="1" si="279"/>
        <v>55519.730481097336</v>
      </c>
      <c r="AD971" s="4">
        <f t="shared" ca="1" si="286"/>
        <v>-424847.18597483053</v>
      </c>
      <c r="AE971" s="4">
        <f t="shared" si="280"/>
        <v>23</v>
      </c>
      <c r="AF971" s="4">
        <f t="shared" ca="1" si="281"/>
        <v>18471.616781514371</v>
      </c>
      <c r="AG971" s="4">
        <f t="shared" ca="1" si="282"/>
        <v>73991.3472626117</v>
      </c>
    </row>
    <row r="972" spans="1:33">
      <c r="A972" s="3">
        <v>42969</v>
      </c>
      <c r="B972" s="2">
        <f t="shared" ca="1" si="283"/>
        <v>80626.441992415203</v>
      </c>
      <c r="C972">
        <v>0</v>
      </c>
      <c r="D972">
        <v>0</v>
      </c>
      <c r="E972">
        <v>0</v>
      </c>
      <c r="F972">
        <v>0</v>
      </c>
      <c r="P972" s="4">
        <f t="shared" si="287"/>
        <v>17</v>
      </c>
      <c r="Q972" s="4">
        <f t="shared" si="270"/>
        <v>37</v>
      </c>
      <c r="R972" s="7">
        <f>INDEX(월별값!$A$1:$BM$17, '데이터 만들기'!P972, '데이터 만들기'!Q972)</f>
        <v>1779540</v>
      </c>
      <c r="S972" s="5">
        <f t="shared" si="285"/>
        <v>42969</v>
      </c>
      <c r="T972" s="7">
        <f t="shared" si="271"/>
        <v>2017</v>
      </c>
      <c r="U972" s="7">
        <f t="shared" si="272"/>
        <v>8</v>
      </c>
      <c r="V972" s="7" t="str">
        <f t="shared" si="273"/>
        <v>2017-8-1</v>
      </c>
      <c r="W972" s="8">
        <f t="shared" si="274"/>
        <v>42978</v>
      </c>
      <c r="X972" s="9">
        <f t="shared" si="275"/>
        <v>31</v>
      </c>
      <c r="Y972" s="4">
        <f t="shared" si="276"/>
        <v>57404.516129032258</v>
      </c>
      <c r="Z972" s="4">
        <f t="shared" ca="1" si="277"/>
        <v>4750.3090818685841</v>
      </c>
      <c r="AA972" s="4">
        <f t="shared" ca="1" si="278"/>
        <v>62154.825210900839</v>
      </c>
      <c r="AB972" s="10">
        <f t="shared" si="284"/>
        <v>1</v>
      </c>
      <c r="AC972" s="4">
        <f t="shared" ca="1" si="279"/>
        <v>62154.825210900839</v>
      </c>
      <c r="AD972" s="4">
        <f t="shared" ca="1" si="286"/>
        <v>-424847.18597483053</v>
      </c>
      <c r="AE972" s="4">
        <f t="shared" si="280"/>
        <v>23</v>
      </c>
      <c r="AF972" s="4">
        <f t="shared" ca="1" si="281"/>
        <v>18471.616781514371</v>
      </c>
      <c r="AG972" s="4">
        <f t="shared" ca="1" si="282"/>
        <v>80626.441992415203</v>
      </c>
    </row>
    <row r="973" spans="1:33">
      <c r="A973" s="3">
        <v>42970</v>
      </c>
      <c r="B973" s="2">
        <f t="shared" ca="1" si="283"/>
        <v>71452.507424929354</v>
      </c>
      <c r="C973">
        <v>0</v>
      </c>
      <c r="D973">
        <v>0</v>
      </c>
      <c r="E973">
        <v>0</v>
      </c>
      <c r="F973">
        <v>0</v>
      </c>
      <c r="P973" s="4">
        <f t="shared" si="287"/>
        <v>17</v>
      </c>
      <c r="Q973" s="4">
        <f t="shared" si="270"/>
        <v>37</v>
      </c>
      <c r="R973" s="7">
        <f>INDEX(월별값!$A$1:$BM$17, '데이터 만들기'!P973, '데이터 만들기'!Q973)</f>
        <v>1779540</v>
      </c>
      <c r="S973" s="5">
        <f t="shared" si="285"/>
        <v>42970</v>
      </c>
      <c r="T973" s="7">
        <f t="shared" si="271"/>
        <v>2017</v>
      </c>
      <c r="U973" s="7">
        <f t="shared" si="272"/>
        <v>8</v>
      </c>
      <c r="V973" s="7" t="str">
        <f t="shared" si="273"/>
        <v>2017-8-1</v>
      </c>
      <c r="W973" s="8">
        <f t="shared" si="274"/>
        <v>42978</v>
      </c>
      <c r="X973" s="9">
        <f t="shared" si="275"/>
        <v>31</v>
      </c>
      <c r="Y973" s="4">
        <f t="shared" si="276"/>
        <v>57404.516129032258</v>
      </c>
      <c r="Z973" s="4">
        <f t="shared" ca="1" si="277"/>
        <v>-4423.6254856172827</v>
      </c>
      <c r="AA973" s="4">
        <f t="shared" ca="1" si="278"/>
        <v>52980.890643414976</v>
      </c>
      <c r="AB973" s="10">
        <f t="shared" si="284"/>
        <v>1</v>
      </c>
      <c r="AC973" s="4">
        <f t="shared" ca="1" si="279"/>
        <v>52980.890643414976</v>
      </c>
      <c r="AD973" s="4">
        <f t="shared" ca="1" si="286"/>
        <v>-424847.18597483053</v>
      </c>
      <c r="AE973" s="4">
        <f t="shared" si="280"/>
        <v>23</v>
      </c>
      <c r="AF973" s="4">
        <f t="shared" ca="1" si="281"/>
        <v>18471.616781514371</v>
      </c>
      <c r="AG973" s="4">
        <f t="shared" ca="1" si="282"/>
        <v>71452.507424929354</v>
      </c>
    </row>
    <row r="974" spans="1:33">
      <c r="A974" s="3">
        <v>42971</v>
      </c>
      <c r="B974" s="2">
        <f t="shared" ca="1" si="283"/>
        <v>75719.461104643415</v>
      </c>
      <c r="C974">
        <v>0</v>
      </c>
      <c r="D974">
        <v>0</v>
      </c>
      <c r="E974">
        <v>0</v>
      </c>
      <c r="F974">
        <v>0</v>
      </c>
      <c r="P974" s="4">
        <f t="shared" si="287"/>
        <v>17</v>
      </c>
      <c r="Q974" s="4">
        <f t="shared" si="270"/>
        <v>37</v>
      </c>
      <c r="R974" s="7">
        <f>INDEX(월별값!$A$1:$BM$17, '데이터 만들기'!P974, '데이터 만들기'!Q974)</f>
        <v>1779540</v>
      </c>
      <c r="S974" s="5">
        <f t="shared" si="285"/>
        <v>42971</v>
      </c>
      <c r="T974" s="7">
        <f t="shared" si="271"/>
        <v>2017</v>
      </c>
      <c r="U974" s="7">
        <f t="shared" si="272"/>
        <v>8</v>
      </c>
      <c r="V974" s="7" t="str">
        <f t="shared" si="273"/>
        <v>2017-8-1</v>
      </c>
      <c r="W974" s="8">
        <f t="shared" si="274"/>
        <v>42978</v>
      </c>
      <c r="X974" s="9">
        <f t="shared" si="275"/>
        <v>31</v>
      </c>
      <c r="Y974" s="4">
        <f t="shared" si="276"/>
        <v>57404.516129032258</v>
      </c>
      <c r="Z974" s="4">
        <f t="shared" ca="1" si="277"/>
        <v>-156.67180590321175</v>
      </c>
      <c r="AA974" s="4">
        <f t="shared" ca="1" si="278"/>
        <v>57247.844323129044</v>
      </c>
      <c r="AB974" s="10">
        <f t="shared" si="284"/>
        <v>1</v>
      </c>
      <c r="AC974" s="4">
        <f t="shared" ca="1" si="279"/>
        <v>57247.844323129044</v>
      </c>
      <c r="AD974" s="4">
        <f t="shared" ca="1" si="286"/>
        <v>-424847.18597483053</v>
      </c>
      <c r="AE974" s="4">
        <f t="shared" si="280"/>
        <v>23</v>
      </c>
      <c r="AF974" s="4">
        <f t="shared" ca="1" si="281"/>
        <v>18471.616781514371</v>
      </c>
      <c r="AG974" s="4">
        <f t="shared" ca="1" si="282"/>
        <v>75719.461104643415</v>
      </c>
    </row>
    <row r="975" spans="1:33">
      <c r="A975" s="3">
        <v>42972</v>
      </c>
      <c r="B975" s="2">
        <f t="shared" ca="1" si="283"/>
        <v>79463.485463033707</v>
      </c>
      <c r="C975">
        <v>0</v>
      </c>
      <c r="D975">
        <v>0</v>
      </c>
      <c r="E975">
        <v>0</v>
      </c>
      <c r="F975">
        <v>0</v>
      </c>
      <c r="P975" s="4">
        <f t="shared" si="287"/>
        <v>17</v>
      </c>
      <c r="Q975" s="4">
        <f t="shared" si="270"/>
        <v>37</v>
      </c>
      <c r="R975" s="7">
        <f>INDEX(월별값!$A$1:$BM$17, '데이터 만들기'!P975, '데이터 만들기'!Q975)</f>
        <v>1779540</v>
      </c>
      <c r="S975" s="5">
        <f t="shared" si="285"/>
        <v>42972</v>
      </c>
      <c r="T975" s="7">
        <f t="shared" si="271"/>
        <v>2017</v>
      </c>
      <c r="U975" s="7">
        <f t="shared" si="272"/>
        <v>8</v>
      </c>
      <c r="V975" s="7" t="str">
        <f t="shared" si="273"/>
        <v>2017-8-1</v>
      </c>
      <c r="W975" s="8">
        <f t="shared" si="274"/>
        <v>42978</v>
      </c>
      <c r="X975" s="9">
        <f t="shared" si="275"/>
        <v>31</v>
      </c>
      <c r="Y975" s="4">
        <f t="shared" si="276"/>
        <v>57404.516129032258</v>
      </c>
      <c r="Z975" s="4">
        <f t="shared" ca="1" si="277"/>
        <v>3587.3525524870761</v>
      </c>
      <c r="AA975" s="4">
        <f t="shared" ca="1" si="278"/>
        <v>60991.868681519336</v>
      </c>
      <c r="AB975" s="10">
        <f t="shared" si="284"/>
        <v>1</v>
      </c>
      <c r="AC975" s="4">
        <f t="shared" ca="1" si="279"/>
        <v>60991.868681519336</v>
      </c>
      <c r="AD975" s="4">
        <f t="shared" ca="1" si="286"/>
        <v>-424847.18597483053</v>
      </c>
      <c r="AE975" s="4">
        <f t="shared" si="280"/>
        <v>23</v>
      </c>
      <c r="AF975" s="4">
        <f t="shared" ca="1" si="281"/>
        <v>18471.616781514371</v>
      </c>
      <c r="AG975" s="4">
        <f t="shared" ca="1" si="282"/>
        <v>79463.485463033707</v>
      </c>
    </row>
    <row r="976" spans="1:33">
      <c r="A976" s="3">
        <v>42973</v>
      </c>
      <c r="B976" s="2">
        <f t="shared" ca="1" si="283"/>
        <v>3043.8533389166055</v>
      </c>
      <c r="C976">
        <v>0</v>
      </c>
      <c r="D976">
        <v>0</v>
      </c>
      <c r="E976">
        <v>0</v>
      </c>
      <c r="F976">
        <v>0</v>
      </c>
      <c r="P976" s="4">
        <f t="shared" si="287"/>
        <v>17</v>
      </c>
      <c r="Q976" s="4">
        <f t="shared" si="270"/>
        <v>37</v>
      </c>
      <c r="R976" s="7">
        <f>INDEX(월별값!$A$1:$BM$17, '데이터 만들기'!P976, '데이터 만들기'!Q976)</f>
        <v>1779540</v>
      </c>
      <c r="S976" s="5">
        <f t="shared" si="285"/>
        <v>42973</v>
      </c>
      <c r="T976" s="7">
        <f t="shared" si="271"/>
        <v>2017</v>
      </c>
      <c r="U976" s="7">
        <f t="shared" si="272"/>
        <v>8</v>
      </c>
      <c r="V976" s="7" t="str">
        <f t="shared" si="273"/>
        <v>2017-8-1</v>
      </c>
      <c r="W976" s="8">
        <f t="shared" si="274"/>
        <v>42978</v>
      </c>
      <c r="X976" s="9">
        <f t="shared" si="275"/>
        <v>31</v>
      </c>
      <c r="Y976" s="4">
        <f t="shared" si="276"/>
        <v>57404.516129032258</v>
      </c>
      <c r="Z976" s="4">
        <f t="shared" ca="1" si="277"/>
        <v>3472.5506492998511</v>
      </c>
      <c r="AA976" s="4">
        <f t="shared" ca="1" si="278"/>
        <v>60877.066778332111</v>
      </c>
      <c r="AB976" s="10">
        <f t="shared" si="284"/>
        <v>0</v>
      </c>
      <c r="AC976" s="4">
        <f t="shared" ca="1" si="279"/>
        <v>3043.8533389166055</v>
      </c>
      <c r="AD976" s="4">
        <f t="shared" ca="1" si="286"/>
        <v>-424847.18597483053</v>
      </c>
      <c r="AE976" s="4">
        <f t="shared" si="280"/>
        <v>23</v>
      </c>
      <c r="AF976" s="4">
        <f t="shared" ca="1" si="281"/>
        <v>18471.616781514371</v>
      </c>
      <c r="AG976" s="4">
        <f t="shared" ca="1" si="282"/>
        <v>3043.8533389166055</v>
      </c>
    </row>
    <row r="977" spans="1:33">
      <c r="A977" s="3">
        <v>42974</v>
      </c>
      <c r="B977" s="2">
        <f t="shared" ca="1" si="283"/>
        <v>2858.2250363892699</v>
      </c>
      <c r="C977">
        <v>0</v>
      </c>
      <c r="D977">
        <v>0</v>
      </c>
      <c r="E977">
        <v>0</v>
      </c>
      <c r="F977">
        <v>0</v>
      </c>
      <c r="P977" s="4">
        <f t="shared" si="287"/>
        <v>17</v>
      </c>
      <c r="Q977" s="4">
        <f t="shared" si="270"/>
        <v>37</v>
      </c>
      <c r="R977" s="7">
        <f>INDEX(월별값!$A$1:$BM$17, '데이터 만들기'!P977, '데이터 만들기'!Q977)</f>
        <v>1779540</v>
      </c>
      <c r="S977" s="5">
        <f t="shared" si="285"/>
        <v>42974</v>
      </c>
      <c r="T977" s="7">
        <f t="shared" si="271"/>
        <v>2017</v>
      </c>
      <c r="U977" s="7">
        <f t="shared" si="272"/>
        <v>8</v>
      </c>
      <c r="V977" s="7" t="str">
        <f t="shared" si="273"/>
        <v>2017-8-1</v>
      </c>
      <c r="W977" s="8">
        <f t="shared" si="274"/>
        <v>42978</v>
      </c>
      <c r="X977" s="9">
        <f t="shared" si="275"/>
        <v>31</v>
      </c>
      <c r="Y977" s="4">
        <f t="shared" si="276"/>
        <v>57404.516129032258</v>
      </c>
      <c r="Z977" s="4">
        <f t="shared" ca="1" si="277"/>
        <v>-240.01540124686298</v>
      </c>
      <c r="AA977" s="4">
        <f t="shared" ca="1" si="278"/>
        <v>57164.500727785395</v>
      </c>
      <c r="AB977" s="10">
        <f t="shared" si="284"/>
        <v>0</v>
      </c>
      <c r="AC977" s="4">
        <f t="shared" ca="1" si="279"/>
        <v>2858.2250363892699</v>
      </c>
      <c r="AD977" s="4">
        <f t="shared" ca="1" si="286"/>
        <v>-424847.18597483053</v>
      </c>
      <c r="AE977" s="4">
        <f t="shared" si="280"/>
        <v>23</v>
      </c>
      <c r="AF977" s="4">
        <f t="shared" ca="1" si="281"/>
        <v>18471.616781514371</v>
      </c>
      <c r="AG977" s="4">
        <f t="shared" ca="1" si="282"/>
        <v>2858.2250363892699</v>
      </c>
    </row>
    <row r="978" spans="1:33">
      <c r="A978" s="3">
        <v>42975</v>
      </c>
      <c r="B978" s="2">
        <f t="shared" ca="1" si="283"/>
        <v>79119.279205284169</v>
      </c>
      <c r="C978">
        <v>0</v>
      </c>
      <c r="D978">
        <v>0</v>
      </c>
      <c r="E978">
        <v>0</v>
      </c>
      <c r="F978">
        <v>0</v>
      </c>
      <c r="P978" s="4">
        <f t="shared" si="287"/>
        <v>17</v>
      </c>
      <c r="Q978" s="4">
        <f t="shared" si="270"/>
        <v>37</v>
      </c>
      <c r="R978" s="7">
        <f>INDEX(월별값!$A$1:$BM$17, '데이터 만들기'!P978, '데이터 만들기'!Q978)</f>
        <v>1779540</v>
      </c>
      <c r="S978" s="5">
        <f t="shared" si="285"/>
        <v>42975</v>
      </c>
      <c r="T978" s="7">
        <f t="shared" si="271"/>
        <v>2017</v>
      </c>
      <c r="U978" s="7">
        <f t="shared" si="272"/>
        <v>8</v>
      </c>
      <c r="V978" s="7" t="str">
        <f t="shared" si="273"/>
        <v>2017-8-1</v>
      </c>
      <c r="W978" s="8">
        <f t="shared" si="274"/>
        <v>42978</v>
      </c>
      <c r="X978" s="9">
        <f t="shared" si="275"/>
        <v>31</v>
      </c>
      <c r="Y978" s="4">
        <f t="shared" si="276"/>
        <v>57404.516129032258</v>
      </c>
      <c r="Z978" s="4">
        <f t="shared" ca="1" si="277"/>
        <v>3243.1462947375348</v>
      </c>
      <c r="AA978" s="4">
        <f t="shared" ca="1" si="278"/>
        <v>60647.662423769791</v>
      </c>
      <c r="AB978" s="10">
        <f t="shared" si="284"/>
        <v>1</v>
      </c>
      <c r="AC978" s="4">
        <f t="shared" ca="1" si="279"/>
        <v>60647.662423769791</v>
      </c>
      <c r="AD978" s="4">
        <f t="shared" ca="1" si="286"/>
        <v>-424847.18597483053</v>
      </c>
      <c r="AE978" s="4">
        <f t="shared" si="280"/>
        <v>23</v>
      </c>
      <c r="AF978" s="4">
        <f t="shared" ca="1" si="281"/>
        <v>18471.616781514371</v>
      </c>
      <c r="AG978" s="4">
        <f t="shared" ca="1" si="282"/>
        <v>79119.279205284169</v>
      </c>
    </row>
    <row r="979" spans="1:33">
      <c r="A979" s="3">
        <v>42976</v>
      </c>
      <c r="B979" s="2">
        <f t="shared" ca="1" si="283"/>
        <v>75489.539990919584</v>
      </c>
      <c r="C979">
        <v>0</v>
      </c>
      <c r="D979">
        <v>0</v>
      </c>
      <c r="E979">
        <v>0</v>
      </c>
      <c r="F979">
        <v>0</v>
      </c>
      <c r="P979" s="4">
        <f t="shared" si="287"/>
        <v>17</v>
      </c>
      <c r="Q979" s="4">
        <f t="shared" si="270"/>
        <v>37</v>
      </c>
      <c r="R979" s="7">
        <f>INDEX(월별값!$A$1:$BM$17, '데이터 만들기'!P979, '데이터 만들기'!Q979)</f>
        <v>1779540</v>
      </c>
      <c r="S979" s="5">
        <f t="shared" si="285"/>
        <v>42976</v>
      </c>
      <c r="T979" s="7">
        <f t="shared" si="271"/>
        <v>2017</v>
      </c>
      <c r="U979" s="7">
        <f t="shared" si="272"/>
        <v>8</v>
      </c>
      <c r="V979" s="7" t="str">
        <f t="shared" si="273"/>
        <v>2017-8-1</v>
      </c>
      <c r="W979" s="8">
        <f t="shared" si="274"/>
        <v>42978</v>
      </c>
      <c r="X979" s="9">
        <f t="shared" si="275"/>
        <v>31</v>
      </c>
      <c r="Y979" s="4">
        <f t="shared" si="276"/>
        <v>57404.516129032258</v>
      </c>
      <c r="Z979" s="4">
        <f t="shared" ca="1" si="277"/>
        <v>-386.59291962705015</v>
      </c>
      <c r="AA979" s="4">
        <f t="shared" ca="1" si="278"/>
        <v>57017.923209405206</v>
      </c>
      <c r="AB979" s="10">
        <f t="shared" si="284"/>
        <v>1</v>
      </c>
      <c r="AC979" s="4">
        <f t="shared" ca="1" si="279"/>
        <v>57017.923209405206</v>
      </c>
      <c r="AD979" s="4">
        <f t="shared" ca="1" si="286"/>
        <v>-424847.18597483053</v>
      </c>
      <c r="AE979" s="4">
        <f t="shared" si="280"/>
        <v>23</v>
      </c>
      <c r="AF979" s="4">
        <f t="shared" ca="1" si="281"/>
        <v>18471.616781514371</v>
      </c>
      <c r="AG979" s="4">
        <f t="shared" ca="1" si="282"/>
        <v>75489.539990919584</v>
      </c>
    </row>
    <row r="980" spans="1:33">
      <c r="A980" s="3">
        <v>42977</v>
      </c>
      <c r="B980" s="2">
        <f t="shared" ca="1" si="283"/>
        <v>70748.954847045927</v>
      </c>
      <c r="C980">
        <v>0</v>
      </c>
      <c r="D980">
        <v>0</v>
      </c>
      <c r="E980">
        <v>0</v>
      </c>
      <c r="F980">
        <v>0</v>
      </c>
      <c r="P980" s="4">
        <f t="shared" si="287"/>
        <v>17</v>
      </c>
      <c r="Q980" s="4">
        <f t="shared" si="270"/>
        <v>37</v>
      </c>
      <c r="R980" s="7">
        <f>INDEX(월별값!$A$1:$BM$17, '데이터 만들기'!P980, '데이터 만들기'!Q980)</f>
        <v>1779540</v>
      </c>
      <c r="S980" s="5">
        <f t="shared" si="285"/>
        <v>42977</v>
      </c>
      <c r="T980" s="7">
        <f t="shared" si="271"/>
        <v>2017</v>
      </c>
      <c r="U980" s="7">
        <f t="shared" si="272"/>
        <v>8</v>
      </c>
      <c r="V980" s="7" t="str">
        <f t="shared" si="273"/>
        <v>2017-8-1</v>
      </c>
      <c r="W980" s="8">
        <f t="shared" si="274"/>
        <v>42978</v>
      </c>
      <c r="X980" s="9">
        <f t="shared" si="275"/>
        <v>31</v>
      </c>
      <c r="Y980" s="4">
        <f t="shared" si="276"/>
        <v>57404.516129032258</v>
      </c>
      <c r="Z980" s="4">
        <f t="shared" ca="1" si="277"/>
        <v>-5127.1780635006999</v>
      </c>
      <c r="AA980" s="4">
        <f t="shared" ca="1" si="278"/>
        <v>52277.338065531556</v>
      </c>
      <c r="AB980" s="10">
        <f t="shared" si="284"/>
        <v>1</v>
      </c>
      <c r="AC980" s="4">
        <f t="shared" ca="1" si="279"/>
        <v>52277.338065531556</v>
      </c>
      <c r="AD980" s="4">
        <f t="shared" ca="1" si="286"/>
        <v>-424847.18597483053</v>
      </c>
      <c r="AE980" s="4">
        <f t="shared" si="280"/>
        <v>23</v>
      </c>
      <c r="AF980" s="4">
        <f t="shared" ca="1" si="281"/>
        <v>18471.616781514371</v>
      </c>
      <c r="AG980" s="4">
        <f t="shared" ca="1" si="282"/>
        <v>70748.954847045927</v>
      </c>
    </row>
    <row r="981" spans="1:33">
      <c r="A981" s="3">
        <v>42978</v>
      </c>
      <c r="B981" s="2">
        <f t="shared" ca="1" si="283"/>
        <v>70193.896176407725</v>
      </c>
      <c r="C981">
        <v>0</v>
      </c>
      <c r="D981">
        <v>0</v>
      </c>
      <c r="E981">
        <v>0</v>
      </c>
      <c r="F981">
        <v>0</v>
      </c>
      <c r="P981" s="4">
        <f t="shared" si="287"/>
        <v>17</v>
      </c>
      <c r="Q981" s="4">
        <f t="shared" si="270"/>
        <v>37</v>
      </c>
      <c r="R981" s="7">
        <f>INDEX(월별값!$A$1:$BM$17, '데이터 만들기'!P981, '데이터 만들기'!Q981)</f>
        <v>1779540</v>
      </c>
      <c r="S981" s="5">
        <f t="shared" si="285"/>
        <v>42978</v>
      </c>
      <c r="T981" s="7">
        <f t="shared" si="271"/>
        <v>2017</v>
      </c>
      <c r="U981" s="7">
        <f t="shared" si="272"/>
        <v>8</v>
      </c>
      <c r="V981" s="7" t="str">
        <f t="shared" si="273"/>
        <v>2017-8-1</v>
      </c>
      <c r="W981" s="8">
        <f t="shared" si="274"/>
        <v>42978</v>
      </c>
      <c r="X981" s="9">
        <f t="shared" si="275"/>
        <v>31</v>
      </c>
      <c r="Y981" s="4">
        <f t="shared" si="276"/>
        <v>57404.516129032258</v>
      </c>
      <c r="Z981" s="4">
        <f t="shared" ca="1" si="277"/>
        <v>-5682.2367341389017</v>
      </c>
      <c r="AA981" s="4">
        <f t="shared" ca="1" si="278"/>
        <v>51722.279394893354</v>
      </c>
      <c r="AB981" s="10">
        <f t="shared" si="284"/>
        <v>1</v>
      </c>
      <c r="AC981" s="4">
        <f t="shared" ca="1" si="279"/>
        <v>51722.279394893354</v>
      </c>
      <c r="AD981" s="4">
        <f t="shared" ca="1" si="286"/>
        <v>-424847.18597483053</v>
      </c>
      <c r="AE981" s="4">
        <f t="shared" si="280"/>
        <v>23</v>
      </c>
      <c r="AF981" s="4">
        <f t="shared" ca="1" si="281"/>
        <v>18471.616781514371</v>
      </c>
      <c r="AG981" s="4">
        <f t="shared" ca="1" si="282"/>
        <v>70193.896176407725</v>
      </c>
    </row>
    <row r="982" spans="1:33">
      <c r="A982" s="3">
        <v>42979</v>
      </c>
      <c r="B982" s="2">
        <f t="shared" ca="1" si="283"/>
        <v>92234.57296205555</v>
      </c>
      <c r="C982">
        <v>0</v>
      </c>
      <c r="D982">
        <v>0</v>
      </c>
      <c r="E982">
        <v>0</v>
      </c>
      <c r="F982">
        <v>0</v>
      </c>
      <c r="P982" s="4">
        <f t="shared" si="287"/>
        <v>17</v>
      </c>
      <c r="Q982" s="4">
        <f t="shared" si="270"/>
        <v>38</v>
      </c>
      <c r="R982" s="7">
        <f>INDEX(월별값!$A$1:$BM$17, '데이터 만들기'!P982, '데이터 만들기'!Q982)</f>
        <v>1948560</v>
      </c>
      <c r="S982" s="5">
        <f t="shared" si="285"/>
        <v>42979</v>
      </c>
      <c r="T982" s="7">
        <f t="shared" si="271"/>
        <v>2017</v>
      </c>
      <c r="U982" s="7">
        <f t="shared" si="272"/>
        <v>9</v>
      </c>
      <c r="V982" s="7" t="str">
        <f t="shared" si="273"/>
        <v>2017-9-1</v>
      </c>
      <c r="W982" s="8">
        <f t="shared" si="274"/>
        <v>43008</v>
      </c>
      <c r="X982" s="9">
        <f t="shared" si="275"/>
        <v>30</v>
      </c>
      <c r="Y982" s="4">
        <f t="shared" si="276"/>
        <v>64952</v>
      </c>
      <c r="Z982" s="4">
        <f t="shared" ca="1" si="277"/>
        <v>1180.1516818369428</v>
      </c>
      <c r="AA982" s="4">
        <f t="shared" ca="1" si="278"/>
        <v>66132.151681836942</v>
      </c>
      <c r="AB982" s="10">
        <f t="shared" si="284"/>
        <v>1</v>
      </c>
      <c r="AC982" s="4">
        <f t="shared" ca="1" si="279"/>
        <v>66132.151681836942</v>
      </c>
      <c r="AD982" s="4">
        <f t="shared" ca="1" si="286"/>
        <v>-548150.84688459081</v>
      </c>
      <c r="AE982" s="4">
        <f t="shared" si="280"/>
        <v>21</v>
      </c>
      <c r="AF982" s="4">
        <f t="shared" ca="1" si="281"/>
        <v>26102.421280218608</v>
      </c>
      <c r="AG982" s="4">
        <f t="shared" ca="1" si="282"/>
        <v>92234.57296205555</v>
      </c>
    </row>
    <row r="983" spans="1:33">
      <c r="A983" s="3">
        <v>42980</v>
      </c>
      <c r="B983" s="2">
        <f t="shared" ca="1" si="283"/>
        <v>3412.8356076630562</v>
      </c>
      <c r="C983">
        <v>0</v>
      </c>
      <c r="D983">
        <v>0</v>
      </c>
      <c r="E983">
        <v>0</v>
      </c>
      <c r="F983">
        <v>0</v>
      </c>
      <c r="P983" s="4">
        <f t="shared" si="287"/>
        <v>17</v>
      </c>
      <c r="Q983" s="4">
        <f t="shared" si="270"/>
        <v>38</v>
      </c>
      <c r="R983" s="7">
        <f>INDEX(월별값!$A$1:$BM$17, '데이터 만들기'!P983, '데이터 만들기'!Q983)</f>
        <v>1948560</v>
      </c>
      <c r="S983" s="5">
        <f t="shared" si="285"/>
        <v>42980</v>
      </c>
      <c r="T983" s="7">
        <f t="shared" si="271"/>
        <v>2017</v>
      </c>
      <c r="U983" s="7">
        <f t="shared" si="272"/>
        <v>9</v>
      </c>
      <c r="V983" s="7" t="str">
        <f t="shared" si="273"/>
        <v>2017-9-1</v>
      </c>
      <c r="W983" s="8">
        <f t="shared" si="274"/>
        <v>43008</v>
      </c>
      <c r="X983" s="9">
        <f t="shared" si="275"/>
        <v>30</v>
      </c>
      <c r="Y983" s="4">
        <f t="shared" si="276"/>
        <v>64952</v>
      </c>
      <c r="Z983" s="4">
        <f t="shared" ca="1" si="277"/>
        <v>3304.7121532611186</v>
      </c>
      <c r="AA983" s="4">
        <f t="shared" ca="1" si="278"/>
        <v>68256.71215326112</v>
      </c>
      <c r="AB983" s="10">
        <f t="shared" si="284"/>
        <v>0</v>
      </c>
      <c r="AC983" s="4">
        <f t="shared" ca="1" si="279"/>
        <v>3412.8356076630562</v>
      </c>
      <c r="AD983" s="4">
        <f t="shared" ca="1" si="286"/>
        <v>-548150.84688459081</v>
      </c>
      <c r="AE983" s="4">
        <f t="shared" si="280"/>
        <v>21</v>
      </c>
      <c r="AF983" s="4">
        <f t="shared" ca="1" si="281"/>
        <v>26102.421280218608</v>
      </c>
      <c r="AG983" s="4">
        <f t="shared" ca="1" si="282"/>
        <v>3412.8356076630562</v>
      </c>
    </row>
    <row r="984" spans="1:33">
      <c r="A984" s="3">
        <v>42981</v>
      </c>
      <c r="B984" s="2">
        <f t="shared" ca="1" si="283"/>
        <v>3175.2643489404732</v>
      </c>
      <c r="C984">
        <v>0</v>
      </c>
      <c r="D984">
        <v>0</v>
      </c>
      <c r="E984">
        <v>0</v>
      </c>
      <c r="F984">
        <v>0</v>
      </c>
      <c r="P984" s="4">
        <f t="shared" si="287"/>
        <v>17</v>
      </c>
      <c r="Q984" s="4">
        <f t="shared" si="270"/>
        <v>38</v>
      </c>
      <c r="R984" s="7">
        <f>INDEX(월별값!$A$1:$BM$17, '데이터 만들기'!P984, '데이터 만들기'!Q984)</f>
        <v>1948560</v>
      </c>
      <c r="S984" s="5">
        <f t="shared" si="285"/>
        <v>42981</v>
      </c>
      <c r="T984" s="7">
        <f t="shared" si="271"/>
        <v>2017</v>
      </c>
      <c r="U984" s="7">
        <f t="shared" si="272"/>
        <v>9</v>
      </c>
      <c r="V984" s="7" t="str">
        <f t="shared" si="273"/>
        <v>2017-9-1</v>
      </c>
      <c r="W984" s="8">
        <f t="shared" si="274"/>
        <v>43008</v>
      </c>
      <c r="X984" s="9">
        <f t="shared" si="275"/>
        <v>30</v>
      </c>
      <c r="Y984" s="4">
        <f t="shared" si="276"/>
        <v>64952</v>
      </c>
      <c r="Z984" s="4">
        <f t="shared" ca="1" si="277"/>
        <v>-1446.7130211905385</v>
      </c>
      <c r="AA984" s="4">
        <f t="shared" ca="1" si="278"/>
        <v>63505.286978809461</v>
      </c>
      <c r="AB984" s="10">
        <f t="shared" si="284"/>
        <v>0</v>
      </c>
      <c r="AC984" s="4">
        <f t="shared" ca="1" si="279"/>
        <v>3175.2643489404732</v>
      </c>
      <c r="AD984" s="4">
        <f t="shared" ca="1" si="286"/>
        <v>-548150.84688459081</v>
      </c>
      <c r="AE984" s="4">
        <f t="shared" si="280"/>
        <v>21</v>
      </c>
      <c r="AF984" s="4">
        <f t="shared" ca="1" si="281"/>
        <v>26102.421280218608</v>
      </c>
      <c r="AG984" s="4">
        <f t="shared" ca="1" si="282"/>
        <v>3175.2643489404732</v>
      </c>
    </row>
    <row r="985" spans="1:33">
      <c r="A985" s="3">
        <v>42982</v>
      </c>
      <c r="B985" s="2">
        <f t="shared" ca="1" si="283"/>
        <v>94960.135206515406</v>
      </c>
      <c r="C985">
        <v>0</v>
      </c>
      <c r="D985">
        <v>0</v>
      </c>
      <c r="E985">
        <v>0</v>
      </c>
      <c r="F985">
        <v>0</v>
      </c>
      <c r="P985" s="4">
        <f t="shared" si="287"/>
        <v>17</v>
      </c>
      <c r="Q985" s="4">
        <f t="shared" si="270"/>
        <v>38</v>
      </c>
      <c r="R985" s="7">
        <f>INDEX(월별값!$A$1:$BM$17, '데이터 만들기'!P985, '데이터 만들기'!Q985)</f>
        <v>1948560</v>
      </c>
      <c r="S985" s="5">
        <f t="shared" si="285"/>
        <v>42982</v>
      </c>
      <c r="T985" s="7">
        <f t="shared" si="271"/>
        <v>2017</v>
      </c>
      <c r="U985" s="7">
        <f t="shared" si="272"/>
        <v>9</v>
      </c>
      <c r="V985" s="7" t="str">
        <f t="shared" si="273"/>
        <v>2017-9-1</v>
      </c>
      <c r="W985" s="8">
        <f t="shared" si="274"/>
        <v>43008</v>
      </c>
      <c r="X985" s="9">
        <f t="shared" si="275"/>
        <v>30</v>
      </c>
      <c r="Y985" s="4">
        <f t="shared" si="276"/>
        <v>64952</v>
      </c>
      <c r="Z985" s="4">
        <f t="shared" ca="1" si="277"/>
        <v>3905.7139262967976</v>
      </c>
      <c r="AA985" s="4">
        <f t="shared" ca="1" si="278"/>
        <v>68857.713926296798</v>
      </c>
      <c r="AB985" s="10">
        <f t="shared" si="284"/>
        <v>1</v>
      </c>
      <c r="AC985" s="4">
        <f t="shared" ca="1" si="279"/>
        <v>68857.713926296798</v>
      </c>
      <c r="AD985" s="4">
        <f t="shared" ca="1" si="286"/>
        <v>-548150.84688459081</v>
      </c>
      <c r="AE985" s="4">
        <f t="shared" si="280"/>
        <v>21</v>
      </c>
      <c r="AF985" s="4">
        <f t="shared" ca="1" si="281"/>
        <v>26102.421280218608</v>
      </c>
      <c r="AG985" s="4">
        <f t="shared" ca="1" si="282"/>
        <v>94960.135206515406</v>
      </c>
    </row>
    <row r="986" spans="1:33">
      <c r="A986" s="3">
        <v>42983</v>
      </c>
      <c r="B986" s="2">
        <f t="shared" ca="1" si="283"/>
        <v>94492.61600241519</v>
      </c>
      <c r="C986">
        <v>0</v>
      </c>
      <c r="D986">
        <v>0</v>
      </c>
      <c r="E986">
        <v>0</v>
      </c>
      <c r="F986">
        <v>0</v>
      </c>
      <c r="P986" s="4">
        <f t="shared" si="287"/>
        <v>17</v>
      </c>
      <c r="Q986" s="4">
        <f t="shared" si="270"/>
        <v>38</v>
      </c>
      <c r="R986" s="7">
        <f>INDEX(월별값!$A$1:$BM$17, '데이터 만들기'!P986, '데이터 만들기'!Q986)</f>
        <v>1948560</v>
      </c>
      <c r="S986" s="5">
        <f t="shared" si="285"/>
        <v>42983</v>
      </c>
      <c r="T986" s="7">
        <f t="shared" si="271"/>
        <v>2017</v>
      </c>
      <c r="U986" s="7">
        <f t="shared" si="272"/>
        <v>9</v>
      </c>
      <c r="V986" s="7" t="str">
        <f t="shared" si="273"/>
        <v>2017-9-1</v>
      </c>
      <c r="W986" s="8">
        <f t="shared" si="274"/>
        <v>43008</v>
      </c>
      <c r="X986" s="9">
        <f t="shared" si="275"/>
        <v>30</v>
      </c>
      <c r="Y986" s="4">
        <f t="shared" si="276"/>
        <v>64952</v>
      </c>
      <c r="Z986" s="4">
        <f t="shared" ca="1" si="277"/>
        <v>3438.1947221965756</v>
      </c>
      <c r="AA986" s="4">
        <f t="shared" ca="1" si="278"/>
        <v>68390.194722196582</v>
      </c>
      <c r="AB986" s="10">
        <f t="shared" si="284"/>
        <v>1</v>
      </c>
      <c r="AC986" s="4">
        <f t="shared" ca="1" si="279"/>
        <v>68390.194722196582</v>
      </c>
      <c r="AD986" s="4">
        <f t="shared" ca="1" si="286"/>
        <v>-548150.84688459081</v>
      </c>
      <c r="AE986" s="4">
        <f t="shared" si="280"/>
        <v>21</v>
      </c>
      <c r="AF986" s="4">
        <f t="shared" ca="1" si="281"/>
        <v>26102.421280218608</v>
      </c>
      <c r="AG986" s="4">
        <f t="shared" ca="1" si="282"/>
        <v>94492.61600241519</v>
      </c>
    </row>
    <row r="987" spans="1:33">
      <c r="A987" s="3">
        <v>42984</v>
      </c>
      <c r="B987" s="2">
        <f t="shared" ca="1" si="283"/>
        <v>85401.182418229146</v>
      </c>
      <c r="C987">
        <v>0</v>
      </c>
      <c r="D987">
        <v>0</v>
      </c>
      <c r="E987">
        <v>0</v>
      </c>
      <c r="F987">
        <v>0</v>
      </c>
      <c r="P987" s="4">
        <f t="shared" si="287"/>
        <v>17</v>
      </c>
      <c r="Q987" s="4">
        <f t="shared" si="270"/>
        <v>38</v>
      </c>
      <c r="R987" s="7">
        <f>INDEX(월별값!$A$1:$BM$17, '데이터 만들기'!P987, '데이터 만들기'!Q987)</f>
        <v>1948560</v>
      </c>
      <c r="S987" s="5">
        <f t="shared" si="285"/>
        <v>42984</v>
      </c>
      <c r="T987" s="7">
        <f t="shared" si="271"/>
        <v>2017</v>
      </c>
      <c r="U987" s="7">
        <f t="shared" si="272"/>
        <v>9</v>
      </c>
      <c r="V987" s="7" t="str">
        <f t="shared" si="273"/>
        <v>2017-9-1</v>
      </c>
      <c r="W987" s="8">
        <f t="shared" si="274"/>
        <v>43008</v>
      </c>
      <c r="X987" s="9">
        <f t="shared" si="275"/>
        <v>30</v>
      </c>
      <c r="Y987" s="4">
        <f t="shared" si="276"/>
        <v>64952</v>
      </c>
      <c r="Z987" s="4">
        <f t="shared" ca="1" si="277"/>
        <v>-5653.2388619894682</v>
      </c>
      <c r="AA987" s="4">
        <f t="shared" ca="1" si="278"/>
        <v>59298.76113801053</v>
      </c>
      <c r="AB987" s="10">
        <f t="shared" si="284"/>
        <v>1</v>
      </c>
      <c r="AC987" s="4">
        <f t="shared" ca="1" si="279"/>
        <v>59298.76113801053</v>
      </c>
      <c r="AD987" s="4">
        <f t="shared" ca="1" si="286"/>
        <v>-548150.84688459081</v>
      </c>
      <c r="AE987" s="4">
        <f t="shared" si="280"/>
        <v>21</v>
      </c>
      <c r="AF987" s="4">
        <f t="shared" ca="1" si="281"/>
        <v>26102.421280218608</v>
      </c>
      <c r="AG987" s="4">
        <f t="shared" ca="1" si="282"/>
        <v>85401.182418229146</v>
      </c>
    </row>
    <row r="988" spans="1:33">
      <c r="A988" s="3">
        <v>42985</v>
      </c>
      <c r="B988" s="2">
        <f t="shared" ca="1" si="283"/>
        <v>94320.625448454128</v>
      </c>
      <c r="C988">
        <v>0</v>
      </c>
      <c r="D988">
        <v>0</v>
      </c>
      <c r="E988">
        <v>0</v>
      </c>
      <c r="F988">
        <v>0</v>
      </c>
      <c r="P988" s="4">
        <f t="shared" si="287"/>
        <v>17</v>
      </c>
      <c r="Q988" s="4">
        <f t="shared" si="270"/>
        <v>38</v>
      </c>
      <c r="R988" s="7">
        <f>INDEX(월별값!$A$1:$BM$17, '데이터 만들기'!P988, '데이터 만들기'!Q988)</f>
        <v>1948560</v>
      </c>
      <c r="S988" s="5">
        <f t="shared" si="285"/>
        <v>42985</v>
      </c>
      <c r="T988" s="7">
        <f t="shared" si="271"/>
        <v>2017</v>
      </c>
      <c r="U988" s="7">
        <f t="shared" si="272"/>
        <v>9</v>
      </c>
      <c r="V988" s="7" t="str">
        <f t="shared" si="273"/>
        <v>2017-9-1</v>
      </c>
      <c r="W988" s="8">
        <f t="shared" si="274"/>
        <v>43008</v>
      </c>
      <c r="X988" s="9">
        <f t="shared" si="275"/>
        <v>30</v>
      </c>
      <c r="Y988" s="4">
        <f t="shared" si="276"/>
        <v>64952</v>
      </c>
      <c r="Z988" s="4">
        <f t="shared" ca="1" si="277"/>
        <v>3266.2041682355211</v>
      </c>
      <c r="AA988" s="4">
        <f t="shared" ca="1" si="278"/>
        <v>68218.204168235519</v>
      </c>
      <c r="AB988" s="10">
        <f t="shared" si="284"/>
        <v>1</v>
      </c>
      <c r="AC988" s="4">
        <f t="shared" ca="1" si="279"/>
        <v>68218.204168235519</v>
      </c>
      <c r="AD988" s="4">
        <f t="shared" ca="1" si="286"/>
        <v>-548150.84688459081</v>
      </c>
      <c r="AE988" s="4">
        <f t="shared" si="280"/>
        <v>21</v>
      </c>
      <c r="AF988" s="4">
        <f t="shared" ca="1" si="281"/>
        <v>26102.421280218608</v>
      </c>
      <c r="AG988" s="4">
        <f t="shared" ca="1" si="282"/>
        <v>94320.625448454128</v>
      </c>
    </row>
    <row r="989" spans="1:33">
      <c r="A989" s="3">
        <v>42986</v>
      </c>
      <c r="B989" s="2">
        <f t="shared" ca="1" si="283"/>
        <v>94892.753673389321</v>
      </c>
      <c r="C989">
        <v>0</v>
      </c>
      <c r="D989">
        <v>0</v>
      </c>
      <c r="E989">
        <v>0</v>
      </c>
      <c r="F989">
        <v>0</v>
      </c>
      <c r="P989" s="4">
        <f t="shared" si="287"/>
        <v>17</v>
      </c>
      <c r="Q989" s="4">
        <f t="shared" si="270"/>
        <v>38</v>
      </c>
      <c r="R989" s="7">
        <f>INDEX(월별값!$A$1:$BM$17, '데이터 만들기'!P989, '데이터 만들기'!Q989)</f>
        <v>1948560</v>
      </c>
      <c r="S989" s="5">
        <f t="shared" si="285"/>
        <v>42986</v>
      </c>
      <c r="T989" s="7">
        <f t="shared" si="271"/>
        <v>2017</v>
      </c>
      <c r="U989" s="7">
        <f t="shared" si="272"/>
        <v>9</v>
      </c>
      <c r="V989" s="7" t="str">
        <f t="shared" si="273"/>
        <v>2017-9-1</v>
      </c>
      <c r="W989" s="8">
        <f t="shared" si="274"/>
        <v>43008</v>
      </c>
      <c r="X989" s="9">
        <f t="shared" si="275"/>
        <v>30</v>
      </c>
      <c r="Y989" s="4">
        <f t="shared" si="276"/>
        <v>64952</v>
      </c>
      <c r="Z989" s="4">
        <f t="shared" ca="1" si="277"/>
        <v>3838.3323931707187</v>
      </c>
      <c r="AA989" s="4">
        <f t="shared" ca="1" si="278"/>
        <v>68790.332393170713</v>
      </c>
      <c r="AB989" s="10">
        <f t="shared" si="284"/>
        <v>1</v>
      </c>
      <c r="AC989" s="4">
        <f t="shared" ca="1" si="279"/>
        <v>68790.332393170713</v>
      </c>
      <c r="AD989" s="4">
        <f t="shared" ca="1" si="286"/>
        <v>-548150.84688459081</v>
      </c>
      <c r="AE989" s="4">
        <f t="shared" si="280"/>
        <v>21</v>
      </c>
      <c r="AF989" s="4">
        <f t="shared" ca="1" si="281"/>
        <v>26102.421280218608</v>
      </c>
      <c r="AG989" s="4">
        <f t="shared" ca="1" si="282"/>
        <v>94892.753673389321</v>
      </c>
    </row>
    <row r="990" spans="1:33">
      <c r="A990" s="3">
        <v>42987</v>
      </c>
      <c r="B990" s="2">
        <f t="shared" ca="1" si="283"/>
        <v>3554.9350085771039</v>
      </c>
      <c r="C990">
        <v>0</v>
      </c>
      <c r="D990">
        <v>0</v>
      </c>
      <c r="E990">
        <v>0</v>
      </c>
      <c r="F990">
        <v>0</v>
      </c>
      <c r="P990" s="4">
        <f t="shared" si="287"/>
        <v>17</v>
      </c>
      <c r="Q990" s="4">
        <f t="shared" si="270"/>
        <v>38</v>
      </c>
      <c r="R990" s="7">
        <f>INDEX(월별값!$A$1:$BM$17, '데이터 만들기'!P990, '데이터 만들기'!Q990)</f>
        <v>1948560</v>
      </c>
      <c r="S990" s="5">
        <f t="shared" si="285"/>
        <v>42987</v>
      </c>
      <c r="T990" s="7">
        <f t="shared" si="271"/>
        <v>2017</v>
      </c>
      <c r="U990" s="7">
        <f t="shared" si="272"/>
        <v>9</v>
      </c>
      <c r="V990" s="7" t="str">
        <f t="shared" si="273"/>
        <v>2017-9-1</v>
      </c>
      <c r="W990" s="8">
        <f t="shared" si="274"/>
        <v>43008</v>
      </c>
      <c r="X990" s="9">
        <f t="shared" si="275"/>
        <v>30</v>
      </c>
      <c r="Y990" s="4">
        <f t="shared" si="276"/>
        <v>64952</v>
      </c>
      <c r="Z990" s="4">
        <f t="shared" ca="1" si="277"/>
        <v>6146.7001715420774</v>
      </c>
      <c r="AA990" s="4">
        <f t="shared" ca="1" si="278"/>
        <v>71098.700171542077</v>
      </c>
      <c r="AB990" s="10">
        <f t="shared" si="284"/>
        <v>0</v>
      </c>
      <c r="AC990" s="4">
        <f t="shared" ca="1" si="279"/>
        <v>3554.9350085771039</v>
      </c>
      <c r="AD990" s="4">
        <f t="shared" ca="1" si="286"/>
        <v>-548150.84688459081</v>
      </c>
      <c r="AE990" s="4">
        <f t="shared" si="280"/>
        <v>21</v>
      </c>
      <c r="AF990" s="4">
        <f t="shared" ca="1" si="281"/>
        <v>26102.421280218608</v>
      </c>
      <c r="AG990" s="4">
        <f t="shared" ca="1" si="282"/>
        <v>3554.9350085771039</v>
      </c>
    </row>
    <row r="991" spans="1:33">
      <c r="A991" s="3">
        <v>42988</v>
      </c>
      <c r="B991" s="2">
        <f t="shared" ca="1" si="283"/>
        <v>3422.7478857639449</v>
      </c>
      <c r="C991">
        <v>0</v>
      </c>
      <c r="D991">
        <v>0</v>
      </c>
      <c r="E991">
        <v>0</v>
      </c>
      <c r="F991">
        <v>0</v>
      </c>
      <c r="P991" s="4">
        <f t="shared" si="287"/>
        <v>17</v>
      </c>
      <c r="Q991" s="4">
        <f t="shared" si="270"/>
        <v>38</v>
      </c>
      <c r="R991" s="7">
        <f>INDEX(월별값!$A$1:$BM$17, '데이터 만들기'!P991, '데이터 만들기'!Q991)</f>
        <v>1948560</v>
      </c>
      <c r="S991" s="5">
        <f t="shared" si="285"/>
        <v>42988</v>
      </c>
      <c r="T991" s="7">
        <f t="shared" si="271"/>
        <v>2017</v>
      </c>
      <c r="U991" s="7">
        <f t="shared" si="272"/>
        <v>9</v>
      </c>
      <c r="V991" s="7" t="str">
        <f t="shared" si="273"/>
        <v>2017-9-1</v>
      </c>
      <c r="W991" s="8">
        <f t="shared" si="274"/>
        <v>43008</v>
      </c>
      <c r="X991" s="9">
        <f t="shared" si="275"/>
        <v>30</v>
      </c>
      <c r="Y991" s="4">
        <f t="shared" si="276"/>
        <v>64952</v>
      </c>
      <c r="Z991" s="4">
        <f t="shared" ca="1" si="277"/>
        <v>3502.9577152789002</v>
      </c>
      <c r="AA991" s="4">
        <f t="shared" ca="1" si="278"/>
        <v>68454.957715278899</v>
      </c>
      <c r="AB991" s="10">
        <f t="shared" si="284"/>
        <v>0</v>
      </c>
      <c r="AC991" s="4">
        <f t="shared" ca="1" si="279"/>
        <v>3422.7478857639449</v>
      </c>
      <c r="AD991" s="4">
        <f t="shared" ca="1" si="286"/>
        <v>-548150.84688459081</v>
      </c>
      <c r="AE991" s="4">
        <f t="shared" si="280"/>
        <v>21</v>
      </c>
      <c r="AF991" s="4">
        <f t="shared" ca="1" si="281"/>
        <v>26102.421280218608</v>
      </c>
      <c r="AG991" s="4">
        <f t="shared" ca="1" si="282"/>
        <v>3422.7478857639449</v>
      </c>
    </row>
    <row r="992" spans="1:33">
      <c r="A992" s="3">
        <v>42989</v>
      </c>
      <c r="B992" s="2">
        <f t="shared" ca="1" si="283"/>
        <v>88303.419016764034</v>
      </c>
      <c r="C992">
        <v>0</v>
      </c>
      <c r="D992">
        <v>0</v>
      </c>
      <c r="E992">
        <v>0</v>
      </c>
      <c r="F992">
        <v>0</v>
      </c>
      <c r="P992" s="4">
        <f t="shared" si="287"/>
        <v>17</v>
      </c>
      <c r="Q992" s="4">
        <f t="shared" si="270"/>
        <v>38</v>
      </c>
      <c r="R992" s="7">
        <f>INDEX(월별값!$A$1:$BM$17, '데이터 만들기'!P992, '데이터 만들기'!Q992)</f>
        <v>1948560</v>
      </c>
      <c r="S992" s="5">
        <f t="shared" si="285"/>
        <v>42989</v>
      </c>
      <c r="T992" s="7">
        <f t="shared" si="271"/>
        <v>2017</v>
      </c>
      <c r="U992" s="7">
        <f t="shared" si="272"/>
        <v>9</v>
      </c>
      <c r="V992" s="7" t="str">
        <f t="shared" si="273"/>
        <v>2017-9-1</v>
      </c>
      <c r="W992" s="8">
        <f t="shared" si="274"/>
        <v>43008</v>
      </c>
      <c r="X992" s="9">
        <f t="shared" si="275"/>
        <v>30</v>
      </c>
      <c r="Y992" s="4">
        <f t="shared" si="276"/>
        <v>64952</v>
      </c>
      <c r="Z992" s="4">
        <f t="shared" ca="1" si="277"/>
        <v>-2751.002263454568</v>
      </c>
      <c r="AA992" s="4">
        <f t="shared" ca="1" si="278"/>
        <v>62200.997736545432</v>
      </c>
      <c r="AB992" s="10">
        <f t="shared" si="284"/>
        <v>1</v>
      </c>
      <c r="AC992" s="4">
        <f t="shared" ca="1" si="279"/>
        <v>62200.997736545432</v>
      </c>
      <c r="AD992" s="4">
        <f t="shared" ca="1" si="286"/>
        <v>-548150.84688459081</v>
      </c>
      <c r="AE992" s="4">
        <f t="shared" si="280"/>
        <v>21</v>
      </c>
      <c r="AF992" s="4">
        <f t="shared" ca="1" si="281"/>
        <v>26102.421280218608</v>
      </c>
      <c r="AG992" s="4">
        <f t="shared" ca="1" si="282"/>
        <v>88303.419016764034</v>
      </c>
    </row>
    <row r="993" spans="1:33">
      <c r="A993" s="3">
        <v>42990</v>
      </c>
      <c r="B993" s="2">
        <f t="shared" ca="1" si="283"/>
        <v>91764.873634201329</v>
      </c>
      <c r="C993">
        <v>0</v>
      </c>
      <c r="D993">
        <v>0</v>
      </c>
      <c r="E993">
        <v>0</v>
      </c>
      <c r="F993">
        <v>0</v>
      </c>
      <c r="P993" s="4">
        <f t="shared" si="287"/>
        <v>17</v>
      </c>
      <c r="Q993" s="4">
        <f t="shared" si="270"/>
        <v>38</v>
      </c>
      <c r="R993" s="7">
        <f>INDEX(월별값!$A$1:$BM$17, '데이터 만들기'!P993, '데이터 만들기'!Q993)</f>
        <v>1948560</v>
      </c>
      <c r="S993" s="5">
        <f t="shared" si="285"/>
        <v>42990</v>
      </c>
      <c r="T993" s="7">
        <f t="shared" si="271"/>
        <v>2017</v>
      </c>
      <c r="U993" s="7">
        <f t="shared" si="272"/>
        <v>9</v>
      </c>
      <c r="V993" s="7" t="str">
        <f t="shared" si="273"/>
        <v>2017-9-1</v>
      </c>
      <c r="W993" s="8">
        <f t="shared" si="274"/>
        <v>43008</v>
      </c>
      <c r="X993" s="9">
        <f t="shared" si="275"/>
        <v>30</v>
      </c>
      <c r="Y993" s="4">
        <f t="shared" si="276"/>
        <v>64952</v>
      </c>
      <c r="Z993" s="4">
        <f t="shared" ca="1" si="277"/>
        <v>710.45235398272212</v>
      </c>
      <c r="AA993" s="4">
        <f t="shared" ca="1" si="278"/>
        <v>65662.452353982721</v>
      </c>
      <c r="AB993" s="10">
        <f t="shared" si="284"/>
        <v>1</v>
      </c>
      <c r="AC993" s="4">
        <f t="shared" ca="1" si="279"/>
        <v>65662.452353982721</v>
      </c>
      <c r="AD993" s="4">
        <f t="shared" ca="1" si="286"/>
        <v>-548150.84688459081</v>
      </c>
      <c r="AE993" s="4">
        <f t="shared" si="280"/>
        <v>21</v>
      </c>
      <c r="AF993" s="4">
        <f t="shared" ca="1" si="281"/>
        <v>26102.421280218608</v>
      </c>
      <c r="AG993" s="4">
        <f t="shared" ca="1" si="282"/>
        <v>91764.873634201329</v>
      </c>
    </row>
    <row r="994" spans="1:33">
      <c r="A994" s="3">
        <v>42991</v>
      </c>
      <c r="B994" s="2">
        <f t="shared" ca="1" si="283"/>
        <v>84821.493262535951</v>
      </c>
      <c r="C994">
        <v>0</v>
      </c>
      <c r="D994">
        <v>0</v>
      </c>
      <c r="E994">
        <v>0</v>
      </c>
      <c r="F994">
        <v>0</v>
      </c>
      <c r="P994" s="4">
        <f t="shared" si="287"/>
        <v>17</v>
      </c>
      <c r="Q994" s="4">
        <f t="shared" si="270"/>
        <v>38</v>
      </c>
      <c r="R994" s="7">
        <f>INDEX(월별값!$A$1:$BM$17, '데이터 만들기'!P994, '데이터 만들기'!Q994)</f>
        <v>1948560</v>
      </c>
      <c r="S994" s="5">
        <f t="shared" si="285"/>
        <v>42991</v>
      </c>
      <c r="T994" s="7">
        <f t="shared" si="271"/>
        <v>2017</v>
      </c>
      <c r="U994" s="7">
        <f t="shared" si="272"/>
        <v>9</v>
      </c>
      <c r="V994" s="7" t="str">
        <f t="shared" si="273"/>
        <v>2017-9-1</v>
      </c>
      <c r="W994" s="8">
        <f t="shared" si="274"/>
        <v>43008</v>
      </c>
      <c r="X994" s="9">
        <f t="shared" si="275"/>
        <v>30</v>
      </c>
      <c r="Y994" s="4">
        <f t="shared" si="276"/>
        <v>64952</v>
      </c>
      <c r="Z994" s="4">
        <f t="shared" ca="1" si="277"/>
        <v>-6232.928017682656</v>
      </c>
      <c r="AA994" s="4">
        <f t="shared" ca="1" si="278"/>
        <v>58719.071982317342</v>
      </c>
      <c r="AB994" s="10">
        <f t="shared" si="284"/>
        <v>1</v>
      </c>
      <c r="AC994" s="4">
        <f t="shared" ca="1" si="279"/>
        <v>58719.071982317342</v>
      </c>
      <c r="AD994" s="4">
        <f t="shared" ca="1" si="286"/>
        <v>-548150.84688459081</v>
      </c>
      <c r="AE994" s="4">
        <f t="shared" si="280"/>
        <v>21</v>
      </c>
      <c r="AF994" s="4">
        <f t="shared" ca="1" si="281"/>
        <v>26102.421280218608</v>
      </c>
      <c r="AG994" s="4">
        <f t="shared" ca="1" si="282"/>
        <v>84821.493262535951</v>
      </c>
    </row>
    <row r="995" spans="1:33">
      <c r="A995" s="3">
        <v>42992</v>
      </c>
      <c r="B995" s="2">
        <f t="shared" ca="1" si="283"/>
        <v>88131.650237021531</v>
      </c>
      <c r="C995">
        <v>0</v>
      </c>
      <c r="D995">
        <v>0</v>
      </c>
      <c r="E995">
        <v>0</v>
      </c>
      <c r="F995">
        <v>0</v>
      </c>
      <c r="P995" s="4">
        <f t="shared" si="287"/>
        <v>17</v>
      </c>
      <c r="Q995" s="4">
        <f t="shared" si="270"/>
        <v>38</v>
      </c>
      <c r="R995" s="7">
        <f>INDEX(월별값!$A$1:$BM$17, '데이터 만들기'!P995, '데이터 만들기'!Q995)</f>
        <v>1948560</v>
      </c>
      <c r="S995" s="5">
        <f t="shared" si="285"/>
        <v>42992</v>
      </c>
      <c r="T995" s="7">
        <f t="shared" si="271"/>
        <v>2017</v>
      </c>
      <c r="U995" s="7">
        <f t="shared" si="272"/>
        <v>9</v>
      </c>
      <c r="V995" s="7" t="str">
        <f t="shared" si="273"/>
        <v>2017-9-1</v>
      </c>
      <c r="W995" s="8">
        <f t="shared" si="274"/>
        <v>43008</v>
      </c>
      <c r="X995" s="9">
        <f t="shared" si="275"/>
        <v>30</v>
      </c>
      <c r="Y995" s="4">
        <f t="shared" si="276"/>
        <v>64952</v>
      </c>
      <c r="Z995" s="4">
        <f t="shared" ca="1" si="277"/>
        <v>-2922.7710431970859</v>
      </c>
      <c r="AA995" s="4">
        <f t="shared" ca="1" si="278"/>
        <v>62029.228956802915</v>
      </c>
      <c r="AB995" s="10">
        <f t="shared" si="284"/>
        <v>1</v>
      </c>
      <c r="AC995" s="4">
        <f t="shared" ca="1" si="279"/>
        <v>62029.228956802915</v>
      </c>
      <c r="AD995" s="4">
        <f t="shared" ca="1" si="286"/>
        <v>-548150.84688459081</v>
      </c>
      <c r="AE995" s="4">
        <f t="shared" si="280"/>
        <v>21</v>
      </c>
      <c r="AF995" s="4">
        <f t="shared" ca="1" si="281"/>
        <v>26102.421280218608</v>
      </c>
      <c r="AG995" s="4">
        <f t="shared" ca="1" si="282"/>
        <v>88131.650237021531</v>
      </c>
    </row>
    <row r="996" spans="1:33">
      <c r="A996" s="3">
        <v>42993</v>
      </c>
      <c r="B996" s="2">
        <f t="shared" ca="1" si="283"/>
        <v>97043.944738518854</v>
      </c>
      <c r="C996">
        <v>0</v>
      </c>
      <c r="D996">
        <v>0</v>
      </c>
      <c r="E996">
        <v>0</v>
      </c>
      <c r="F996">
        <v>0</v>
      </c>
      <c r="P996" s="4">
        <f t="shared" si="287"/>
        <v>17</v>
      </c>
      <c r="Q996" s="4">
        <f t="shared" si="270"/>
        <v>38</v>
      </c>
      <c r="R996" s="7">
        <f>INDEX(월별값!$A$1:$BM$17, '데이터 만들기'!P996, '데이터 만들기'!Q996)</f>
        <v>1948560</v>
      </c>
      <c r="S996" s="5">
        <f t="shared" si="285"/>
        <v>42993</v>
      </c>
      <c r="T996" s="7">
        <f t="shared" si="271"/>
        <v>2017</v>
      </c>
      <c r="U996" s="7">
        <f t="shared" si="272"/>
        <v>9</v>
      </c>
      <c r="V996" s="7" t="str">
        <f t="shared" si="273"/>
        <v>2017-9-1</v>
      </c>
      <c r="W996" s="8">
        <f t="shared" si="274"/>
        <v>43008</v>
      </c>
      <c r="X996" s="9">
        <f t="shared" si="275"/>
        <v>30</v>
      </c>
      <c r="Y996" s="4">
        <f t="shared" si="276"/>
        <v>64952</v>
      </c>
      <c r="Z996" s="4">
        <f t="shared" ca="1" si="277"/>
        <v>5989.5234583002439</v>
      </c>
      <c r="AA996" s="4">
        <f t="shared" ca="1" si="278"/>
        <v>70941.523458300246</v>
      </c>
      <c r="AB996" s="10">
        <f t="shared" si="284"/>
        <v>1</v>
      </c>
      <c r="AC996" s="4">
        <f t="shared" ca="1" si="279"/>
        <v>70941.523458300246</v>
      </c>
      <c r="AD996" s="4">
        <f t="shared" ca="1" si="286"/>
        <v>-548150.84688459081</v>
      </c>
      <c r="AE996" s="4">
        <f t="shared" si="280"/>
        <v>21</v>
      </c>
      <c r="AF996" s="4">
        <f t="shared" ca="1" si="281"/>
        <v>26102.421280218608</v>
      </c>
      <c r="AG996" s="4">
        <f t="shared" ca="1" si="282"/>
        <v>97043.944738518854</v>
      </c>
    </row>
    <row r="997" spans="1:33">
      <c r="A997" s="3">
        <v>42994</v>
      </c>
      <c r="B997" s="2">
        <f t="shared" ca="1" si="283"/>
        <v>3224.3430815675169</v>
      </c>
      <c r="C997">
        <v>0</v>
      </c>
      <c r="D997">
        <v>0</v>
      </c>
      <c r="E997">
        <v>0</v>
      </c>
      <c r="F997">
        <v>0</v>
      </c>
      <c r="P997" s="4">
        <f t="shared" si="287"/>
        <v>17</v>
      </c>
      <c r="Q997" s="4">
        <f t="shared" si="270"/>
        <v>38</v>
      </c>
      <c r="R997" s="7">
        <f>INDEX(월별값!$A$1:$BM$17, '데이터 만들기'!P997, '데이터 만들기'!Q997)</f>
        <v>1948560</v>
      </c>
      <c r="S997" s="5">
        <f t="shared" si="285"/>
        <v>42994</v>
      </c>
      <c r="T997" s="7">
        <f t="shared" si="271"/>
        <v>2017</v>
      </c>
      <c r="U997" s="7">
        <f t="shared" si="272"/>
        <v>9</v>
      </c>
      <c r="V997" s="7" t="str">
        <f t="shared" si="273"/>
        <v>2017-9-1</v>
      </c>
      <c r="W997" s="8">
        <f t="shared" si="274"/>
        <v>43008</v>
      </c>
      <c r="X997" s="9">
        <f t="shared" si="275"/>
        <v>30</v>
      </c>
      <c r="Y997" s="4">
        <f t="shared" si="276"/>
        <v>64952</v>
      </c>
      <c r="Z997" s="4">
        <f t="shared" ca="1" si="277"/>
        <v>-465.13836864966368</v>
      </c>
      <c r="AA997" s="4">
        <f t="shared" ca="1" si="278"/>
        <v>64486.861631350337</v>
      </c>
      <c r="AB997" s="10">
        <f t="shared" si="284"/>
        <v>0</v>
      </c>
      <c r="AC997" s="4">
        <f t="shared" ca="1" si="279"/>
        <v>3224.3430815675169</v>
      </c>
      <c r="AD997" s="4">
        <f t="shared" ca="1" si="286"/>
        <v>-548150.84688459081</v>
      </c>
      <c r="AE997" s="4">
        <f t="shared" si="280"/>
        <v>21</v>
      </c>
      <c r="AF997" s="4">
        <f t="shared" ca="1" si="281"/>
        <v>26102.421280218608</v>
      </c>
      <c r="AG997" s="4">
        <f t="shared" ca="1" si="282"/>
        <v>3224.3430815675169</v>
      </c>
    </row>
    <row r="998" spans="1:33">
      <c r="A998" s="3">
        <v>42995</v>
      </c>
      <c r="B998" s="2">
        <f t="shared" ca="1" si="283"/>
        <v>3559.2455381602076</v>
      </c>
      <c r="C998">
        <v>0</v>
      </c>
      <c r="D998">
        <v>0</v>
      </c>
      <c r="E998">
        <v>0</v>
      </c>
      <c r="F998">
        <v>0</v>
      </c>
      <c r="P998" s="4">
        <f t="shared" si="287"/>
        <v>17</v>
      </c>
      <c r="Q998" s="4">
        <f t="shared" ref="Q998:Q1061" si="288">IF(U997=U998,Q997,Q997+1)</f>
        <v>38</v>
      </c>
      <c r="R998" s="7">
        <f>INDEX(월별값!$A$1:$BM$17, '데이터 만들기'!P998, '데이터 만들기'!Q998)</f>
        <v>1948560</v>
      </c>
      <c r="S998" s="5">
        <f t="shared" si="285"/>
        <v>42995</v>
      </c>
      <c r="T998" s="7">
        <f t="shared" ref="T998:T1061" si="289">YEAR(S998)</f>
        <v>2017</v>
      </c>
      <c r="U998" s="7">
        <f t="shared" ref="U998:U1061" si="290">MONTH(S998)</f>
        <v>9</v>
      </c>
      <c r="V998" s="7" t="str">
        <f t="shared" ref="V998:V1061" si="291">CONCATENATE(T998, "-", U998, "-", "1")</f>
        <v>2017-9-1</v>
      </c>
      <c r="W998" s="8">
        <f t="shared" ref="W998:W1061" si="292">EDATE(V998, 1)-1</f>
        <v>43008</v>
      </c>
      <c r="X998" s="9">
        <f t="shared" ref="X998:X1061" si="293">W998-V998+1</f>
        <v>30</v>
      </c>
      <c r="Y998" s="4">
        <f t="shared" ref="Y998:Y1061" si="294">R998/X998</f>
        <v>64952</v>
      </c>
      <c r="Z998" s="4">
        <f t="shared" ref="Z998:Z1061" ca="1" si="295">IF(RANDBETWEEN(0, 1),RAND()*Y998,RAND()*Y998*-1)/10</f>
        <v>6232.9107632041505</v>
      </c>
      <c r="AA998" s="4">
        <f t="shared" ref="AA998:AA1061" ca="1" si="296">Y998+Z998</f>
        <v>71184.910763204156</v>
      </c>
      <c r="AB998" s="10">
        <f t="shared" si="284"/>
        <v>0</v>
      </c>
      <c r="AC998" s="4">
        <f t="shared" ref="AC998:AC1061" ca="1" si="297">IF(AB998=0,AA998/20,AA998)</f>
        <v>3559.2455381602076</v>
      </c>
      <c r="AD998" s="4">
        <f t="shared" ca="1" si="286"/>
        <v>-548150.84688459081</v>
      </c>
      <c r="AE998" s="4">
        <f t="shared" ref="AE998:AE1061" si="298">NETWORKDAYS(V998,W998)</f>
        <v>21</v>
      </c>
      <c r="AF998" s="4">
        <f t="shared" ref="AF998:AF1061" ca="1" si="299">AD998/AE998*-1</f>
        <v>26102.421280218608</v>
      </c>
      <c r="AG998" s="4">
        <f t="shared" ref="AG998:AG1061" ca="1" si="300">IF(AB998=1,AC998+AF998,AC998)</f>
        <v>3559.2455381602076</v>
      </c>
    </row>
    <row r="999" spans="1:33">
      <c r="A999" s="3">
        <v>42996</v>
      </c>
      <c r="B999" s="2">
        <f t="shared" ca="1" si="283"/>
        <v>94725.739245118471</v>
      </c>
      <c r="C999">
        <v>0</v>
      </c>
      <c r="D999">
        <v>0</v>
      </c>
      <c r="E999">
        <v>0</v>
      </c>
      <c r="F999">
        <v>0</v>
      </c>
      <c r="P999" s="4">
        <f t="shared" si="287"/>
        <v>17</v>
      </c>
      <c r="Q999" s="4">
        <f t="shared" si="288"/>
        <v>38</v>
      </c>
      <c r="R999" s="7">
        <f>INDEX(월별값!$A$1:$BM$17, '데이터 만들기'!P999, '데이터 만들기'!Q999)</f>
        <v>1948560</v>
      </c>
      <c r="S999" s="5">
        <f t="shared" si="285"/>
        <v>42996</v>
      </c>
      <c r="T999" s="7">
        <f t="shared" si="289"/>
        <v>2017</v>
      </c>
      <c r="U999" s="7">
        <f t="shared" si="290"/>
        <v>9</v>
      </c>
      <c r="V999" s="7" t="str">
        <f t="shared" si="291"/>
        <v>2017-9-1</v>
      </c>
      <c r="W999" s="8">
        <f t="shared" si="292"/>
        <v>43008</v>
      </c>
      <c r="X999" s="9">
        <f t="shared" si="293"/>
        <v>30</v>
      </c>
      <c r="Y999" s="4">
        <f t="shared" si="294"/>
        <v>64952</v>
      </c>
      <c r="Z999" s="4">
        <f t="shared" ca="1" si="295"/>
        <v>3671.3179648998644</v>
      </c>
      <c r="AA999" s="4">
        <f t="shared" ca="1" si="296"/>
        <v>68623.317964899863</v>
      </c>
      <c r="AB999" s="10">
        <f t="shared" si="284"/>
        <v>1</v>
      </c>
      <c r="AC999" s="4">
        <f t="shared" ca="1" si="297"/>
        <v>68623.317964899863</v>
      </c>
      <c r="AD999" s="4">
        <f t="shared" ca="1" si="286"/>
        <v>-548150.84688459081</v>
      </c>
      <c r="AE999" s="4">
        <f t="shared" si="298"/>
        <v>21</v>
      </c>
      <c r="AF999" s="4">
        <f t="shared" ca="1" si="299"/>
        <v>26102.421280218608</v>
      </c>
      <c r="AG999" s="4">
        <f t="shared" ca="1" si="300"/>
        <v>94725.739245118471</v>
      </c>
    </row>
    <row r="1000" spans="1:33">
      <c r="A1000" s="3">
        <v>42997</v>
      </c>
      <c r="B1000" s="2">
        <f t="shared" ca="1" si="283"/>
        <v>91143.708923130485</v>
      </c>
      <c r="C1000">
        <v>0</v>
      </c>
      <c r="D1000">
        <v>0</v>
      </c>
      <c r="E1000">
        <v>0</v>
      </c>
      <c r="F1000">
        <v>0</v>
      </c>
      <c r="P1000" s="4">
        <f t="shared" si="287"/>
        <v>17</v>
      </c>
      <c r="Q1000" s="4">
        <f t="shared" si="288"/>
        <v>38</v>
      </c>
      <c r="R1000" s="7">
        <f>INDEX(월별값!$A$1:$BM$17, '데이터 만들기'!P1000, '데이터 만들기'!Q1000)</f>
        <v>1948560</v>
      </c>
      <c r="S1000" s="5">
        <f t="shared" si="285"/>
        <v>42997</v>
      </c>
      <c r="T1000" s="7">
        <f t="shared" si="289"/>
        <v>2017</v>
      </c>
      <c r="U1000" s="7">
        <f t="shared" si="290"/>
        <v>9</v>
      </c>
      <c r="V1000" s="7" t="str">
        <f t="shared" si="291"/>
        <v>2017-9-1</v>
      </c>
      <c r="W1000" s="8">
        <f t="shared" si="292"/>
        <v>43008</v>
      </c>
      <c r="X1000" s="9">
        <f t="shared" si="293"/>
        <v>30</v>
      </c>
      <c r="Y1000" s="4">
        <f t="shared" si="294"/>
        <v>64952</v>
      </c>
      <c r="Z1000" s="4">
        <f t="shared" ca="1" si="295"/>
        <v>89.287642911874201</v>
      </c>
      <c r="AA1000" s="4">
        <f t="shared" ca="1" si="296"/>
        <v>65041.287642911877</v>
      </c>
      <c r="AB1000" s="10">
        <f t="shared" si="284"/>
        <v>1</v>
      </c>
      <c r="AC1000" s="4">
        <f t="shared" ca="1" si="297"/>
        <v>65041.287642911877</v>
      </c>
      <c r="AD1000" s="4">
        <f t="shared" ca="1" si="286"/>
        <v>-548150.84688459081</v>
      </c>
      <c r="AE1000" s="4">
        <f t="shared" si="298"/>
        <v>21</v>
      </c>
      <c r="AF1000" s="4">
        <f t="shared" ca="1" si="299"/>
        <v>26102.421280218608</v>
      </c>
      <c r="AG1000" s="4">
        <f t="shared" ca="1" si="300"/>
        <v>91143.708923130485</v>
      </c>
    </row>
    <row r="1001" spans="1:33">
      <c r="A1001" s="3">
        <v>42998</v>
      </c>
      <c r="B1001" s="2">
        <f t="shared" ca="1" si="283"/>
        <v>92803.891795858159</v>
      </c>
      <c r="C1001">
        <v>0</v>
      </c>
      <c r="D1001">
        <v>0</v>
      </c>
      <c r="E1001">
        <v>0</v>
      </c>
      <c r="F1001">
        <v>0</v>
      </c>
      <c r="P1001" s="4">
        <f t="shared" si="287"/>
        <v>17</v>
      </c>
      <c r="Q1001" s="4">
        <f t="shared" si="288"/>
        <v>38</v>
      </c>
      <c r="R1001" s="7">
        <f>INDEX(월별값!$A$1:$BM$17, '데이터 만들기'!P1001, '데이터 만들기'!Q1001)</f>
        <v>1948560</v>
      </c>
      <c r="S1001" s="5">
        <f t="shared" si="285"/>
        <v>42998</v>
      </c>
      <c r="T1001" s="7">
        <f t="shared" si="289"/>
        <v>2017</v>
      </c>
      <c r="U1001" s="7">
        <f t="shared" si="290"/>
        <v>9</v>
      </c>
      <c r="V1001" s="7" t="str">
        <f t="shared" si="291"/>
        <v>2017-9-1</v>
      </c>
      <c r="W1001" s="8">
        <f t="shared" si="292"/>
        <v>43008</v>
      </c>
      <c r="X1001" s="9">
        <f t="shared" si="293"/>
        <v>30</v>
      </c>
      <c r="Y1001" s="4">
        <f t="shared" si="294"/>
        <v>64952</v>
      </c>
      <c r="Z1001" s="4">
        <f t="shared" ca="1" si="295"/>
        <v>1749.4705156395503</v>
      </c>
      <c r="AA1001" s="4">
        <f t="shared" ca="1" si="296"/>
        <v>66701.47051563955</v>
      </c>
      <c r="AB1001" s="10">
        <f t="shared" si="284"/>
        <v>1</v>
      </c>
      <c r="AC1001" s="4">
        <f t="shared" ca="1" si="297"/>
        <v>66701.47051563955</v>
      </c>
      <c r="AD1001" s="4">
        <f t="shared" ca="1" si="286"/>
        <v>-548150.84688459081</v>
      </c>
      <c r="AE1001" s="4">
        <f t="shared" si="298"/>
        <v>21</v>
      </c>
      <c r="AF1001" s="4">
        <f t="shared" ca="1" si="299"/>
        <v>26102.421280218608</v>
      </c>
      <c r="AG1001" s="4">
        <f t="shared" ca="1" si="300"/>
        <v>92803.891795858159</v>
      </c>
    </row>
    <row r="1002" spans="1:33">
      <c r="A1002" s="3">
        <v>42999</v>
      </c>
      <c r="B1002" s="2">
        <f t="shared" ca="1" si="283"/>
        <v>88616.016609089915</v>
      </c>
      <c r="C1002">
        <v>0</v>
      </c>
      <c r="D1002">
        <v>0</v>
      </c>
      <c r="E1002">
        <v>0</v>
      </c>
      <c r="F1002">
        <v>0</v>
      </c>
      <c r="P1002" s="4">
        <f t="shared" si="287"/>
        <v>17</v>
      </c>
      <c r="Q1002" s="4">
        <f t="shared" si="288"/>
        <v>38</v>
      </c>
      <c r="R1002" s="7">
        <f>INDEX(월별값!$A$1:$BM$17, '데이터 만들기'!P1002, '데이터 만들기'!Q1002)</f>
        <v>1948560</v>
      </c>
      <c r="S1002" s="5">
        <f t="shared" si="285"/>
        <v>42999</v>
      </c>
      <c r="T1002" s="7">
        <f t="shared" si="289"/>
        <v>2017</v>
      </c>
      <c r="U1002" s="7">
        <f t="shared" si="290"/>
        <v>9</v>
      </c>
      <c r="V1002" s="7" t="str">
        <f t="shared" si="291"/>
        <v>2017-9-1</v>
      </c>
      <c r="W1002" s="8">
        <f t="shared" si="292"/>
        <v>43008</v>
      </c>
      <c r="X1002" s="9">
        <f t="shared" si="293"/>
        <v>30</v>
      </c>
      <c r="Y1002" s="4">
        <f t="shared" si="294"/>
        <v>64952</v>
      </c>
      <c r="Z1002" s="4">
        <f t="shared" ca="1" si="295"/>
        <v>-2438.4046711286865</v>
      </c>
      <c r="AA1002" s="4">
        <f t="shared" ca="1" si="296"/>
        <v>62513.595328871314</v>
      </c>
      <c r="AB1002" s="10">
        <f t="shared" si="284"/>
        <v>1</v>
      </c>
      <c r="AC1002" s="4">
        <f t="shared" ca="1" si="297"/>
        <v>62513.595328871314</v>
      </c>
      <c r="AD1002" s="4">
        <f t="shared" ca="1" si="286"/>
        <v>-548150.84688459081</v>
      </c>
      <c r="AE1002" s="4">
        <f t="shared" si="298"/>
        <v>21</v>
      </c>
      <c r="AF1002" s="4">
        <f t="shared" ca="1" si="299"/>
        <v>26102.421280218608</v>
      </c>
      <c r="AG1002" s="4">
        <f t="shared" ca="1" si="300"/>
        <v>88616.016609089915</v>
      </c>
    </row>
    <row r="1003" spans="1:33">
      <c r="A1003" s="3">
        <v>43000</v>
      </c>
      <c r="B1003" s="2">
        <f t="shared" ca="1" si="283"/>
        <v>88347.333595262055</v>
      </c>
      <c r="C1003">
        <v>0</v>
      </c>
      <c r="D1003">
        <v>0</v>
      </c>
      <c r="E1003">
        <v>0</v>
      </c>
      <c r="F1003">
        <v>0</v>
      </c>
      <c r="P1003" s="4">
        <f t="shared" si="287"/>
        <v>17</v>
      </c>
      <c r="Q1003" s="4">
        <f t="shared" si="288"/>
        <v>38</v>
      </c>
      <c r="R1003" s="7">
        <f>INDEX(월별값!$A$1:$BM$17, '데이터 만들기'!P1003, '데이터 만들기'!Q1003)</f>
        <v>1948560</v>
      </c>
      <c r="S1003" s="5">
        <f t="shared" si="285"/>
        <v>43000</v>
      </c>
      <c r="T1003" s="7">
        <f t="shared" si="289"/>
        <v>2017</v>
      </c>
      <c r="U1003" s="7">
        <f t="shared" si="290"/>
        <v>9</v>
      </c>
      <c r="V1003" s="7" t="str">
        <f t="shared" si="291"/>
        <v>2017-9-1</v>
      </c>
      <c r="W1003" s="8">
        <f t="shared" si="292"/>
        <v>43008</v>
      </c>
      <c r="X1003" s="9">
        <f t="shared" si="293"/>
        <v>30</v>
      </c>
      <c r="Y1003" s="4">
        <f t="shared" si="294"/>
        <v>64952</v>
      </c>
      <c r="Z1003" s="4">
        <f t="shared" ca="1" si="295"/>
        <v>-2707.0876849565575</v>
      </c>
      <c r="AA1003" s="4">
        <f t="shared" ca="1" si="296"/>
        <v>62244.912315043446</v>
      </c>
      <c r="AB1003" s="10">
        <f t="shared" si="284"/>
        <v>1</v>
      </c>
      <c r="AC1003" s="4">
        <f t="shared" ca="1" si="297"/>
        <v>62244.912315043446</v>
      </c>
      <c r="AD1003" s="4">
        <f t="shared" ca="1" si="286"/>
        <v>-548150.84688459081</v>
      </c>
      <c r="AE1003" s="4">
        <f t="shared" si="298"/>
        <v>21</v>
      </c>
      <c r="AF1003" s="4">
        <f t="shared" ca="1" si="299"/>
        <v>26102.421280218608</v>
      </c>
      <c r="AG1003" s="4">
        <f t="shared" ca="1" si="300"/>
        <v>88347.333595262055</v>
      </c>
    </row>
    <row r="1004" spans="1:33">
      <c r="A1004" s="3">
        <v>43001</v>
      </c>
      <c r="B1004" s="2">
        <f t="shared" ca="1" si="283"/>
        <v>3088.3253922203048</v>
      </c>
      <c r="C1004">
        <v>0</v>
      </c>
      <c r="D1004">
        <v>0</v>
      </c>
      <c r="E1004">
        <v>0</v>
      </c>
      <c r="F1004">
        <v>0</v>
      </c>
      <c r="P1004" s="4">
        <f t="shared" si="287"/>
        <v>17</v>
      </c>
      <c r="Q1004" s="4">
        <f t="shared" si="288"/>
        <v>38</v>
      </c>
      <c r="R1004" s="7">
        <f>INDEX(월별값!$A$1:$BM$17, '데이터 만들기'!P1004, '데이터 만들기'!Q1004)</f>
        <v>1948560</v>
      </c>
      <c r="S1004" s="5">
        <f t="shared" si="285"/>
        <v>43001</v>
      </c>
      <c r="T1004" s="7">
        <f t="shared" si="289"/>
        <v>2017</v>
      </c>
      <c r="U1004" s="7">
        <f t="shared" si="290"/>
        <v>9</v>
      </c>
      <c r="V1004" s="7" t="str">
        <f t="shared" si="291"/>
        <v>2017-9-1</v>
      </c>
      <c r="W1004" s="8">
        <f t="shared" si="292"/>
        <v>43008</v>
      </c>
      <c r="X1004" s="9">
        <f t="shared" si="293"/>
        <v>30</v>
      </c>
      <c r="Y1004" s="4">
        <f t="shared" si="294"/>
        <v>64952</v>
      </c>
      <c r="Z1004" s="4">
        <f t="shared" ca="1" si="295"/>
        <v>-3185.4921555938981</v>
      </c>
      <c r="AA1004" s="4">
        <f t="shared" ca="1" si="296"/>
        <v>61766.5078444061</v>
      </c>
      <c r="AB1004" s="10">
        <f t="shared" si="284"/>
        <v>0</v>
      </c>
      <c r="AC1004" s="4">
        <f t="shared" ca="1" si="297"/>
        <v>3088.3253922203048</v>
      </c>
      <c r="AD1004" s="4">
        <f t="shared" ca="1" si="286"/>
        <v>-548150.84688459081</v>
      </c>
      <c r="AE1004" s="4">
        <f t="shared" si="298"/>
        <v>21</v>
      </c>
      <c r="AF1004" s="4">
        <f t="shared" ca="1" si="299"/>
        <v>26102.421280218608</v>
      </c>
      <c r="AG1004" s="4">
        <f t="shared" ca="1" si="300"/>
        <v>3088.3253922203048</v>
      </c>
    </row>
    <row r="1005" spans="1:33">
      <c r="A1005" s="3">
        <v>43002</v>
      </c>
      <c r="B1005" s="2">
        <f t="shared" ca="1" si="283"/>
        <v>3294.3868750069769</v>
      </c>
      <c r="C1005">
        <v>0</v>
      </c>
      <c r="D1005">
        <v>0</v>
      </c>
      <c r="E1005">
        <v>0</v>
      </c>
      <c r="F1005">
        <v>0</v>
      </c>
      <c r="P1005" s="4">
        <f t="shared" si="287"/>
        <v>17</v>
      </c>
      <c r="Q1005" s="4">
        <f t="shared" si="288"/>
        <v>38</v>
      </c>
      <c r="R1005" s="7">
        <f>INDEX(월별값!$A$1:$BM$17, '데이터 만들기'!P1005, '데이터 만들기'!Q1005)</f>
        <v>1948560</v>
      </c>
      <c r="S1005" s="5">
        <f t="shared" si="285"/>
        <v>43002</v>
      </c>
      <c r="T1005" s="7">
        <f t="shared" si="289"/>
        <v>2017</v>
      </c>
      <c r="U1005" s="7">
        <f t="shared" si="290"/>
        <v>9</v>
      </c>
      <c r="V1005" s="7" t="str">
        <f t="shared" si="291"/>
        <v>2017-9-1</v>
      </c>
      <c r="W1005" s="8">
        <f t="shared" si="292"/>
        <v>43008</v>
      </c>
      <c r="X1005" s="9">
        <f t="shared" si="293"/>
        <v>30</v>
      </c>
      <c r="Y1005" s="4">
        <f t="shared" si="294"/>
        <v>64952</v>
      </c>
      <c r="Z1005" s="4">
        <f t="shared" ca="1" si="295"/>
        <v>935.73750013954543</v>
      </c>
      <c r="AA1005" s="4">
        <f t="shared" ca="1" si="296"/>
        <v>65887.737500139541</v>
      </c>
      <c r="AB1005" s="10">
        <f t="shared" si="284"/>
        <v>0</v>
      </c>
      <c r="AC1005" s="4">
        <f t="shared" ca="1" si="297"/>
        <v>3294.3868750069769</v>
      </c>
      <c r="AD1005" s="4">
        <f t="shared" ca="1" si="286"/>
        <v>-548150.84688459081</v>
      </c>
      <c r="AE1005" s="4">
        <f t="shared" si="298"/>
        <v>21</v>
      </c>
      <c r="AF1005" s="4">
        <f t="shared" ca="1" si="299"/>
        <v>26102.421280218608</v>
      </c>
      <c r="AG1005" s="4">
        <f t="shared" ca="1" si="300"/>
        <v>3294.3868750069769</v>
      </c>
    </row>
    <row r="1006" spans="1:33">
      <c r="A1006" s="3">
        <v>43003</v>
      </c>
      <c r="B1006" s="2">
        <f t="shared" ca="1" si="283"/>
        <v>89942.431676936743</v>
      </c>
      <c r="C1006">
        <v>0</v>
      </c>
      <c r="D1006">
        <v>0</v>
      </c>
      <c r="E1006">
        <v>0</v>
      </c>
      <c r="F1006">
        <v>0</v>
      </c>
      <c r="P1006" s="4">
        <f t="shared" si="287"/>
        <v>17</v>
      </c>
      <c r="Q1006" s="4">
        <f t="shared" si="288"/>
        <v>38</v>
      </c>
      <c r="R1006" s="7">
        <f>INDEX(월별값!$A$1:$BM$17, '데이터 만들기'!P1006, '데이터 만들기'!Q1006)</f>
        <v>1948560</v>
      </c>
      <c r="S1006" s="5">
        <f t="shared" si="285"/>
        <v>43003</v>
      </c>
      <c r="T1006" s="7">
        <f t="shared" si="289"/>
        <v>2017</v>
      </c>
      <c r="U1006" s="7">
        <f t="shared" si="290"/>
        <v>9</v>
      </c>
      <c r="V1006" s="7" t="str">
        <f t="shared" si="291"/>
        <v>2017-9-1</v>
      </c>
      <c r="W1006" s="8">
        <f t="shared" si="292"/>
        <v>43008</v>
      </c>
      <c r="X1006" s="9">
        <f t="shared" si="293"/>
        <v>30</v>
      </c>
      <c r="Y1006" s="4">
        <f t="shared" si="294"/>
        <v>64952</v>
      </c>
      <c r="Z1006" s="4">
        <f t="shared" ca="1" si="295"/>
        <v>-1111.9896032818579</v>
      </c>
      <c r="AA1006" s="4">
        <f t="shared" ca="1" si="296"/>
        <v>63840.010396718142</v>
      </c>
      <c r="AB1006" s="10">
        <f t="shared" si="284"/>
        <v>1</v>
      </c>
      <c r="AC1006" s="4">
        <f t="shared" ca="1" si="297"/>
        <v>63840.010396718142</v>
      </c>
      <c r="AD1006" s="4">
        <f t="shared" ca="1" si="286"/>
        <v>-548150.84688459081</v>
      </c>
      <c r="AE1006" s="4">
        <f t="shared" si="298"/>
        <v>21</v>
      </c>
      <c r="AF1006" s="4">
        <f t="shared" ca="1" si="299"/>
        <v>26102.421280218608</v>
      </c>
      <c r="AG1006" s="4">
        <f t="shared" ca="1" si="300"/>
        <v>89942.431676936743</v>
      </c>
    </row>
    <row r="1007" spans="1:33">
      <c r="A1007" s="3">
        <v>43004</v>
      </c>
      <c r="B1007" s="2">
        <f t="shared" ca="1" si="283"/>
        <v>86995.389827426086</v>
      </c>
      <c r="C1007">
        <v>0</v>
      </c>
      <c r="D1007">
        <v>0</v>
      </c>
      <c r="E1007">
        <v>0</v>
      </c>
      <c r="F1007">
        <v>0</v>
      </c>
      <c r="P1007" s="4">
        <f t="shared" si="287"/>
        <v>17</v>
      </c>
      <c r="Q1007" s="4">
        <f t="shared" si="288"/>
        <v>38</v>
      </c>
      <c r="R1007" s="7">
        <f>INDEX(월별값!$A$1:$BM$17, '데이터 만들기'!P1007, '데이터 만들기'!Q1007)</f>
        <v>1948560</v>
      </c>
      <c r="S1007" s="5">
        <f t="shared" si="285"/>
        <v>43004</v>
      </c>
      <c r="T1007" s="7">
        <f t="shared" si="289"/>
        <v>2017</v>
      </c>
      <c r="U1007" s="7">
        <f t="shared" si="290"/>
        <v>9</v>
      </c>
      <c r="V1007" s="7" t="str">
        <f t="shared" si="291"/>
        <v>2017-9-1</v>
      </c>
      <c r="W1007" s="8">
        <f t="shared" si="292"/>
        <v>43008</v>
      </c>
      <c r="X1007" s="9">
        <f t="shared" si="293"/>
        <v>30</v>
      </c>
      <c r="Y1007" s="4">
        <f t="shared" si="294"/>
        <v>64952</v>
      </c>
      <c r="Z1007" s="4">
        <f t="shared" ca="1" si="295"/>
        <v>-4059.0314527925316</v>
      </c>
      <c r="AA1007" s="4">
        <f t="shared" ca="1" si="296"/>
        <v>60892.968547207471</v>
      </c>
      <c r="AB1007" s="10">
        <f t="shared" si="284"/>
        <v>1</v>
      </c>
      <c r="AC1007" s="4">
        <f t="shared" ca="1" si="297"/>
        <v>60892.968547207471</v>
      </c>
      <c r="AD1007" s="4">
        <f t="shared" ca="1" si="286"/>
        <v>-548150.84688459081</v>
      </c>
      <c r="AE1007" s="4">
        <f t="shared" si="298"/>
        <v>21</v>
      </c>
      <c r="AF1007" s="4">
        <f t="shared" ca="1" si="299"/>
        <v>26102.421280218608</v>
      </c>
      <c r="AG1007" s="4">
        <f t="shared" ca="1" si="300"/>
        <v>86995.389827426086</v>
      </c>
    </row>
    <row r="1008" spans="1:33">
      <c r="A1008" s="3">
        <v>43005</v>
      </c>
      <c r="B1008" s="2">
        <f t="shared" ca="1" si="283"/>
        <v>95122.907722558171</v>
      </c>
      <c r="C1008">
        <v>0</v>
      </c>
      <c r="D1008">
        <v>0</v>
      </c>
      <c r="E1008">
        <v>0</v>
      </c>
      <c r="F1008">
        <v>0</v>
      </c>
      <c r="P1008" s="4">
        <f t="shared" si="287"/>
        <v>17</v>
      </c>
      <c r="Q1008" s="4">
        <f t="shared" si="288"/>
        <v>38</v>
      </c>
      <c r="R1008" s="7">
        <f>INDEX(월별값!$A$1:$BM$17, '데이터 만들기'!P1008, '데이터 만들기'!Q1008)</f>
        <v>1948560</v>
      </c>
      <c r="S1008" s="5">
        <f t="shared" si="285"/>
        <v>43005</v>
      </c>
      <c r="T1008" s="7">
        <f t="shared" si="289"/>
        <v>2017</v>
      </c>
      <c r="U1008" s="7">
        <f t="shared" si="290"/>
        <v>9</v>
      </c>
      <c r="V1008" s="7" t="str">
        <f t="shared" si="291"/>
        <v>2017-9-1</v>
      </c>
      <c r="W1008" s="8">
        <f t="shared" si="292"/>
        <v>43008</v>
      </c>
      <c r="X1008" s="9">
        <f t="shared" si="293"/>
        <v>30</v>
      </c>
      <c r="Y1008" s="4">
        <f t="shared" si="294"/>
        <v>64952</v>
      </c>
      <c r="Z1008" s="4">
        <f t="shared" ca="1" si="295"/>
        <v>4068.4864423395643</v>
      </c>
      <c r="AA1008" s="4">
        <f t="shared" ca="1" si="296"/>
        <v>69020.486442339563</v>
      </c>
      <c r="AB1008" s="10">
        <f t="shared" si="284"/>
        <v>1</v>
      </c>
      <c r="AC1008" s="4">
        <f t="shared" ca="1" si="297"/>
        <v>69020.486442339563</v>
      </c>
      <c r="AD1008" s="4">
        <f t="shared" ca="1" si="286"/>
        <v>-548150.84688459081</v>
      </c>
      <c r="AE1008" s="4">
        <f t="shared" si="298"/>
        <v>21</v>
      </c>
      <c r="AF1008" s="4">
        <f t="shared" ca="1" si="299"/>
        <v>26102.421280218608</v>
      </c>
      <c r="AG1008" s="4">
        <f t="shared" ca="1" si="300"/>
        <v>95122.907722558171</v>
      </c>
    </row>
    <row r="1009" spans="1:33">
      <c r="A1009" s="3">
        <v>43006</v>
      </c>
      <c r="B1009" s="2">
        <f t="shared" ca="1" si="283"/>
        <v>93021.127539263733</v>
      </c>
      <c r="C1009">
        <v>0</v>
      </c>
      <c r="D1009">
        <v>0</v>
      </c>
      <c r="E1009">
        <v>0</v>
      </c>
      <c r="F1009">
        <v>0</v>
      </c>
      <c r="P1009" s="4">
        <f t="shared" si="287"/>
        <v>17</v>
      </c>
      <c r="Q1009" s="4">
        <f t="shared" si="288"/>
        <v>38</v>
      </c>
      <c r="R1009" s="7">
        <f>INDEX(월별값!$A$1:$BM$17, '데이터 만들기'!P1009, '데이터 만들기'!Q1009)</f>
        <v>1948560</v>
      </c>
      <c r="S1009" s="5">
        <f t="shared" si="285"/>
        <v>43006</v>
      </c>
      <c r="T1009" s="7">
        <f t="shared" si="289"/>
        <v>2017</v>
      </c>
      <c r="U1009" s="7">
        <f t="shared" si="290"/>
        <v>9</v>
      </c>
      <c r="V1009" s="7" t="str">
        <f t="shared" si="291"/>
        <v>2017-9-1</v>
      </c>
      <c r="W1009" s="8">
        <f t="shared" si="292"/>
        <v>43008</v>
      </c>
      <c r="X1009" s="9">
        <f t="shared" si="293"/>
        <v>30</v>
      </c>
      <c r="Y1009" s="4">
        <f t="shared" si="294"/>
        <v>64952</v>
      </c>
      <c r="Z1009" s="4">
        <f t="shared" ca="1" si="295"/>
        <v>1966.7062590451296</v>
      </c>
      <c r="AA1009" s="4">
        <f t="shared" ca="1" si="296"/>
        <v>66918.706259045124</v>
      </c>
      <c r="AB1009" s="10">
        <f t="shared" si="284"/>
        <v>1</v>
      </c>
      <c r="AC1009" s="4">
        <f t="shared" ca="1" si="297"/>
        <v>66918.706259045124</v>
      </c>
      <c r="AD1009" s="4">
        <f t="shared" ca="1" si="286"/>
        <v>-548150.84688459081</v>
      </c>
      <c r="AE1009" s="4">
        <f t="shared" si="298"/>
        <v>21</v>
      </c>
      <c r="AF1009" s="4">
        <f t="shared" ca="1" si="299"/>
        <v>26102.421280218608</v>
      </c>
      <c r="AG1009" s="4">
        <f t="shared" ca="1" si="300"/>
        <v>93021.127539263733</v>
      </c>
    </row>
    <row r="1010" spans="1:33">
      <c r="A1010" s="3">
        <v>43007</v>
      </c>
      <c r="B1010" s="2">
        <f t="shared" ca="1" si="283"/>
        <v>91446.994702507771</v>
      </c>
      <c r="C1010">
        <v>0</v>
      </c>
      <c r="D1010">
        <v>0</v>
      </c>
      <c r="E1010">
        <v>0</v>
      </c>
      <c r="F1010">
        <v>0</v>
      </c>
      <c r="P1010" s="4">
        <f t="shared" si="287"/>
        <v>17</v>
      </c>
      <c r="Q1010" s="4">
        <f t="shared" si="288"/>
        <v>38</v>
      </c>
      <c r="R1010" s="7">
        <f>INDEX(월별값!$A$1:$BM$17, '데이터 만들기'!P1010, '데이터 만들기'!Q1010)</f>
        <v>1948560</v>
      </c>
      <c r="S1010" s="5">
        <f t="shared" si="285"/>
        <v>43007</v>
      </c>
      <c r="T1010" s="7">
        <f t="shared" si="289"/>
        <v>2017</v>
      </c>
      <c r="U1010" s="7">
        <f t="shared" si="290"/>
        <v>9</v>
      </c>
      <c r="V1010" s="7" t="str">
        <f t="shared" si="291"/>
        <v>2017-9-1</v>
      </c>
      <c r="W1010" s="8">
        <f t="shared" si="292"/>
        <v>43008</v>
      </c>
      <c r="X1010" s="9">
        <f t="shared" si="293"/>
        <v>30</v>
      </c>
      <c r="Y1010" s="4">
        <f t="shared" si="294"/>
        <v>64952</v>
      </c>
      <c r="Z1010" s="4">
        <f t="shared" ca="1" si="295"/>
        <v>392.57342228917321</v>
      </c>
      <c r="AA1010" s="4">
        <f t="shared" ca="1" si="296"/>
        <v>65344.57342228917</v>
      </c>
      <c r="AB1010" s="10">
        <f t="shared" si="284"/>
        <v>1</v>
      </c>
      <c r="AC1010" s="4">
        <f t="shared" ca="1" si="297"/>
        <v>65344.57342228917</v>
      </c>
      <c r="AD1010" s="4">
        <f t="shared" ca="1" si="286"/>
        <v>-548150.84688459081</v>
      </c>
      <c r="AE1010" s="4">
        <f t="shared" si="298"/>
        <v>21</v>
      </c>
      <c r="AF1010" s="4">
        <f t="shared" ca="1" si="299"/>
        <v>26102.421280218608</v>
      </c>
      <c r="AG1010" s="4">
        <f t="shared" ca="1" si="300"/>
        <v>91446.994702507771</v>
      </c>
    </row>
    <row r="1011" spans="1:33">
      <c r="A1011" s="3">
        <v>43008</v>
      </c>
      <c r="B1011" s="2">
        <f t="shared" ca="1" si="283"/>
        <v>3295.1080248481908</v>
      </c>
      <c r="C1011">
        <v>0</v>
      </c>
      <c r="D1011">
        <v>0</v>
      </c>
      <c r="E1011">
        <v>0</v>
      </c>
      <c r="F1011">
        <v>0</v>
      </c>
      <c r="P1011" s="4">
        <f t="shared" si="287"/>
        <v>17</v>
      </c>
      <c r="Q1011" s="4">
        <f t="shared" si="288"/>
        <v>38</v>
      </c>
      <c r="R1011" s="7">
        <f>INDEX(월별값!$A$1:$BM$17, '데이터 만들기'!P1011, '데이터 만들기'!Q1011)</f>
        <v>1948560</v>
      </c>
      <c r="S1011" s="5">
        <f t="shared" si="285"/>
        <v>43008</v>
      </c>
      <c r="T1011" s="7">
        <f t="shared" si="289"/>
        <v>2017</v>
      </c>
      <c r="U1011" s="7">
        <f t="shared" si="290"/>
        <v>9</v>
      </c>
      <c r="V1011" s="7" t="str">
        <f t="shared" si="291"/>
        <v>2017-9-1</v>
      </c>
      <c r="W1011" s="8">
        <f t="shared" si="292"/>
        <v>43008</v>
      </c>
      <c r="X1011" s="9">
        <f t="shared" si="293"/>
        <v>30</v>
      </c>
      <c r="Y1011" s="4">
        <f t="shared" si="294"/>
        <v>64952</v>
      </c>
      <c r="Z1011" s="4">
        <f t="shared" ca="1" si="295"/>
        <v>950.16049696381776</v>
      </c>
      <c r="AA1011" s="4">
        <f t="shared" ca="1" si="296"/>
        <v>65902.160496963814</v>
      </c>
      <c r="AB1011" s="10">
        <f t="shared" si="284"/>
        <v>0</v>
      </c>
      <c r="AC1011" s="4">
        <f t="shared" ca="1" si="297"/>
        <v>3295.1080248481908</v>
      </c>
      <c r="AD1011" s="4">
        <f t="shared" ca="1" si="286"/>
        <v>-548150.84688459081</v>
      </c>
      <c r="AE1011" s="4">
        <f t="shared" si="298"/>
        <v>21</v>
      </c>
      <c r="AF1011" s="4">
        <f t="shared" ca="1" si="299"/>
        <v>26102.421280218608</v>
      </c>
      <c r="AG1011" s="4">
        <f t="shared" ca="1" si="300"/>
        <v>3295.1080248481908</v>
      </c>
    </row>
    <row r="1012" spans="1:33">
      <c r="A1012" s="3">
        <v>43009</v>
      </c>
      <c r="B1012" s="2">
        <f t="shared" ca="1" si="283"/>
        <v>2596.0079912100769</v>
      </c>
      <c r="C1012">
        <v>0</v>
      </c>
      <c r="D1012">
        <v>0</v>
      </c>
      <c r="E1012">
        <v>0</v>
      </c>
      <c r="F1012">
        <v>0</v>
      </c>
      <c r="P1012" s="4">
        <f t="shared" si="287"/>
        <v>17</v>
      </c>
      <c r="Q1012" s="4">
        <f t="shared" si="288"/>
        <v>39</v>
      </c>
      <c r="R1012" s="7">
        <f>INDEX(월별값!$A$1:$BM$17, '데이터 만들기'!P1012, '데이터 만들기'!Q1012)</f>
        <v>1712400</v>
      </c>
      <c r="S1012" s="5">
        <f t="shared" si="285"/>
        <v>43009</v>
      </c>
      <c r="T1012" s="7">
        <f t="shared" si="289"/>
        <v>2017</v>
      </c>
      <c r="U1012" s="7">
        <f t="shared" si="290"/>
        <v>10</v>
      </c>
      <c r="V1012" s="7" t="str">
        <f t="shared" si="291"/>
        <v>2017-10-1</v>
      </c>
      <c r="W1012" s="8">
        <f t="shared" si="292"/>
        <v>43039</v>
      </c>
      <c r="X1012" s="9">
        <f t="shared" si="293"/>
        <v>31</v>
      </c>
      <c r="Y1012" s="4">
        <f t="shared" si="294"/>
        <v>55238.709677419356</v>
      </c>
      <c r="Z1012" s="4">
        <f t="shared" ca="1" si="295"/>
        <v>-3318.5498532178194</v>
      </c>
      <c r="AA1012" s="4">
        <f t="shared" ca="1" si="296"/>
        <v>51920.159824201539</v>
      </c>
      <c r="AB1012" s="10">
        <f t="shared" si="284"/>
        <v>0</v>
      </c>
      <c r="AC1012" s="4">
        <f t="shared" ca="1" si="297"/>
        <v>2596.0079912100769</v>
      </c>
      <c r="AD1012" s="4">
        <f t="shared" ca="1" si="286"/>
        <v>-467081.56676018843</v>
      </c>
      <c r="AE1012" s="4">
        <f t="shared" si="298"/>
        <v>22</v>
      </c>
      <c r="AF1012" s="4">
        <f t="shared" ca="1" si="299"/>
        <v>21230.980307281294</v>
      </c>
      <c r="AG1012" s="4">
        <f t="shared" ca="1" si="300"/>
        <v>2596.0079912100769</v>
      </c>
    </row>
    <row r="1013" spans="1:33">
      <c r="A1013" s="3">
        <v>43010</v>
      </c>
      <c r="B1013" s="2">
        <f t="shared" ca="1" si="283"/>
        <v>78131.295093360532</v>
      </c>
      <c r="C1013">
        <v>0</v>
      </c>
      <c r="D1013">
        <v>0</v>
      </c>
      <c r="E1013">
        <v>0</v>
      </c>
      <c r="F1013">
        <v>0</v>
      </c>
      <c r="P1013" s="4">
        <f t="shared" si="287"/>
        <v>17</v>
      </c>
      <c r="Q1013" s="4">
        <f t="shared" si="288"/>
        <v>39</v>
      </c>
      <c r="R1013" s="7">
        <f>INDEX(월별값!$A$1:$BM$17, '데이터 만들기'!P1013, '데이터 만들기'!Q1013)</f>
        <v>1712400</v>
      </c>
      <c r="S1013" s="5">
        <f t="shared" si="285"/>
        <v>43010</v>
      </c>
      <c r="T1013" s="7">
        <f t="shared" si="289"/>
        <v>2017</v>
      </c>
      <c r="U1013" s="7">
        <f t="shared" si="290"/>
        <v>10</v>
      </c>
      <c r="V1013" s="7" t="str">
        <f t="shared" si="291"/>
        <v>2017-10-1</v>
      </c>
      <c r="W1013" s="8">
        <f t="shared" si="292"/>
        <v>43039</v>
      </c>
      <c r="X1013" s="9">
        <f t="shared" si="293"/>
        <v>31</v>
      </c>
      <c r="Y1013" s="4">
        <f t="shared" si="294"/>
        <v>55238.709677419356</v>
      </c>
      <c r="Z1013" s="4">
        <f t="shared" ca="1" si="295"/>
        <v>1661.6051086598841</v>
      </c>
      <c r="AA1013" s="4">
        <f t="shared" ca="1" si="296"/>
        <v>56900.314786079238</v>
      </c>
      <c r="AB1013" s="10">
        <f t="shared" si="284"/>
        <v>1</v>
      </c>
      <c r="AC1013" s="4">
        <f t="shared" ca="1" si="297"/>
        <v>56900.314786079238</v>
      </c>
      <c r="AD1013" s="4">
        <f t="shared" ca="1" si="286"/>
        <v>-467081.56676018843</v>
      </c>
      <c r="AE1013" s="4">
        <f t="shared" si="298"/>
        <v>22</v>
      </c>
      <c r="AF1013" s="4">
        <f t="shared" ca="1" si="299"/>
        <v>21230.980307281294</v>
      </c>
      <c r="AG1013" s="4">
        <f t="shared" ca="1" si="300"/>
        <v>78131.295093360532</v>
      </c>
    </row>
    <row r="1014" spans="1:33">
      <c r="A1014" s="3">
        <v>43011</v>
      </c>
      <c r="B1014" s="2">
        <f t="shared" ca="1" si="283"/>
        <v>79881.177822492871</v>
      </c>
      <c r="C1014">
        <v>0</v>
      </c>
      <c r="D1014">
        <v>0</v>
      </c>
      <c r="E1014">
        <v>0</v>
      </c>
      <c r="F1014">
        <v>0</v>
      </c>
      <c r="P1014" s="4">
        <f t="shared" si="287"/>
        <v>17</v>
      </c>
      <c r="Q1014" s="4">
        <f t="shared" si="288"/>
        <v>39</v>
      </c>
      <c r="R1014" s="7">
        <f>INDEX(월별값!$A$1:$BM$17, '데이터 만들기'!P1014, '데이터 만들기'!Q1014)</f>
        <v>1712400</v>
      </c>
      <c r="S1014" s="5">
        <f t="shared" si="285"/>
        <v>43011</v>
      </c>
      <c r="T1014" s="7">
        <f t="shared" si="289"/>
        <v>2017</v>
      </c>
      <c r="U1014" s="7">
        <f t="shared" si="290"/>
        <v>10</v>
      </c>
      <c r="V1014" s="7" t="str">
        <f t="shared" si="291"/>
        <v>2017-10-1</v>
      </c>
      <c r="W1014" s="8">
        <f t="shared" si="292"/>
        <v>43039</v>
      </c>
      <c r="X1014" s="9">
        <f t="shared" si="293"/>
        <v>31</v>
      </c>
      <c r="Y1014" s="4">
        <f t="shared" si="294"/>
        <v>55238.709677419356</v>
      </c>
      <c r="Z1014" s="4">
        <f t="shared" ca="1" si="295"/>
        <v>3411.4878377922214</v>
      </c>
      <c r="AA1014" s="4">
        <f t="shared" ca="1" si="296"/>
        <v>58650.197515211577</v>
      </c>
      <c r="AB1014" s="10">
        <f t="shared" si="284"/>
        <v>1</v>
      </c>
      <c r="AC1014" s="4">
        <f t="shared" ca="1" si="297"/>
        <v>58650.197515211577</v>
      </c>
      <c r="AD1014" s="4">
        <f t="shared" ca="1" si="286"/>
        <v>-467081.56676018843</v>
      </c>
      <c r="AE1014" s="4">
        <f t="shared" si="298"/>
        <v>22</v>
      </c>
      <c r="AF1014" s="4">
        <f t="shared" ca="1" si="299"/>
        <v>21230.980307281294</v>
      </c>
      <c r="AG1014" s="4">
        <f t="shared" ca="1" si="300"/>
        <v>79881.177822492871</v>
      </c>
    </row>
    <row r="1015" spans="1:33">
      <c r="A1015" s="3">
        <v>43012</v>
      </c>
      <c r="B1015" s="2">
        <f t="shared" ca="1" si="283"/>
        <v>80005.781330246769</v>
      </c>
      <c r="C1015">
        <v>0</v>
      </c>
      <c r="D1015">
        <v>0</v>
      </c>
      <c r="E1015">
        <v>0</v>
      </c>
      <c r="F1015">
        <v>0</v>
      </c>
      <c r="P1015" s="4">
        <f t="shared" si="287"/>
        <v>17</v>
      </c>
      <c r="Q1015" s="4">
        <f t="shared" si="288"/>
        <v>39</v>
      </c>
      <c r="R1015" s="7">
        <f>INDEX(월별값!$A$1:$BM$17, '데이터 만들기'!P1015, '데이터 만들기'!Q1015)</f>
        <v>1712400</v>
      </c>
      <c r="S1015" s="5">
        <f t="shared" si="285"/>
        <v>43012</v>
      </c>
      <c r="T1015" s="7">
        <f t="shared" si="289"/>
        <v>2017</v>
      </c>
      <c r="U1015" s="7">
        <f t="shared" si="290"/>
        <v>10</v>
      </c>
      <c r="V1015" s="7" t="str">
        <f t="shared" si="291"/>
        <v>2017-10-1</v>
      </c>
      <c r="W1015" s="8">
        <f t="shared" si="292"/>
        <v>43039</v>
      </c>
      <c r="X1015" s="9">
        <f t="shared" si="293"/>
        <v>31</v>
      </c>
      <c r="Y1015" s="4">
        <f t="shared" si="294"/>
        <v>55238.709677419356</v>
      </c>
      <c r="Z1015" s="4">
        <f t="shared" ca="1" si="295"/>
        <v>3536.0913455461114</v>
      </c>
      <c r="AA1015" s="4">
        <f t="shared" ca="1" si="296"/>
        <v>58774.801022965468</v>
      </c>
      <c r="AB1015" s="10">
        <f t="shared" si="284"/>
        <v>1</v>
      </c>
      <c r="AC1015" s="4">
        <f t="shared" ca="1" si="297"/>
        <v>58774.801022965468</v>
      </c>
      <c r="AD1015" s="4">
        <f t="shared" ca="1" si="286"/>
        <v>-467081.56676018843</v>
      </c>
      <c r="AE1015" s="4">
        <f t="shared" si="298"/>
        <v>22</v>
      </c>
      <c r="AF1015" s="4">
        <f t="shared" ca="1" si="299"/>
        <v>21230.980307281294</v>
      </c>
      <c r="AG1015" s="4">
        <f t="shared" ca="1" si="300"/>
        <v>80005.781330246769</v>
      </c>
    </row>
    <row r="1016" spans="1:33">
      <c r="A1016" s="3">
        <v>43013</v>
      </c>
      <c r="B1016" s="2">
        <f t="shared" ca="1" si="283"/>
        <v>78969.298364482616</v>
      </c>
      <c r="C1016">
        <v>0</v>
      </c>
      <c r="D1016">
        <v>0</v>
      </c>
      <c r="E1016">
        <v>0</v>
      </c>
      <c r="F1016">
        <v>0</v>
      </c>
      <c r="P1016" s="4">
        <f t="shared" si="287"/>
        <v>17</v>
      </c>
      <c r="Q1016" s="4">
        <f t="shared" si="288"/>
        <v>39</v>
      </c>
      <c r="R1016" s="7">
        <f>INDEX(월별값!$A$1:$BM$17, '데이터 만들기'!P1016, '데이터 만들기'!Q1016)</f>
        <v>1712400</v>
      </c>
      <c r="S1016" s="5">
        <f t="shared" si="285"/>
        <v>43013</v>
      </c>
      <c r="T1016" s="7">
        <f t="shared" si="289"/>
        <v>2017</v>
      </c>
      <c r="U1016" s="7">
        <f t="shared" si="290"/>
        <v>10</v>
      </c>
      <c r="V1016" s="7" t="str">
        <f t="shared" si="291"/>
        <v>2017-10-1</v>
      </c>
      <c r="W1016" s="8">
        <f t="shared" si="292"/>
        <v>43039</v>
      </c>
      <c r="X1016" s="9">
        <f t="shared" si="293"/>
        <v>31</v>
      </c>
      <c r="Y1016" s="4">
        <f t="shared" si="294"/>
        <v>55238.709677419356</v>
      </c>
      <c r="Z1016" s="4">
        <f t="shared" ca="1" si="295"/>
        <v>2499.608379781962</v>
      </c>
      <c r="AA1016" s="4">
        <f t="shared" ca="1" si="296"/>
        <v>57738.318057201315</v>
      </c>
      <c r="AB1016" s="10">
        <f t="shared" si="284"/>
        <v>1</v>
      </c>
      <c r="AC1016" s="4">
        <f t="shared" ca="1" si="297"/>
        <v>57738.318057201315</v>
      </c>
      <c r="AD1016" s="4">
        <f t="shared" ca="1" si="286"/>
        <v>-467081.56676018843</v>
      </c>
      <c r="AE1016" s="4">
        <f t="shared" si="298"/>
        <v>22</v>
      </c>
      <c r="AF1016" s="4">
        <f t="shared" ca="1" si="299"/>
        <v>21230.980307281294</v>
      </c>
      <c r="AG1016" s="4">
        <f t="shared" ca="1" si="300"/>
        <v>78969.298364482616</v>
      </c>
    </row>
    <row r="1017" spans="1:33">
      <c r="A1017" s="3">
        <v>43014</v>
      </c>
      <c r="B1017" s="2">
        <f t="shared" ca="1" si="283"/>
        <v>81793.624787761451</v>
      </c>
      <c r="C1017">
        <v>0</v>
      </c>
      <c r="D1017">
        <v>0</v>
      </c>
      <c r="E1017">
        <v>0</v>
      </c>
      <c r="F1017">
        <v>0</v>
      </c>
      <c r="P1017" s="4">
        <f t="shared" si="287"/>
        <v>17</v>
      </c>
      <c r="Q1017" s="4">
        <f t="shared" si="288"/>
        <v>39</v>
      </c>
      <c r="R1017" s="7">
        <f>INDEX(월별값!$A$1:$BM$17, '데이터 만들기'!P1017, '데이터 만들기'!Q1017)</f>
        <v>1712400</v>
      </c>
      <c r="S1017" s="5">
        <f t="shared" si="285"/>
        <v>43014</v>
      </c>
      <c r="T1017" s="7">
        <f t="shared" si="289"/>
        <v>2017</v>
      </c>
      <c r="U1017" s="7">
        <f t="shared" si="290"/>
        <v>10</v>
      </c>
      <c r="V1017" s="7" t="str">
        <f t="shared" si="291"/>
        <v>2017-10-1</v>
      </c>
      <c r="W1017" s="8">
        <f t="shared" si="292"/>
        <v>43039</v>
      </c>
      <c r="X1017" s="9">
        <f t="shared" si="293"/>
        <v>31</v>
      </c>
      <c r="Y1017" s="4">
        <f t="shared" si="294"/>
        <v>55238.709677419356</v>
      </c>
      <c r="Z1017" s="4">
        <f t="shared" ca="1" si="295"/>
        <v>5323.9348030607998</v>
      </c>
      <c r="AA1017" s="4">
        <f t="shared" ca="1" si="296"/>
        <v>60562.644480480158</v>
      </c>
      <c r="AB1017" s="10">
        <f t="shared" si="284"/>
        <v>1</v>
      </c>
      <c r="AC1017" s="4">
        <f t="shared" ca="1" si="297"/>
        <v>60562.644480480158</v>
      </c>
      <c r="AD1017" s="4">
        <f t="shared" ca="1" si="286"/>
        <v>-467081.56676018843</v>
      </c>
      <c r="AE1017" s="4">
        <f t="shared" si="298"/>
        <v>22</v>
      </c>
      <c r="AF1017" s="4">
        <f t="shared" ca="1" si="299"/>
        <v>21230.980307281294</v>
      </c>
      <c r="AG1017" s="4">
        <f t="shared" ca="1" si="300"/>
        <v>81793.624787761451</v>
      </c>
    </row>
    <row r="1018" spans="1:33">
      <c r="A1018" s="3">
        <v>43015</v>
      </c>
      <c r="B1018" s="2">
        <f t="shared" ca="1" si="283"/>
        <v>2993.0100211400027</v>
      </c>
      <c r="C1018">
        <v>0</v>
      </c>
      <c r="D1018">
        <v>0</v>
      </c>
      <c r="E1018">
        <v>0</v>
      </c>
      <c r="F1018">
        <v>0</v>
      </c>
      <c r="P1018" s="4">
        <f t="shared" si="287"/>
        <v>17</v>
      </c>
      <c r="Q1018" s="4">
        <f t="shared" si="288"/>
        <v>39</v>
      </c>
      <c r="R1018" s="7">
        <f>INDEX(월별값!$A$1:$BM$17, '데이터 만들기'!P1018, '데이터 만들기'!Q1018)</f>
        <v>1712400</v>
      </c>
      <c r="S1018" s="5">
        <f t="shared" si="285"/>
        <v>43015</v>
      </c>
      <c r="T1018" s="7">
        <f t="shared" si="289"/>
        <v>2017</v>
      </c>
      <c r="U1018" s="7">
        <f t="shared" si="290"/>
        <v>10</v>
      </c>
      <c r="V1018" s="7" t="str">
        <f t="shared" si="291"/>
        <v>2017-10-1</v>
      </c>
      <c r="W1018" s="8">
        <f t="shared" si="292"/>
        <v>43039</v>
      </c>
      <c r="X1018" s="9">
        <f t="shared" si="293"/>
        <v>31</v>
      </c>
      <c r="Y1018" s="4">
        <f t="shared" si="294"/>
        <v>55238.709677419356</v>
      </c>
      <c r="Z1018" s="4">
        <f t="shared" ca="1" si="295"/>
        <v>4621.4907453806927</v>
      </c>
      <c r="AA1018" s="4">
        <f t="shared" ca="1" si="296"/>
        <v>59860.200422800051</v>
      </c>
      <c r="AB1018" s="10">
        <f t="shared" si="284"/>
        <v>0</v>
      </c>
      <c r="AC1018" s="4">
        <f t="shared" ca="1" si="297"/>
        <v>2993.0100211400027</v>
      </c>
      <c r="AD1018" s="4">
        <f t="shared" ca="1" si="286"/>
        <v>-467081.56676018843</v>
      </c>
      <c r="AE1018" s="4">
        <f t="shared" si="298"/>
        <v>22</v>
      </c>
      <c r="AF1018" s="4">
        <f t="shared" ca="1" si="299"/>
        <v>21230.980307281294</v>
      </c>
      <c r="AG1018" s="4">
        <f t="shared" ca="1" si="300"/>
        <v>2993.0100211400027</v>
      </c>
    </row>
    <row r="1019" spans="1:33">
      <c r="A1019" s="3">
        <v>43016</v>
      </c>
      <c r="B1019" s="2">
        <f t="shared" ca="1" si="283"/>
        <v>2726.1993236846656</v>
      </c>
      <c r="C1019">
        <v>0</v>
      </c>
      <c r="D1019">
        <v>0</v>
      </c>
      <c r="E1019">
        <v>0</v>
      </c>
      <c r="F1019">
        <v>0</v>
      </c>
      <c r="P1019" s="4">
        <f t="shared" si="287"/>
        <v>17</v>
      </c>
      <c r="Q1019" s="4">
        <f t="shared" si="288"/>
        <v>39</v>
      </c>
      <c r="R1019" s="7">
        <f>INDEX(월별값!$A$1:$BM$17, '데이터 만들기'!P1019, '데이터 만들기'!Q1019)</f>
        <v>1712400</v>
      </c>
      <c r="S1019" s="5">
        <f t="shared" si="285"/>
        <v>43016</v>
      </c>
      <c r="T1019" s="7">
        <f t="shared" si="289"/>
        <v>2017</v>
      </c>
      <c r="U1019" s="7">
        <f t="shared" si="290"/>
        <v>10</v>
      </c>
      <c r="V1019" s="7" t="str">
        <f t="shared" si="291"/>
        <v>2017-10-1</v>
      </c>
      <c r="W1019" s="8">
        <f t="shared" si="292"/>
        <v>43039</v>
      </c>
      <c r="X1019" s="9">
        <f t="shared" si="293"/>
        <v>31</v>
      </c>
      <c r="Y1019" s="4">
        <f t="shared" si="294"/>
        <v>55238.709677419356</v>
      </c>
      <c r="Z1019" s="4">
        <f t="shared" ca="1" si="295"/>
        <v>-714.72320372605043</v>
      </c>
      <c r="AA1019" s="4">
        <f t="shared" ca="1" si="296"/>
        <v>54523.986473693309</v>
      </c>
      <c r="AB1019" s="10">
        <f t="shared" si="284"/>
        <v>0</v>
      </c>
      <c r="AC1019" s="4">
        <f t="shared" ca="1" si="297"/>
        <v>2726.1993236846656</v>
      </c>
      <c r="AD1019" s="4">
        <f t="shared" ca="1" si="286"/>
        <v>-467081.56676018843</v>
      </c>
      <c r="AE1019" s="4">
        <f t="shared" si="298"/>
        <v>22</v>
      </c>
      <c r="AF1019" s="4">
        <f t="shared" ca="1" si="299"/>
        <v>21230.980307281294</v>
      </c>
      <c r="AG1019" s="4">
        <f t="shared" ca="1" si="300"/>
        <v>2726.1993236846656</v>
      </c>
    </row>
    <row r="1020" spans="1:33">
      <c r="A1020" s="3">
        <v>43017</v>
      </c>
      <c r="B1020" s="2">
        <f t="shared" ca="1" si="283"/>
        <v>76588.238265255844</v>
      </c>
      <c r="C1020">
        <v>0</v>
      </c>
      <c r="D1020">
        <v>0</v>
      </c>
      <c r="E1020">
        <v>0</v>
      </c>
      <c r="F1020">
        <v>0</v>
      </c>
      <c r="P1020" s="4">
        <f t="shared" si="287"/>
        <v>17</v>
      </c>
      <c r="Q1020" s="4">
        <f t="shared" si="288"/>
        <v>39</v>
      </c>
      <c r="R1020" s="7">
        <f>INDEX(월별값!$A$1:$BM$17, '데이터 만들기'!P1020, '데이터 만들기'!Q1020)</f>
        <v>1712400</v>
      </c>
      <c r="S1020" s="5">
        <f t="shared" si="285"/>
        <v>43017</v>
      </c>
      <c r="T1020" s="7">
        <f t="shared" si="289"/>
        <v>2017</v>
      </c>
      <c r="U1020" s="7">
        <f t="shared" si="290"/>
        <v>10</v>
      </c>
      <c r="V1020" s="7" t="str">
        <f t="shared" si="291"/>
        <v>2017-10-1</v>
      </c>
      <c r="W1020" s="8">
        <f t="shared" si="292"/>
        <v>43039</v>
      </c>
      <c r="X1020" s="9">
        <f t="shared" si="293"/>
        <v>31</v>
      </c>
      <c r="Y1020" s="4">
        <f t="shared" si="294"/>
        <v>55238.709677419356</v>
      </c>
      <c r="Z1020" s="4">
        <f t="shared" ca="1" si="295"/>
        <v>118.5482805552045</v>
      </c>
      <c r="AA1020" s="4">
        <f t="shared" ca="1" si="296"/>
        <v>55357.257957974558</v>
      </c>
      <c r="AB1020" s="10">
        <f t="shared" si="284"/>
        <v>1</v>
      </c>
      <c r="AC1020" s="4">
        <f t="shared" ca="1" si="297"/>
        <v>55357.257957974558</v>
      </c>
      <c r="AD1020" s="4">
        <f t="shared" ca="1" si="286"/>
        <v>-467081.56676018843</v>
      </c>
      <c r="AE1020" s="4">
        <f t="shared" si="298"/>
        <v>22</v>
      </c>
      <c r="AF1020" s="4">
        <f t="shared" ca="1" si="299"/>
        <v>21230.980307281294</v>
      </c>
      <c r="AG1020" s="4">
        <f t="shared" ca="1" si="300"/>
        <v>76588.238265255844</v>
      </c>
    </row>
    <row r="1021" spans="1:33">
      <c r="A1021" s="3">
        <v>43018</v>
      </c>
      <c r="B1021" s="2">
        <f t="shared" ca="1" si="283"/>
        <v>76769.972840032598</v>
      </c>
      <c r="C1021">
        <v>0</v>
      </c>
      <c r="D1021">
        <v>0</v>
      </c>
      <c r="E1021">
        <v>0</v>
      </c>
      <c r="F1021">
        <v>0</v>
      </c>
      <c r="P1021" s="4">
        <f t="shared" si="287"/>
        <v>17</v>
      </c>
      <c r="Q1021" s="4">
        <f t="shared" si="288"/>
        <v>39</v>
      </c>
      <c r="R1021" s="7">
        <f>INDEX(월별값!$A$1:$BM$17, '데이터 만들기'!P1021, '데이터 만들기'!Q1021)</f>
        <v>1712400</v>
      </c>
      <c r="S1021" s="5">
        <f t="shared" si="285"/>
        <v>43018</v>
      </c>
      <c r="T1021" s="7">
        <f t="shared" si="289"/>
        <v>2017</v>
      </c>
      <c r="U1021" s="7">
        <f t="shared" si="290"/>
        <v>10</v>
      </c>
      <c r="V1021" s="7" t="str">
        <f t="shared" si="291"/>
        <v>2017-10-1</v>
      </c>
      <c r="W1021" s="8">
        <f t="shared" si="292"/>
        <v>43039</v>
      </c>
      <c r="X1021" s="9">
        <f t="shared" si="293"/>
        <v>31</v>
      </c>
      <c r="Y1021" s="4">
        <f t="shared" si="294"/>
        <v>55238.709677419356</v>
      </c>
      <c r="Z1021" s="4">
        <f t="shared" ca="1" si="295"/>
        <v>300.28285533194241</v>
      </c>
      <c r="AA1021" s="4">
        <f t="shared" ca="1" si="296"/>
        <v>55538.992532751297</v>
      </c>
      <c r="AB1021" s="10">
        <f t="shared" si="284"/>
        <v>1</v>
      </c>
      <c r="AC1021" s="4">
        <f t="shared" ca="1" si="297"/>
        <v>55538.992532751297</v>
      </c>
      <c r="AD1021" s="4">
        <f t="shared" ca="1" si="286"/>
        <v>-467081.56676018843</v>
      </c>
      <c r="AE1021" s="4">
        <f t="shared" si="298"/>
        <v>22</v>
      </c>
      <c r="AF1021" s="4">
        <f t="shared" ca="1" si="299"/>
        <v>21230.980307281294</v>
      </c>
      <c r="AG1021" s="4">
        <f t="shared" ca="1" si="300"/>
        <v>76769.972840032598</v>
      </c>
    </row>
    <row r="1022" spans="1:33">
      <c r="A1022" s="3">
        <v>43019</v>
      </c>
      <c r="B1022" s="2">
        <f t="shared" ca="1" si="283"/>
        <v>75341.243482374077</v>
      </c>
      <c r="C1022">
        <v>0</v>
      </c>
      <c r="D1022">
        <v>0</v>
      </c>
      <c r="E1022">
        <v>0</v>
      </c>
      <c r="F1022">
        <v>0</v>
      </c>
      <c r="P1022" s="4">
        <f t="shared" si="287"/>
        <v>17</v>
      </c>
      <c r="Q1022" s="4">
        <f t="shared" si="288"/>
        <v>39</v>
      </c>
      <c r="R1022" s="7">
        <f>INDEX(월별값!$A$1:$BM$17, '데이터 만들기'!P1022, '데이터 만들기'!Q1022)</f>
        <v>1712400</v>
      </c>
      <c r="S1022" s="5">
        <f t="shared" si="285"/>
        <v>43019</v>
      </c>
      <c r="T1022" s="7">
        <f t="shared" si="289"/>
        <v>2017</v>
      </c>
      <c r="U1022" s="7">
        <f t="shared" si="290"/>
        <v>10</v>
      </c>
      <c r="V1022" s="7" t="str">
        <f t="shared" si="291"/>
        <v>2017-10-1</v>
      </c>
      <c r="W1022" s="8">
        <f t="shared" si="292"/>
        <v>43039</v>
      </c>
      <c r="X1022" s="9">
        <f t="shared" si="293"/>
        <v>31</v>
      </c>
      <c r="Y1022" s="4">
        <f t="shared" si="294"/>
        <v>55238.709677419356</v>
      </c>
      <c r="Z1022" s="4">
        <f t="shared" ca="1" si="295"/>
        <v>-1128.446502326573</v>
      </c>
      <c r="AA1022" s="4">
        <f t="shared" ca="1" si="296"/>
        <v>54110.263175092783</v>
      </c>
      <c r="AB1022" s="10">
        <f t="shared" si="284"/>
        <v>1</v>
      </c>
      <c r="AC1022" s="4">
        <f t="shared" ca="1" si="297"/>
        <v>54110.263175092783</v>
      </c>
      <c r="AD1022" s="4">
        <f t="shared" ca="1" si="286"/>
        <v>-467081.56676018843</v>
      </c>
      <c r="AE1022" s="4">
        <f t="shared" si="298"/>
        <v>22</v>
      </c>
      <c r="AF1022" s="4">
        <f t="shared" ca="1" si="299"/>
        <v>21230.980307281294</v>
      </c>
      <c r="AG1022" s="4">
        <f t="shared" ca="1" si="300"/>
        <v>75341.243482374077</v>
      </c>
    </row>
    <row r="1023" spans="1:33">
      <c r="A1023" s="3">
        <v>43020</v>
      </c>
      <c r="B1023" s="2">
        <f t="shared" ca="1" si="283"/>
        <v>74577.132308358836</v>
      </c>
      <c r="C1023">
        <v>0</v>
      </c>
      <c r="D1023">
        <v>0</v>
      </c>
      <c r="E1023">
        <v>0</v>
      </c>
      <c r="F1023">
        <v>0</v>
      </c>
      <c r="P1023" s="4">
        <f t="shared" si="287"/>
        <v>17</v>
      </c>
      <c r="Q1023" s="4">
        <f t="shared" si="288"/>
        <v>39</v>
      </c>
      <c r="R1023" s="7">
        <f>INDEX(월별값!$A$1:$BM$17, '데이터 만들기'!P1023, '데이터 만들기'!Q1023)</f>
        <v>1712400</v>
      </c>
      <c r="S1023" s="5">
        <f t="shared" si="285"/>
        <v>43020</v>
      </c>
      <c r="T1023" s="7">
        <f t="shared" si="289"/>
        <v>2017</v>
      </c>
      <c r="U1023" s="7">
        <f t="shared" si="290"/>
        <v>10</v>
      </c>
      <c r="V1023" s="7" t="str">
        <f t="shared" si="291"/>
        <v>2017-10-1</v>
      </c>
      <c r="W1023" s="8">
        <f t="shared" si="292"/>
        <v>43039</v>
      </c>
      <c r="X1023" s="9">
        <f t="shared" si="293"/>
        <v>31</v>
      </c>
      <c r="Y1023" s="4">
        <f t="shared" si="294"/>
        <v>55238.709677419356</v>
      </c>
      <c r="Z1023" s="4">
        <f t="shared" ca="1" si="295"/>
        <v>-1892.5576763418121</v>
      </c>
      <c r="AA1023" s="4">
        <f t="shared" ca="1" si="296"/>
        <v>53346.152001077542</v>
      </c>
      <c r="AB1023" s="10">
        <f t="shared" si="284"/>
        <v>1</v>
      </c>
      <c r="AC1023" s="4">
        <f t="shared" ca="1" si="297"/>
        <v>53346.152001077542</v>
      </c>
      <c r="AD1023" s="4">
        <f t="shared" ca="1" si="286"/>
        <v>-467081.56676018843</v>
      </c>
      <c r="AE1023" s="4">
        <f t="shared" si="298"/>
        <v>22</v>
      </c>
      <c r="AF1023" s="4">
        <f t="shared" ca="1" si="299"/>
        <v>21230.980307281294</v>
      </c>
      <c r="AG1023" s="4">
        <f t="shared" ca="1" si="300"/>
        <v>74577.132308358836</v>
      </c>
    </row>
    <row r="1024" spans="1:33">
      <c r="A1024" s="3">
        <v>43021</v>
      </c>
      <c r="B1024" s="2">
        <f t="shared" ca="1" si="283"/>
        <v>75720.244655011469</v>
      </c>
      <c r="C1024">
        <v>0</v>
      </c>
      <c r="D1024">
        <v>0</v>
      </c>
      <c r="E1024">
        <v>0</v>
      </c>
      <c r="F1024">
        <v>0</v>
      </c>
      <c r="P1024" s="4">
        <f t="shared" si="287"/>
        <v>17</v>
      </c>
      <c r="Q1024" s="4">
        <f t="shared" si="288"/>
        <v>39</v>
      </c>
      <c r="R1024" s="7">
        <f>INDEX(월별값!$A$1:$BM$17, '데이터 만들기'!P1024, '데이터 만들기'!Q1024)</f>
        <v>1712400</v>
      </c>
      <c r="S1024" s="5">
        <f t="shared" si="285"/>
        <v>43021</v>
      </c>
      <c r="T1024" s="7">
        <f t="shared" si="289"/>
        <v>2017</v>
      </c>
      <c r="U1024" s="7">
        <f t="shared" si="290"/>
        <v>10</v>
      </c>
      <c r="V1024" s="7" t="str">
        <f t="shared" si="291"/>
        <v>2017-10-1</v>
      </c>
      <c r="W1024" s="8">
        <f t="shared" si="292"/>
        <v>43039</v>
      </c>
      <c r="X1024" s="9">
        <f t="shared" si="293"/>
        <v>31</v>
      </c>
      <c r="Y1024" s="4">
        <f t="shared" si="294"/>
        <v>55238.709677419356</v>
      </c>
      <c r="Z1024" s="4">
        <f t="shared" ca="1" si="295"/>
        <v>-749.44532968918406</v>
      </c>
      <c r="AA1024" s="4">
        <f t="shared" ca="1" si="296"/>
        <v>54489.264347730175</v>
      </c>
      <c r="AB1024" s="10">
        <f t="shared" si="284"/>
        <v>1</v>
      </c>
      <c r="AC1024" s="4">
        <f t="shared" ca="1" si="297"/>
        <v>54489.264347730175</v>
      </c>
      <c r="AD1024" s="4">
        <f t="shared" ca="1" si="286"/>
        <v>-467081.56676018843</v>
      </c>
      <c r="AE1024" s="4">
        <f t="shared" si="298"/>
        <v>22</v>
      </c>
      <c r="AF1024" s="4">
        <f t="shared" ca="1" si="299"/>
        <v>21230.980307281294</v>
      </c>
      <c r="AG1024" s="4">
        <f t="shared" ca="1" si="300"/>
        <v>75720.244655011469</v>
      </c>
    </row>
    <row r="1025" spans="1:33">
      <c r="A1025" s="3">
        <v>43022</v>
      </c>
      <c r="B1025" s="2">
        <f t="shared" ca="1" si="283"/>
        <v>2815.3573184297861</v>
      </c>
      <c r="C1025">
        <v>0</v>
      </c>
      <c r="D1025">
        <v>0</v>
      </c>
      <c r="E1025">
        <v>0</v>
      </c>
      <c r="F1025">
        <v>0</v>
      </c>
      <c r="P1025" s="4">
        <f t="shared" si="287"/>
        <v>17</v>
      </c>
      <c r="Q1025" s="4">
        <f t="shared" si="288"/>
        <v>39</v>
      </c>
      <c r="R1025" s="7">
        <f>INDEX(월별값!$A$1:$BM$17, '데이터 만들기'!P1025, '데이터 만들기'!Q1025)</f>
        <v>1712400</v>
      </c>
      <c r="S1025" s="5">
        <f t="shared" si="285"/>
        <v>43022</v>
      </c>
      <c r="T1025" s="7">
        <f t="shared" si="289"/>
        <v>2017</v>
      </c>
      <c r="U1025" s="7">
        <f t="shared" si="290"/>
        <v>10</v>
      </c>
      <c r="V1025" s="7" t="str">
        <f t="shared" si="291"/>
        <v>2017-10-1</v>
      </c>
      <c r="W1025" s="8">
        <f t="shared" si="292"/>
        <v>43039</v>
      </c>
      <c r="X1025" s="9">
        <f t="shared" si="293"/>
        <v>31</v>
      </c>
      <c r="Y1025" s="4">
        <f t="shared" si="294"/>
        <v>55238.709677419356</v>
      </c>
      <c r="Z1025" s="4">
        <f t="shared" ca="1" si="295"/>
        <v>1068.4366911763643</v>
      </c>
      <c r="AA1025" s="4">
        <f t="shared" ca="1" si="296"/>
        <v>56307.146368595721</v>
      </c>
      <c r="AB1025" s="10">
        <f t="shared" si="284"/>
        <v>0</v>
      </c>
      <c r="AC1025" s="4">
        <f t="shared" ca="1" si="297"/>
        <v>2815.3573184297861</v>
      </c>
      <c r="AD1025" s="4">
        <f t="shared" ca="1" si="286"/>
        <v>-467081.56676018843</v>
      </c>
      <c r="AE1025" s="4">
        <f t="shared" si="298"/>
        <v>22</v>
      </c>
      <c r="AF1025" s="4">
        <f t="shared" ca="1" si="299"/>
        <v>21230.980307281294</v>
      </c>
      <c r="AG1025" s="4">
        <f t="shared" ca="1" si="300"/>
        <v>2815.3573184297861</v>
      </c>
    </row>
    <row r="1026" spans="1:33">
      <c r="A1026" s="3">
        <v>43023</v>
      </c>
      <c r="B1026" s="2">
        <f t="shared" ca="1" si="283"/>
        <v>2765.9295119663061</v>
      </c>
      <c r="C1026">
        <v>0</v>
      </c>
      <c r="D1026">
        <v>0</v>
      </c>
      <c r="E1026">
        <v>0</v>
      </c>
      <c r="F1026">
        <v>0</v>
      </c>
      <c r="P1026" s="4">
        <f t="shared" si="287"/>
        <v>17</v>
      </c>
      <c r="Q1026" s="4">
        <f t="shared" si="288"/>
        <v>39</v>
      </c>
      <c r="R1026" s="7">
        <f>INDEX(월별값!$A$1:$BM$17, '데이터 만들기'!P1026, '데이터 만들기'!Q1026)</f>
        <v>1712400</v>
      </c>
      <c r="S1026" s="5">
        <f t="shared" si="285"/>
        <v>43023</v>
      </c>
      <c r="T1026" s="7">
        <f t="shared" si="289"/>
        <v>2017</v>
      </c>
      <c r="U1026" s="7">
        <f t="shared" si="290"/>
        <v>10</v>
      </c>
      <c r="V1026" s="7" t="str">
        <f t="shared" si="291"/>
        <v>2017-10-1</v>
      </c>
      <c r="W1026" s="8">
        <f t="shared" si="292"/>
        <v>43039</v>
      </c>
      <c r="X1026" s="9">
        <f t="shared" si="293"/>
        <v>31</v>
      </c>
      <c r="Y1026" s="4">
        <f t="shared" si="294"/>
        <v>55238.709677419356</v>
      </c>
      <c r="Z1026" s="4">
        <f t="shared" ca="1" si="295"/>
        <v>79.880561906764115</v>
      </c>
      <c r="AA1026" s="4">
        <f t="shared" ca="1" si="296"/>
        <v>55318.59023932612</v>
      </c>
      <c r="AB1026" s="10">
        <f t="shared" si="284"/>
        <v>0</v>
      </c>
      <c r="AC1026" s="4">
        <f t="shared" ca="1" si="297"/>
        <v>2765.9295119663061</v>
      </c>
      <c r="AD1026" s="4">
        <f t="shared" ca="1" si="286"/>
        <v>-467081.56676018843</v>
      </c>
      <c r="AE1026" s="4">
        <f t="shared" si="298"/>
        <v>22</v>
      </c>
      <c r="AF1026" s="4">
        <f t="shared" ca="1" si="299"/>
        <v>21230.980307281294</v>
      </c>
      <c r="AG1026" s="4">
        <f t="shared" ca="1" si="300"/>
        <v>2765.9295119663061</v>
      </c>
    </row>
    <row r="1027" spans="1:33">
      <c r="A1027" s="3">
        <v>43024</v>
      </c>
      <c r="B1027" s="2">
        <f t="shared" ca="1" si="283"/>
        <v>74204.604456443107</v>
      </c>
      <c r="C1027">
        <v>0</v>
      </c>
      <c r="D1027">
        <v>0</v>
      </c>
      <c r="E1027">
        <v>0</v>
      </c>
      <c r="F1027">
        <v>0</v>
      </c>
      <c r="P1027" s="4">
        <f t="shared" si="287"/>
        <v>17</v>
      </c>
      <c r="Q1027" s="4">
        <f t="shared" si="288"/>
        <v>39</v>
      </c>
      <c r="R1027" s="7">
        <f>INDEX(월별값!$A$1:$BM$17, '데이터 만들기'!P1027, '데이터 만들기'!Q1027)</f>
        <v>1712400</v>
      </c>
      <c r="S1027" s="5">
        <f t="shared" si="285"/>
        <v>43024</v>
      </c>
      <c r="T1027" s="7">
        <f t="shared" si="289"/>
        <v>2017</v>
      </c>
      <c r="U1027" s="7">
        <f t="shared" si="290"/>
        <v>10</v>
      </c>
      <c r="V1027" s="7" t="str">
        <f t="shared" si="291"/>
        <v>2017-10-1</v>
      </c>
      <c r="W1027" s="8">
        <f t="shared" si="292"/>
        <v>43039</v>
      </c>
      <c r="X1027" s="9">
        <f t="shared" si="293"/>
        <v>31</v>
      </c>
      <c r="Y1027" s="4">
        <f t="shared" si="294"/>
        <v>55238.709677419356</v>
      </c>
      <c r="Z1027" s="4">
        <f t="shared" ca="1" si="295"/>
        <v>-2265.0855282575476</v>
      </c>
      <c r="AA1027" s="4">
        <f t="shared" ca="1" si="296"/>
        <v>52973.624149161806</v>
      </c>
      <c r="AB1027" s="10">
        <f t="shared" si="284"/>
        <v>1</v>
      </c>
      <c r="AC1027" s="4">
        <f t="shared" ca="1" si="297"/>
        <v>52973.624149161806</v>
      </c>
      <c r="AD1027" s="4">
        <f t="shared" ca="1" si="286"/>
        <v>-467081.56676018843</v>
      </c>
      <c r="AE1027" s="4">
        <f t="shared" si="298"/>
        <v>22</v>
      </c>
      <c r="AF1027" s="4">
        <f t="shared" ca="1" si="299"/>
        <v>21230.980307281294</v>
      </c>
      <c r="AG1027" s="4">
        <f t="shared" ca="1" si="300"/>
        <v>74204.604456443107</v>
      </c>
    </row>
    <row r="1028" spans="1:33">
      <c r="A1028" s="3">
        <v>43025</v>
      </c>
      <c r="B1028" s="2">
        <f t="shared" ca="1" si="283"/>
        <v>73656.935362842283</v>
      </c>
      <c r="C1028">
        <v>0</v>
      </c>
      <c r="D1028">
        <v>0</v>
      </c>
      <c r="E1028">
        <v>0</v>
      </c>
      <c r="F1028">
        <v>0</v>
      </c>
      <c r="P1028" s="4">
        <f t="shared" si="287"/>
        <v>17</v>
      </c>
      <c r="Q1028" s="4">
        <f t="shared" si="288"/>
        <v>39</v>
      </c>
      <c r="R1028" s="7">
        <f>INDEX(월별값!$A$1:$BM$17, '데이터 만들기'!P1028, '데이터 만들기'!Q1028)</f>
        <v>1712400</v>
      </c>
      <c r="S1028" s="5">
        <f t="shared" si="285"/>
        <v>43025</v>
      </c>
      <c r="T1028" s="7">
        <f t="shared" si="289"/>
        <v>2017</v>
      </c>
      <c r="U1028" s="7">
        <f t="shared" si="290"/>
        <v>10</v>
      </c>
      <c r="V1028" s="7" t="str">
        <f t="shared" si="291"/>
        <v>2017-10-1</v>
      </c>
      <c r="W1028" s="8">
        <f t="shared" si="292"/>
        <v>43039</v>
      </c>
      <c r="X1028" s="9">
        <f t="shared" si="293"/>
        <v>31</v>
      </c>
      <c r="Y1028" s="4">
        <f t="shared" si="294"/>
        <v>55238.709677419356</v>
      </c>
      <c r="Z1028" s="4">
        <f t="shared" ca="1" si="295"/>
        <v>-2812.7546218583748</v>
      </c>
      <c r="AA1028" s="4">
        <f t="shared" ca="1" si="296"/>
        <v>52425.955055560982</v>
      </c>
      <c r="AB1028" s="10">
        <f t="shared" si="284"/>
        <v>1</v>
      </c>
      <c r="AC1028" s="4">
        <f t="shared" ca="1" si="297"/>
        <v>52425.955055560982</v>
      </c>
      <c r="AD1028" s="4">
        <f t="shared" ca="1" si="286"/>
        <v>-467081.56676018843</v>
      </c>
      <c r="AE1028" s="4">
        <f t="shared" si="298"/>
        <v>22</v>
      </c>
      <c r="AF1028" s="4">
        <f t="shared" ca="1" si="299"/>
        <v>21230.980307281294</v>
      </c>
      <c r="AG1028" s="4">
        <f t="shared" ca="1" si="300"/>
        <v>73656.935362842283</v>
      </c>
    </row>
    <row r="1029" spans="1:33">
      <c r="A1029" s="3">
        <v>43026</v>
      </c>
      <c r="B1029" s="2">
        <f t="shared" ca="1" si="283"/>
        <v>71686.665384186199</v>
      </c>
      <c r="C1029">
        <v>0</v>
      </c>
      <c r="D1029">
        <v>0</v>
      </c>
      <c r="E1029">
        <v>0</v>
      </c>
      <c r="F1029">
        <v>0</v>
      </c>
      <c r="P1029" s="4">
        <f t="shared" si="287"/>
        <v>17</v>
      </c>
      <c r="Q1029" s="4">
        <f t="shared" si="288"/>
        <v>39</v>
      </c>
      <c r="R1029" s="7">
        <f>INDEX(월별값!$A$1:$BM$17, '데이터 만들기'!P1029, '데이터 만들기'!Q1029)</f>
        <v>1712400</v>
      </c>
      <c r="S1029" s="5">
        <f t="shared" si="285"/>
        <v>43026</v>
      </c>
      <c r="T1029" s="7">
        <f t="shared" si="289"/>
        <v>2017</v>
      </c>
      <c r="U1029" s="7">
        <f t="shared" si="290"/>
        <v>10</v>
      </c>
      <c r="V1029" s="7" t="str">
        <f t="shared" si="291"/>
        <v>2017-10-1</v>
      </c>
      <c r="W1029" s="8">
        <f t="shared" si="292"/>
        <v>43039</v>
      </c>
      <c r="X1029" s="9">
        <f t="shared" si="293"/>
        <v>31</v>
      </c>
      <c r="Y1029" s="4">
        <f t="shared" si="294"/>
        <v>55238.709677419356</v>
      </c>
      <c r="Z1029" s="4">
        <f t="shared" ca="1" si="295"/>
        <v>-4783.0246005144527</v>
      </c>
      <c r="AA1029" s="4">
        <f t="shared" ca="1" si="296"/>
        <v>50455.685076904905</v>
      </c>
      <c r="AB1029" s="10">
        <f t="shared" si="284"/>
        <v>1</v>
      </c>
      <c r="AC1029" s="4">
        <f t="shared" ca="1" si="297"/>
        <v>50455.685076904905</v>
      </c>
      <c r="AD1029" s="4">
        <f t="shared" ca="1" si="286"/>
        <v>-467081.56676018843</v>
      </c>
      <c r="AE1029" s="4">
        <f t="shared" si="298"/>
        <v>22</v>
      </c>
      <c r="AF1029" s="4">
        <f t="shared" ca="1" si="299"/>
        <v>21230.980307281294</v>
      </c>
      <c r="AG1029" s="4">
        <f t="shared" ca="1" si="300"/>
        <v>71686.665384186199</v>
      </c>
    </row>
    <row r="1030" spans="1:33">
      <c r="A1030" s="3">
        <v>43027</v>
      </c>
      <c r="B1030" s="2">
        <f t="shared" ca="1" si="283"/>
        <v>74642.411098493671</v>
      </c>
      <c r="C1030">
        <v>0</v>
      </c>
      <c r="D1030">
        <v>0</v>
      </c>
      <c r="E1030">
        <v>0</v>
      </c>
      <c r="F1030">
        <v>0</v>
      </c>
      <c r="P1030" s="4">
        <f t="shared" si="287"/>
        <v>17</v>
      </c>
      <c r="Q1030" s="4">
        <f t="shared" si="288"/>
        <v>39</v>
      </c>
      <c r="R1030" s="7">
        <f>INDEX(월별값!$A$1:$BM$17, '데이터 만들기'!P1030, '데이터 만들기'!Q1030)</f>
        <v>1712400</v>
      </c>
      <c r="S1030" s="5">
        <f t="shared" si="285"/>
        <v>43027</v>
      </c>
      <c r="T1030" s="7">
        <f t="shared" si="289"/>
        <v>2017</v>
      </c>
      <c r="U1030" s="7">
        <f t="shared" si="290"/>
        <v>10</v>
      </c>
      <c r="V1030" s="7" t="str">
        <f t="shared" si="291"/>
        <v>2017-10-1</v>
      </c>
      <c r="W1030" s="8">
        <f t="shared" si="292"/>
        <v>43039</v>
      </c>
      <c r="X1030" s="9">
        <f t="shared" si="293"/>
        <v>31</v>
      </c>
      <c r="Y1030" s="4">
        <f t="shared" si="294"/>
        <v>55238.709677419356</v>
      </c>
      <c r="Z1030" s="4">
        <f t="shared" ca="1" si="295"/>
        <v>-1827.2788862069876</v>
      </c>
      <c r="AA1030" s="4">
        <f t="shared" ca="1" si="296"/>
        <v>53411.43079121237</v>
      </c>
      <c r="AB1030" s="10">
        <f t="shared" si="284"/>
        <v>1</v>
      </c>
      <c r="AC1030" s="4">
        <f t="shared" ca="1" si="297"/>
        <v>53411.43079121237</v>
      </c>
      <c r="AD1030" s="4">
        <f t="shared" ca="1" si="286"/>
        <v>-467081.56676018843</v>
      </c>
      <c r="AE1030" s="4">
        <f t="shared" si="298"/>
        <v>22</v>
      </c>
      <c r="AF1030" s="4">
        <f t="shared" ca="1" si="299"/>
        <v>21230.980307281294</v>
      </c>
      <c r="AG1030" s="4">
        <f t="shared" ca="1" si="300"/>
        <v>74642.411098493671</v>
      </c>
    </row>
    <row r="1031" spans="1:33">
      <c r="A1031" s="3">
        <v>43028</v>
      </c>
      <c r="B1031" s="2">
        <f t="shared" ca="1" si="283"/>
        <v>81855.810690221551</v>
      </c>
      <c r="C1031">
        <v>0</v>
      </c>
      <c r="D1031">
        <v>0</v>
      </c>
      <c r="E1031">
        <v>0</v>
      </c>
      <c r="F1031">
        <v>0</v>
      </c>
      <c r="P1031" s="4">
        <f t="shared" si="287"/>
        <v>17</v>
      </c>
      <c r="Q1031" s="4">
        <f t="shared" si="288"/>
        <v>39</v>
      </c>
      <c r="R1031" s="7">
        <f>INDEX(월별값!$A$1:$BM$17, '데이터 만들기'!P1031, '데이터 만들기'!Q1031)</f>
        <v>1712400</v>
      </c>
      <c r="S1031" s="5">
        <f t="shared" si="285"/>
        <v>43028</v>
      </c>
      <c r="T1031" s="7">
        <f t="shared" si="289"/>
        <v>2017</v>
      </c>
      <c r="U1031" s="7">
        <f t="shared" si="290"/>
        <v>10</v>
      </c>
      <c r="V1031" s="7" t="str">
        <f t="shared" si="291"/>
        <v>2017-10-1</v>
      </c>
      <c r="W1031" s="8">
        <f t="shared" si="292"/>
        <v>43039</v>
      </c>
      <c r="X1031" s="9">
        <f t="shared" si="293"/>
        <v>31</v>
      </c>
      <c r="Y1031" s="4">
        <f t="shared" si="294"/>
        <v>55238.709677419356</v>
      </c>
      <c r="Z1031" s="4">
        <f t="shared" ca="1" si="295"/>
        <v>5386.120705520907</v>
      </c>
      <c r="AA1031" s="4">
        <f t="shared" ca="1" si="296"/>
        <v>60624.830382940265</v>
      </c>
      <c r="AB1031" s="10">
        <f t="shared" si="284"/>
        <v>1</v>
      </c>
      <c r="AC1031" s="4">
        <f t="shared" ca="1" si="297"/>
        <v>60624.830382940265</v>
      </c>
      <c r="AD1031" s="4">
        <f t="shared" ca="1" si="286"/>
        <v>-467081.56676018843</v>
      </c>
      <c r="AE1031" s="4">
        <f t="shared" si="298"/>
        <v>22</v>
      </c>
      <c r="AF1031" s="4">
        <f t="shared" ca="1" si="299"/>
        <v>21230.980307281294</v>
      </c>
      <c r="AG1031" s="4">
        <f t="shared" ca="1" si="300"/>
        <v>81855.810690221551</v>
      </c>
    </row>
    <row r="1032" spans="1:33">
      <c r="A1032" s="3">
        <v>43029</v>
      </c>
      <c r="B1032" s="2">
        <f t="shared" ref="B1032:B1095" ca="1" si="301">AG1032</f>
        <v>2780.1380950878206</v>
      </c>
      <c r="C1032">
        <v>0</v>
      </c>
      <c r="D1032">
        <v>0</v>
      </c>
      <c r="E1032">
        <v>0</v>
      </c>
      <c r="F1032">
        <v>0</v>
      </c>
      <c r="P1032" s="4">
        <f t="shared" si="287"/>
        <v>17</v>
      </c>
      <c r="Q1032" s="4">
        <f t="shared" si="288"/>
        <v>39</v>
      </c>
      <c r="R1032" s="7">
        <f>INDEX(월별값!$A$1:$BM$17, '데이터 만들기'!P1032, '데이터 만들기'!Q1032)</f>
        <v>1712400</v>
      </c>
      <c r="S1032" s="5">
        <f t="shared" si="285"/>
        <v>43029</v>
      </c>
      <c r="T1032" s="7">
        <f t="shared" si="289"/>
        <v>2017</v>
      </c>
      <c r="U1032" s="7">
        <f t="shared" si="290"/>
        <v>10</v>
      </c>
      <c r="V1032" s="7" t="str">
        <f t="shared" si="291"/>
        <v>2017-10-1</v>
      </c>
      <c r="W1032" s="8">
        <f t="shared" si="292"/>
        <v>43039</v>
      </c>
      <c r="X1032" s="9">
        <f t="shared" si="293"/>
        <v>31</v>
      </c>
      <c r="Y1032" s="4">
        <f t="shared" si="294"/>
        <v>55238.709677419356</v>
      </c>
      <c r="Z1032" s="4">
        <f t="shared" ca="1" si="295"/>
        <v>364.05222433706075</v>
      </c>
      <c r="AA1032" s="4">
        <f t="shared" ca="1" si="296"/>
        <v>55602.761901756414</v>
      </c>
      <c r="AB1032" s="10">
        <f t="shared" ref="AB1032:AB1095" si="302">NETWORKDAYS(A1032,A1032)</f>
        <v>0</v>
      </c>
      <c r="AC1032" s="4">
        <f t="shared" ca="1" si="297"/>
        <v>2780.1380950878206</v>
      </c>
      <c r="AD1032" s="4">
        <f t="shared" ca="1" si="286"/>
        <v>-467081.56676018843</v>
      </c>
      <c r="AE1032" s="4">
        <f t="shared" si="298"/>
        <v>22</v>
      </c>
      <c r="AF1032" s="4">
        <f t="shared" ca="1" si="299"/>
        <v>21230.980307281294</v>
      </c>
      <c r="AG1032" s="4">
        <f t="shared" ca="1" si="300"/>
        <v>2780.1380950878206</v>
      </c>
    </row>
    <row r="1033" spans="1:33">
      <c r="A1033" s="3">
        <v>43030</v>
      </c>
      <c r="B1033" s="2">
        <f t="shared" ca="1" si="301"/>
        <v>2676.4717051001485</v>
      </c>
      <c r="C1033">
        <v>0</v>
      </c>
      <c r="D1033">
        <v>0</v>
      </c>
      <c r="E1033">
        <v>0</v>
      </c>
      <c r="F1033">
        <v>0</v>
      </c>
      <c r="P1033" s="4">
        <f t="shared" si="287"/>
        <v>17</v>
      </c>
      <c r="Q1033" s="4">
        <f t="shared" si="288"/>
        <v>39</v>
      </c>
      <c r="R1033" s="7">
        <f>INDEX(월별값!$A$1:$BM$17, '데이터 만들기'!P1033, '데이터 만들기'!Q1033)</f>
        <v>1712400</v>
      </c>
      <c r="S1033" s="5">
        <f t="shared" ref="S1033:S1096" si="303">$A1033</f>
        <v>43030</v>
      </c>
      <c r="T1033" s="7">
        <f t="shared" si="289"/>
        <v>2017</v>
      </c>
      <c r="U1033" s="7">
        <f t="shared" si="290"/>
        <v>10</v>
      </c>
      <c r="V1033" s="7" t="str">
        <f t="shared" si="291"/>
        <v>2017-10-1</v>
      </c>
      <c r="W1033" s="8">
        <f t="shared" si="292"/>
        <v>43039</v>
      </c>
      <c r="X1033" s="9">
        <f t="shared" si="293"/>
        <v>31</v>
      </c>
      <c r="Y1033" s="4">
        <f t="shared" si="294"/>
        <v>55238.709677419356</v>
      </c>
      <c r="Z1033" s="4">
        <f t="shared" ca="1" si="295"/>
        <v>-1709.2755754163886</v>
      </c>
      <c r="AA1033" s="4">
        <f t="shared" ca="1" si="296"/>
        <v>53529.434102002968</v>
      </c>
      <c r="AB1033" s="10">
        <f t="shared" si="302"/>
        <v>0</v>
      </c>
      <c r="AC1033" s="4">
        <f t="shared" ca="1" si="297"/>
        <v>2676.4717051001485</v>
      </c>
      <c r="AD1033" s="4">
        <f t="shared" ref="AD1033:AD1096" ca="1" si="304">SUMIFS(AC:AC,U:U,CONCATENATE("=",U1033),T:T,CONCATENATE("=",T1033))-R1033</f>
        <v>-467081.56676018843</v>
      </c>
      <c r="AE1033" s="4">
        <f t="shared" si="298"/>
        <v>22</v>
      </c>
      <c r="AF1033" s="4">
        <f t="shared" ca="1" si="299"/>
        <v>21230.980307281294</v>
      </c>
      <c r="AG1033" s="4">
        <f t="shared" ca="1" si="300"/>
        <v>2676.4717051001485</v>
      </c>
    </row>
    <row r="1034" spans="1:33">
      <c r="A1034" s="3">
        <v>43031</v>
      </c>
      <c r="B1034" s="2">
        <f t="shared" ca="1" si="301"/>
        <v>75423.052097925654</v>
      </c>
      <c r="C1034">
        <v>0</v>
      </c>
      <c r="D1034">
        <v>0</v>
      </c>
      <c r="E1034">
        <v>0</v>
      </c>
      <c r="F1034">
        <v>0</v>
      </c>
      <c r="P1034" s="4">
        <f t="shared" ref="P1034:P1097" si="305">P1033</f>
        <v>17</v>
      </c>
      <c r="Q1034" s="4">
        <f t="shared" si="288"/>
        <v>39</v>
      </c>
      <c r="R1034" s="7">
        <f>INDEX(월별값!$A$1:$BM$17, '데이터 만들기'!P1034, '데이터 만들기'!Q1034)</f>
        <v>1712400</v>
      </c>
      <c r="S1034" s="5">
        <f t="shared" si="303"/>
        <v>43031</v>
      </c>
      <c r="T1034" s="7">
        <f t="shared" si="289"/>
        <v>2017</v>
      </c>
      <c r="U1034" s="7">
        <f t="shared" si="290"/>
        <v>10</v>
      </c>
      <c r="V1034" s="7" t="str">
        <f t="shared" si="291"/>
        <v>2017-10-1</v>
      </c>
      <c r="W1034" s="8">
        <f t="shared" si="292"/>
        <v>43039</v>
      </c>
      <c r="X1034" s="9">
        <f t="shared" si="293"/>
        <v>31</v>
      </c>
      <c r="Y1034" s="4">
        <f t="shared" si="294"/>
        <v>55238.709677419356</v>
      </c>
      <c r="Z1034" s="4">
        <f t="shared" ca="1" si="295"/>
        <v>-1046.6378867749911</v>
      </c>
      <c r="AA1034" s="4">
        <f t="shared" ca="1" si="296"/>
        <v>54192.071790644368</v>
      </c>
      <c r="AB1034" s="10">
        <f t="shared" si="302"/>
        <v>1</v>
      </c>
      <c r="AC1034" s="4">
        <f t="shared" ca="1" si="297"/>
        <v>54192.071790644368</v>
      </c>
      <c r="AD1034" s="4">
        <f t="shared" ca="1" si="304"/>
        <v>-467081.56676018843</v>
      </c>
      <c r="AE1034" s="4">
        <f t="shared" si="298"/>
        <v>22</v>
      </c>
      <c r="AF1034" s="4">
        <f t="shared" ca="1" si="299"/>
        <v>21230.980307281294</v>
      </c>
      <c r="AG1034" s="4">
        <f t="shared" ca="1" si="300"/>
        <v>75423.052097925654</v>
      </c>
    </row>
    <row r="1035" spans="1:33">
      <c r="A1035" s="3">
        <v>43032</v>
      </c>
      <c r="B1035" s="2">
        <f t="shared" ca="1" si="301"/>
        <v>81945.164702411756</v>
      </c>
      <c r="C1035">
        <v>0</v>
      </c>
      <c r="D1035">
        <v>0</v>
      </c>
      <c r="E1035">
        <v>0</v>
      </c>
      <c r="F1035">
        <v>0</v>
      </c>
      <c r="P1035" s="4">
        <f t="shared" si="305"/>
        <v>17</v>
      </c>
      <c r="Q1035" s="4">
        <f t="shared" si="288"/>
        <v>39</v>
      </c>
      <c r="R1035" s="7">
        <f>INDEX(월별값!$A$1:$BM$17, '데이터 만들기'!P1035, '데이터 만들기'!Q1035)</f>
        <v>1712400</v>
      </c>
      <c r="S1035" s="5">
        <f t="shared" si="303"/>
        <v>43032</v>
      </c>
      <c r="T1035" s="7">
        <f t="shared" si="289"/>
        <v>2017</v>
      </c>
      <c r="U1035" s="7">
        <f t="shared" si="290"/>
        <v>10</v>
      </c>
      <c r="V1035" s="7" t="str">
        <f t="shared" si="291"/>
        <v>2017-10-1</v>
      </c>
      <c r="W1035" s="8">
        <f t="shared" si="292"/>
        <v>43039</v>
      </c>
      <c r="X1035" s="9">
        <f t="shared" si="293"/>
        <v>31</v>
      </c>
      <c r="Y1035" s="4">
        <f t="shared" si="294"/>
        <v>55238.709677419356</v>
      </c>
      <c r="Z1035" s="4">
        <f t="shared" ca="1" si="295"/>
        <v>5475.4747177111058</v>
      </c>
      <c r="AA1035" s="4">
        <f t="shared" ca="1" si="296"/>
        <v>60714.184395130462</v>
      </c>
      <c r="AB1035" s="10">
        <f t="shared" si="302"/>
        <v>1</v>
      </c>
      <c r="AC1035" s="4">
        <f t="shared" ca="1" si="297"/>
        <v>60714.184395130462</v>
      </c>
      <c r="AD1035" s="4">
        <f t="shared" ca="1" si="304"/>
        <v>-467081.56676018843</v>
      </c>
      <c r="AE1035" s="4">
        <f t="shared" si="298"/>
        <v>22</v>
      </c>
      <c r="AF1035" s="4">
        <f t="shared" ca="1" si="299"/>
        <v>21230.980307281294</v>
      </c>
      <c r="AG1035" s="4">
        <f t="shared" ca="1" si="300"/>
        <v>81945.164702411756</v>
      </c>
    </row>
    <row r="1036" spans="1:33">
      <c r="A1036" s="3">
        <v>43033</v>
      </c>
      <c r="B1036" s="2">
        <f t="shared" ca="1" si="301"/>
        <v>76932.053491791448</v>
      </c>
      <c r="C1036">
        <v>0</v>
      </c>
      <c r="D1036">
        <v>0</v>
      </c>
      <c r="E1036">
        <v>0</v>
      </c>
      <c r="F1036">
        <v>0</v>
      </c>
      <c r="P1036" s="4">
        <f t="shared" si="305"/>
        <v>17</v>
      </c>
      <c r="Q1036" s="4">
        <f t="shared" si="288"/>
        <v>39</v>
      </c>
      <c r="R1036" s="7">
        <f>INDEX(월별값!$A$1:$BM$17, '데이터 만들기'!P1036, '데이터 만들기'!Q1036)</f>
        <v>1712400</v>
      </c>
      <c r="S1036" s="5">
        <f t="shared" si="303"/>
        <v>43033</v>
      </c>
      <c r="T1036" s="7">
        <f t="shared" si="289"/>
        <v>2017</v>
      </c>
      <c r="U1036" s="7">
        <f t="shared" si="290"/>
        <v>10</v>
      </c>
      <c r="V1036" s="7" t="str">
        <f t="shared" si="291"/>
        <v>2017-10-1</v>
      </c>
      <c r="W1036" s="8">
        <f t="shared" si="292"/>
        <v>43039</v>
      </c>
      <c r="X1036" s="9">
        <f t="shared" si="293"/>
        <v>31</v>
      </c>
      <c r="Y1036" s="4">
        <f t="shared" si="294"/>
        <v>55238.709677419356</v>
      </c>
      <c r="Z1036" s="4">
        <f t="shared" ca="1" si="295"/>
        <v>462.36350709079051</v>
      </c>
      <c r="AA1036" s="4">
        <f t="shared" ca="1" si="296"/>
        <v>55701.073184510147</v>
      </c>
      <c r="AB1036" s="10">
        <f t="shared" si="302"/>
        <v>1</v>
      </c>
      <c r="AC1036" s="4">
        <f t="shared" ca="1" si="297"/>
        <v>55701.073184510147</v>
      </c>
      <c r="AD1036" s="4">
        <f t="shared" ca="1" si="304"/>
        <v>-467081.56676018843</v>
      </c>
      <c r="AE1036" s="4">
        <f t="shared" si="298"/>
        <v>22</v>
      </c>
      <c r="AF1036" s="4">
        <f t="shared" ca="1" si="299"/>
        <v>21230.980307281294</v>
      </c>
      <c r="AG1036" s="4">
        <f t="shared" ca="1" si="300"/>
        <v>76932.053491791448</v>
      </c>
    </row>
    <row r="1037" spans="1:33">
      <c r="A1037" s="3">
        <v>43034</v>
      </c>
      <c r="B1037" s="2">
        <f t="shared" ca="1" si="301"/>
        <v>77340.635031388258</v>
      </c>
      <c r="C1037">
        <v>0</v>
      </c>
      <c r="D1037">
        <v>0</v>
      </c>
      <c r="E1037">
        <v>0</v>
      </c>
      <c r="F1037">
        <v>0</v>
      </c>
      <c r="P1037" s="4">
        <f t="shared" si="305"/>
        <v>17</v>
      </c>
      <c r="Q1037" s="4">
        <f t="shared" si="288"/>
        <v>39</v>
      </c>
      <c r="R1037" s="7">
        <f>INDEX(월별값!$A$1:$BM$17, '데이터 만들기'!P1037, '데이터 만들기'!Q1037)</f>
        <v>1712400</v>
      </c>
      <c r="S1037" s="5">
        <f t="shared" si="303"/>
        <v>43034</v>
      </c>
      <c r="T1037" s="7">
        <f t="shared" si="289"/>
        <v>2017</v>
      </c>
      <c r="U1037" s="7">
        <f t="shared" si="290"/>
        <v>10</v>
      </c>
      <c r="V1037" s="7" t="str">
        <f t="shared" si="291"/>
        <v>2017-10-1</v>
      </c>
      <c r="W1037" s="8">
        <f t="shared" si="292"/>
        <v>43039</v>
      </c>
      <c r="X1037" s="9">
        <f t="shared" si="293"/>
        <v>31</v>
      </c>
      <c r="Y1037" s="4">
        <f t="shared" si="294"/>
        <v>55238.709677419356</v>
      </c>
      <c r="Z1037" s="4">
        <f t="shared" ca="1" si="295"/>
        <v>870.94504668761692</v>
      </c>
      <c r="AA1037" s="4">
        <f t="shared" ca="1" si="296"/>
        <v>56109.654724106971</v>
      </c>
      <c r="AB1037" s="10">
        <f t="shared" si="302"/>
        <v>1</v>
      </c>
      <c r="AC1037" s="4">
        <f t="shared" ca="1" si="297"/>
        <v>56109.654724106971</v>
      </c>
      <c r="AD1037" s="4">
        <f t="shared" ca="1" si="304"/>
        <v>-467081.56676018843</v>
      </c>
      <c r="AE1037" s="4">
        <f t="shared" si="298"/>
        <v>22</v>
      </c>
      <c r="AF1037" s="4">
        <f t="shared" ca="1" si="299"/>
        <v>21230.980307281294</v>
      </c>
      <c r="AG1037" s="4">
        <f t="shared" ca="1" si="300"/>
        <v>77340.635031388258</v>
      </c>
    </row>
    <row r="1038" spans="1:33">
      <c r="A1038" s="3">
        <v>43035</v>
      </c>
      <c r="B1038" s="2">
        <f t="shared" ca="1" si="301"/>
        <v>72675.74643221678</v>
      </c>
      <c r="C1038">
        <v>0</v>
      </c>
      <c r="D1038">
        <v>0</v>
      </c>
      <c r="E1038">
        <v>0</v>
      </c>
      <c r="F1038">
        <v>0</v>
      </c>
      <c r="P1038" s="4">
        <f t="shared" si="305"/>
        <v>17</v>
      </c>
      <c r="Q1038" s="4">
        <f t="shared" si="288"/>
        <v>39</v>
      </c>
      <c r="R1038" s="7">
        <f>INDEX(월별값!$A$1:$BM$17, '데이터 만들기'!P1038, '데이터 만들기'!Q1038)</f>
        <v>1712400</v>
      </c>
      <c r="S1038" s="5">
        <f t="shared" si="303"/>
        <v>43035</v>
      </c>
      <c r="T1038" s="7">
        <f t="shared" si="289"/>
        <v>2017</v>
      </c>
      <c r="U1038" s="7">
        <f t="shared" si="290"/>
        <v>10</v>
      </c>
      <c r="V1038" s="7" t="str">
        <f t="shared" si="291"/>
        <v>2017-10-1</v>
      </c>
      <c r="W1038" s="8">
        <f t="shared" si="292"/>
        <v>43039</v>
      </c>
      <c r="X1038" s="9">
        <f t="shared" si="293"/>
        <v>31</v>
      </c>
      <c r="Y1038" s="4">
        <f t="shared" si="294"/>
        <v>55238.709677419356</v>
      </c>
      <c r="Z1038" s="4">
        <f t="shared" ca="1" si="295"/>
        <v>-3793.9435524838641</v>
      </c>
      <c r="AA1038" s="4">
        <f t="shared" ca="1" si="296"/>
        <v>51444.766124935493</v>
      </c>
      <c r="AB1038" s="10">
        <f t="shared" si="302"/>
        <v>1</v>
      </c>
      <c r="AC1038" s="4">
        <f t="shared" ca="1" si="297"/>
        <v>51444.766124935493</v>
      </c>
      <c r="AD1038" s="4">
        <f t="shared" ca="1" si="304"/>
        <v>-467081.56676018843</v>
      </c>
      <c r="AE1038" s="4">
        <f t="shared" si="298"/>
        <v>22</v>
      </c>
      <c r="AF1038" s="4">
        <f t="shared" ca="1" si="299"/>
        <v>21230.980307281294</v>
      </c>
      <c r="AG1038" s="4">
        <f t="shared" ca="1" si="300"/>
        <v>72675.74643221678</v>
      </c>
    </row>
    <row r="1039" spans="1:33">
      <c r="A1039" s="3">
        <v>43036</v>
      </c>
      <c r="B1039" s="2">
        <f t="shared" ca="1" si="301"/>
        <v>2605.6702404723301</v>
      </c>
      <c r="C1039">
        <v>0</v>
      </c>
      <c r="D1039">
        <v>0</v>
      </c>
      <c r="E1039">
        <v>0</v>
      </c>
      <c r="F1039">
        <v>0</v>
      </c>
      <c r="P1039" s="4">
        <f t="shared" si="305"/>
        <v>17</v>
      </c>
      <c r="Q1039" s="4">
        <f t="shared" si="288"/>
        <v>39</v>
      </c>
      <c r="R1039" s="7">
        <f>INDEX(월별값!$A$1:$BM$17, '데이터 만들기'!P1039, '데이터 만들기'!Q1039)</f>
        <v>1712400</v>
      </c>
      <c r="S1039" s="5">
        <f t="shared" si="303"/>
        <v>43036</v>
      </c>
      <c r="T1039" s="7">
        <f t="shared" si="289"/>
        <v>2017</v>
      </c>
      <c r="U1039" s="7">
        <f t="shared" si="290"/>
        <v>10</v>
      </c>
      <c r="V1039" s="7" t="str">
        <f t="shared" si="291"/>
        <v>2017-10-1</v>
      </c>
      <c r="W1039" s="8">
        <f t="shared" si="292"/>
        <v>43039</v>
      </c>
      <c r="X1039" s="9">
        <f t="shared" si="293"/>
        <v>31</v>
      </c>
      <c r="Y1039" s="4">
        <f t="shared" si="294"/>
        <v>55238.709677419356</v>
      </c>
      <c r="Z1039" s="4">
        <f t="shared" ca="1" si="295"/>
        <v>-3125.3048679727494</v>
      </c>
      <c r="AA1039" s="4">
        <f t="shared" ca="1" si="296"/>
        <v>52113.404809446605</v>
      </c>
      <c r="AB1039" s="10">
        <f t="shared" si="302"/>
        <v>0</v>
      </c>
      <c r="AC1039" s="4">
        <f t="shared" ca="1" si="297"/>
        <v>2605.6702404723301</v>
      </c>
      <c r="AD1039" s="4">
        <f t="shared" ca="1" si="304"/>
        <v>-467081.56676018843</v>
      </c>
      <c r="AE1039" s="4">
        <f t="shared" si="298"/>
        <v>22</v>
      </c>
      <c r="AF1039" s="4">
        <f t="shared" ca="1" si="299"/>
        <v>21230.980307281294</v>
      </c>
      <c r="AG1039" s="4">
        <f t="shared" ca="1" si="300"/>
        <v>2605.6702404723301</v>
      </c>
    </row>
    <row r="1040" spans="1:33">
      <c r="A1040" s="3">
        <v>43037</v>
      </c>
      <c r="B1040" s="2">
        <f t="shared" ca="1" si="301"/>
        <v>2665.595299668606</v>
      </c>
      <c r="C1040">
        <v>0</v>
      </c>
      <c r="D1040">
        <v>0</v>
      </c>
      <c r="E1040">
        <v>0</v>
      </c>
      <c r="F1040">
        <v>0</v>
      </c>
      <c r="P1040" s="4">
        <f t="shared" si="305"/>
        <v>17</v>
      </c>
      <c r="Q1040" s="4">
        <f t="shared" si="288"/>
        <v>39</v>
      </c>
      <c r="R1040" s="7">
        <f>INDEX(월별값!$A$1:$BM$17, '데이터 만들기'!P1040, '데이터 만들기'!Q1040)</f>
        <v>1712400</v>
      </c>
      <c r="S1040" s="5">
        <f t="shared" si="303"/>
        <v>43037</v>
      </c>
      <c r="T1040" s="7">
        <f t="shared" si="289"/>
        <v>2017</v>
      </c>
      <c r="U1040" s="7">
        <f t="shared" si="290"/>
        <v>10</v>
      </c>
      <c r="V1040" s="7" t="str">
        <f t="shared" si="291"/>
        <v>2017-10-1</v>
      </c>
      <c r="W1040" s="8">
        <f t="shared" si="292"/>
        <v>43039</v>
      </c>
      <c r="X1040" s="9">
        <f t="shared" si="293"/>
        <v>31</v>
      </c>
      <c r="Y1040" s="4">
        <f t="shared" si="294"/>
        <v>55238.709677419356</v>
      </c>
      <c r="Z1040" s="4">
        <f t="shared" ca="1" si="295"/>
        <v>-1926.8036840472366</v>
      </c>
      <c r="AA1040" s="4">
        <f t="shared" ca="1" si="296"/>
        <v>53311.905993372122</v>
      </c>
      <c r="AB1040" s="10">
        <f t="shared" si="302"/>
        <v>0</v>
      </c>
      <c r="AC1040" s="4">
        <f t="shared" ca="1" si="297"/>
        <v>2665.595299668606</v>
      </c>
      <c r="AD1040" s="4">
        <f t="shared" ca="1" si="304"/>
        <v>-467081.56676018843</v>
      </c>
      <c r="AE1040" s="4">
        <f t="shared" si="298"/>
        <v>22</v>
      </c>
      <c r="AF1040" s="4">
        <f t="shared" ca="1" si="299"/>
        <v>21230.980307281294</v>
      </c>
      <c r="AG1040" s="4">
        <f t="shared" ca="1" si="300"/>
        <v>2665.595299668606</v>
      </c>
    </row>
    <row r="1041" spans="1:33">
      <c r="A1041" s="3">
        <v>43038</v>
      </c>
      <c r="B1041" s="2">
        <f t="shared" ca="1" si="301"/>
        <v>77701.653795568709</v>
      </c>
      <c r="C1041">
        <v>0</v>
      </c>
      <c r="D1041">
        <v>0</v>
      </c>
      <c r="E1041">
        <v>0</v>
      </c>
      <c r="F1041">
        <v>0</v>
      </c>
      <c r="P1041" s="4">
        <f t="shared" si="305"/>
        <v>17</v>
      </c>
      <c r="Q1041" s="4">
        <f t="shared" si="288"/>
        <v>39</v>
      </c>
      <c r="R1041" s="7">
        <f>INDEX(월별값!$A$1:$BM$17, '데이터 만들기'!P1041, '데이터 만들기'!Q1041)</f>
        <v>1712400</v>
      </c>
      <c r="S1041" s="5">
        <f t="shared" si="303"/>
        <v>43038</v>
      </c>
      <c r="T1041" s="7">
        <f t="shared" si="289"/>
        <v>2017</v>
      </c>
      <c r="U1041" s="7">
        <f t="shared" si="290"/>
        <v>10</v>
      </c>
      <c r="V1041" s="7" t="str">
        <f t="shared" si="291"/>
        <v>2017-10-1</v>
      </c>
      <c r="W1041" s="8">
        <f t="shared" si="292"/>
        <v>43039</v>
      </c>
      <c r="X1041" s="9">
        <f t="shared" si="293"/>
        <v>31</v>
      </c>
      <c r="Y1041" s="4">
        <f t="shared" si="294"/>
        <v>55238.709677419356</v>
      </c>
      <c r="Z1041" s="4">
        <f t="shared" ca="1" si="295"/>
        <v>1231.9638108680622</v>
      </c>
      <c r="AA1041" s="4">
        <f t="shared" ca="1" si="296"/>
        <v>56470.673488287415</v>
      </c>
      <c r="AB1041" s="10">
        <f t="shared" si="302"/>
        <v>1</v>
      </c>
      <c r="AC1041" s="4">
        <f t="shared" ca="1" si="297"/>
        <v>56470.673488287415</v>
      </c>
      <c r="AD1041" s="4">
        <f t="shared" ca="1" si="304"/>
        <v>-467081.56676018843</v>
      </c>
      <c r="AE1041" s="4">
        <f t="shared" si="298"/>
        <v>22</v>
      </c>
      <c r="AF1041" s="4">
        <f t="shared" ca="1" si="299"/>
        <v>21230.980307281294</v>
      </c>
      <c r="AG1041" s="4">
        <f t="shared" ca="1" si="300"/>
        <v>77701.653795568709</v>
      </c>
    </row>
    <row r="1042" spans="1:33">
      <c r="A1042" s="3">
        <v>43039</v>
      </c>
      <c r="B1042" s="2">
        <f t="shared" ca="1" si="301"/>
        <v>71932.879000373679</v>
      </c>
      <c r="C1042">
        <v>0</v>
      </c>
      <c r="D1042">
        <v>0</v>
      </c>
      <c r="E1042">
        <v>0</v>
      </c>
      <c r="F1042">
        <v>0</v>
      </c>
      <c r="P1042" s="4">
        <f t="shared" si="305"/>
        <v>17</v>
      </c>
      <c r="Q1042" s="4">
        <f t="shared" si="288"/>
        <v>39</v>
      </c>
      <c r="R1042" s="7">
        <f>INDEX(월별값!$A$1:$BM$17, '데이터 만들기'!P1042, '데이터 만들기'!Q1042)</f>
        <v>1712400</v>
      </c>
      <c r="S1042" s="5">
        <f t="shared" si="303"/>
        <v>43039</v>
      </c>
      <c r="T1042" s="7">
        <f t="shared" si="289"/>
        <v>2017</v>
      </c>
      <c r="U1042" s="7">
        <f t="shared" si="290"/>
        <v>10</v>
      </c>
      <c r="V1042" s="7" t="str">
        <f t="shared" si="291"/>
        <v>2017-10-1</v>
      </c>
      <c r="W1042" s="8">
        <f t="shared" si="292"/>
        <v>43039</v>
      </c>
      <c r="X1042" s="9">
        <f t="shared" si="293"/>
        <v>31</v>
      </c>
      <c r="Y1042" s="4">
        <f t="shared" si="294"/>
        <v>55238.709677419356</v>
      </c>
      <c r="Z1042" s="4">
        <f t="shared" ca="1" si="295"/>
        <v>-4536.8109843269795</v>
      </c>
      <c r="AA1042" s="4">
        <f t="shared" ca="1" si="296"/>
        <v>50701.898693092378</v>
      </c>
      <c r="AB1042" s="10">
        <f t="shared" si="302"/>
        <v>1</v>
      </c>
      <c r="AC1042" s="4">
        <f t="shared" ca="1" si="297"/>
        <v>50701.898693092378</v>
      </c>
      <c r="AD1042" s="4">
        <f t="shared" ca="1" si="304"/>
        <v>-467081.56676018843</v>
      </c>
      <c r="AE1042" s="4">
        <f t="shared" si="298"/>
        <v>22</v>
      </c>
      <c r="AF1042" s="4">
        <f t="shared" ca="1" si="299"/>
        <v>21230.980307281294</v>
      </c>
      <c r="AG1042" s="4">
        <f t="shared" ca="1" si="300"/>
        <v>71932.879000373679</v>
      </c>
    </row>
    <row r="1043" spans="1:33">
      <c r="A1043" s="3">
        <v>43040</v>
      </c>
      <c r="B1043" s="2">
        <f t="shared" ca="1" si="301"/>
        <v>78461.540566943513</v>
      </c>
      <c r="C1043">
        <v>0</v>
      </c>
      <c r="D1043">
        <v>0</v>
      </c>
      <c r="E1043">
        <v>0</v>
      </c>
      <c r="F1043">
        <v>0</v>
      </c>
      <c r="P1043" s="4">
        <f t="shared" si="305"/>
        <v>17</v>
      </c>
      <c r="Q1043" s="4">
        <f t="shared" si="288"/>
        <v>40</v>
      </c>
      <c r="R1043" s="7">
        <f>INDEX(월별값!$A$1:$BM$17, '데이터 만들기'!P1043, '데이터 만들기'!Q1043)</f>
        <v>1889100</v>
      </c>
      <c r="S1043" s="5">
        <f t="shared" si="303"/>
        <v>43040</v>
      </c>
      <c r="T1043" s="7">
        <f t="shared" si="289"/>
        <v>2017</v>
      </c>
      <c r="U1043" s="7">
        <f t="shared" si="290"/>
        <v>11</v>
      </c>
      <c r="V1043" s="7" t="str">
        <f t="shared" si="291"/>
        <v>2017-11-1</v>
      </c>
      <c r="W1043" s="8">
        <f t="shared" si="292"/>
        <v>43069</v>
      </c>
      <c r="X1043" s="9">
        <f t="shared" si="293"/>
        <v>30</v>
      </c>
      <c r="Y1043" s="4">
        <f t="shared" si="294"/>
        <v>62970</v>
      </c>
      <c r="Z1043" s="4">
        <f t="shared" ca="1" si="295"/>
        <v>-5286.9072401623307</v>
      </c>
      <c r="AA1043" s="4">
        <f t="shared" ca="1" si="296"/>
        <v>57683.092759837673</v>
      </c>
      <c r="AB1043" s="10">
        <f t="shared" si="302"/>
        <v>1</v>
      </c>
      <c r="AC1043" s="4">
        <f t="shared" ca="1" si="297"/>
        <v>57683.092759837673</v>
      </c>
      <c r="AD1043" s="4">
        <f t="shared" ca="1" si="304"/>
        <v>-457125.85175632848</v>
      </c>
      <c r="AE1043" s="4">
        <f t="shared" si="298"/>
        <v>22</v>
      </c>
      <c r="AF1043" s="4">
        <f t="shared" ca="1" si="299"/>
        <v>20778.44780710584</v>
      </c>
      <c r="AG1043" s="4">
        <f t="shared" ca="1" si="300"/>
        <v>78461.540566943513</v>
      </c>
    </row>
    <row r="1044" spans="1:33">
      <c r="A1044" s="3">
        <v>43041</v>
      </c>
      <c r="B1044" s="2">
        <f t="shared" ca="1" si="301"/>
        <v>87148.470738804317</v>
      </c>
      <c r="C1044">
        <v>0</v>
      </c>
      <c r="D1044">
        <v>0</v>
      </c>
      <c r="E1044">
        <v>0</v>
      </c>
      <c r="F1044">
        <v>0</v>
      </c>
      <c r="P1044" s="4">
        <f t="shared" si="305"/>
        <v>17</v>
      </c>
      <c r="Q1044" s="4">
        <f t="shared" si="288"/>
        <v>40</v>
      </c>
      <c r="R1044" s="7">
        <f>INDEX(월별값!$A$1:$BM$17, '데이터 만들기'!P1044, '데이터 만들기'!Q1044)</f>
        <v>1889100</v>
      </c>
      <c r="S1044" s="5">
        <f t="shared" si="303"/>
        <v>43041</v>
      </c>
      <c r="T1044" s="7">
        <f t="shared" si="289"/>
        <v>2017</v>
      </c>
      <c r="U1044" s="7">
        <f t="shared" si="290"/>
        <v>11</v>
      </c>
      <c r="V1044" s="7" t="str">
        <f t="shared" si="291"/>
        <v>2017-11-1</v>
      </c>
      <c r="W1044" s="8">
        <f t="shared" si="292"/>
        <v>43069</v>
      </c>
      <c r="X1044" s="9">
        <f t="shared" si="293"/>
        <v>30</v>
      </c>
      <c r="Y1044" s="4">
        <f t="shared" si="294"/>
        <v>62970</v>
      </c>
      <c r="Z1044" s="4">
        <f t="shared" ca="1" si="295"/>
        <v>3400.0229316984792</v>
      </c>
      <c r="AA1044" s="4">
        <f t="shared" ca="1" si="296"/>
        <v>66370.022931698477</v>
      </c>
      <c r="AB1044" s="10">
        <f t="shared" si="302"/>
        <v>1</v>
      </c>
      <c r="AC1044" s="4">
        <f t="shared" ca="1" si="297"/>
        <v>66370.022931698477</v>
      </c>
      <c r="AD1044" s="4">
        <f t="shared" ca="1" si="304"/>
        <v>-457125.85175632848</v>
      </c>
      <c r="AE1044" s="4">
        <f t="shared" si="298"/>
        <v>22</v>
      </c>
      <c r="AF1044" s="4">
        <f t="shared" ca="1" si="299"/>
        <v>20778.44780710584</v>
      </c>
      <c r="AG1044" s="4">
        <f t="shared" ca="1" si="300"/>
        <v>87148.470738804317</v>
      </c>
    </row>
    <row r="1045" spans="1:33">
      <c r="A1045" s="3">
        <v>43042</v>
      </c>
      <c r="B1045" s="2">
        <f t="shared" ca="1" si="301"/>
        <v>90023.267510398873</v>
      </c>
      <c r="C1045">
        <v>0</v>
      </c>
      <c r="D1045">
        <v>0</v>
      </c>
      <c r="E1045">
        <v>0</v>
      </c>
      <c r="F1045">
        <v>0</v>
      </c>
      <c r="P1045" s="4">
        <f t="shared" si="305"/>
        <v>17</v>
      </c>
      <c r="Q1045" s="4">
        <f t="shared" si="288"/>
        <v>40</v>
      </c>
      <c r="R1045" s="7">
        <f>INDEX(월별값!$A$1:$BM$17, '데이터 만들기'!P1045, '데이터 만들기'!Q1045)</f>
        <v>1889100</v>
      </c>
      <c r="S1045" s="5">
        <f t="shared" si="303"/>
        <v>43042</v>
      </c>
      <c r="T1045" s="7">
        <f t="shared" si="289"/>
        <v>2017</v>
      </c>
      <c r="U1045" s="7">
        <f t="shared" si="290"/>
        <v>11</v>
      </c>
      <c r="V1045" s="7" t="str">
        <f t="shared" si="291"/>
        <v>2017-11-1</v>
      </c>
      <c r="W1045" s="8">
        <f t="shared" si="292"/>
        <v>43069</v>
      </c>
      <c r="X1045" s="9">
        <f t="shared" si="293"/>
        <v>30</v>
      </c>
      <c r="Y1045" s="4">
        <f t="shared" si="294"/>
        <v>62970</v>
      </c>
      <c r="Z1045" s="4">
        <f t="shared" ca="1" si="295"/>
        <v>6274.8197032930302</v>
      </c>
      <c r="AA1045" s="4">
        <f t="shared" ca="1" si="296"/>
        <v>69244.819703293033</v>
      </c>
      <c r="AB1045" s="10">
        <f t="shared" si="302"/>
        <v>1</v>
      </c>
      <c r="AC1045" s="4">
        <f t="shared" ca="1" si="297"/>
        <v>69244.819703293033</v>
      </c>
      <c r="AD1045" s="4">
        <f t="shared" ca="1" si="304"/>
        <v>-457125.85175632848</v>
      </c>
      <c r="AE1045" s="4">
        <f t="shared" si="298"/>
        <v>22</v>
      </c>
      <c r="AF1045" s="4">
        <f t="shared" ca="1" si="299"/>
        <v>20778.44780710584</v>
      </c>
      <c r="AG1045" s="4">
        <f t="shared" ca="1" si="300"/>
        <v>90023.267510398873</v>
      </c>
    </row>
    <row r="1046" spans="1:33">
      <c r="A1046" s="3">
        <v>43043</v>
      </c>
      <c r="B1046" s="2">
        <f t="shared" ca="1" si="301"/>
        <v>3322.2965140593979</v>
      </c>
      <c r="C1046">
        <v>0</v>
      </c>
      <c r="D1046">
        <v>0</v>
      </c>
      <c r="E1046">
        <v>0</v>
      </c>
      <c r="F1046">
        <v>0</v>
      </c>
      <c r="P1046" s="4">
        <f t="shared" si="305"/>
        <v>17</v>
      </c>
      <c r="Q1046" s="4">
        <f t="shared" si="288"/>
        <v>40</v>
      </c>
      <c r="R1046" s="7">
        <f>INDEX(월별값!$A$1:$BM$17, '데이터 만들기'!P1046, '데이터 만들기'!Q1046)</f>
        <v>1889100</v>
      </c>
      <c r="S1046" s="5">
        <f t="shared" si="303"/>
        <v>43043</v>
      </c>
      <c r="T1046" s="7">
        <f t="shared" si="289"/>
        <v>2017</v>
      </c>
      <c r="U1046" s="7">
        <f t="shared" si="290"/>
        <v>11</v>
      </c>
      <c r="V1046" s="7" t="str">
        <f t="shared" si="291"/>
        <v>2017-11-1</v>
      </c>
      <c r="W1046" s="8">
        <f t="shared" si="292"/>
        <v>43069</v>
      </c>
      <c r="X1046" s="9">
        <f t="shared" si="293"/>
        <v>30</v>
      </c>
      <c r="Y1046" s="4">
        <f t="shared" si="294"/>
        <v>62970</v>
      </c>
      <c r="Z1046" s="4">
        <f t="shared" ca="1" si="295"/>
        <v>3475.9302811879547</v>
      </c>
      <c r="AA1046" s="4">
        <f t="shared" ca="1" si="296"/>
        <v>66445.930281187961</v>
      </c>
      <c r="AB1046" s="10">
        <f t="shared" si="302"/>
        <v>0</v>
      </c>
      <c r="AC1046" s="4">
        <f t="shared" ca="1" si="297"/>
        <v>3322.2965140593979</v>
      </c>
      <c r="AD1046" s="4">
        <f t="shared" ca="1" si="304"/>
        <v>-457125.85175632848</v>
      </c>
      <c r="AE1046" s="4">
        <f t="shared" si="298"/>
        <v>22</v>
      </c>
      <c r="AF1046" s="4">
        <f t="shared" ca="1" si="299"/>
        <v>20778.44780710584</v>
      </c>
      <c r="AG1046" s="4">
        <f t="shared" ca="1" si="300"/>
        <v>3322.2965140593979</v>
      </c>
    </row>
    <row r="1047" spans="1:33">
      <c r="A1047" s="3">
        <v>43044</v>
      </c>
      <c r="B1047" s="2">
        <f t="shared" ca="1" si="301"/>
        <v>3047.6505084841865</v>
      </c>
      <c r="C1047">
        <v>0</v>
      </c>
      <c r="D1047">
        <v>0</v>
      </c>
      <c r="E1047">
        <v>0</v>
      </c>
      <c r="F1047">
        <v>0</v>
      </c>
      <c r="P1047" s="4">
        <f t="shared" si="305"/>
        <v>17</v>
      </c>
      <c r="Q1047" s="4">
        <f t="shared" si="288"/>
        <v>40</v>
      </c>
      <c r="R1047" s="7">
        <f>INDEX(월별값!$A$1:$BM$17, '데이터 만들기'!P1047, '데이터 만들기'!Q1047)</f>
        <v>1889100</v>
      </c>
      <c r="S1047" s="5">
        <f t="shared" si="303"/>
        <v>43044</v>
      </c>
      <c r="T1047" s="7">
        <f t="shared" si="289"/>
        <v>2017</v>
      </c>
      <c r="U1047" s="7">
        <f t="shared" si="290"/>
        <v>11</v>
      </c>
      <c r="V1047" s="7" t="str">
        <f t="shared" si="291"/>
        <v>2017-11-1</v>
      </c>
      <c r="W1047" s="8">
        <f t="shared" si="292"/>
        <v>43069</v>
      </c>
      <c r="X1047" s="9">
        <f t="shared" si="293"/>
        <v>30</v>
      </c>
      <c r="Y1047" s="4">
        <f t="shared" si="294"/>
        <v>62970</v>
      </c>
      <c r="Z1047" s="4">
        <f t="shared" ca="1" si="295"/>
        <v>-2016.9898303162718</v>
      </c>
      <c r="AA1047" s="4">
        <f t="shared" ca="1" si="296"/>
        <v>60953.01016968373</v>
      </c>
      <c r="AB1047" s="10">
        <f t="shared" si="302"/>
        <v>0</v>
      </c>
      <c r="AC1047" s="4">
        <f t="shared" ca="1" si="297"/>
        <v>3047.6505084841865</v>
      </c>
      <c r="AD1047" s="4">
        <f t="shared" ca="1" si="304"/>
        <v>-457125.85175632848</v>
      </c>
      <c r="AE1047" s="4">
        <f t="shared" si="298"/>
        <v>22</v>
      </c>
      <c r="AF1047" s="4">
        <f t="shared" ca="1" si="299"/>
        <v>20778.44780710584</v>
      </c>
      <c r="AG1047" s="4">
        <f t="shared" ca="1" si="300"/>
        <v>3047.6505084841865</v>
      </c>
    </row>
    <row r="1048" spans="1:33">
      <c r="A1048" s="3">
        <v>43045</v>
      </c>
      <c r="B1048" s="2">
        <f t="shared" ca="1" si="301"/>
        <v>78337.71788359835</v>
      </c>
      <c r="C1048">
        <v>0</v>
      </c>
      <c r="D1048">
        <v>0</v>
      </c>
      <c r="E1048">
        <v>0</v>
      </c>
      <c r="F1048">
        <v>0</v>
      </c>
      <c r="P1048" s="4">
        <f t="shared" si="305"/>
        <v>17</v>
      </c>
      <c r="Q1048" s="4">
        <f t="shared" si="288"/>
        <v>40</v>
      </c>
      <c r="R1048" s="7">
        <f>INDEX(월별값!$A$1:$BM$17, '데이터 만들기'!P1048, '데이터 만들기'!Q1048)</f>
        <v>1889100</v>
      </c>
      <c r="S1048" s="5">
        <f t="shared" si="303"/>
        <v>43045</v>
      </c>
      <c r="T1048" s="7">
        <f t="shared" si="289"/>
        <v>2017</v>
      </c>
      <c r="U1048" s="7">
        <f t="shared" si="290"/>
        <v>11</v>
      </c>
      <c r="V1048" s="7" t="str">
        <f t="shared" si="291"/>
        <v>2017-11-1</v>
      </c>
      <c r="W1048" s="8">
        <f t="shared" si="292"/>
        <v>43069</v>
      </c>
      <c r="X1048" s="9">
        <f t="shared" si="293"/>
        <v>30</v>
      </c>
      <c r="Y1048" s="4">
        <f t="shared" si="294"/>
        <v>62970</v>
      </c>
      <c r="Z1048" s="4">
        <f t="shared" ca="1" si="295"/>
        <v>-5410.7299235074806</v>
      </c>
      <c r="AA1048" s="4">
        <f t="shared" ca="1" si="296"/>
        <v>57559.270076492518</v>
      </c>
      <c r="AB1048" s="10">
        <f t="shared" si="302"/>
        <v>1</v>
      </c>
      <c r="AC1048" s="4">
        <f t="shared" ca="1" si="297"/>
        <v>57559.270076492518</v>
      </c>
      <c r="AD1048" s="4">
        <f t="shared" ca="1" si="304"/>
        <v>-457125.85175632848</v>
      </c>
      <c r="AE1048" s="4">
        <f t="shared" si="298"/>
        <v>22</v>
      </c>
      <c r="AF1048" s="4">
        <f t="shared" ca="1" si="299"/>
        <v>20778.44780710584</v>
      </c>
      <c r="AG1048" s="4">
        <f t="shared" ca="1" si="300"/>
        <v>78337.71788359835</v>
      </c>
    </row>
    <row r="1049" spans="1:33">
      <c r="A1049" s="3">
        <v>43046</v>
      </c>
      <c r="B1049" s="2">
        <f t="shared" ca="1" si="301"/>
        <v>80992.216789514699</v>
      </c>
      <c r="C1049">
        <v>0</v>
      </c>
      <c r="D1049">
        <v>0</v>
      </c>
      <c r="E1049">
        <v>0</v>
      </c>
      <c r="F1049">
        <v>0</v>
      </c>
      <c r="P1049" s="4">
        <f t="shared" si="305"/>
        <v>17</v>
      </c>
      <c r="Q1049" s="4">
        <f t="shared" si="288"/>
        <v>40</v>
      </c>
      <c r="R1049" s="7">
        <f>INDEX(월별값!$A$1:$BM$17, '데이터 만들기'!P1049, '데이터 만들기'!Q1049)</f>
        <v>1889100</v>
      </c>
      <c r="S1049" s="5">
        <f t="shared" si="303"/>
        <v>43046</v>
      </c>
      <c r="T1049" s="7">
        <f t="shared" si="289"/>
        <v>2017</v>
      </c>
      <c r="U1049" s="7">
        <f t="shared" si="290"/>
        <v>11</v>
      </c>
      <c r="V1049" s="7" t="str">
        <f t="shared" si="291"/>
        <v>2017-11-1</v>
      </c>
      <c r="W1049" s="8">
        <f t="shared" si="292"/>
        <v>43069</v>
      </c>
      <c r="X1049" s="9">
        <f t="shared" si="293"/>
        <v>30</v>
      </c>
      <c r="Y1049" s="4">
        <f t="shared" si="294"/>
        <v>62970</v>
      </c>
      <c r="Z1049" s="4">
        <f t="shared" ca="1" si="295"/>
        <v>-2756.2310175911466</v>
      </c>
      <c r="AA1049" s="4">
        <f t="shared" ca="1" si="296"/>
        <v>60213.768982408852</v>
      </c>
      <c r="AB1049" s="10">
        <f t="shared" si="302"/>
        <v>1</v>
      </c>
      <c r="AC1049" s="4">
        <f t="shared" ca="1" si="297"/>
        <v>60213.768982408852</v>
      </c>
      <c r="AD1049" s="4">
        <f t="shared" ca="1" si="304"/>
        <v>-457125.85175632848</v>
      </c>
      <c r="AE1049" s="4">
        <f t="shared" si="298"/>
        <v>22</v>
      </c>
      <c r="AF1049" s="4">
        <f t="shared" ca="1" si="299"/>
        <v>20778.44780710584</v>
      </c>
      <c r="AG1049" s="4">
        <f t="shared" ca="1" si="300"/>
        <v>80992.216789514699</v>
      </c>
    </row>
    <row r="1050" spans="1:33">
      <c r="A1050" s="3">
        <v>43047</v>
      </c>
      <c r="B1050" s="2">
        <f t="shared" ca="1" si="301"/>
        <v>84966.4935524092</v>
      </c>
      <c r="C1050">
        <v>0</v>
      </c>
      <c r="D1050">
        <v>0</v>
      </c>
      <c r="E1050">
        <v>0</v>
      </c>
      <c r="F1050">
        <v>0</v>
      </c>
      <c r="P1050" s="4">
        <f t="shared" si="305"/>
        <v>17</v>
      </c>
      <c r="Q1050" s="4">
        <f t="shared" si="288"/>
        <v>40</v>
      </c>
      <c r="R1050" s="7">
        <f>INDEX(월별값!$A$1:$BM$17, '데이터 만들기'!P1050, '데이터 만들기'!Q1050)</f>
        <v>1889100</v>
      </c>
      <c r="S1050" s="5">
        <f t="shared" si="303"/>
        <v>43047</v>
      </c>
      <c r="T1050" s="7">
        <f t="shared" si="289"/>
        <v>2017</v>
      </c>
      <c r="U1050" s="7">
        <f t="shared" si="290"/>
        <v>11</v>
      </c>
      <c r="V1050" s="7" t="str">
        <f t="shared" si="291"/>
        <v>2017-11-1</v>
      </c>
      <c r="W1050" s="8">
        <f t="shared" si="292"/>
        <v>43069</v>
      </c>
      <c r="X1050" s="9">
        <f t="shared" si="293"/>
        <v>30</v>
      </c>
      <c r="Y1050" s="4">
        <f t="shared" si="294"/>
        <v>62970</v>
      </c>
      <c r="Z1050" s="4">
        <f t="shared" ca="1" si="295"/>
        <v>1218.0457453033555</v>
      </c>
      <c r="AA1050" s="4">
        <f t="shared" ca="1" si="296"/>
        <v>64188.045745303352</v>
      </c>
      <c r="AB1050" s="10">
        <f t="shared" si="302"/>
        <v>1</v>
      </c>
      <c r="AC1050" s="4">
        <f t="shared" ca="1" si="297"/>
        <v>64188.045745303352</v>
      </c>
      <c r="AD1050" s="4">
        <f t="shared" ca="1" si="304"/>
        <v>-457125.85175632848</v>
      </c>
      <c r="AE1050" s="4">
        <f t="shared" si="298"/>
        <v>22</v>
      </c>
      <c r="AF1050" s="4">
        <f t="shared" ca="1" si="299"/>
        <v>20778.44780710584</v>
      </c>
      <c r="AG1050" s="4">
        <f t="shared" ca="1" si="300"/>
        <v>84966.4935524092</v>
      </c>
    </row>
    <row r="1051" spans="1:33">
      <c r="A1051" s="3">
        <v>43048</v>
      </c>
      <c r="B1051" s="2">
        <f t="shared" ca="1" si="301"/>
        <v>80809.776581355894</v>
      </c>
      <c r="C1051">
        <v>0</v>
      </c>
      <c r="D1051">
        <v>0</v>
      </c>
      <c r="E1051">
        <v>0</v>
      </c>
      <c r="F1051">
        <v>0</v>
      </c>
      <c r="P1051" s="4">
        <f t="shared" si="305"/>
        <v>17</v>
      </c>
      <c r="Q1051" s="4">
        <f t="shared" si="288"/>
        <v>40</v>
      </c>
      <c r="R1051" s="7">
        <f>INDEX(월별값!$A$1:$BM$17, '데이터 만들기'!P1051, '데이터 만들기'!Q1051)</f>
        <v>1889100</v>
      </c>
      <c r="S1051" s="5">
        <f t="shared" si="303"/>
        <v>43048</v>
      </c>
      <c r="T1051" s="7">
        <f t="shared" si="289"/>
        <v>2017</v>
      </c>
      <c r="U1051" s="7">
        <f t="shared" si="290"/>
        <v>11</v>
      </c>
      <c r="V1051" s="7" t="str">
        <f t="shared" si="291"/>
        <v>2017-11-1</v>
      </c>
      <c r="W1051" s="8">
        <f t="shared" si="292"/>
        <v>43069</v>
      </c>
      <c r="X1051" s="9">
        <f t="shared" si="293"/>
        <v>30</v>
      </c>
      <c r="Y1051" s="4">
        <f t="shared" si="294"/>
        <v>62970</v>
      </c>
      <c r="Z1051" s="4">
        <f t="shared" ca="1" si="295"/>
        <v>-2938.6712257499562</v>
      </c>
      <c r="AA1051" s="4">
        <f t="shared" ca="1" si="296"/>
        <v>60031.328774250047</v>
      </c>
      <c r="AB1051" s="10">
        <f t="shared" si="302"/>
        <v>1</v>
      </c>
      <c r="AC1051" s="4">
        <f t="shared" ca="1" si="297"/>
        <v>60031.328774250047</v>
      </c>
      <c r="AD1051" s="4">
        <f t="shared" ca="1" si="304"/>
        <v>-457125.85175632848</v>
      </c>
      <c r="AE1051" s="4">
        <f t="shared" si="298"/>
        <v>22</v>
      </c>
      <c r="AF1051" s="4">
        <f t="shared" ca="1" si="299"/>
        <v>20778.44780710584</v>
      </c>
      <c r="AG1051" s="4">
        <f t="shared" ca="1" si="300"/>
        <v>80809.776581355894</v>
      </c>
    </row>
    <row r="1052" spans="1:33">
      <c r="A1052" s="3">
        <v>43049</v>
      </c>
      <c r="B1052" s="2">
        <f t="shared" ca="1" si="301"/>
        <v>86031.106696371717</v>
      </c>
      <c r="C1052">
        <v>0</v>
      </c>
      <c r="D1052">
        <v>0</v>
      </c>
      <c r="E1052">
        <v>0</v>
      </c>
      <c r="F1052">
        <v>0</v>
      </c>
      <c r="P1052" s="4">
        <f t="shared" si="305"/>
        <v>17</v>
      </c>
      <c r="Q1052" s="4">
        <f t="shared" si="288"/>
        <v>40</v>
      </c>
      <c r="R1052" s="7">
        <f>INDEX(월별값!$A$1:$BM$17, '데이터 만들기'!P1052, '데이터 만들기'!Q1052)</f>
        <v>1889100</v>
      </c>
      <c r="S1052" s="5">
        <f t="shared" si="303"/>
        <v>43049</v>
      </c>
      <c r="T1052" s="7">
        <f t="shared" si="289"/>
        <v>2017</v>
      </c>
      <c r="U1052" s="7">
        <f t="shared" si="290"/>
        <v>11</v>
      </c>
      <c r="V1052" s="7" t="str">
        <f t="shared" si="291"/>
        <v>2017-11-1</v>
      </c>
      <c r="W1052" s="8">
        <f t="shared" si="292"/>
        <v>43069</v>
      </c>
      <c r="X1052" s="9">
        <f t="shared" si="293"/>
        <v>30</v>
      </c>
      <c r="Y1052" s="4">
        <f t="shared" si="294"/>
        <v>62970</v>
      </c>
      <c r="Z1052" s="4">
        <f t="shared" ca="1" si="295"/>
        <v>2282.658889265881</v>
      </c>
      <c r="AA1052" s="4">
        <f t="shared" ca="1" si="296"/>
        <v>65252.658889265884</v>
      </c>
      <c r="AB1052" s="10">
        <f t="shared" si="302"/>
        <v>1</v>
      </c>
      <c r="AC1052" s="4">
        <f t="shared" ca="1" si="297"/>
        <v>65252.658889265884</v>
      </c>
      <c r="AD1052" s="4">
        <f t="shared" ca="1" si="304"/>
        <v>-457125.85175632848</v>
      </c>
      <c r="AE1052" s="4">
        <f t="shared" si="298"/>
        <v>22</v>
      </c>
      <c r="AF1052" s="4">
        <f t="shared" ca="1" si="299"/>
        <v>20778.44780710584</v>
      </c>
      <c r="AG1052" s="4">
        <f t="shared" ca="1" si="300"/>
        <v>86031.106696371717</v>
      </c>
    </row>
    <row r="1053" spans="1:33">
      <c r="A1053" s="3">
        <v>43050</v>
      </c>
      <c r="B1053" s="2">
        <f t="shared" ca="1" si="301"/>
        <v>3160.6452095707814</v>
      </c>
      <c r="C1053">
        <v>0</v>
      </c>
      <c r="D1053">
        <v>0</v>
      </c>
      <c r="E1053">
        <v>0</v>
      </c>
      <c r="F1053">
        <v>0</v>
      </c>
      <c r="P1053" s="4">
        <f t="shared" si="305"/>
        <v>17</v>
      </c>
      <c r="Q1053" s="4">
        <f t="shared" si="288"/>
        <v>40</v>
      </c>
      <c r="R1053" s="7">
        <f>INDEX(월별값!$A$1:$BM$17, '데이터 만들기'!P1053, '데이터 만들기'!Q1053)</f>
        <v>1889100</v>
      </c>
      <c r="S1053" s="5">
        <f t="shared" si="303"/>
        <v>43050</v>
      </c>
      <c r="T1053" s="7">
        <f t="shared" si="289"/>
        <v>2017</v>
      </c>
      <c r="U1053" s="7">
        <f t="shared" si="290"/>
        <v>11</v>
      </c>
      <c r="V1053" s="7" t="str">
        <f t="shared" si="291"/>
        <v>2017-11-1</v>
      </c>
      <c r="W1053" s="8">
        <f t="shared" si="292"/>
        <v>43069</v>
      </c>
      <c r="X1053" s="9">
        <f t="shared" si="293"/>
        <v>30</v>
      </c>
      <c r="Y1053" s="4">
        <f t="shared" si="294"/>
        <v>62970</v>
      </c>
      <c r="Z1053" s="4">
        <f t="shared" ca="1" si="295"/>
        <v>242.90419141562793</v>
      </c>
      <c r="AA1053" s="4">
        <f t="shared" ca="1" si="296"/>
        <v>63212.904191415626</v>
      </c>
      <c r="AB1053" s="10">
        <f t="shared" si="302"/>
        <v>0</v>
      </c>
      <c r="AC1053" s="4">
        <f t="shared" ca="1" si="297"/>
        <v>3160.6452095707814</v>
      </c>
      <c r="AD1053" s="4">
        <f t="shared" ca="1" si="304"/>
        <v>-457125.85175632848</v>
      </c>
      <c r="AE1053" s="4">
        <f t="shared" si="298"/>
        <v>22</v>
      </c>
      <c r="AF1053" s="4">
        <f t="shared" ca="1" si="299"/>
        <v>20778.44780710584</v>
      </c>
      <c r="AG1053" s="4">
        <f t="shared" ca="1" si="300"/>
        <v>3160.6452095707814</v>
      </c>
    </row>
    <row r="1054" spans="1:33">
      <c r="A1054" s="3">
        <v>43051</v>
      </c>
      <c r="B1054" s="2">
        <f t="shared" ca="1" si="301"/>
        <v>3439.9361781043349</v>
      </c>
      <c r="C1054">
        <v>0</v>
      </c>
      <c r="D1054">
        <v>0</v>
      </c>
      <c r="E1054">
        <v>0</v>
      </c>
      <c r="F1054">
        <v>0</v>
      </c>
      <c r="P1054" s="4">
        <f t="shared" si="305"/>
        <v>17</v>
      </c>
      <c r="Q1054" s="4">
        <f t="shared" si="288"/>
        <v>40</v>
      </c>
      <c r="R1054" s="7">
        <f>INDEX(월별값!$A$1:$BM$17, '데이터 만들기'!P1054, '데이터 만들기'!Q1054)</f>
        <v>1889100</v>
      </c>
      <c r="S1054" s="5">
        <f t="shared" si="303"/>
        <v>43051</v>
      </c>
      <c r="T1054" s="7">
        <f t="shared" si="289"/>
        <v>2017</v>
      </c>
      <c r="U1054" s="7">
        <f t="shared" si="290"/>
        <v>11</v>
      </c>
      <c r="V1054" s="7" t="str">
        <f t="shared" si="291"/>
        <v>2017-11-1</v>
      </c>
      <c r="W1054" s="8">
        <f t="shared" si="292"/>
        <v>43069</v>
      </c>
      <c r="X1054" s="9">
        <f t="shared" si="293"/>
        <v>30</v>
      </c>
      <c r="Y1054" s="4">
        <f t="shared" si="294"/>
        <v>62970</v>
      </c>
      <c r="Z1054" s="4">
        <f t="shared" ca="1" si="295"/>
        <v>5828.7235620867059</v>
      </c>
      <c r="AA1054" s="4">
        <f t="shared" ca="1" si="296"/>
        <v>68798.7235620867</v>
      </c>
      <c r="AB1054" s="10">
        <f t="shared" si="302"/>
        <v>0</v>
      </c>
      <c r="AC1054" s="4">
        <f t="shared" ca="1" si="297"/>
        <v>3439.9361781043349</v>
      </c>
      <c r="AD1054" s="4">
        <f t="shared" ca="1" si="304"/>
        <v>-457125.85175632848</v>
      </c>
      <c r="AE1054" s="4">
        <f t="shared" si="298"/>
        <v>22</v>
      </c>
      <c r="AF1054" s="4">
        <f t="shared" ca="1" si="299"/>
        <v>20778.44780710584</v>
      </c>
      <c r="AG1054" s="4">
        <f t="shared" ca="1" si="300"/>
        <v>3439.9361781043349</v>
      </c>
    </row>
    <row r="1055" spans="1:33">
      <c r="A1055" s="3">
        <v>43052</v>
      </c>
      <c r="B1055" s="2">
        <f t="shared" ca="1" si="301"/>
        <v>82885.309581626439</v>
      </c>
      <c r="C1055">
        <v>0</v>
      </c>
      <c r="D1055">
        <v>0</v>
      </c>
      <c r="E1055">
        <v>0</v>
      </c>
      <c r="F1055">
        <v>0</v>
      </c>
      <c r="P1055" s="4">
        <f t="shared" si="305"/>
        <v>17</v>
      </c>
      <c r="Q1055" s="4">
        <f t="shared" si="288"/>
        <v>40</v>
      </c>
      <c r="R1055" s="7">
        <f>INDEX(월별값!$A$1:$BM$17, '데이터 만들기'!P1055, '데이터 만들기'!Q1055)</f>
        <v>1889100</v>
      </c>
      <c r="S1055" s="5">
        <f t="shared" si="303"/>
        <v>43052</v>
      </c>
      <c r="T1055" s="7">
        <f t="shared" si="289"/>
        <v>2017</v>
      </c>
      <c r="U1055" s="7">
        <f t="shared" si="290"/>
        <v>11</v>
      </c>
      <c r="V1055" s="7" t="str">
        <f t="shared" si="291"/>
        <v>2017-11-1</v>
      </c>
      <c r="W1055" s="8">
        <f t="shared" si="292"/>
        <v>43069</v>
      </c>
      <c r="X1055" s="9">
        <f t="shared" si="293"/>
        <v>30</v>
      </c>
      <c r="Y1055" s="4">
        <f t="shared" si="294"/>
        <v>62970</v>
      </c>
      <c r="Z1055" s="4">
        <f t="shared" ca="1" si="295"/>
        <v>-863.13822547940231</v>
      </c>
      <c r="AA1055" s="4">
        <f t="shared" ca="1" si="296"/>
        <v>62106.861774520599</v>
      </c>
      <c r="AB1055" s="10">
        <f t="shared" si="302"/>
        <v>1</v>
      </c>
      <c r="AC1055" s="4">
        <f t="shared" ca="1" si="297"/>
        <v>62106.861774520599</v>
      </c>
      <c r="AD1055" s="4">
        <f t="shared" ca="1" si="304"/>
        <v>-457125.85175632848</v>
      </c>
      <c r="AE1055" s="4">
        <f t="shared" si="298"/>
        <v>22</v>
      </c>
      <c r="AF1055" s="4">
        <f t="shared" ca="1" si="299"/>
        <v>20778.44780710584</v>
      </c>
      <c r="AG1055" s="4">
        <f t="shared" ca="1" si="300"/>
        <v>82885.309581626439</v>
      </c>
    </row>
    <row r="1056" spans="1:33">
      <c r="A1056" s="3">
        <v>43053</v>
      </c>
      <c r="B1056" s="2">
        <f t="shared" ca="1" si="301"/>
        <v>80191.635406099798</v>
      </c>
      <c r="C1056">
        <v>0</v>
      </c>
      <c r="D1056">
        <v>0</v>
      </c>
      <c r="E1056">
        <v>0</v>
      </c>
      <c r="F1056">
        <v>0</v>
      </c>
      <c r="P1056" s="4">
        <f t="shared" si="305"/>
        <v>17</v>
      </c>
      <c r="Q1056" s="4">
        <f t="shared" si="288"/>
        <v>40</v>
      </c>
      <c r="R1056" s="7">
        <f>INDEX(월별값!$A$1:$BM$17, '데이터 만들기'!P1056, '데이터 만들기'!Q1056)</f>
        <v>1889100</v>
      </c>
      <c r="S1056" s="5">
        <f t="shared" si="303"/>
        <v>43053</v>
      </c>
      <c r="T1056" s="7">
        <f t="shared" si="289"/>
        <v>2017</v>
      </c>
      <c r="U1056" s="7">
        <f t="shared" si="290"/>
        <v>11</v>
      </c>
      <c r="V1056" s="7" t="str">
        <f t="shared" si="291"/>
        <v>2017-11-1</v>
      </c>
      <c r="W1056" s="8">
        <f t="shared" si="292"/>
        <v>43069</v>
      </c>
      <c r="X1056" s="9">
        <f t="shared" si="293"/>
        <v>30</v>
      </c>
      <c r="Y1056" s="4">
        <f t="shared" si="294"/>
        <v>62970</v>
      </c>
      <c r="Z1056" s="4">
        <f t="shared" ca="1" si="295"/>
        <v>-3556.8124010060419</v>
      </c>
      <c r="AA1056" s="4">
        <f t="shared" ca="1" si="296"/>
        <v>59413.187598993958</v>
      </c>
      <c r="AB1056" s="10">
        <f t="shared" si="302"/>
        <v>1</v>
      </c>
      <c r="AC1056" s="4">
        <f t="shared" ca="1" si="297"/>
        <v>59413.187598993958</v>
      </c>
      <c r="AD1056" s="4">
        <f t="shared" ca="1" si="304"/>
        <v>-457125.85175632848</v>
      </c>
      <c r="AE1056" s="4">
        <f t="shared" si="298"/>
        <v>22</v>
      </c>
      <c r="AF1056" s="4">
        <f t="shared" ca="1" si="299"/>
        <v>20778.44780710584</v>
      </c>
      <c r="AG1056" s="4">
        <f t="shared" ca="1" si="300"/>
        <v>80191.635406099798</v>
      </c>
    </row>
    <row r="1057" spans="1:33">
      <c r="A1057" s="3">
        <v>43054</v>
      </c>
      <c r="B1057" s="2">
        <f t="shared" ca="1" si="301"/>
        <v>89289.864774536691</v>
      </c>
      <c r="C1057">
        <v>0</v>
      </c>
      <c r="D1057">
        <v>0</v>
      </c>
      <c r="E1057">
        <v>0</v>
      </c>
      <c r="F1057">
        <v>0</v>
      </c>
      <c r="P1057" s="4">
        <f t="shared" si="305"/>
        <v>17</v>
      </c>
      <c r="Q1057" s="4">
        <f t="shared" si="288"/>
        <v>40</v>
      </c>
      <c r="R1057" s="7">
        <f>INDEX(월별값!$A$1:$BM$17, '데이터 만들기'!P1057, '데이터 만들기'!Q1057)</f>
        <v>1889100</v>
      </c>
      <c r="S1057" s="5">
        <f t="shared" si="303"/>
        <v>43054</v>
      </c>
      <c r="T1057" s="7">
        <f t="shared" si="289"/>
        <v>2017</v>
      </c>
      <c r="U1057" s="7">
        <f t="shared" si="290"/>
        <v>11</v>
      </c>
      <c r="V1057" s="7" t="str">
        <f t="shared" si="291"/>
        <v>2017-11-1</v>
      </c>
      <c r="W1057" s="8">
        <f t="shared" si="292"/>
        <v>43069</v>
      </c>
      <c r="X1057" s="9">
        <f t="shared" si="293"/>
        <v>30</v>
      </c>
      <c r="Y1057" s="4">
        <f t="shared" si="294"/>
        <v>62970</v>
      </c>
      <c r="Z1057" s="4">
        <f t="shared" ca="1" si="295"/>
        <v>5541.4169674308532</v>
      </c>
      <c r="AA1057" s="4">
        <f t="shared" ca="1" si="296"/>
        <v>68511.41696743085</v>
      </c>
      <c r="AB1057" s="10">
        <f t="shared" si="302"/>
        <v>1</v>
      </c>
      <c r="AC1057" s="4">
        <f t="shared" ca="1" si="297"/>
        <v>68511.41696743085</v>
      </c>
      <c r="AD1057" s="4">
        <f t="shared" ca="1" si="304"/>
        <v>-457125.85175632848</v>
      </c>
      <c r="AE1057" s="4">
        <f t="shared" si="298"/>
        <v>22</v>
      </c>
      <c r="AF1057" s="4">
        <f t="shared" ca="1" si="299"/>
        <v>20778.44780710584</v>
      </c>
      <c r="AG1057" s="4">
        <f t="shared" ca="1" si="300"/>
        <v>89289.864774536691</v>
      </c>
    </row>
    <row r="1058" spans="1:33">
      <c r="A1058" s="3">
        <v>43055</v>
      </c>
      <c r="B1058" s="2">
        <f t="shared" ca="1" si="301"/>
        <v>88541.265941430625</v>
      </c>
      <c r="C1058">
        <v>0</v>
      </c>
      <c r="D1058">
        <v>0</v>
      </c>
      <c r="E1058">
        <v>0</v>
      </c>
      <c r="F1058">
        <v>0</v>
      </c>
      <c r="P1058" s="4">
        <f t="shared" si="305"/>
        <v>17</v>
      </c>
      <c r="Q1058" s="4">
        <f t="shared" si="288"/>
        <v>40</v>
      </c>
      <c r="R1058" s="7">
        <f>INDEX(월별값!$A$1:$BM$17, '데이터 만들기'!P1058, '데이터 만들기'!Q1058)</f>
        <v>1889100</v>
      </c>
      <c r="S1058" s="5">
        <f t="shared" si="303"/>
        <v>43055</v>
      </c>
      <c r="T1058" s="7">
        <f t="shared" si="289"/>
        <v>2017</v>
      </c>
      <c r="U1058" s="7">
        <f t="shared" si="290"/>
        <v>11</v>
      </c>
      <c r="V1058" s="7" t="str">
        <f t="shared" si="291"/>
        <v>2017-11-1</v>
      </c>
      <c r="W1058" s="8">
        <f t="shared" si="292"/>
        <v>43069</v>
      </c>
      <c r="X1058" s="9">
        <f t="shared" si="293"/>
        <v>30</v>
      </c>
      <c r="Y1058" s="4">
        <f t="shared" si="294"/>
        <v>62970</v>
      </c>
      <c r="Z1058" s="4">
        <f t="shared" ca="1" si="295"/>
        <v>4792.8181343247825</v>
      </c>
      <c r="AA1058" s="4">
        <f t="shared" ca="1" si="296"/>
        <v>67762.818134324785</v>
      </c>
      <c r="AB1058" s="10">
        <f t="shared" si="302"/>
        <v>1</v>
      </c>
      <c r="AC1058" s="4">
        <f t="shared" ca="1" si="297"/>
        <v>67762.818134324785</v>
      </c>
      <c r="AD1058" s="4">
        <f t="shared" ca="1" si="304"/>
        <v>-457125.85175632848</v>
      </c>
      <c r="AE1058" s="4">
        <f t="shared" si="298"/>
        <v>22</v>
      </c>
      <c r="AF1058" s="4">
        <f t="shared" ca="1" si="299"/>
        <v>20778.44780710584</v>
      </c>
      <c r="AG1058" s="4">
        <f t="shared" ca="1" si="300"/>
        <v>88541.265941430625</v>
      </c>
    </row>
    <row r="1059" spans="1:33">
      <c r="A1059" s="3">
        <v>43056</v>
      </c>
      <c r="B1059" s="2">
        <f t="shared" ca="1" si="301"/>
        <v>86445.6319695907</v>
      </c>
      <c r="C1059">
        <v>0</v>
      </c>
      <c r="D1059">
        <v>0</v>
      </c>
      <c r="E1059">
        <v>0</v>
      </c>
      <c r="F1059">
        <v>0</v>
      </c>
      <c r="P1059" s="4">
        <f t="shared" si="305"/>
        <v>17</v>
      </c>
      <c r="Q1059" s="4">
        <f t="shared" si="288"/>
        <v>40</v>
      </c>
      <c r="R1059" s="7">
        <f>INDEX(월별값!$A$1:$BM$17, '데이터 만들기'!P1059, '데이터 만들기'!Q1059)</f>
        <v>1889100</v>
      </c>
      <c r="S1059" s="5">
        <f t="shared" si="303"/>
        <v>43056</v>
      </c>
      <c r="T1059" s="7">
        <f t="shared" si="289"/>
        <v>2017</v>
      </c>
      <c r="U1059" s="7">
        <f t="shared" si="290"/>
        <v>11</v>
      </c>
      <c r="V1059" s="7" t="str">
        <f t="shared" si="291"/>
        <v>2017-11-1</v>
      </c>
      <c r="W1059" s="8">
        <f t="shared" si="292"/>
        <v>43069</v>
      </c>
      <c r="X1059" s="9">
        <f t="shared" si="293"/>
        <v>30</v>
      </c>
      <c r="Y1059" s="4">
        <f t="shared" si="294"/>
        <v>62970</v>
      </c>
      <c r="Z1059" s="4">
        <f t="shared" ca="1" si="295"/>
        <v>2697.184162484863</v>
      </c>
      <c r="AA1059" s="4">
        <f t="shared" ca="1" si="296"/>
        <v>65667.18416248486</v>
      </c>
      <c r="AB1059" s="10">
        <f t="shared" si="302"/>
        <v>1</v>
      </c>
      <c r="AC1059" s="4">
        <f t="shared" ca="1" si="297"/>
        <v>65667.18416248486</v>
      </c>
      <c r="AD1059" s="4">
        <f t="shared" ca="1" si="304"/>
        <v>-457125.85175632848</v>
      </c>
      <c r="AE1059" s="4">
        <f t="shared" si="298"/>
        <v>22</v>
      </c>
      <c r="AF1059" s="4">
        <f t="shared" ca="1" si="299"/>
        <v>20778.44780710584</v>
      </c>
      <c r="AG1059" s="4">
        <f t="shared" ca="1" si="300"/>
        <v>86445.6319695907</v>
      </c>
    </row>
    <row r="1060" spans="1:33">
      <c r="A1060" s="3">
        <v>43057</v>
      </c>
      <c r="B1060" s="2">
        <f t="shared" ca="1" si="301"/>
        <v>3022.3047384703623</v>
      </c>
      <c r="C1060">
        <v>0</v>
      </c>
      <c r="D1060">
        <v>0</v>
      </c>
      <c r="E1060">
        <v>0</v>
      </c>
      <c r="F1060">
        <v>0</v>
      </c>
      <c r="P1060" s="4">
        <f t="shared" si="305"/>
        <v>17</v>
      </c>
      <c r="Q1060" s="4">
        <f t="shared" si="288"/>
        <v>40</v>
      </c>
      <c r="R1060" s="7">
        <f>INDEX(월별값!$A$1:$BM$17, '데이터 만들기'!P1060, '데이터 만들기'!Q1060)</f>
        <v>1889100</v>
      </c>
      <c r="S1060" s="5">
        <f t="shared" si="303"/>
        <v>43057</v>
      </c>
      <c r="T1060" s="7">
        <f t="shared" si="289"/>
        <v>2017</v>
      </c>
      <c r="U1060" s="7">
        <f t="shared" si="290"/>
        <v>11</v>
      </c>
      <c r="V1060" s="7" t="str">
        <f t="shared" si="291"/>
        <v>2017-11-1</v>
      </c>
      <c r="W1060" s="8">
        <f t="shared" si="292"/>
        <v>43069</v>
      </c>
      <c r="X1060" s="9">
        <f t="shared" si="293"/>
        <v>30</v>
      </c>
      <c r="Y1060" s="4">
        <f t="shared" si="294"/>
        <v>62970</v>
      </c>
      <c r="Z1060" s="4">
        <f t="shared" ca="1" si="295"/>
        <v>-2523.9052305927571</v>
      </c>
      <c r="AA1060" s="4">
        <f t="shared" ca="1" si="296"/>
        <v>60446.094769407246</v>
      </c>
      <c r="AB1060" s="10">
        <f t="shared" si="302"/>
        <v>0</v>
      </c>
      <c r="AC1060" s="4">
        <f t="shared" ca="1" si="297"/>
        <v>3022.3047384703623</v>
      </c>
      <c r="AD1060" s="4">
        <f t="shared" ca="1" si="304"/>
        <v>-457125.85175632848</v>
      </c>
      <c r="AE1060" s="4">
        <f t="shared" si="298"/>
        <v>22</v>
      </c>
      <c r="AF1060" s="4">
        <f t="shared" ca="1" si="299"/>
        <v>20778.44780710584</v>
      </c>
      <c r="AG1060" s="4">
        <f t="shared" ca="1" si="300"/>
        <v>3022.3047384703623</v>
      </c>
    </row>
    <row r="1061" spans="1:33">
      <c r="A1061" s="3">
        <v>43058</v>
      </c>
      <c r="B1061" s="2">
        <f t="shared" ca="1" si="301"/>
        <v>3399.0397497488057</v>
      </c>
      <c r="C1061">
        <v>0</v>
      </c>
      <c r="D1061">
        <v>0</v>
      </c>
      <c r="E1061">
        <v>0</v>
      </c>
      <c r="F1061">
        <v>0</v>
      </c>
      <c r="P1061" s="4">
        <f t="shared" si="305"/>
        <v>17</v>
      </c>
      <c r="Q1061" s="4">
        <f t="shared" si="288"/>
        <v>40</v>
      </c>
      <c r="R1061" s="7">
        <f>INDEX(월별값!$A$1:$BM$17, '데이터 만들기'!P1061, '데이터 만들기'!Q1061)</f>
        <v>1889100</v>
      </c>
      <c r="S1061" s="5">
        <f t="shared" si="303"/>
        <v>43058</v>
      </c>
      <c r="T1061" s="7">
        <f t="shared" si="289"/>
        <v>2017</v>
      </c>
      <c r="U1061" s="7">
        <f t="shared" si="290"/>
        <v>11</v>
      </c>
      <c r="V1061" s="7" t="str">
        <f t="shared" si="291"/>
        <v>2017-11-1</v>
      </c>
      <c r="W1061" s="8">
        <f t="shared" si="292"/>
        <v>43069</v>
      </c>
      <c r="X1061" s="9">
        <f t="shared" si="293"/>
        <v>30</v>
      </c>
      <c r="Y1061" s="4">
        <f t="shared" si="294"/>
        <v>62970</v>
      </c>
      <c r="Z1061" s="4">
        <f t="shared" ca="1" si="295"/>
        <v>5010.7949949761105</v>
      </c>
      <c r="AA1061" s="4">
        <f t="shared" ca="1" si="296"/>
        <v>67980.79499497611</v>
      </c>
      <c r="AB1061" s="10">
        <f t="shared" si="302"/>
        <v>0</v>
      </c>
      <c r="AC1061" s="4">
        <f t="shared" ca="1" si="297"/>
        <v>3399.0397497488057</v>
      </c>
      <c r="AD1061" s="4">
        <f t="shared" ca="1" si="304"/>
        <v>-457125.85175632848</v>
      </c>
      <c r="AE1061" s="4">
        <f t="shared" si="298"/>
        <v>22</v>
      </c>
      <c r="AF1061" s="4">
        <f t="shared" ca="1" si="299"/>
        <v>20778.44780710584</v>
      </c>
      <c r="AG1061" s="4">
        <f t="shared" ca="1" si="300"/>
        <v>3399.0397497488057</v>
      </c>
    </row>
    <row r="1062" spans="1:33">
      <c r="A1062" s="3">
        <v>43059</v>
      </c>
      <c r="B1062" s="2">
        <f t="shared" ca="1" si="301"/>
        <v>88894.746228131306</v>
      </c>
      <c r="C1062">
        <v>0</v>
      </c>
      <c r="D1062">
        <v>0</v>
      </c>
      <c r="E1062">
        <v>0</v>
      </c>
      <c r="F1062">
        <v>0</v>
      </c>
      <c r="P1062" s="4">
        <f t="shared" si="305"/>
        <v>17</v>
      </c>
      <c r="Q1062" s="4">
        <f t="shared" ref="Q1062:Q1125" si="306">IF(U1061=U1062,Q1061,Q1061+1)</f>
        <v>40</v>
      </c>
      <c r="R1062" s="7">
        <f>INDEX(월별값!$A$1:$BM$17, '데이터 만들기'!P1062, '데이터 만들기'!Q1062)</f>
        <v>1889100</v>
      </c>
      <c r="S1062" s="5">
        <f t="shared" si="303"/>
        <v>43059</v>
      </c>
      <c r="T1062" s="7">
        <f t="shared" ref="T1062:T1125" si="307">YEAR(S1062)</f>
        <v>2017</v>
      </c>
      <c r="U1062" s="7">
        <f t="shared" ref="U1062:U1125" si="308">MONTH(S1062)</f>
        <v>11</v>
      </c>
      <c r="V1062" s="7" t="str">
        <f t="shared" ref="V1062:V1125" si="309">CONCATENATE(T1062, "-", U1062, "-", "1")</f>
        <v>2017-11-1</v>
      </c>
      <c r="W1062" s="8">
        <f t="shared" ref="W1062:W1125" si="310">EDATE(V1062, 1)-1</f>
        <v>43069</v>
      </c>
      <c r="X1062" s="9">
        <f t="shared" ref="X1062:X1125" si="311">W1062-V1062+1</f>
        <v>30</v>
      </c>
      <c r="Y1062" s="4">
        <f t="shared" ref="Y1062:Y1125" si="312">R1062/X1062</f>
        <v>62970</v>
      </c>
      <c r="Z1062" s="4">
        <f t="shared" ref="Z1062:Z1125" ca="1" si="313">IF(RANDBETWEEN(0, 1),RAND()*Y1062,RAND()*Y1062*-1)/10</f>
        <v>5146.2984210254672</v>
      </c>
      <c r="AA1062" s="4">
        <f t="shared" ref="AA1062:AA1125" ca="1" si="314">Y1062+Z1062</f>
        <v>68116.298421025465</v>
      </c>
      <c r="AB1062" s="10">
        <f t="shared" si="302"/>
        <v>1</v>
      </c>
      <c r="AC1062" s="4">
        <f t="shared" ref="AC1062:AC1125" ca="1" si="315">IF(AB1062=0,AA1062/20,AA1062)</f>
        <v>68116.298421025465</v>
      </c>
      <c r="AD1062" s="4">
        <f t="shared" ca="1" si="304"/>
        <v>-457125.85175632848</v>
      </c>
      <c r="AE1062" s="4">
        <f t="shared" ref="AE1062:AE1125" si="316">NETWORKDAYS(V1062,W1062)</f>
        <v>22</v>
      </c>
      <c r="AF1062" s="4">
        <f t="shared" ref="AF1062:AF1125" ca="1" si="317">AD1062/AE1062*-1</f>
        <v>20778.44780710584</v>
      </c>
      <c r="AG1062" s="4">
        <f t="shared" ref="AG1062:AG1125" ca="1" si="318">IF(AB1062=1,AC1062+AF1062,AC1062)</f>
        <v>88894.746228131306</v>
      </c>
    </row>
    <row r="1063" spans="1:33">
      <c r="A1063" s="3">
        <v>43060</v>
      </c>
      <c r="B1063" s="2">
        <f t="shared" ca="1" si="301"/>
        <v>84024.787232983799</v>
      </c>
      <c r="C1063">
        <v>0</v>
      </c>
      <c r="D1063">
        <v>0</v>
      </c>
      <c r="E1063">
        <v>0</v>
      </c>
      <c r="F1063">
        <v>0</v>
      </c>
      <c r="P1063" s="4">
        <f t="shared" si="305"/>
        <v>17</v>
      </c>
      <c r="Q1063" s="4">
        <f t="shared" si="306"/>
        <v>40</v>
      </c>
      <c r="R1063" s="7">
        <f>INDEX(월별값!$A$1:$BM$17, '데이터 만들기'!P1063, '데이터 만들기'!Q1063)</f>
        <v>1889100</v>
      </c>
      <c r="S1063" s="5">
        <f t="shared" si="303"/>
        <v>43060</v>
      </c>
      <c r="T1063" s="7">
        <f t="shared" si="307"/>
        <v>2017</v>
      </c>
      <c r="U1063" s="7">
        <f t="shared" si="308"/>
        <v>11</v>
      </c>
      <c r="V1063" s="7" t="str">
        <f t="shared" si="309"/>
        <v>2017-11-1</v>
      </c>
      <c r="W1063" s="8">
        <f t="shared" si="310"/>
        <v>43069</v>
      </c>
      <c r="X1063" s="9">
        <f t="shared" si="311"/>
        <v>30</v>
      </c>
      <c r="Y1063" s="4">
        <f t="shared" si="312"/>
        <v>62970</v>
      </c>
      <c r="Z1063" s="4">
        <f t="shared" ca="1" si="313"/>
        <v>276.33942587796645</v>
      </c>
      <c r="AA1063" s="4">
        <f t="shared" ca="1" si="314"/>
        <v>63246.339425877966</v>
      </c>
      <c r="AB1063" s="10">
        <f t="shared" si="302"/>
        <v>1</v>
      </c>
      <c r="AC1063" s="4">
        <f t="shared" ca="1" si="315"/>
        <v>63246.339425877966</v>
      </c>
      <c r="AD1063" s="4">
        <f t="shared" ca="1" si="304"/>
        <v>-457125.85175632848</v>
      </c>
      <c r="AE1063" s="4">
        <f t="shared" si="316"/>
        <v>22</v>
      </c>
      <c r="AF1063" s="4">
        <f t="shared" ca="1" si="317"/>
        <v>20778.44780710584</v>
      </c>
      <c r="AG1063" s="4">
        <f t="shared" ca="1" si="318"/>
        <v>84024.787232983799</v>
      </c>
    </row>
    <row r="1064" spans="1:33">
      <c r="A1064" s="3">
        <v>43061</v>
      </c>
      <c r="B1064" s="2">
        <f t="shared" ca="1" si="301"/>
        <v>88157.281902952105</v>
      </c>
      <c r="C1064">
        <v>0</v>
      </c>
      <c r="D1064">
        <v>0</v>
      </c>
      <c r="E1064">
        <v>0</v>
      </c>
      <c r="F1064">
        <v>0</v>
      </c>
      <c r="P1064" s="4">
        <f t="shared" si="305"/>
        <v>17</v>
      </c>
      <c r="Q1064" s="4">
        <f t="shared" si="306"/>
        <v>40</v>
      </c>
      <c r="R1064" s="7">
        <f>INDEX(월별값!$A$1:$BM$17, '데이터 만들기'!P1064, '데이터 만들기'!Q1064)</f>
        <v>1889100</v>
      </c>
      <c r="S1064" s="5">
        <f t="shared" si="303"/>
        <v>43061</v>
      </c>
      <c r="T1064" s="7">
        <f t="shared" si="307"/>
        <v>2017</v>
      </c>
      <c r="U1064" s="7">
        <f t="shared" si="308"/>
        <v>11</v>
      </c>
      <c r="V1064" s="7" t="str">
        <f t="shared" si="309"/>
        <v>2017-11-1</v>
      </c>
      <c r="W1064" s="8">
        <f t="shared" si="310"/>
        <v>43069</v>
      </c>
      <c r="X1064" s="9">
        <f t="shared" si="311"/>
        <v>30</v>
      </c>
      <c r="Y1064" s="4">
        <f t="shared" si="312"/>
        <v>62970</v>
      </c>
      <c r="Z1064" s="4">
        <f t="shared" ca="1" si="313"/>
        <v>4408.8340958462668</v>
      </c>
      <c r="AA1064" s="4">
        <f t="shared" ca="1" si="314"/>
        <v>67378.834095846265</v>
      </c>
      <c r="AB1064" s="10">
        <f t="shared" si="302"/>
        <v>1</v>
      </c>
      <c r="AC1064" s="4">
        <f t="shared" ca="1" si="315"/>
        <v>67378.834095846265</v>
      </c>
      <c r="AD1064" s="4">
        <f t="shared" ca="1" si="304"/>
        <v>-457125.85175632848</v>
      </c>
      <c r="AE1064" s="4">
        <f t="shared" si="316"/>
        <v>22</v>
      </c>
      <c r="AF1064" s="4">
        <f t="shared" ca="1" si="317"/>
        <v>20778.44780710584</v>
      </c>
      <c r="AG1064" s="4">
        <f t="shared" ca="1" si="318"/>
        <v>88157.281902952105</v>
      </c>
    </row>
    <row r="1065" spans="1:33">
      <c r="A1065" s="3">
        <v>43062</v>
      </c>
      <c r="B1065" s="2">
        <f t="shared" ca="1" si="301"/>
        <v>87257.541294760085</v>
      </c>
      <c r="C1065">
        <v>0</v>
      </c>
      <c r="D1065">
        <v>0</v>
      </c>
      <c r="E1065">
        <v>0</v>
      </c>
      <c r="F1065">
        <v>0</v>
      </c>
      <c r="P1065" s="4">
        <f t="shared" si="305"/>
        <v>17</v>
      </c>
      <c r="Q1065" s="4">
        <f t="shared" si="306"/>
        <v>40</v>
      </c>
      <c r="R1065" s="7">
        <f>INDEX(월별값!$A$1:$BM$17, '데이터 만들기'!P1065, '데이터 만들기'!Q1065)</f>
        <v>1889100</v>
      </c>
      <c r="S1065" s="5">
        <f t="shared" si="303"/>
        <v>43062</v>
      </c>
      <c r="T1065" s="7">
        <f t="shared" si="307"/>
        <v>2017</v>
      </c>
      <c r="U1065" s="7">
        <f t="shared" si="308"/>
        <v>11</v>
      </c>
      <c r="V1065" s="7" t="str">
        <f t="shared" si="309"/>
        <v>2017-11-1</v>
      </c>
      <c r="W1065" s="8">
        <f t="shared" si="310"/>
        <v>43069</v>
      </c>
      <c r="X1065" s="9">
        <f t="shared" si="311"/>
        <v>30</v>
      </c>
      <c r="Y1065" s="4">
        <f t="shared" si="312"/>
        <v>62970</v>
      </c>
      <c r="Z1065" s="4">
        <f t="shared" ca="1" si="313"/>
        <v>3509.0934876542406</v>
      </c>
      <c r="AA1065" s="4">
        <f t="shared" ca="1" si="314"/>
        <v>66479.093487654245</v>
      </c>
      <c r="AB1065" s="10">
        <f t="shared" si="302"/>
        <v>1</v>
      </c>
      <c r="AC1065" s="4">
        <f t="shared" ca="1" si="315"/>
        <v>66479.093487654245</v>
      </c>
      <c r="AD1065" s="4">
        <f t="shared" ca="1" si="304"/>
        <v>-457125.85175632848</v>
      </c>
      <c r="AE1065" s="4">
        <f t="shared" si="316"/>
        <v>22</v>
      </c>
      <c r="AF1065" s="4">
        <f t="shared" ca="1" si="317"/>
        <v>20778.44780710584</v>
      </c>
      <c r="AG1065" s="4">
        <f t="shared" ca="1" si="318"/>
        <v>87257.541294760085</v>
      </c>
    </row>
    <row r="1066" spans="1:33">
      <c r="A1066" s="3">
        <v>43063</v>
      </c>
      <c r="B1066" s="2">
        <f t="shared" ca="1" si="301"/>
        <v>81108.788170224856</v>
      </c>
      <c r="C1066">
        <v>0</v>
      </c>
      <c r="D1066">
        <v>0</v>
      </c>
      <c r="E1066">
        <v>0</v>
      </c>
      <c r="F1066">
        <v>0</v>
      </c>
      <c r="P1066" s="4">
        <f t="shared" si="305"/>
        <v>17</v>
      </c>
      <c r="Q1066" s="4">
        <f t="shared" si="306"/>
        <v>40</v>
      </c>
      <c r="R1066" s="7">
        <f>INDEX(월별값!$A$1:$BM$17, '데이터 만들기'!P1066, '데이터 만들기'!Q1066)</f>
        <v>1889100</v>
      </c>
      <c r="S1066" s="5">
        <f t="shared" si="303"/>
        <v>43063</v>
      </c>
      <c r="T1066" s="7">
        <f t="shared" si="307"/>
        <v>2017</v>
      </c>
      <c r="U1066" s="7">
        <f t="shared" si="308"/>
        <v>11</v>
      </c>
      <c r="V1066" s="7" t="str">
        <f t="shared" si="309"/>
        <v>2017-11-1</v>
      </c>
      <c r="W1066" s="8">
        <f t="shared" si="310"/>
        <v>43069</v>
      </c>
      <c r="X1066" s="9">
        <f t="shared" si="311"/>
        <v>30</v>
      </c>
      <c r="Y1066" s="4">
        <f t="shared" si="312"/>
        <v>62970</v>
      </c>
      <c r="Z1066" s="4">
        <f t="shared" ca="1" si="313"/>
        <v>-2639.6596368809874</v>
      </c>
      <c r="AA1066" s="4">
        <f t="shared" ca="1" si="314"/>
        <v>60330.340363119016</v>
      </c>
      <c r="AB1066" s="10">
        <f t="shared" si="302"/>
        <v>1</v>
      </c>
      <c r="AC1066" s="4">
        <f t="shared" ca="1" si="315"/>
        <v>60330.340363119016</v>
      </c>
      <c r="AD1066" s="4">
        <f t="shared" ca="1" si="304"/>
        <v>-457125.85175632848</v>
      </c>
      <c r="AE1066" s="4">
        <f t="shared" si="316"/>
        <v>22</v>
      </c>
      <c r="AF1066" s="4">
        <f t="shared" ca="1" si="317"/>
        <v>20778.44780710584</v>
      </c>
      <c r="AG1066" s="4">
        <f t="shared" ca="1" si="318"/>
        <v>81108.788170224856</v>
      </c>
    </row>
    <row r="1067" spans="1:33">
      <c r="A1067" s="3">
        <v>43064</v>
      </c>
      <c r="B1067" s="2">
        <f t="shared" ca="1" si="301"/>
        <v>3121.6374288064421</v>
      </c>
      <c r="C1067">
        <v>0</v>
      </c>
      <c r="D1067">
        <v>0</v>
      </c>
      <c r="E1067">
        <v>0</v>
      </c>
      <c r="F1067">
        <v>0</v>
      </c>
      <c r="P1067" s="4">
        <f t="shared" si="305"/>
        <v>17</v>
      </c>
      <c r="Q1067" s="4">
        <f t="shared" si="306"/>
        <v>40</v>
      </c>
      <c r="R1067" s="7">
        <f>INDEX(월별값!$A$1:$BM$17, '데이터 만들기'!P1067, '데이터 만들기'!Q1067)</f>
        <v>1889100</v>
      </c>
      <c r="S1067" s="5">
        <f t="shared" si="303"/>
        <v>43064</v>
      </c>
      <c r="T1067" s="7">
        <f t="shared" si="307"/>
        <v>2017</v>
      </c>
      <c r="U1067" s="7">
        <f t="shared" si="308"/>
        <v>11</v>
      </c>
      <c r="V1067" s="7" t="str">
        <f t="shared" si="309"/>
        <v>2017-11-1</v>
      </c>
      <c r="W1067" s="8">
        <f t="shared" si="310"/>
        <v>43069</v>
      </c>
      <c r="X1067" s="9">
        <f t="shared" si="311"/>
        <v>30</v>
      </c>
      <c r="Y1067" s="4">
        <f t="shared" si="312"/>
        <v>62970</v>
      </c>
      <c r="Z1067" s="4">
        <f t="shared" ca="1" si="313"/>
        <v>-537.25142387116193</v>
      </c>
      <c r="AA1067" s="4">
        <f t="shared" ca="1" si="314"/>
        <v>62432.748576128841</v>
      </c>
      <c r="AB1067" s="10">
        <f t="shared" si="302"/>
        <v>0</v>
      </c>
      <c r="AC1067" s="4">
        <f t="shared" ca="1" si="315"/>
        <v>3121.6374288064421</v>
      </c>
      <c r="AD1067" s="4">
        <f t="shared" ca="1" si="304"/>
        <v>-457125.85175632848</v>
      </c>
      <c r="AE1067" s="4">
        <f t="shared" si="316"/>
        <v>22</v>
      </c>
      <c r="AF1067" s="4">
        <f t="shared" ca="1" si="317"/>
        <v>20778.44780710584</v>
      </c>
      <c r="AG1067" s="4">
        <f t="shared" ca="1" si="318"/>
        <v>3121.6374288064421</v>
      </c>
    </row>
    <row r="1068" spans="1:33">
      <c r="A1068" s="3">
        <v>43065</v>
      </c>
      <c r="B1068" s="2">
        <f t="shared" ca="1" si="301"/>
        <v>3125.7776251361561</v>
      </c>
      <c r="C1068">
        <v>0</v>
      </c>
      <c r="D1068">
        <v>0</v>
      </c>
      <c r="E1068">
        <v>0</v>
      </c>
      <c r="F1068">
        <v>0</v>
      </c>
      <c r="P1068" s="4">
        <f t="shared" si="305"/>
        <v>17</v>
      </c>
      <c r="Q1068" s="4">
        <f t="shared" si="306"/>
        <v>40</v>
      </c>
      <c r="R1068" s="7">
        <f>INDEX(월별값!$A$1:$BM$17, '데이터 만들기'!P1068, '데이터 만들기'!Q1068)</f>
        <v>1889100</v>
      </c>
      <c r="S1068" s="5">
        <f t="shared" si="303"/>
        <v>43065</v>
      </c>
      <c r="T1068" s="7">
        <f t="shared" si="307"/>
        <v>2017</v>
      </c>
      <c r="U1068" s="7">
        <f t="shared" si="308"/>
        <v>11</v>
      </c>
      <c r="V1068" s="7" t="str">
        <f t="shared" si="309"/>
        <v>2017-11-1</v>
      </c>
      <c r="W1068" s="8">
        <f t="shared" si="310"/>
        <v>43069</v>
      </c>
      <c r="X1068" s="9">
        <f t="shared" si="311"/>
        <v>30</v>
      </c>
      <c r="Y1068" s="4">
        <f t="shared" si="312"/>
        <v>62970</v>
      </c>
      <c r="Z1068" s="4">
        <f t="shared" ca="1" si="313"/>
        <v>-454.44749727687923</v>
      </c>
      <c r="AA1068" s="4">
        <f t="shared" ca="1" si="314"/>
        <v>62515.55250272312</v>
      </c>
      <c r="AB1068" s="10">
        <f t="shared" si="302"/>
        <v>0</v>
      </c>
      <c r="AC1068" s="4">
        <f t="shared" ca="1" si="315"/>
        <v>3125.7776251361561</v>
      </c>
      <c r="AD1068" s="4">
        <f t="shared" ca="1" si="304"/>
        <v>-457125.85175632848</v>
      </c>
      <c r="AE1068" s="4">
        <f t="shared" si="316"/>
        <v>22</v>
      </c>
      <c r="AF1068" s="4">
        <f t="shared" ca="1" si="317"/>
        <v>20778.44780710584</v>
      </c>
      <c r="AG1068" s="4">
        <f t="shared" ca="1" si="318"/>
        <v>3125.7776251361561</v>
      </c>
    </row>
    <row r="1069" spans="1:33">
      <c r="A1069" s="3">
        <v>43066</v>
      </c>
      <c r="B1069" s="2">
        <f t="shared" ca="1" si="301"/>
        <v>85172.07186330526</v>
      </c>
      <c r="C1069">
        <v>0</v>
      </c>
      <c r="D1069">
        <v>0</v>
      </c>
      <c r="E1069">
        <v>0</v>
      </c>
      <c r="F1069">
        <v>0</v>
      </c>
      <c r="P1069" s="4">
        <f t="shared" si="305"/>
        <v>17</v>
      </c>
      <c r="Q1069" s="4">
        <f t="shared" si="306"/>
        <v>40</v>
      </c>
      <c r="R1069" s="7">
        <f>INDEX(월별값!$A$1:$BM$17, '데이터 만들기'!P1069, '데이터 만들기'!Q1069)</f>
        <v>1889100</v>
      </c>
      <c r="S1069" s="5">
        <f t="shared" si="303"/>
        <v>43066</v>
      </c>
      <c r="T1069" s="7">
        <f t="shared" si="307"/>
        <v>2017</v>
      </c>
      <c r="U1069" s="7">
        <f t="shared" si="308"/>
        <v>11</v>
      </c>
      <c r="V1069" s="7" t="str">
        <f t="shared" si="309"/>
        <v>2017-11-1</v>
      </c>
      <c r="W1069" s="8">
        <f t="shared" si="310"/>
        <v>43069</v>
      </c>
      <c r="X1069" s="9">
        <f t="shared" si="311"/>
        <v>30</v>
      </c>
      <c r="Y1069" s="4">
        <f t="shared" si="312"/>
        <v>62970</v>
      </c>
      <c r="Z1069" s="4">
        <f t="shared" ca="1" si="313"/>
        <v>1423.6240561994207</v>
      </c>
      <c r="AA1069" s="4">
        <f t="shared" ca="1" si="314"/>
        <v>64393.62405619942</v>
      </c>
      <c r="AB1069" s="10">
        <f t="shared" si="302"/>
        <v>1</v>
      </c>
      <c r="AC1069" s="4">
        <f t="shared" ca="1" si="315"/>
        <v>64393.62405619942</v>
      </c>
      <c r="AD1069" s="4">
        <f t="shared" ca="1" si="304"/>
        <v>-457125.85175632848</v>
      </c>
      <c r="AE1069" s="4">
        <f t="shared" si="316"/>
        <v>22</v>
      </c>
      <c r="AF1069" s="4">
        <f t="shared" ca="1" si="317"/>
        <v>20778.44780710584</v>
      </c>
      <c r="AG1069" s="4">
        <f t="shared" ca="1" si="318"/>
        <v>85172.07186330526</v>
      </c>
    </row>
    <row r="1070" spans="1:33">
      <c r="A1070" s="3">
        <v>43067</v>
      </c>
      <c r="B1070" s="2">
        <f t="shared" ca="1" si="301"/>
        <v>82296.813705504959</v>
      </c>
      <c r="C1070">
        <v>0</v>
      </c>
      <c r="D1070">
        <v>0</v>
      </c>
      <c r="E1070">
        <v>0</v>
      </c>
      <c r="F1070">
        <v>0</v>
      </c>
      <c r="P1070" s="4">
        <f t="shared" si="305"/>
        <v>17</v>
      </c>
      <c r="Q1070" s="4">
        <f t="shared" si="306"/>
        <v>40</v>
      </c>
      <c r="R1070" s="7">
        <f>INDEX(월별값!$A$1:$BM$17, '데이터 만들기'!P1070, '데이터 만들기'!Q1070)</f>
        <v>1889100</v>
      </c>
      <c r="S1070" s="5">
        <f t="shared" si="303"/>
        <v>43067</v>
      </c>
      <c r="T1070" s="7">
        <f t="shared" si="307"/>
        <v>2017</v>
      </c>
      <c r="U1070" s="7">
        <f t="shared" si="308"/>
        <v>11</v>
      </c>
      <c r="V1070" s="7" t="str">
        <f t="shared" si="309"/>
        <v>2017-11-1</v>
      </c>
      <c r="W1070" s="8">
        <f t="shared" si="310"/>
        <v>43069</v>
      </c>
      <c r="X1070" s="9">
        <f t="shared" si="311"/>
        <v>30</v>
      </c>
      <c r="Y1070" s="4">
        <f t="shared" si="312"/>
        <v>62970</v>
      </c>
      <c r="Z1070" s="4">
        <f t="shared" ca="1" si="313"/>
        <v>-1451.6341016008878</v>
      </c>
      <c r="AA1070" s="4">
        <f t="shared" ca="1" si="314"/>
        <v>61518.365898399112</v>
      </c>
      <c r="AB1070" s="10">
        <f t="shared" si="302"/>
        <v>1</v>
      </c>
      <c r="AC1070" s="4">
        <f t="shared" ca="1" si="315"/>
        <v>61518.365898399112</v>
      </c>
      <c r="AD1070" s="4">
        <f t="shared" ca="1" si="304"/>
        <v>-457125.85175632848</v>
      </c>
      <c r="AE1070" s="4">
        <f t="shared" si="316"/>
        <v>22</v>
      </c>
      <c r="AF1070" s="4">
        <f t="shared" ca="1" si="317"/>
        <v>20778.44780710584</v>
      </c>
      <c r="AG1070" s="4">
        <f t="shared" ca="1" si="318"/>
        <v>82296.813705504959</v>
      </c>
    </row>
    <row r="1071" spans="1:33">
      <c r="A1071" s="3">
        <v>43068</v>
      </c>
      <c r="B1071" s="2">
        <f t="shared" ca="1" si="301"/>
        <v>84058.233757090115</v>
      </c>
      <c r="C1071">
        <v>0</v>
      </c>
      <c r="D1071">
        <v>0</v>
      </c>
      <c r="E1071">
        <v>0</v>
      </c>
      <c r="F1071">
        <v>0</v>
      </c>
      <c r="P1071" s="4">
        <f t="shared" si="305"/>
        <v>17</v>
      </c>
      <c r="Q1071" s="4">
        <f t="shared" si="306"/>
        <v>40</v>
      </c>
      <c r="R1071" s="7">
        <f>INDEX(월별값!$A$1:$BM$17, '데이터 만들기'!P1071, '데이터 만들기'!Q1071)</f>
        <v>1889100</v>
      </c>
      <c r="S1071" s="5">
        <f t="shared" si="303"/>
        <v>43068</v>
      </c>
      <c r="T1071" s="7">
        <f t="shared" si="307"/>
        <v>2017</v>
      </c>
      <c r="U1071" s="7">
        <f t="shared" si="308"/>
        <v>11</v>
      </c>
      <c r="V1071" s="7" t="str">
        <f t="shared" si="309"/>
        <v>2017-11-1</v>
      </c>
      <c r="W1071" s="8">
        <f t="shared" si="310"/>
        <v>43069</v>
      </c>
      <c r="X1071" s="9">
        <f t="shared" si="311"/>
        <v>30</v>
      </c>
      <c r="Y1071" s="4">
        <f t="shared" si="312"/>
        <v>62970</v>
      </c>
      <c r="Z1071" s="4">
        <f t="shared" ca="1" si="313"/>
        <v>309.78594998428122</v>
      </c>
      <c r="AA1071" s="4">
        <f t="shared" ca="1" si="314"/>
        <v>63279.785949984282</v>
      </c>
      <c r="AB1071" s="10">
        <f t="shared" si="302"/>
        <v>1</v>
      </c>
      <c r="AC1071" s="4">
        <f t="shared" ca="1" si="315"/>
        <v>63279.785949984282</v>
      </c>
      <c r="AD1071" s="4">
        <f t="shared" ca="1" si="304"/>
        <v>-457125.85175632848</v>
      </c>
      <c r="AE1071" s="4">
        <f t="shared" si="316"/>
        <v>22</v>
      </c>
      <c r="AF1071" s="4">
        <f t="shared" ca="1" si="317"/>
        <v>20778.44780710584</v>
      </c>
      <c r="AG1071" s="4">
        <f t="shared" ca="1" si="318"/>
        <v>84058.233757090115</v>
      </c>
    </row>
    <row r="1072" spans="1:33">
      <c r="A1072" s="3">
        <v>43069</v>
      </c>
      <c r="B1072" s="2">
        <f t="shared" ca="1" si="301"/>
        <v>88366.149899986136</v>
      </c>
      <c r="C1072">
        <v>0</v>
      </c>
      <c r="D1072">
        <v>0</v>
      </c>
      <c r="E1072">
        <v>0</v>
      </c>
      <c r="F1072">
        <v>0</v>
      </c>
      <c r="P1072" s="4">
        <f t="shared" si="305"/>
        <v>17</v>
      </c>
      <c r="Q1072" s="4">
        <f t="shared" si="306"/>
        <v>40</v>
      </c>
      <c r="R1072" s="7">
        <f>INDEX(월별값!$A$1:$BM$17, '데이터 만들기'!P1072, '데이터 만들기'!Q1072)</f>
        <v>1889100</v>
      </c>
      <c r="S1072" s="5">
        <f t="shared" si="303"/>
        <v>43069</v>
      </c>
      <c r="T1072" s="7">
        <f t="shared" si="307"/>
        <v>2017</v>
      </c>
      <c r="U1072" s="7">
        <f t="shared" si="308"/>
        <v>11</v>
      </c>
      <c r="V1072" s="7" t="str">
        <f t="shared" si="309"/>
        <v>2017-11-1</v>
      </c>
      <c r="W1072" s="8">
        <f t="shared" si="310"/>
        <v>43069</v>
      </c>
      <c r="X1072" s="9">
        <f t="shared" si="311"/>
        <v>30</v>
      </c>
      <c r="Y1072" s="4">
        <f t="shared" si="312"/>
        <v>62970</v>
      </c>
      <c r="Z1072" s="4">
        <f t="shared" ca="1" si="313"/>
        <v>4617.7020928802922</v>
      </c>
      <c r="AA1072" s="4">
        <f t="shared" ca="1" si="314"/>
        <v>67587.702092880296</v>
      </c>
      <c r="AB1072" s="10">
        <f t="shared" si="302"/>
        <v>1</v>
      </c>
      <c r="AC1072" s="4">
        <f t="shared" ca="1" si="315"/>
        <v>67587.702092880296</v>
      </c>
      <c r="AD1072" s="4">
        <f t="shared" ca="1" si="304"/>
        <v>-457125.85175632848</v>
      </c>
      <c r="AE1072" s="4">
        <f t="shared" si="316"/>
        <v>22</v>
      </c>
      <c r="AF1072" s="4">
        <f t="shared" ca="1" si="317"/>
        <v>20778.44780710584</v>
      </c>
      <c r="AG1072" s="4">
        <f t="shared" ca="1" si="318"/>
        <v>88366.149899986136</v>
      </c>
    </row>
    <row r="1073" spans="1:33">
      <c r="A1073" s="3">
        <v>43070</v>
      </c>
      <c r="B1073" s="2">
        <f t="shared" ca="1" si="301"/>
        <v>61292.00147338854</v>
      </c>
      <c r="C1073">
        <v>0</v>
      </c>
      <c r="D1073">
        <v>0</v>
      </c>
      <c r="E1073">
        <v>0</v>
      </c>
      <c r="F1073">
        <v>0</v>
      </c>
      <c r="P1073" s="4">
        <f t="shared" si="305"/>
        <v>17</v>
      </c>
      <c r="Q1073" s="4">
        <f t="shared" si="306"/>
        <v>41</v>
      </c>
      <c r="R1073" s="7">
        <f>INDEX(월별값!$A$1:$BM$17, '데이터 만들기'!P1073, '데이터 만들기'!Q1073)</f>
        <v>1249800</v>
      </c>
      <c r="S1073" s="5">
        <f t="shared" si="303"/>
        <v>43070</v>
      </c>
      <c r="T1073" s="7">
        <f t="shared" si="307"/>
        <v>2017</v>
      </c>
      <c r="U1073" s="7">
        <f t="shared" si="308"/>
        <v>12</v>
      </c>
      <c r="V1073" s="7" t="str">
        <f t="shared" si="309"/>
        <v>2017-12-1</v>
      </c>
      <c r="W1073" s="8">
        <f t="shared" si="310"/>
        <v>43100</v>
      </c>
      <c r="X1073" s="9">
        <f t="shared" si="311"/>
        <v>31</v>
      </c>
      <c r="Y1073" s="4">
        <f t="shared" si="312"/>
        <v>40316.129032258068</v>
      </c>
      <c r="Z1073" s="4">
        <f t="shared" ca="1" si="313"/>
        <v>2397.345914940006</v>
      </c>
      <c r="AA1073" s="4">
        <f t="shared" ca="1" si="314"/>
        <v>42713.474947198076</v>
      </c>
      <c r="AB1073" s="10">
        <f t="shared" si="302"/>
        <v>1</v>
      </c>
      <c r="AC1073" s="4">
        <f t="shared" ca="1" si="315"/>
        <v>42713.474947198076</v>
      </c>
      <c r="AD1073" s="4">
        <f t="shared" ca="1" si="304"/>
        <v>-390149.05704999971</v>
      </c>
      <c r="AE1073" s="4">
        <f t="shared" si="316"/>
        <v>21</v>
      </c>
      <c r="AF1073" s="4">
        <f t="shared" ca="1" si="317"/>
        <v>18578.526526190464</v>
      </c>
      <c r="AG1073" s="4">
        <f t="shared" ca="1" si="318"/>
        <v>61292.00147338854</v>
      </c>
    </row>
    <row r="1074" spans="1:33">
      <c r="A1074" s="3">
        <v>43071</v>
      </c>
      <c r="B1074" s="2">
        <f t="shared" ca="1" si="301"/>
        <v>2049.6676912378907</v>
      </c>
      <c r="C1074">
        <v>0</v>
      </c>
      <c r="D1074">
        <v>0</v>
      </c>
      <c r="E1074">
        <v>0</v>
      </c>
      <c r="F1074">
        <v>0</v>
      </c>
      <c r="P1074" s="4">
        <f t="shared" si="305"/>
        <v>17</v>
      </c>
      <c r="Q1074" s="4">
        <f t="shared" si="306"/>
        <v>41</v>
      </c>
      <c r="R1074" s="7">
        <f>INDEX(월별값!$A$1:$BM$17, '데이터 만들기'!P1074, '데이터 만들기'!Q1074)</f>
        <v>1249800</v>
      </c>
      <c r="S1074" s="5">
        <f t="shared" si="303"/>
        <v>43071</v>
      </c>
      <c r="T1074" s="7">
        <f t="shared" si="307"/>
        <v>2017</v>
      </c>
      <c r="U1074" s="7">
        <f t="shared" si="308"/>
        <v>12</v>
      </c>
      <c r="V1074" s="7" t="str">
        <f t="shared" si="309"/>
        <v>2017-12-1</v>
      </c>
      <c r="W1074" s="8">
        <f t="shared" si="310"/>
        <v>43100</v>
      </c>
      <c r="X1074" s="9">
        <f t="shared" si="311"/>
        <v>31</v>
      </c>
      <c r="Y1074" s="4">
        <f t="shared" si="312"/>
        <v>40316.129032258068</v>
      </c>
      <c r="Z1074" s="4">
        <f t="shared" ca="1" si="313"/>
        <v>677.22479249975106</v>
      </c>
      <c r="AA1074" s="4">
        <f t="shared" ca="1" si="314"/>
        <v>40993.353824757818</v>
      </c>
      <c r="AB1074" s="10">
        <f t="shared" si="302"/>
        <v>0</v>
      </c>
      <c r="AC1074" s="4">
        <f t="shared" ca="1" si="315"/>
        <v>2049.6676912378907</v>
      </c>
      <c r="AD1074" s="4">
        <f t="shared" ca="1" si="304"/>
        <v>-390149.05704999971</v>
      </c>
      <c r="AE1074" s="4">
        <f t="shared" si="316"/>
        <v>21</v>
      </c>
      <c r="AF1074" s="4">
        <f t="shared" ca="1" si="317"/>
        <v>18578.526526190464</v>
      </c>
      <c r="AG1074" s="4">
        <f t="shared" ca="1" si="318"/>
        <v>2049.6676912378907</v>
      </c>
    </row>
    <row r="1075" spans="1:33">
      <c r="A1075" s="3">
        <v>43072</v>
      </c>
      <c r="B1075" s="2">
        <f t="shared" ca="1" si="301"/>
        <v>2001.8317884137891</v>
      </c>
      <c r="C1075">
        <v>0</v>
      </c>
      <c r="D1075">
        <v>0</v>
      </c>
      <c r="E1075">
        <v>0</v>
      </c>
      <c r="F1075">
        <v>0</v>
      </c>
      <c r="P1075" s="4">
        <f t="shared" si="305"/>
        <v>17</v>
      </c>
      <c r="Q1075" s="4">
        <f t="shared" si="306"/>
        <v>41</v>
      </c>
      <c r="R1075" s="7">
        <f>INDEX(월별값!$A$1:$BM$17, '데이터 만들기'!P1075, '데이터 만들기'!Q1075)</f>
        <v>1249800</v>
      </c>
      <c r="S1075" s="5">
        <f t="shared" si="303"/>
        <v>43072</v>
      </c>
      <c r="T1075" s="7">
        <f t="shared" si="307"/>
        <v>2017</v>
      </c>
      <c r="U1075" s="7">
        <f t="shared" si="308"/>
        <v>12</v>
      </c>
      <c r="V1075" s="7" t="str">
        <f t="shared" si="309"/>
        <v>2017-12-1</v>
      </c>
      <c r="W1075" s="8">
        <f t="shared" si="310"/>
        <v>43100</v>
      </c>
      <c r="X1075" s="9">
        <f t="shared" si="311"/>
        <v>31</v>
      </c>
      <c r="Y1075" s="4">
        <f t="shared" si="312"/>
        <v>40316.129032258068</v>
      </c>
      <c r="Z1075" s="4">
        <f t="shared" ca="1" si="313"/>
        <v>-279.4932639822872</v>
      </c>
      <c r="AA1075" s="4">
        <f t="shared" ca="1" si="314"/>
        <v>40036.635768275781</v>
      </c>
      <c r="AB1075" s="10">
        <f t="shared" si="302"/>
        <v>0</v>
      </c>
      <c r="AC1075" s="4">
        <f t="shared" ca="1" si="315"/>
        <v>2001.8317884137891</v>
      </c>
      <c r="AD1075" s="4">
        <f t="shared" ca="1" si="304"/>
        <v>-390149.05704999971</v>
      </c>
      <c r="AE1075" s="4">
        <f t="shared" si="316"/>
        <v>21</v>
      </c>
      <c r="AF1075" s="4">
        <f t="shared" ca="1" si="317"/>
        <v>18578.526526190464</v>
      </c>
      <c r="AG1075" s="4">
        <f t="shared" ca="1" si="318"/>
        <v>2001.8317884137891</v>
      </c>
    </row>
    <row r="1076" spans="1:33">
      <c r="A1076" s="3">
        <v>43073</v>
      </c>
      <c r="B1076" s="2">
        <f t="shared" ca="1" si="301"/>
        <v>55520.72041092514</v>
      </c>
      <c r="C1076">
        <v>0</v>
      </c>
      <c r="D1076">
        <v>0</v>
      </c>
      <c r="E1076">
        <v>0</v>
      </c>
      <c r="F1076">
        <v>0</v>
      </c>
      <c r="P1076" s="4">
        <f t="shared" si="305"/>
        <v>17</v>
      </c>
      <c r="Q1076" s="4">
        <f t="shared" si="306"/>
        <v>41</v>
      </c>
      <c r="R1076" s="7">
        <f>INDEX(월별값!$A$1:$BM$17, '데이터 만들기'!P1076, '데이터 만들기'!Q1076)</f>
        <v>1249800</v>
      </c>
      <c r="S1076" s="5">
        <f t="shared" si="303"/>
        <v>43073</v>
      </c>
      <c r="T1076" s="7">
        <f t="shared" si="307"/>
        <v>2017</v>
      </c>
      <c r="U1076" s="7">
        <f t="shared" si="308"/>
        <v>12</v>
      </c>
      <c r="V1076" s="7" t="str">
        <f t="shared" si="309"/>
        <v>2017-12-1</v>
      </c>
      <c r="W1076" s="8">
        <f t="shared" si="310"/>
        <v>43100</v>
      </c>
      <c r="X1076" s="9">
        <f t="shared" si="311"/>
        <v>31</v>
      </c>
      <c r="Y1076" s="4">
        <f t="shared" si="312"/>
        <v>40316.129032258068</v>
      </c>
      <c r="Z1076" s="4">
        <f t="shared" ca="1" si="313"/>
        <v>-3373.9351475233916</v>
      </c>
      <c r="AA1076" s="4">
        <f t="shared" ca="1" si="314"/>
        <v>36942.193884734676</v>
      </c>
      <c r="AB1076" s="10">
        <f t="shared" si="302"/>
        <v>1</v>
      </c>
      <c r="AC1076" s="4">
        <f t="shared" ca="1" si="315"/>
        <v>36942.193884734676</v>
      </c>
      <c r="AD1076" s="4">
        <f t="shared" ca="1" si="304"/>
        <v>-390149.05704999971</v>
      </c>
      <c r="AE1076" s="4">
        <f t="shared" si="316"/>
        <v>21</v>
      </c>
      <c r="AF1076" s="4">
        <f t="shared" ca="1" si="317"/>
        <v>18578.526526190464</v>
      </c>
      <c r="AG1076" s="4">
        <f t="shared" ca="1" si="318"/>
        <v>55520.72041092514</v>
      </c>
    </row>
    <row r="1077" spans="1:33">
      <c r="A1077" s="3">
        <v>43074</v>
      </c>
      <c r="B1077" s="2">
        <f t="shared" ca="1" si="301"/>
        <v>62487.590394089275</v>
      </c>
      <c r="C1077">
        <v>0</v>
      </c>
      <c r="D1077">
        <v>0</v>
      </c>
      <c r="E1077">
        <v>0</v>
      </c>
      <c r="F1077">
        <v>0</v>
      </c>
      <c r="P1077" s="4">
        <f t="shared" si="305"/>
        <v>17</v>
      </c>
      <c r="Q1077" s="4">
        <f t="shared" si="306"/>
        <v>41</v>
      </c>
      <c r="R1077" s="7">
        <f>INDEX(월별값!$A$1:$BM$17, '데이터 만들기'!P1077, '데이터 만들기'!Q1077)</f>
        <v>1249800</v>
      </c>
      <c r="S1077" s="5">
        <f t="shared" si="303"/>
        <v>43074</v>
      </c>
      <c r="T1077" s="7">
        <f t="shared" si="307"/>
        <v>2017</v>
      </c>
      <c r="U1077" s="7">
        <f t="shared" si="308"/>
        <v>12</v>
      </c>
      <c r="V1077" s="7" t="str">
        <f t="shared" si="309"/>
        <v>2017-12-1</v>
      </c>
      <c r="W1077" s="8">
        <f t="shared" si="310"/>
        <v>43100</v>
      </c>
      <c r="X1077" s="9">
        <f t="shared" si="311"/>
        <v>31</v>
      </c>
      <c r="Y1077" s="4">
        <f t="shared" si="312"/>
        <v>40316.129032258068</v>
      </c>
      <c r="Z1077" s="4">
        <f t="shared" ca="1" si="313"/>
        <v>3592.9348356407427</v>
      </c>
      <c r="AA1077" s="4">
        <f t="shared" ca="1" si="314"/>
        <v>43909.063867898811</v>
      </c>
      <c r="AB1077" s="10">
        <f t="shared" si="302"/>
        <v>1</v>
      </c>
      <c r="AC1077" s="4">
        <f t="shared" ca="1" si="315"/>
        <v>43909.063867898811</v>
      </c>
      <c r="AD1077" s="4">
        <f t="shared" ca="1" si="304"/>
        <v>-390149.05704999971</v>
      </c>
      <c r="AE1077" s="4">
        <f t="shared" si="316"/>
        <v>21</v>
      </c>
      <c r="AF1077" s="4">
        <f t="shared" ca="1" si="317"/>
        <v>18578.526526190464</v>
      </c>
      <c r="AG1077" s="4">
        <f t="shared" ca="1" si="318"/>
        <v>62487.590394089275</v>
      </c>
    </row>
    <row r="1078" spans="1:33">
      <c r="A1078" s="3">
        <v>43075</v>
      </c>
      <c r="B1078" s="2">
        <f t="shared" ca="1" si="301"/>
        <v>57882.627319432911</v>
      </c>
      <c r="C1078">
        <v>0</v>
      </c>
      <c r="D1078">
        <v>0</v>
      </c>
      <c r="E1078">
        <v>0</v>
      </c>
      <c r="F1078">
        <v>0</v>
      </c>
      <c r="P1078" s="4">
        <f t="shared" si="305"/>
        <v>17</v>
      </c>
      <c r="Q1078" s="4">
        <f t="shared" si="306"/>
        <v>41</v>
      </c>
      <c r="R1078" s="7">
        <f>INDEX(월별값!$A$1:$BM$17, '데이터 만들기'!P1078, '데이터 만들기'!Q1078)</f>
        <v>1249800</v>
      </c>
      <c r="S1078" s="5">
        <f t="shared" si="303"/>
        <v>43075</v>
      </c>
      <c r="T1078" s="7">
        <f t="shared" si="307"/>
        <v>2017</v>
      </c>
      <c r="U1078" s="7">
        <f t="shared" si="308"/>
        <v>12</v>
      </c>
      <c r="V1078" s="7" t="str">
        <f t="shared" si="309"/>
        <v>2017-12-1</v>
      </c>
      <c r="W1078" s="8">
        <f t="shared" si="310"/>
        <v>43100</v>
      </c>
      <c r="X1078" s="9">
        <f t="shared" si="311"/>
        <v>31</v>
      </c>
      <c r="Y1078" s="4">
        <f t="shared" si="312"/>
        <v>40316.129032258068</v>
      </c>
      <c r="Z1078" s="4">
        <f t="shared" ca="1" si="313"/>
        <v>-1012.0282390156196</v>
      </c>
      <c r="AA1078" s="4">
        <f t="shared" ca="1" si="314"/>
        <v>39304.100793242447</v>
      </c>
      <c r="AB1078" s="10">
        <f t="shared" si="302"/>
        <v>1</v>
      </c>
      <c r="AC1078" s="4">
        <f t="shared" ca="1" si="315"/>
        <v>39304.100793242447</v>
      </c>
      <c r="AD1078" s="4">
        <f t="shared" ca="1" si="304"/>
        <v>-390149.05704999971</v>
      </c>
      <c r="AE1078" s="4">
        <f t="shared" si="316"/>
        <v>21</v>
      </c>
      <c r="AF1078" s="4">
        <f t="shared" ca="1" si="317"/>
        <v>18578.526526190464</v>
      </c>
      <c r="AG1078" s="4">
        <f t="shared" ca="1" si="318"/>
        <v>57882.627319432911</v>
      </c>
    </row>
    <row r="1079" spans="1:33">
      <c r="A1079" s="3">
        <v>43076</v>
      </c>
      <c r="B1079" s="2">
        <f t="shared" ca="1" si="301"/>
        <v>58665.475380636832</v>
      </c>
      <c r="C1079">
        <v>0</v>
      </c>
      <c r="D1079">
        <v>0</v>
      </c>
      <c r="E1079">
        <v>0</v>
      </c>
      <c r="F1079">
        <v>0</v>
      </c>
      <c r="P1079" s="4">
        <f t="shared" si="305"/>
        <v>17</v>
      </c>
      <c r="Q1079" s="4">
        <f t="shared" si="306"/>
        <v>41</v>
      </c>
      <c r="R1079" s="7">
        <f>INDEX(월별값!$A$1:$BM$17, '데이터 만들기'!P1079, '데이터 만들기'!Q1079)</f>
        <v>1249800</v>
      </c>
      <c r="S1079" s="5">
        <f t="shared" si="303"/>
        <v>43076</v>
      </c>
      <c r="T1079" s="7">
        <f t="shared" si="307"/>
        <v>2017</v>
      </c>
      <c r="U1079" s="7">
        <f t="shared" si="308"/>
        <v>12</v>
      </c>
      <c r="V1079" s="7" t="str">
        <f t="shared" si="309"/>
        <v>2017-12-1</v>
      </c>
      <c r="W1079" s="8">
        <f t="shared" si="310"/>
        <v>43100</v>
      </c>
      <c r="X1079" s="9">
        <f t="shared" si="311"/>
        <v>31</v>
      </c>
      <c r="Y1079" s="4">
        <f t="shared" si="312"/>
        <v>40316.129032258068</v>
      </c>
      <c r="Z1079" s="4">
        <f t="shared" ca="1" si="313"/>
        <v>-229.18017781169982</v>
      </c>
      <c r="AA1079" s="4">
        <f t="shared" ca="1" si="314"/>
        <v>40086.948854446367</v>
      </c>
      <c r="AB1079" s="10">
        <f t="shared" si="302"/>
        <v>1</v>
      </c>
      <c r="AC1079" s="4">
        <f t="shared" ca="1" si="315"/>
        <v>40086.948854446367</v>
      </c>
      <c r="AD1079" s="4">
        <f t="shared" ca="1" si="304"/>
        <v>-390149.05704999971</v>
      </c>
      <c r="AE1079" s="4">
        <f t="shared" si="316"/>
        <v>21</v>
      </c>
      <c r="AF1079" s="4">
        <f t="shared" ca="1" si="317"/>
        <v>18578.526526190464</v>
      </c>
      <c r="AG1079" s="4">
        <f t="shared" ca="1" si="318"/>
        <v>58665.475380636832</v>
      </c>
    </row>
    <row r="1080" spans="1:33">
      <c r="A1080" s="3">
        <v>43077</v>
      </c>
      <c r="B1080" s="2">
        <f t="shared" ca="1" si="301"/>
        <v>60925.043735194216</v>
      </c>
      <c r="C1080">
        <v>0</v>
      </c>
      <c r="D1080">
        <v>0</v>
      </c>
      <c r="E1080">
        <v>0</v>
      </c>
      <c r="F1080">
        <v>0</v>
      </c>
      <c r="P1080" s="4">
        <f t="shared" si="305"/>
        <v>17</v>
      </c>
      <c r="Q1080" s="4">
        <f t="shared" si="306"/>
        <v>41</v>
      </c>
      <c r="R1080" s="7">
        <f>INDEX(월별값!$A$1:$BM$17, '데이터 만들기'!P1080, '데이터 만들기'!Q1080)</f>
        <v>1249800</v>
      </c>
      <c r="S1080" s="5">
        <f t="shared" si="303"/>
        <v>43077</v>
      </c>
      <c r="T1080" s="7">
        <f t="shared" si="307"/>
        <v>2017</v>
      </c>
      <c r="U1080" s="7">
        <f t="shared" si="308"/>
        <v>12</v>
      </c>
      <c r="V1080" s="7" t="str">
        <f t="shared" si="309"/>
        <v>2017-12-1</v>
      </c>
      <c r="W1080" s="8">
        <f t="shared" si="310"/>
        <v>43100</v>
      </c>
      <c r="X1080" s="9">
        <f t="shared" si="311"/>
        <v>31</v>
      </c>
      <c r="Y1080" s="4">
        <f t="shared" si="312"/>
        <v>40316.129032258068</v>
      </c>
      <c r="Z1080" s="4">
        <f t="shared" ca="1" si="313"/>
        <v>2030.3881767456835</v>
      </c>
      <c r="AA1080" s="4">
        <f t="shared" ca="1" si="314"/>
        <v>42346.517209003752</v>
      </c>
      <c r="AB1080" s="10">
        <f t="shared" si="302"/>
        <v>1</v>
      </c>
      <c r="AC1080" s="4">
        <f t="shared" ca="1" si="315"/>
        <v>42346.517209003752</v>
      </c>
      <c r="AD1080" s="4">
        <f t="shared" ca="1" si="304"/>
        <v>-390149.05704999971</v>
      </c>
      <c r="AE1080" s="4">
        <f t="shared" si="316"/>
        <v>21</v>
      </c>
      <c r="AF1080" s="4">
        <f t="shared" ca="1" si="317"/>
        <v>18578.526526190464</v>
      </c>
      <c r="AG1080" s="4">
        <f t="shared" ca="1" si="318"/>
        <v>60925.043735194216</v>
      </c>
    </row>
    <row r="1081" spans="1:33">
      <c r="A1081" s="3">
        <v>43078</v>
      </c>
      <c r="B1081" s="2">
        <f t="shared" ca="1" si="301"/>
        <v>1845.6705104259795</v>
      </c>
      <c r="C1081">
        <v>0</v>
      </c>
      <c r="D1081">
        <v>0</v>
      </c>
      <c r="E1081">
        <v>0</v>
      </c>
      <c r="F1081">
        <v>0</v>
      </c>
      <c r="P1081" s="4">
        <f t="shared" si="305"/>
        <v>17</v>
      </c>
      <c r="Q1081" s="4">
        <f t="shared" si="306"/>
        <v>41</v>
      </c>
      <c r="R1081" s="7">
        <f>INDEX(월별값!$A$1:$BM$17, '데이터 만들기'!P1081, '데이터 만들기'!Q1081)</f>
        <v>1249800</v>
      </c>
      <c r="S1081" s="5">
        <f t="shared" si="303"/>
        <v>43078</v>
      </c>
      <c r="T1081" s="7">
        <f t="shared" si="307"/>
        <v>2017</v>
      </c>
      <c r="U1081" s="7">
        <f t="shared" si="308"/>
        <v>12</v>
      </c>
      <c r="V1081" s="7" t="str">
        <f t="shared" si="309"/>
        <v>2017-12-1</v>
      </c>
      <c r="W1081" s="8">
        <f t="shared" si="310"/>
        <v>43100</v>
      </c>
      <c r="X1081" s="9">
        <f t="shared" si="311"/>
        <v>31</v>
      </c>
      <c r="Y1081" s="4">
        <f t="shared" si="312"/>
        <v>40316.129032258068</v>
      </c>
      <c r="Z1081" s="4">
        <f t="shared" ca="1" si="313"/>
        <v>-3402.7188237384753</v>
      </c>
      <c r="AA1081" s="4">
        <f t="shared" ca="1" si="314"/>
        <v>36913.410208519592</v>
      </c>
      <c r="AB1081" s="10">
        <f t="shared" si="302"/>
        <v>0</v>
      </c>
      <c r="AC1081" s="4">
        <f t="shared" ca="1" si="315"/>
        <v>1845.6705104259795</v>
      </c>
      <c r="AD1081" s="4">
        <f t="shared" ca="1" si="304"/>
        <v>-390149.05704999971</v>
      </c>
      <c r="AE1081" s="4">
        <f t="shared" si="316"/>
        <v>21</v>
      </c>
      <c r="AF1081" s="4">
        <f t="shared" ca="1" si="317"/>
        <v>18578.526526190464</v>
      </c>
      <c r="AG1081" s="4">
        <f t="shared" ca="1" si="318"/>
        <v>1845.6705104259795</v>
      </c>
    </row>
    <row r="1082" spans="1:33">
      <c r="A1082" s="3">
        <v>43079</v>
      </c>
      <c r="B1082" s="2">
        <f t="shared" ca="1" si="301"/>
        <v>2014.1370451832067</v>
      </c>
      <c r="C1082">
        <v>0</v>
      </c>
      <c r="D1082">
        <v>0</v>
      </c>
      <c r="E1082">
        <v>0</v>
      </c>
      <c r="F1082">
        <v>0</v>
      </c>
      <c r="P1082" s="4">
        <f t="shared" si="305"/>
        <v>17</v>
      </c>
      <c r="Q1082" s="4">
        <f t="shared" si="306"/>
        <v>41</v>
      </c>
      <c r="R1082" s="7">
        <f>INDEX(월별값!$A$1:$BM$17, '데이터 만들기'!P1082, '데이터 만들기'!Q1082)</f>
        <v>1249800</v>
      </c>
      <c r="S1082" s="5">
        <f t="shared" si="303"/>
        <v>43079</v>
      </c>
      <c r="T1082" s="7">
        <f t="shared" si="307"/>
        <v>2017</v>
      </c>
      <c r="U1082" s="7">
        <f t="shared" si="308"/>
        <v>12</v>
      </c>
      <c r="V1082" s="7" t="str">
        <f t="shared" si="309"/>
        <v>2017-12-1</v>
      </c>
      <c r="W1082" s="8">
        <f t="shared" si="310"/>
        <v>43100</v>
      </c>
      <c r="X1082" s="9">
        <f t="shared" si="311"/>
        <v>31</v>
      </c>
      <c r="Y1082" s="4">
        <f t="shared" si="312"/>
        <v>40316.129032258068</v>
      </c>
      <c r="Z1082" s="4">
        <f t="shared" ca="1" si="313"/>
        <v>-33.388128593934816</v>
      </c>
      <c r="AA1082" s="4">
        <f t="shared" ca="1" si="314"/>
        <v>40282.740903664133</v>
      </c>
      <c r="AB1082" s="10">
        <f t="shared" si="302"/>
        <v>0</v>
      </c>
      <c r="AC1082" s="4">
        <f t="shared" ca="1" si="315"/>
        <v>2014.1370451832067</v>
      </c>
      <c r="AD1082" s="4">
        <f t="shared" ca="1" si="304"/>
        <v>-390149.05704999971</v>
      </c>
      <c r="AE1082" s="4">
        <f t="shared" si="316"/>
        <v>21</v>
      </c>
      <c r="AF1082" s="4">
        <f t="shared" ca="1" si="317"/>
        <v>18578.526526190464</v>
      </c>
      <c r="AG1082" s="4">
        <f t="shared" ca="1" si="318"/>
        <v>2014.1370451832067</v>
      </c>
    </row>
    <row r="1083" spans="1:33">
      <c r="A1083" s="3">
        <v>43080</v>
      </c>
      <c r="B1083" s="2">
        <f t="shared" ca="1" si="301"/>
        <v>56029.224384653789</v>
      </c>
      <c r="C1083">
        <v>0</v>
      </c>
      <c r="D1083">
        <v>0</v>
      </c>
      <c r="E1083">
        <v>0</v>
      </c>
      <c r="F1083">
        <v>0</v>
      </c>
      <c r="P1083" s="4">
        <f t="shared" si="305"/>
        <v>17</v>
      </c>
      <c r="Q1083" s="4">
        <f t="shared" si="306"/>
        <v>41</v>
      </c>
      <c r="R1083" s="7">
        <f>INDEX(월별값!$A$1:$BM$17, '데이터 만들기'!P1083, '데이터 만들기'!Q1083)</f>
        <v>1249800</v>
      </c>
      <c r="S1083" s="5">
        <f t="shared" si="303"/>
        <v>43080</v>
      </c>
      <c r="T1083" s="7">
        <f t="shared" si="307"/>
        <v>2017</v>
      </c>
      <c r="U1083" s="7">
        <f t="shared" si="308"/>
        <v>12</v>
      </c>
      <c r="V1083" s="7" t="str">
        <f t="shared" si="309"/>
        <v>2017-12-1</v>
      </c>
      <c r="W1083" s="8">
        <f t="shared" si="310"/>
        <v>43100</v>
      </c>
      <c r="X1083" s="9">
        <f t="shared" si="311"/>
        <v>31</v>
      </c>
      <c r="Y1083" s="4">
        <f t="shared" si="312"/>
        <v>40316.129032258068</v>
      </c>
      <c r="Z1083" s="4">
        <f t="shared" ca="1" si="313"/>
        <v>-2865.431173794741</v>
      </c>
      <c r="AA1083" s="4">
        <f t="shared" ca="1" si="314"/>
        <v>37450.697858463325</v>
      </c>
      <c r="AB1083" s="10">
        <f t="shared" si="302"/>
        <v>1</v>
      </c>
      <c r="AC1083" s="4">
        <f t="shared" ca="1" si="315"/>
        <v>37450.697858463325</v>
      </c>
      <c r="AD1083" s="4">
        <f t="shared" ca="1" si="304"/>
        <v>-390149.05704999971</v>
      </c>
      <c r="AE1083" s="4">
        <f t="shared" si="316"/>
        <v>21</v>
      </c>
      <c r="AF1083" s="4">
        <f t="shared" ca="1" si="317"/>
        <v>18578.526526190464</v>
      </c>
      <c r="AG1083" s="4">
        <f t="shared" ca="1" si="318"/>
        <v>56029.224384653789</v>
      </c>
    </row>
    <row r="1084" spans="1:33">
      <c r="A1084" s="3">
        <v>43081</v>
      </c>
      <c r="B1084" s="2">
        <f t="shared" ca="1" si="301"/>
        <v>55280.832590750775</v>
      </c>
      <c r="C1084">
        <v>0</v>
      </c>
      <c r="D1084">
        <v>0</v>
      </c>
      <c r="E1084">
        <v>0</v>
      </c>
      <c r="F1084">
        <v>0</v>
      </c>
      <c r="P1084" s="4">
        <f t="shared" si="305"/>
        <v>17</v>
      </c>
      <c r="Q1084" s="4">
        <f t="shared" si="306"/>
        <v>41</v>
      </c>
      <c r="R1084" s="7">
        <f>INDEX(월별값!$A$1:$BM$17, '데이터 만들기'!P1084, '데이터 만들기'!Q1084)</f>
        <v>1249800</v>
      </c>
      <c r="S1084" s="5">
        <f t="shared" si="303"/>
        <v>43081</v>
      </c>
      <c r="T1084" s="7">
        <f t="shared" si="307"/>
        <v>2017</v>
      </c>
      <c r="U1084" s="7">
        <f t="shared" si="308"/>
        <v>12</v>
      </c>
      <c r="V1084" s="7" t="str">
        <f t="shared" si="309"/>
        <v>2017-12-1</v>
      </c>
      <c r="W1084" s="8">
        <f t="shared" si="310"/>
        <v>43100</v>
      </c>
      <c r="X1084" s="9">
        <f t="shared" si="311"/>
        <v>31</v>
      </c>
      <c r="Y1084" s="4">
        <f t="shared" si="312"/>
        <v>40316.129032258068</v>
      </c>
      <c r="Z1084" s="4">
        <f t="shared" ca="1" si="313"/>
        <v>-3613.8229676977558</v>
      </c>
      <c r="AA1084" s="4">
        <f t="shared" ca="1" si="314"/>
        <v>36702.306064560311</v>
      </c>
      <c r="AB1084" s="10">
        <f t="shared" si="302"/>
        <v>1</v>
      </c>
      <c r="AC1084" s="4">
        <f t="shared" ca="1" si="315"/>
        <v>36702.306064560311</v>
      </c>
      <c r="AD1084" s="4">
        <f t="shared" ca="1" si="304"/>
        <v>-390149.05704999971</v>
      </c>
      <c r="AE1084" s="4">
        <f t="shared" si="316"/>
        <v>21</v>
      </c>
      <c r="AF1084" s="4">
        <f t="shared" ca="1" si="317"/>
        <v>18578.526526190464</v>
      </c>
      <c r="AG1084" s="4">
        <f t="shared" ca="1" si="318"/>
        <v>55280.832590750775</v>
      </c>
    </row>
    <row r="1085" spans="1:33">
      <c r="A1085" s="3">
        <v>43082</v>
      </c>
      <c r="B1085" s="2">
        <f t="shared" ca="1" si="301"/>
        <v>55281.973144675278</v>
      </c>
      <c r="C1085">
        <v>0</v>
      </c>
      <c r="D1085">
        <v>0</v>
      </c>
      <c r="E1085">
        <v>0</v>
      </c>
      <c r="F1085">
        <v>0</v>
      </c>
      <c r="P1085" s="4">
        <f t="shared" si="305"/>
        <v>17</v>
      </c>
      <c r="Q1085" s="4">
        <f t="shared" si="306"/>
        <v>41</v>
      </c>
      <c r="R1085" s="7">
        <f>INDEX(월별값!$A$1:$BM$17, '데이터 만들기'!P1085, '데이터 만들기'!Q1085)</f>
        <v>1249800</v>
      </c>
      <c r="S1085" s="5">
        <f t="shared" si="303"/>
        <v>43082</v>
      </c>
      <c r="T1085" s="7">
        <f t="shared" si="307"/>
        <v>2017</v>
      </c>
      <c r="U1085" s="7">
        <f t="shared" si="308"/>
        <v>12</v>
      </c>
      <c r="V1085" s="7" t="str">
        <f t="shared" si="309"/>
        <v>2017-12-1</v>
      </c>
      <c r="W1085" s="8">
        <f t="shared" si="310"/>
        <v>43100</v>
      </c>
      <c r="X1085" s="9">
        <f t="shared" si="311"/>
        <v>31</v>
      </c>
      <c r="Y1085" s="4">
        <f t="shared" si="312"/>
        <v>40316.129032258068</v>
      </c>
      <c r="Z1085" s="4">
        <f t="shared" ca="1" si="313"/>
        <v>-3612.6824137732547</v>
      </c>
      <c r="AA1085" s="4">
        <f t="shared" ca="1" si="314"/>
        <v>36703.446618484813</v>
      </c>
      <c r="AB1085" s="10">
        <f t="shared" si="302"/>
        <v>1</v>
      </c>
      <c r="AC1085" s="4">
        <f t="shared" ca="1" si="315"/>
        <v>36703.446618484813</v>
      </c>
      <c r="AD1085" s="4">
        <f t="shared" ca="1" si="304"/>
        <v>-390149.05704999971</v>
      </c>
      <c r="AE1085" s="4">
        <f t="shared" si="316"/>
        <v>21</v>
      </c>
      <c r="AF1085" s="4">
        <f t="shared" ca="1" si="317"/>
        <v>18578.526526190464</v>
      </c>
      <c r="AG1085" s="4">
        <f t="shared" ca="1" si="318"/>
        <v>55281.973144675278</v>
      </c>
    </row>
    <row r="1086" spans="1:33">
      <c r="A1086" s="3">
        <v>43083</v>
      </c>
      <c r="B1086" s="2">
        <f t="shared" ca="1" si="301"/>
        <v>59779.153623683182</v>
      </c>
      <c r="C1086">
        <v>0</v>
      </c>
      <c r="D1086">
        <v>0</v>
      </c>
      <c r="E1086">
        <v>0</v>
      </c>
      <c r="F1086">
        <v>0</v>
      </c>
      <c r="P1086" s="4">
        <f t="shared" si="305"/>
        <v>17</v>
      </c>
      <c r="Q1086" s="4">
        <f t="shared" si="306"/>
        <v>41</v>
      </c>
      <c r="R1086" s="7">
        <f>INDEX(월별값!$A$1:$BM$17, '데이터 만들기'!P1086, '데이터 만들기'!Q1086)</f>
        <v>1249800</v>
      </c>
      <c r="S1086" s="5">
        <f t="shared" si="303"/>
        <v>43083</v>
      </c>
      <c r="T1086" s="7">
        <f t="shared" si="307"/>
        <v>2017</v>
      </c>
      <c r="U1086" s="7">
        <f t="shared" si="308"/>
        <v>12</v>
      </c>
      <c r="V1086" s="7" t="str">
        <f t="shared" si="309"/>
        <v>2017-12-1</v>
      </c>
      <c r="W1086" s="8">
        <f t="shared" si="310"/>
        <v>43100</v>
      </c>
      <c r="X1086" s="9">
        <f t="shared" si="311"/>
        <v>31</v>
      </c>
      <c r="Y1086" s="4">
        <f t="shared" si="312"/>
        <v>40316.129032258068</v>
      </c>
      <c r="Z1086" s="4">
        <f t="shared" ca="1" si="313"/>
        <v>884.49806523465213</v>
      </c>
      <c r="AA1086" s="4">
        <f t="shared" ca="1" si="314"/>
        <v>41200.627097492717</v>
      </c>
      <c r="AB1086" s="10">
        <f t="shared" si="302"/>
        <v>1</v>
      </c>
      <c r="AC1086" s="4">
        <f t="shared" ca="1" si="315"/>
        <v>41200.627097492717</v>
      </c>
      <c r="AD1086" s="4">
        <f t="shared" ca="1" si="304"/>
        <v>-390149.05704999971</v>
      </c>
      <c r="AE1086" s="4">
        <f t="shared" si="316"/>
        <v>21</v>
      </c>
      <c r="AF1086" s="4">
        <f t="shared" ca="1" si="317"/>
        <v>18578.526526190464</v>
      </c>
      <c r="AG1086" s="4">
        <f t="shared" ca="1" si="318"/>
        <v>59779.153623683182</v>
      </c>
    </row>
    <row r="1087" spans="1:33">
      <c r="A1087" s="3">
        <v>43084</v>
      </c>
      <c r="B1087" s="2">
        <f t="shared" ca="1" si="301"/>
        <v>58622.700690937527</v>
      </c>
      <c r="C1087">
        <v>0</v>
      </c>
      <c r="D1087">
        <v>0</v>
      </c>
      <c r="E1087">
        <v>0</v>
      </c>
      <c r="F1087">
        <v>0</v>
      </c>
      <c r="P1087" s="4">
        <f t="shared" si="305"/>
        <v>17</v>
      </c>
      <c r="Q1087" s="4">
        <f t="shared" si="306"/>
        <v>41</v>
      </c>
      <c r="R1087" s="7">
        <f>INDEX(월별값!$A$1:$BM$17, '데이터 만들기'!P1087, '데이터 만들기'!Q1087)</f>
        <v>1249800</v>
      </c>
      <c r="S1087" s="5">
        <f t="shared" si="303"/>
        <v>43084</v>
      </c>
      <c r="T1087" s="7">
        <f t="shared" si="307"/>
        <v>2017</v>
      </c>
      <c r="U1087" s="7">
        <f t="shared" si="308"/>
        <v>12</v>
      </c>
      <c r="V1087" s="7" t="str">
        <f t="shared" si="309"/>
        <v>2017-12-1</v>
      </c>
      <c r="W1087" s="8">
        <f t="shared" si="310"/>
        <v>43100</v>
      </c>
      <c r="X1087" s="9">
        <f t="shared" si="311"/>
        <v>31</v>
      </c>
      <c r="Y1087" s="4">
        <f t="shared" si="312"/>
        <v>40316.129032258068</v>
      </c>
      <c r="Z1087" s="4">
        <f t="shared" ca="1" si="313"/>
        <v>-271.95486751100265</v>
      </c>
      <c r="AA1087" s="4">
        <f t="shared" ca="1" si="314"/>
        <v>40044.174164747063</v>
      </c>
      <c r="AB1087" s="10">
        <f t="shared" si="302"/>
        <v>1</v>
      </c>
      <c r="AC1087" s="4">
        <f t="shared" ca="1" si="315"/>
        <v>40044.174164747063</v>
      </c>
      <c r="AD1087" s="4">
        <f t="shared" ca="1" si="304"/>
        <v>-390149.05704999971</v>
      </c>
      <c r="AE1087" s="4">
        <f t="shared" si="316"/>
        <v>21</v>
      </c>
      <c r="AF1087" s="4">
        <f t="shared" ca="1" si="317"/>
        <v>18578.526526190464</v>
      </c>
      <c r="AG1087" s="4">
        <f t="shared" ca="1" si="318"/>
        <v>58622.700690937527</v>
      </c>
    </row>
    <row r="1088" spans="1:33">
      <c r="A1088" s="3">
        <v>43085</v>
      </c>
      <c r="B1088" s="2">
        <f t="shared" ca="1" si="301"/>
        <v>2071.3097460431741</v>
      </c>
      <c r="C1088">
        <v>0</v>
      </c>
      <c r="D1088">
        <v>0</v>
      </c>
      <c r="E1088">
        <v>0</v>
      </c>
      <c r="F1088">
        <v>0</v>
      </c>
      <c r="P1088" s="4">
        <f t="shared" si="305"/>
        <v>17</v>
      </c>
      <c r="Q1088" s="4">
        <f t="shared" si="306"/>
        <v>41</v>
      </c>
      <c r="R1088" s="7">
        <f>INDEX(월별값!$A$1:$BM$17, '데이터 만들기'!P1088, '데이터 만들기'!Q1088)</f>
        <v>1249800</v>
      </c>
      <c r="S1088" s="5">
        <f t="shared" si="303"/>
        <v>43085</v>
      </c>
      <c r="T1088" s="7">
        <f t="shared" si="307"/>
        <v>2017</v>
      </c>
      <c r="U1088" s="7">
        <f t="shared" si="308"/>
        <v>12</v>
      </c>
      <c r="V1088" s="7" t="str">
        <f t="shared" si="309"/>
        <v>2017-12-1</v>
      </c>
      <c r="W1088" s="8">
        <f t="shared" si="310"/>
        <v>43100</v>
      </c>
      <c r="X1088" s="9">
        <f t="shared" si="311"/>
        <v>31</v>
      </c>
      <c r="Y1088" s="4">
        <f t="shared" si="312"/>
        <v>40316.129032258068</v>
      </c>
      <c r="Z1088" s="4">
        <f t="shared" ca="1" si="313"/>
        <v>1110.0658886054121</v>
      </c>
      <c r="AA1088" s="4">
        <f t="shared" ca="1" si="314"/>
        <v>41426.194920863483</v>
      </c>
      <c r="AB1088" s="10">
        <f t="shared" si="302"/>
        <v>0</v>
      </c>
      <c r="AC1088" s="4">
        <f t="shared" ca="1" si="315"/>
        <v>2071.3097460431741</v>
      </c>
      <c r="AD1088" s="4">
        <f t="shared" ca="1" si="304"/>
        <v>-390149.05704999971</v>
      </c>
      <c r="AE1088" s="4">
        <f t="shared" si="316"/>
        <v>21</v>
      </c>
      <c r="AF1088" s="4">
        <f t="shared" ca="1" si="317"/>
        <v>18578.526526190464</v>
      </c>
      <c r="AG1088" s="4">
        <f t="shared" ca="1" si="318"/>
        <v>2071.3097460431741</v>
      </c>
    </row>
    <row r="1089" spans="1:33">
      <c r="A1089" s="3">
        <v>43086</v>
      </c>
      <c r="B1089" s="2">
        <f t="shared" ca="1" si="301"/>
        <v>1924.3332213759622</v>
      </c>
      <c r="C1089">
        <v>0</v>
      </c>
      <c r="D1089">
        <v>0</v>
      </c>
      <c r="E1089">
        <v>0</v>
      </c>
      <c r="F1089">
        <v>0</v>
      </c>
      <c r="P1089" s="4">
        <f t="shared" si="305"/>
        <v>17</v>
      </c>
      <c r="Q1089" s="4">
        <f t="shared" si="306"/>
        <v>41</v>
      </c>
      <c r="R1089" s="7">
        <f>INDEX(월별값!$A$1:$BM$17, '데이터 만들기'!P1089, '데이터 만들기'!Q1089)</f>
        <v>1249800</v>
      </c>
      <c r="S1089" s="5">
        <f t="shared" si="303"/>
        <v>43086</v>
      </c>
      <c r="T1089" s="7">
        <f t="shared" si="307"/>
        <v>2017</v>
      </c>
      <c r="U1089" s="7">
        <f t="shared" si="308"/>
        <v>12</v>
      </c>
      <c r="V1089" s="7" t="str">
        <f t="shared" si="309"/>
        <v>2017-12-1</v>
      </c>
      <c r="W1089" s="8">
        <f t="shared" si="310"/>
        <v>43100</v>
      </c>
      <c r="X1089" s="9">
        <f t="shared" si="311"/>
        <v>31</v>
      </c>
      <c r="Y1089" s="4">
        <f t="shared" si="312"/>
        <v>40316.129032258068</v>
      </c>
      <c r="Z1089" s="4">
        <f t="shared" ca="1" si="313"/>
        <v>-1829.4646047388219</v>
      </c>
      <c r="AA1089" s="4">
        <f t="shared" ca="1" si="314"/>
        <v>38486.664427519245</v>
      </c>
      <c r="AB1089" s="10">
        <f t="shared" si="302"/>
        <v>0</v>
      </c>
      <c r="AC1089" s="4">
        <f t="shared" ca="1" si="315"/>
        <v>1924.3332213759622</v>
      </c>
      <c r="AD1089" s="4">
        <f t="shared" ca="1" si="304"/>
        <v>-390149.05704999971</v>
      </c>
      <c r="AE1089" s="4">
        <f t="shared" si="316"/>
        <v>21</v>
      </c>
      <c r="AF1089" s="4">
        <f t="shared" ca="1" si="317"/>
        <v>18578.526526190464</v>
      </c>
      <c r="AG1089" s="4">
        <f t="shared" ca="1" si="318"/>
        <v>1924.3332213759622</v>
      </c>
    </row>
    <row r="1090" spans="1:33">
      <c r="A1090" s="3">
        <v>43087</v>
      </c>
      <c r="B1090" s="2">
        <f t="shared" ca="1" si="301"/>
        <v>55413.857064901429</v>
      </c>
      <c r="C1090">
        <v>0</v>
      </c>
      <c r="D1090">
        <v>0</v>
      </c>
      <c r="E1090">
        <v>0</v>
      </c>
      <c r="F1090">
        <v>0</v>
      </c>
      <c r="P1090" s="4">
        <f t="shared" si="305"/>
        <v>17</v>
      </c>
      <c r="Q1090" s="4">
        <f t="shared" si="306"/>
        <v>41</v>
      </c>
      <c r="R1090" s="7">
        <f>INDEX(월별값!$A$1:$BM$17, '데이터 만들기'!P1090, '데이터 만들기'!Q1090)</f>
        <v>1249800</v>
      </c>
      <c r="S1090" s="5">
        <f t="shared" si="303"/>
        <v>43087</v>
      </c>
      <c r="T1090" s="7">
        <f t="shared" si="307"/>
        <v>2017</v>
      </c>
      <c r="U1090" s="7">
        <f t="shared" si="308"/>
        <v>12</v>
      </c>
      <c r="V1090" s="7" t="str">
        <f t="shared" si="309"/>
        <v>2017-12-1</v>
      </c>
      <c r="W1090" s="8">
        <f t="shared" si="310"/>
        <v>43100</v>
      </c>
      <c r="X1090" s="9">
        <f t="shared" si="311"/>
        <v>31</v>
      </c>
      <c r="Y1090" s="4">
        <f t="shared" si="312"/>
        <v>40316.129032258068</v>
      </c>
      <c r="Z1090" s="4">
        <f t="shared" ca="1" si="313"/>
        <v>-3480.7984935471004</v>
      </c>
      <c r="AA1090" s="4">
        <f t="shared" ca="1" si="314"/>
        <v>36835.330538710965</v>
      </c>
      <c r="AB1090" s="10">
        <f t="shared" si="302"/>
        <v>1</v>
      </c>
      <c r="AC1090" s="4">
        <f t="shared" ca="1" si="315"/>
        <v>36835.330538710965</v>
      </c>
      <c r="AD1090" s="4">
        <f t="shared" ca="1" si="304"/>
        <v>-390149.05704999971</v>
      </c>
      <c r="AE1090" s="4">
        <f t="shared" si="316"/>
        <v>21</v>
      </c>
      <c r="AF1090" s="4">
        <f t="shared" ca="1" si="317"/>
        <v>18578.526526190464</v>
      </c>
      <c r="AG1090" s="4">
        <f t="shared" ca="1" si="318"/>
        <v>55413.857064901429</v>
      </c>
    </row>
    <row r="1091" spans="1:33">
      <c r="A1091" s="3">
        <v>43088</v>
      </c>
      <c r="B1091" s="2">
        <f t="shared" ca="1" si="301"/>
        <v>61602.221049057633</v>
      </c>
      <c r="C1091">
        <v>0</v>
      </c>
      <c r="D1091">
        <v>0</v>
      </c>
      <c r="E1091">
        <v>0</v>
      </c>
      <c r="F1091">
        <v>0</v>
      </c>
      <c r="P1091" s="4">
        <f t="shared" si="305"/>
        <v>17</v>
      </c>
      <c r="Q1091" s="4">
        <f t="shared" si="306"/>
        <v>41</v>
      </c>
      <c r="R1091" s="7">
        <f>INDEX(월별값!$A$1:$BM$17, '데이터 만들기'!P1091, '데이터 만들기'!Q1091)</f>
        <v>1249800</v>
      </c>
      <c r="S1091" s="5">
        <f t="shared" si="303"/>
        <v>43088</v>
      </c>
      <c r="T1091" s="7">
        <f t="shared" si="307"/>
        <v>2017</v>
      </c>
      <c r="U1091" s="7">
        <f t="shared" si="308"/>
        <v>12</v>
      </c>
      <c r="V1091" s="7" t="str">
        <f t="shared" si="309"/>
        <v>2017-12-1</v>
      </c>
      <c r="W1091" s="8">
        <f t="shared" si="310"/>
        <v>43100</v>
      </c>
      <c r="X1091" s="9">
        <f t="shared" si="311"/>
        <v>31</v>
      </c>
      <c r="Y1091" s="4">
        <f t="shared" si="312"/>
        <v>40316.129032258068</v>
      </c>
      <c r="Z1091" s="4">
        <f t="shared" ca="1" si="313"/>
        <v>2707.5654906091008</v>
      </c>
      <c r="AA1091" s="4">
        <f t="shared" ca="1" si="314"/>
        <v>43023.694522867168</v>
      </c>
      <c r="AB1091" s="10">
        <f t="shared" si="302"/>
        <v>1</v>
      </c>
      <c r="AC1091" s="4">
        <f t="shared" ca="1" si="315"/>
        <v>43023.694522867168</v>
      </c>
      <c r="AD1091" s="4">
        <f t="shared" ca="1" si="304"/>
        <v>-390149.05704999971</v>
      </c>
      <c r="AE1091" s="4">
        <f t="shared" si="316"/>
        <v>21</v>
      </c>
      <c r="AF1091" s="4">
        <f t="shared" ca="1" si="317"/>
        <v>18578.526526190464</v>
      </c>
      <c r="AG1091" s="4">
        <f t="shared" ca="1" si="318"/>
        <v>61602.221049057633</v>
      </c>
    </row>
    <row r="1092" spans="1:33">
      <c r="A1092" s="3">
        <v>43089</v>
      </c>
      <c r="B1092" s="2">
        <f t="shared" ca="1" si="301"/>
        <v>57100.458515200349</v>
      </c>
      <c r="C1092">
        <v>0</v>
      </c>
      <c r="D1092">
        <v>0</v>
      </c>
      <c r="E1092">
        <v>0</v>
      </c>
      <c r="F1092">
        <v>0</v>
      </c>
      <c r="P1092" s="4">
        <f t="shared" si="305"/>
        <v>17</v>
      </c>
      <c r="Q1092" s="4">
        <f t="shared" si="306"/>
        <v>41</v>
      </c>
      <c r="R1092" s="7">
        <f>INDEX(월별값!$A$1:$BM$17, '데이터 만들기'!P1092, '데이터 만들기'!Q1092)</f>
        <v>1249800</v>
      </c>
      <c r="S1092" s="5">
        <f t="shared" si="303"/>
        <v>43089</v>
      </c>
      <c r="T1092" s="7">
        <f t="shared" si="307"/>
        <v>2017</v>
      </c>
      <c r="U1092" s="7">
        <f t="shared" si="308"/>
        <v>12</v>
      </c>
      <c r="V1092" s="7" t="str">
        <f t="shared" si="309"/>
        <v>2017-12-1</v>
      </c>
      <c r="W1092" s="8">
        <f t="shared" si="310"/>
        <v>43100</v>
      </c>
      <c r="X1092" s="9">
        <f t="shared" si="311"/>
        <v>31</v>
      </c>
      <c r="Y1092" s="4">
        <f t="shared" si="312"/>
        <v>40316.129032258068</v>
      </c>
      <c r="Z1092" s="4">
        <f t="shared" ca="1" si="313"/>
        <v>-1794.1970432481862</v>
      </c>
      <c r="AA1092" s="4">
        <f t="shared" ca="1" si="314"/>
        <v>38521.931989009885</v>
      </c>
      <c r="AB1092" s="10">
        <f t="shared" si="302"/>
        <v>1</v>
      </c>
      <c r="AC1092" s="4">
        <f t="shared" ca="1" si="315"/>
        <v>38521.931989009885</v>
      </c>
      <c r="AD1092" s="4">
        <f t="shared" ca="1" si="304"/>
        <v>-390149.05704999971</v>
      </c>
      <c r="AE1092" s="4">
        <f t="shared" si="316"/>
        <v>21</v>
      </c>
      <c r="AF1092" s="4">
        <f t="shared" ca="1" si="317"/>
        <v>18578.526526190464</v>
      </c>
      <c r="AG1092" s="4">
        <f t="shared" ca="1" si="318"/>
        <v>57100.458515200349</v>
      </c>
    </row>
    <row r="1093" spans="1:33">
      <c r="A1093" s="3">
        <v>43090</v>
      </c>
      <c r="B1093" s="2">
        <f t="shared" ca="1" si="301"/>
        <v>62043.772150005403</v>
      </c>
      <c r="C1093">
        <v>0</v>
      </c>
      <c r="D1093">
        <v>0</v>
      </c>
      <c r="E1093">
        <v>0</v>
      </c>
      <c r="F1093">
        <v>0</v>
      </c>
      <c r="P1093" s="4">
        <f t="shared" si="305"/>
        <v>17</v>
      </c>
      <c r="Q1093" s="4">
        <f t="shared" si="306"/>
        <v>41</v>
      </c>
      <c r="R1093" s="7">
        <f>INDEX(월별값!$A$1:$BM$17, '데이터 만들기'!P1093, '데이터 만들기'!Q1093)</f>
        <v>1249800</v>
      </c>
      <c r="S1093" s="5">
        <f t="shared" si="303"/>
        <v>43090</v>
      </c>
      <c r="T1093" s="7">
        <f t="shared" si="307"/>
        <v>2017</v>
      </c>
      <c r="U1093" s="7">
        <f t="shared" si="308"/>
        <v>12</v>
      </c>
      <c r="V1093" s="7" t="str">
        <f t="shared" si="309"/>
        <v>2017-12-1</v>
      </c>
      <c r="W1093" s="8">
        <f t="shared" si="310"/>
        <v>43100</v>
      </c>
      <c r="X1093" s="9">
        <f t="shared" si="311"/>
        <v>31</v>
      </c>
      <c r="Y1093" s="4">
        <f t="shared" si="312"/>
        <v>40316.129032258068</v>
      </c>
      <c r="Z1093" s="4">
        <f t="shared" ca="1" si="313"/>
        <v>3149.1165915568736</v>
      </c>
      <c r="AA1093" s="4">
        <f t="shared" ca="1" si="314"/>
        <v>43465.245623814939</v>
      </c>
      <c r="AB1093" s="10">
        <f t="shared" si="302"/>
        <v>1</v>
      </c>
      <c r="AC1093" s="4">
        <f t="shared" ca="1" si="315"/>
        <v>43465.245623814939</v>
      </c>
      <c r="AD1093" s="4">
        <f t="shared" ca="1" si="304"/>
        <v>-390149.05704999971</v>
      </c>
      <c r="AE1093" s="4">
        <f t="shared" si="316"/>
        <v>21</v>
      </c>
      <c r="AF1093" s="4">
        <f t="shared" ca="1" si="317"/>
        <v>18578.526526190464</v>
      </c>
      <c r="AG1093" s="4">
        <f t="shared" ca="1" si="318"/>
        <v>62043.772150005403</v>
      </c>
    </row>
    <row r="1094" spans="1:33">
      <c r="A1094" s="3">
        <v>43091</v>
      </c>
      <c r="B1094" s="2">
        <f t="shared" ca="1" si="301"/>
        <v>55665.674862855238</v>
      </c>
      <c r="C1094">
        <v>0</v>
      </c>
      <c r="D1094">
        <v>0</v>
      </c>
      <c r="E1094">
        <v>0</v>
      </c>
      <c r="F1094">
        <v>0</v>
      </c>
      <c r="P1094" s="4">
        <f t="shared" si="305"/>
        <v>17</v>
      </c>
      <c r="Q1094" s="4">
        <f t="shared" si="306"/>
        <v>41</v>
      </c>
      <c r="R1094" s="7">
        <f>INDEX(월별값!$A$1:$BM$17, '데이터 만들기'!P1094, '데이터 만들기'!Q1094)</f>
        <v>1249800</v>
      </c>
      <c r="S1094" s="5">
        <f t="shared" si="303"/>
        <v>43091</v>
      </c>
      <c r="T1094" s="7">
        <f t="shared" si="307"/>
        <v>2017</v>
      </c>
      <c r="U1094" s="7">
        <f t="shared" si="308"/>
        <v>12</v>
      </c>
      <c r="V1094" s="7" t="str">
        <f t="shared" si="309"/>
        <v>2017-12-1</v>
      </c>
      <c r="W1094" s="8">
        <f t="shared" si="310"/>
        <v>43100</v>
      </c>
      <c r="X1094" s="9">
        <f t="shared" si="311"/>
        <v>31</v>
      </c>
      <c r="Y1094" s="4">
        <f t="shared" si="312"/>
        <v>40316.129032258068</v>
      </c>
      <c r="Z1094" s="4">
        <f t="shared" ca="1" si="313"/>
        <v>-3228.9806955932972</v>
      </c>
      <c r="AA1094" s="4">
        <f t="shared" ca="1" si="314"/>
        <v>37087.148336664774</v>
      </c>
      <c r="AB1094" s="10">
        <f t="shared" si="302"/>
        <v>1</v>
      </c>
      <c r="AC1094" s="4">
        <f t="shared" ca="1" si="315"/>
        <v>37087.148336664774</v>
      </c>
      <c r="AD1094" s="4">
        <f t="shared" ca="1" si="304"/>
        <v>-390149.05704999971</v>
      </c>
      <c r="AE1094" s="4">
        <f t="shared" si="316"/>
        <v>21</v>
      </c>
      <c r="AF1094" s="4">
        <f t="shared" ca="1" si="317"/>
        <v>18578.526526190464</v>
      </c>
      <c r="AG1094" s="4">
        <f t="shared" ca="1" si="318"/>
        <v>55665.674862855238</v>
      </c>
    </row>
    <row r="1095" spans="1:33">
      <c r="A1095" s="3">
        <v>43092</v>
      </c>
      <c r="B1095" s="2">
        <f t="shared" ca="1" si="301"/>
        <v>2000.8072546897347</v>
      </c>
      <c r="C1095">
        <v>0</v>
      </c>
      <c r="D1095">
        <v>0</v>
      </c>
      <c r="E1095">
        <v>0</v>
      </c>
      <c r="F1095">
        <v>0</v>
      </c>
      <c r="P1095" s="4">
        <f t="shared" si="305"/>
        <v>17</v>
      </c>
      <c r="Q1095" s="4">
        <f t="shared" si="306"/>
        <v>41</v>
      </c>
      <c r="R1095" s="7">
        <f>INDEX(월별값!$A$1:$BM$17, '데이터 만들기'!P1095, '데이터 만들기'!Q1095)</f>
        <v>1249800</v>
      </c>
      <c r="S1095" s="5">
        <f t="shared" si="303"/>
        <v>43092</v>
      </c>
      <c r="T1095" s="7">
        <f t="shared" si="307"/>
        <v>2017</v>
      </c>
      <c r="U1095" s="7">
        <f t="shared" si="308"/>
        <v>12</v>
      </c>
      <c r="V1095" s="7" t="str">
        <f t="shared" si="309"/>
        <v>2017-12-1</v>
      </c>
      <c r="W1095" s="8">
        <f t="shared" si="310"/>
        <v>43100</v>
      </c>
      <c r="X1095" s="9">
        <f t="shared" si="311"/>
        <v>31</v>
      </c>
      <c r="Y1095" s="4">
        <f t="shared" si="312"/>
        <v>40316.129032258068</v>
      </c>
      <c r="Z1095" s="4">
        <f t="shared" ca="1" si="313"/>
        <v>-299.98393846337075</v>
      </c>
      <c r="AA1095" s="4">
        <f t="shared" ca="1" si="314"/>
        <v>40016.145093794694</v>
      </c>
      <c r="AB1095" s="10">
        <f t="shared" si="302"/>
        <v>0</v>
      </c>
      <c r="AC1095" s="4">
        <f t="shared" ca="1" si="315"/>
        <v>2000.8072546897347</v>
      </c>
      <c r="AD1095" s="4">
        <f t="shared" ca="1" si="304"/>
        <v>-390149.05704999971</v>
      </c>
      <c r="AE1095" s="4">
        <f t="shared" si="316"/>
        <v>21</v>
      </c>
      <c r="AF1095" s="4">
        <f t="shared" ca="1" si="317"/>
        <v>18578.526526190464</v>
      </c>
      <c r="AG1095" s="4">
        <f t="shared" ca="1" si="318"/>
        <v>2000.8072546897347</v>
      </c>
    </row>
    <row r="1096" spans="1:33">
      <c r="A1096" s="3">
        <v>43093</v>
      </c>
      <c r="B1096" s="2">
        <f t="shared" ref="B1096:B1159" ca="1" si="319">AG1096</f>
        <v>2125.8916391099492</v>
      </c>
      <c r="C1096">
        <v>0</v>
      </c>
      <c r="D1096">
        <v>0</v>
      </c>
      <c r="E1096">
        <v>0</v>
      </c>
      <c r="F1096">
        <v>0</v>
      </c>
      <c r="P1096" s="4">
        <f t="shared" si="305"/>
        <v>17</v>
      </c>
      <c r="Q1096" s="4">
        <f t="shared" si="306"/>
        <v>41</v>
      </c>
      <c r="R1096" s="7">
        <f>INDEX(월별값!$A$1:$BM$17, '데이터 만들기'!P1096, '데이터 만들기'!Q1096)</f>
        <v>1249800</v>
      </c>
      <c r="S1096" s="5">
        <f t="shared" si="303"/>
        <v>43093</v>
      </c>
      <c r="T1096" s="7">
        <f t="shared" si="307"/>
        <v>2017</v>
      </c>
      <c r="U1096" s="7">
        <f t="shared" si="308"/>
        <v>12</v>
      </c>
      <c r="V1096" s="7" t="str">
        <f t="shared" si="309"/>
        <v>2017-12-1</v>
      </c>
      <c r="W1096" s="8">
        <f t="shared" si="310"/>
        <v>43100</v>
      </c>
      <c r="X1096" s="9">
        <f t="shared" si="311"/>
        <v>31</v>
      </c>
      <c r="Y1096" s="4">
        <f t="shared" si="312"/>
        <v>40316.129032258068</v>
      </c>
      <c r="Z1096" s="4">
        <f t="shared" ca="1" si="313"/>
        <v>2201.7037499409207</v>
      </c>
      <c r="AA1096" s="4">
        <f t="shared" ca="1" si="314"/>
        <v>42517.832782198988</v>
      </c>
      <c r="AB1096" s="10">
        <f t="shared" ref="AB1096:AB1159" si="320">NETWORKDAYS(A1096,A1096)</f>
        <v>0</v>
      </c>
      <c r="AC1096" s="4">
        <f t="shared" ca="1" si="315"/>
        <v>2125.8916391099492</v>
      </c>
      <c r="AD1096" s="4">
        <f t="shared" ca="1" si="304"/>
        <v>-390149.05704999971</v>
      </c>
      <c r="AE1096" s="4">
        <f t="shared" si="316"/>
        <v>21</v>
      </c>
      <c r="AF1096" s="4">
        <f t="shared" ca="1" si="317"/>
        <v>18578.526526190464</v>
      </c>
      <c r="AG1096" s="4">
        <f t="shared" ca="1" si="318"/>
        <v>2125.8916391099492</v>
      </c>
    </row>
    <row r="1097" spans="1:33">
      <c r="A1097" s="3">
        <v>43094</v>
      </c>
      <c r="B1097" s="2">
        <f t="shared" ca="1" si="319"/>
        <v>62850.955335662613</v>
      </c>
      <c r="C1097">
        <v>0</v>
      </c>
      <c r="D1097">
        <v>0</v>
      </c>
      <c r="E1097">
        <v>0</v>
      </c>
      <c r="F1097">
        <v>0</v>
      </c>
      <c r="P1097" s="4">
        <f t="shared" si="305"/>
        <v>17</v>
      </c>
      <c r="Q1097" s="4">
        <f t="shared" si="306"/>
        <v>41</v>
      </c>
      <c r="R1097" s="7">
        <f>INDEX(월별값!$A$1:$BM$17, '데이터 만들기'!P1097, '데이터 만들기'!Q1097)</f>
        <v>1249800</v>
      </c>
      <c r="S1097" s="5">
        <f t="shared" ref="S1097:S1160" si="321">$A1097</f>
        <v>43094</v>
      </c>
      <c r="T1097" s="7">
        <f t="shared" si="307"/>
        <v>2017</v>
      </c>
      <c r="U1097" s="7">
        <f t="shared" si="308"/>
        <v>12</v>
      </c>
      <c r="V1097" s="7" t="str">
        <f t="shared" si="309"/>
        <v>2017-12-1</v>
      </c>
      <c r="W1097" s="8">
        <f t="shared" si="310"/>
        <v>43100</v>
      </c>
      <c r="X1097" s="9">
        <f t="shared" si="311"/>
        <v>31</v>
      </c>
      <c r="Y1097" s="4">
        <f t="shared" si="312"/>
        <v>40316.129032258068</v>
      </c>
      <c r="Z1097" s="4">
        <f t="shared" ca="1" si="313"/>
        <v>3956.2997772140793</v>
      </c>
      <c r="AA1097" s="4">
        <f t="shared" ca="1" si="314"/>
        <v>44272.428809472149</v>
      </c>
      <c r="AB1097" s="10">
        <f t="shared" si="320"/>
        <v>1</v>
      </c>
      <c r="AC1097" s="4">
        <f t="shared" ca="1" si="315"/>
        <v>44272.428809472149</v>
      </c>
      <c r="AD1097" s="4">
        <f t="shared" ref="AD1097:AD1160" ca="1" si="322">SUMIFS(AC:AC,U:U,CONCATENATE("=",U1097),T:T,CONCATENATE("=",T1097))-R1097</f>
        <v>-390149.05704999971</v>
      </c>
      <c r="AE1097" s="4">
        <f t="shared" si="316"/>
        <v>21</v>
      </c>
      <c r="AF1097" s="4">
        <f t="shared" ca="1" si="317"/>
        <v>18578.526526190464</v>
      </c>
      <c r="AG1097" s="4">
        <f t="shared" ca="1" si="318"/>
        <v>62850.955335662613</v>
      </c>
    </row>
    <row r="1098" spans="1:33">
      <c r="A1098" s="3">
        <v>43095</v>
      </c>
      <c r="B1098" s="2">
        <f t="shared" ca="1" si="319"/>
        <v>57491.823740839507</v>
      </c>
      <c r="C1098">
        <v>0</v>
      </c>
      <c r="D1098">
        <v>0</v>
      </c>
      <c r="E1098">
        <v>0</v>
      </c>
      <c r="F1098">
        <v>0</v>
      </c>
      <c r="P1098" s="4">
        <f t="shared" ref="P1098:P1161" si="323">P1097</f>
        <v>17</v>
      </c>
      <c r="Q1098" s="4">
        <f t="shared" si="306"/>
        <v>41</v>
      </c>
      <c r="R1098" s="7">
        <f>INDEX(월별값!$A$1:$BM$17, '데이터 만들기'!P1098, '데이터 만들기'!Q1098)</f>
        <v>1249800</v>
      </c>
      <c r="S1098" s="5">
        <f t="shared" si="321"/>
        <v>43095</v>
      </c>
      <c r="T1098" s="7">
        <f t="shared" si="307"/>
        <v>2017</v>
      </c>
      <c r="U1098" s="7">
        <f t="shared" si="308"/>
        <v>12</v>
      </c>
      <c r="V1098" s="7" t="str">
        <f t="shared" si="309"/>
        <v>2017-12-1</v>
      </c>
      <c r="W1098" s="8">
        <f t="shared" si="310"/>
        <v>43100</v>
      </c>
      <c r="X1098" s="9">
        <f t="shared" si="311"/>
        <v>31</v>
      </c>
      <c r="Y1098" s="4">
        <f t="shared" si="312"/>
        <v>40316.129032258068</v>
      </c>
      <c r="Z1098" s="4">
        <f t="shared" ca="1" si="313"/>
        <v>-1402.8318176090268</v>
      </c>
      <c r="AA1098" s="4">
        <f t="shared" ca="1" si="314"/>
        <v>38913.297214649043</v>
      </c>
      <c r="AB1098" s="10">
        <f t="shared" si="320"/>
        <v>1</v>
      </c>
      <c r="AC1098" s="4">
        <f t="shared" ca="1" si="315"/>
        <v>38913.297214649043</v>
      </c>
      <c r="AD1098" s="4">
        <f t="shared" ca="1" si="322"/>
        <v>-390149.05704999971</v>
      </c>
      <c r="AE1098" s="4">
        <f t="shared" si="316"/>
        <v>21</v>
      </c>
      <c r="AF1098" s="4">
        <f t="shared" ca="1" si="317"/>
        <v>18578.526526190464</v>
      </c>
      <c r="AG1098" s="4">
        <f t="shared" ca="1" si="318"/>
        <v>57491.823740839507</v>
      </c>
    </row>
    <row r="1099" spans="1:33">
      <c r="A1099" s="3">
        <v>43096</v>
      </c>
      <c r="B1099" s="2">
        <f t="shared" ca="1" si="319"/>
        <v>59466.419031139987</v>
      </c>
      <c r="C1099">
        <v>0</v>
      </c>
      <c r="D1099">
        <v>0</v>
      </c>
      <c r="E1099">
        <v>0</v>
      </c>
      <c r="F1099">
        <v>0</v>
      </c>
      <c r="P1099" s="4">
        <f t="shared" si="323"/>
        <v>17</v>
      </c>
      <c r="Q1099" s="4">
        <f t="shared" si="306"/>
        <v>41</v>
      </c>
      <c r="R1099" s="7">
        <f>INDEX(월별값!$A$1:$BM$17, '데이터 만들기'!P1099, '데이터 만들기'!Q1099)</f>
        <v>1249800</v>
      </c>
      <c r="S1099" s="5">
        <f t="shared" si="321"/>
        <v>43096</v>
      </c>
      <c r="T1099" s="7">
        <f t="shared" si="307"/>
        <v>2017</v>
      </c>
      <c r="U1099" s="7">
        <f t="shared" si="308"/>
        <v>12</v>
      </c>
      <c r="V1099" s="7" t="str">
        <f t="shared" si="309"/>
        <v>2017-12-1</v>
      </c>
      <c r="W1099" s="8">
        <f t="shared" si="310"/>
        <v>43100</v>
      </c>
      <c r="X1099" s="9">
        <f t="shared" si="311"/>
        <v>31</v>
      </c>
      <c r="Y1099" s="4">
        <f t="shared" si="312"/>
        <v>40316.129032258068</v>
      </c>
      <c r="Z1099" s="4">
        <f t="shared" ca="1" si="313"/>
        <v>571.76347269145458</v>
      </c>
      <c r="AA1099" s="4">
        <f t="shared" ca="1" si="314"/>
        <v>40887.892504949523</v>
      </c>
      <c r="AB1099" s="10">
        <f t="shared" si="320"/>
        <v>1</v>
      </c>
      <c r="AC1099" s="4">
        <f t="shared" ca="1" si="315"/>
        <v>40887.892504949523</v>
      </c>
      <c r="AD1099" s="4">
        <f t="shared" ca="1" si="322"/>
        <v>-390149.05704999971</v>
      </c>
      <c r="AE1099" s="4">
        <f t="shared" si="316"/>
        <v>21</v>
      </c>
      <c r="AF1099" s="4">
        <f t="shared" ca="1" si="317"/>
        <v>18578.526526190464</v>
      </c>
      <c r="AG1099" s="4">
        <f t="shared" ca="1" si="318"/>
        <v>59466.419031139987</v>
      </c>
    </row>
    <row r="1100" spans="1:33">
      <c r="A1100" s="3">
        <v>43097</v>
      </c>
      <c r="B1100" s="2">
        <f t="shared" ca="1" si="319"/>
        <v>57208.324528785546</v>
      </c>
      <c r="C1100">
        <v>0</v>
      </c>
      <c r="D1100">
        <v>0</v>
      </c>
      <c r="E1100">
        <v>0</v>
      </c>
      <c r="F1100">
        <v>0</v>
      </c>
      <c r="P1100" s="4">
        <f t="shared" si="323"/>
        <v>17</v>
      </c>
      <c r="Q1100" s="4">
        <f t="shared" si="306"/>
        <v>41</v>
      </c>
      <c r="R1100" s="7">
        <f>INDEX(월별값!$A$1:$BM$17, '데이터 만들기'!P1100, '데이터 만들기'!Q1100)</f>
        <v>1249800</v>
      </c>
      <c r="S1100" s="5">
        <f t="shared" si="321"/>
        <v>43097</v>
      </c>
      <c r="T1100" s="7">
        <f t="shared" si="307"/>
        <v>2017</v>
      </c>
      <c r="U1100" s="7">
        <f t="shared" si="308"/>
        <v>12</v>
      </c>
      <c r="V1100" s="7" t="str">
        <f t="shared" si="309"/>
        <v>2017-12-1</v>
      </c>
      <c r="W1100" s="8">
        <f t="shared" si="310"/>
        <v>43100</v>
      </c>
      <c r="X1100" s="9">
        <f t="shared" si="311"/>
        <v>31</v>
      </c>
      <c r="Y1100" s="4">
        <f t="shared" si="312"/>
        <v>40316.129032258068</v>
      </c>
      <c r="Z1100" s="4">
        <f t="shared" ca="1" si="313"/>
        <v>-1686.3310296629832</v>
      </c>
      <c r="AA1100" s="4">
        <f t="shared" ca="1" si="314"/>
        <v>38629.798002595082</v>
      </c>
      <c r="AB1100" s="10">
        <f t="shared" si="320"/>
        <v>1</v>
      </c>
      <c r="AC1100" s="4">
        <f t="shared" ca="1" si="315"/>
        <v>38629.798002595082</v>
      </c>
      <c r="AD1100" s="4">
        <f t="shared" ca="1" si="322"/>
        <v>-390149.05704999971</v>
      </c>
      <c r="AE1100" s="4">
        <f t="shared" si="316"/>
        <v>21</v>
      </c>
      <c r="AF1100" s="4">
        <f t="shared" ca="1" si="317"/>
        <v>18578.526526190464</v>
      </c>
      <c r="AG1100" s="4">
        <f t="shared" ca="1" si="318"/>
        <v>57208.324528785546</v>
      </c>
    </row>
    <row r="1101" spans="1:33">
      <c r="A1101" s="3">
        <v>43098</v>
      </c>
      <c r="B1101" s="2">
        <f t="shared" ca="1" si="319"/>
        <v>59029.506181676748</v>
      </c>
      <c r="C1101">
        <v>0</v>
      </c>
      <c r="D1101">
        <v>0</v>
      </c>
      <c r="E1101">
        <v>0</v>
      </c>
      <c r="F1101">
        <v>0</v>
      </c>
      <c r="P1101" s="4">
        <f t="shared" si="323"/>
        <v>17</v>
      </c>
      <c r="Q1101" s="4">
        <f t="shared" si="306"/>
        <v>41</v>
      </c>
      <c r="R1101" s="7">
        <f>INDEX(월별값!$A$1:$BM$17, '데이터 만들기'!P1101, '데이터 만들기'!Q1101)</f>
        <v>1249800</v>
      </c>
      <c r="S1101" s="5">
        <f t="shared" si="321"/>
        <v>43098</v>
      </c>
      <c r="T1101" s="7">
        <f t="shared" si="307"/>
        <v>2017</v>
      </c>
      <c r="U1101" s="7">
        <f t="shared" si="308"/>
        <v>12</v>
      </c>
      <c r="V1101" s="7" t="str">
        <f t="shared" si="309"/>
        <v>2017-12-1</v>
      </c>
      <c r="W1101" s="8">
        <f t="shared" si="310"/>
        <v>43100</v>
      </c>
      <c r="X1101" s="9">
        <f t="shared" si="311"/>
        <v>31</v>
      </c>
      <c r="Y1101" s="4">
        <f t="shared" si="312"/>
        <v>40316.129032258068</v>
      </c>
      <c r="Z1101" s="4">
        <f t="shared" ca="1" si="313"/>
        <v>134.85062322821702</v>
      </c>
      <c r="AA1101" s="4">
        <f t="shared" ca="1" si="314"/>
        <v>40450.979655486284</v>
      </c>
      <c r="AB1101" s="10">
        <f t="shared" si="320"/>
        <v>1</v>
      </c>
      <c r="AC1101" s="4">
        <f t="shared" ca="1" si="315"/>
        <v>40450.979655486284</v>
      </c>
      <c r="AD1101" s="4">
        <f t="shared" ca="1" si="322"/>
        <v>-390149.05704999971</v>
      </c>
      <c r="AE1101" s="4">
        <f t="shared" si="316"/>
        <v>21</v>
      </c>
      <c r="AF1101" s="4">
        <f t="shared" ca="1" si="317"/>
        <v>18578.526526190464</v>
      </c>
      <c r="AG1101" s="4">
        <f t="shared" ca="1" si="318"/>
        <v>59029.506181676748</v>
      </c>
    </row>
    <row r="1102" spans="1:33">
      <c r="A1102" s="3">
        <v>43099</v>
      </c>
      <c r="B1102" s="2">
        <f t="shared" ca="1" si="319"/>
        <v>2044.0133850019149</v>
      </c>
      <c r="C1102">
        <v>0</v>
      </c>
      <c r="D1102">
        <v>0</v>
      </c>
      <c r="E1102">
        <v>0</v>
      </c>
      <c r="F1102">
        <v>0</v>
      </c>
      <c r="P1102" s="4">
        <f t="shared" si="323"/>
        <v>17</v>
      </c>
      <c r="Q1102" s="4">
        <f t="shared" si="306"/>
        <v>41</v>
      </c>
      <c r="R1102" s="7">
        <f>INDEX(월별값!$A$1:$BM$17, '데이터 만들기'!P1102, '데이터 만들기'!Q1102)</f>
        <v>1249800</v>
      </c>
      <c r="S1102" s="5">
        <f t="shared" si="321"/>
        <v>43099</v>
      </c>
      <c r="T1102" s="7">
        <f t="shared" si="307"/>
        <v>2017</v>
      </c>
      <c r="U1102" s="7">
        <f t="shared" si="308"/>
        <v>12</v>
      </c>
      <c r="V1102" s="7" t="str">
        <f t="shared" si="309"/>
        <v>2017-12-1</v>
      </c>
      <c r="W1102" s="8">
        <f t="shared" si="310"/>
        <v>43100</v>
      </c>
      <c r="X1102" s="9">
        <f t="shared" si="311"/>
        <v>31</v>
      </c>
      <c r="Y1102" s="4">
        <f t="shared" si="312"/>
        <v>40316.129032258068</v>
      </c>
      <c r="Z1102" s="4">
        <f t="shared" ca="1" si="313"/>
        <v>564.1386677802318</v>
      </c>
      <c r="AA1102" s="4">
        <f t="shared" ca="1" si="314"/>
        <v>40880.267700038297</v>
      </c>
      <c r="AB1102" s="10">
        <f t="shared" si="320"/>
        <v>0</v>
      </c>
      <c r="AC1102" s="4">
        <f t="shared" ca="1" si="315"/>
        <v>2044.0133850019149</v>
      </c>
      <c r="AD1102" s="4">
        <f t="shared" ca="1" si="322"/>
        <v>-390149.05704999971</v>
      </c>
      <c r="AE1102" s="4">
        <f t="shared" si="316"/>
        <v>21</v>
      </c>
      <c r="AF1102" s="4">
        <f t="shared" ca="1" si="317"/>
        <v>18578.526526190464</v>
      </c>
      <c r="AG1102" s="4">
        <f t="shared" ca="1" si="318"/>
        <v>2044.0133850019149</v>
      </c>
    </row>
    <row r="1103" spans="1:33">
      <c r="A1103" s="3">
        <v>43100</v>
      </c>
      <c r="B1103" s="2">
        <f t="shared" ca="1" si="319"/>
        <v>2081.9821100265499</v>
      </c>
      <c r="C1103">
        <v>0</v>
      </c>
      <c r="D1103">
        <v>0</v>
      </c>
      <c r="E1103">
        <v>0</v>
      </c>
      <c r="F1103">
        <v>0</v>
      </c>
      <c r="P1103" s="4">
        <f t="shared" si="323"/>
        <v>17</v>
      </c>
      <c r="Q1103" s="4">
        <f t="shared" si="306"/>
        <v>41</v>
      </c>
      <c r="R1103" s="7">
        <f>INDEX(월별값!$A$1:$BM$17, '데이터 만들기'!P1103, '데이터 만들기'!Q1103)</f>
        <v>1249800</v>
      </c>
      <c r="S1103" s="5">
        <f t="shared" si="321"/>
        <v>43100</v>
      </c>
      <c r="T1103" s="7">
        <f t="shared" si="307"/>
        <v>2017</v>
      </c>
      <c r="U1103" s="7">
        <f t="shared" si="308"/>
        <v>12</v>
      </c>
      <c r="V1103" s="7" t="str">
        <f t="shared" si="309"/>
        <v>2017-12-1</v>
      </c>
      <c r="W1103" s="8">
        <f t="shared" si="310"/>
        <v>43100</v>
      </c>
      <c r="X1103" s="9">
        <f t="shared" si="311"/>
        <v>31</v>
      </c>
      <c r="Y1103" s="4">
        <f t="shared" si="312"/>
        <v>40316.129032258068</v>
      </c>
      <c r="Z1103" s="4">
        <f t="shared" ca="1" si="313"/>
        <v>1323.5131682729325</v>
      </c>
      <c r="AA1103" s="4">
        <f t="shared" ca="1" si="314"/>
        <v>41639.642200531001</v>
      </c>
      <c r="AB1103" s="10">
        <f t="shared" si="320"/>
        <v>0</v>
      </c>
      <c r="AC1103" s="4">
        <f t="shared" ca="1" si="315"/>
        <v>2081.9821100265499</v>
      </c>
      <c r="AD1103" s="4">
        <f t="shared" ca="1" si="322"/>
        <v>-390149.05704999971</v>
      </c>
      <c r="AE1103" s="4">
        <f t="shared" si="316"/>
        <v>21</v>
      </c>
      <c r="AF1103" s="4">
        <f t="shared" ca="1" si="317"/>
        <v>18578.526526190464</v>
      </c>
      <c r="AG1103" s="4">
        <f t="shared" ca="1" si="318"/>
        <v>2081.9821100265499</v>
      </c>
    </row>
    <row r="1104" spans="1:33">
      <c r="A1104" s="3">
        <v>43101</v>
      </c>
      <c r="B1104" s="2">
        <f t="shared" ca="1" si="319"/>
        <v>55698.739091582174</v>
      </c>
      <c r="C1104">
        <v>0</v>
      </c>
      <c r="D1104">
        <v>0</v>
      </c>
      <c r="E1104">
        <v>0</v>
      </c>
      <c r="F1104">
        <v>0</v>
      </c>
      <c r="P1104" s="4">
        <f t="shared" si="323"/>
        <v>17</v>
      </c>
      <c r="Q1104" s="4">
        <f t="shared" si="306"/>
        <v>42</v>
      </c>
      <c r="R1104" s="7">
        <f>INDEX(월별값!$A$1:$BM$17, '데이터 만들기'!P1104, '데이터 만들기'!Q1104)</f>
        <v>1218300</v>
      </c>
      <c r="S1104" s="5">
        <f t="shared" si="321"/>
        <v>43101</v>
      </c>
      <c r="T1104" s="7">
        <f t="shared" si="307"/>
        <v>2018</v>
      </c>
      <c r="U1104" s="7">
        <f t="shared" si="308"/>
        <v>1</v>
      </c>
      <c r="V1104" s="7" t="str">
        <f t="shared" si="309"/>
        <v>2018-1-1</v>
      </c>
      <c r="W1104" s="8">
        <f t="shared" si="310"/>
        <v>43131</v>
      </c>
      <c r="X1104" s="9">
        <f t="shared" si="311"/>
        <v>31</v>
      </c>
      <c r="Y1104" s="4">
        <f t="shared" si="312"/>
        <v>39300</v>
      </c>
      <c r="Z1104" s="4">
        <f t="shared" ca="1" si="313"/>
        <v>3821.7204033173048</v>
      </c>
      <c r="AA1104" s="4">
        <f t="shared" ca="1" si="314"/>
        <v>43121.720403317304</v>
      </c>
      <c r="AB1104" s="10">
        <f t="shared" si="320"/>
        <v>1</v>
      </c>
      <c r="AC1104" s="4">
        <f t="shared" ca="1" si="315"/>
        <v>43121.720403317304</v>
      </c>
      <c r="AD1104" s="4">
        <f t="shared" ca="1" si="322"/>
        <v>-289271.42983009201</v>
      </c>
      <c r="AE1104" s="4">
        <f t="shared" si="316"/>
        <v>23</v>
      </c>
      <c r="AF1104" s="4">
        <f t="shared" ca="1" si="317"/>
        <v>12577.01868826487</v>
      </c>
      <c r="AG1104" s="4">
        <f t="shared" ca="1" si="318"/>
        <v>55698.739091582174</v>
      </c>
    </row>
    <row r="1105" spans="1:33">
      <c r="A1105" s="3">
        <v>43102</v>
      </c>
      <c r="B1105" s="2">
        <f t="shared" ca="1" si="319"/>
        <v>53433.283477545679</v>
      </c>
      <c r="C1105">
        <v>0</v>
      </c>
      <c r="D1105">
        <v>0</v>
      </c>
      <c r="E1105">
        <v>0</v>
      </c>
      <c r="F1105">
        <v>0</v>
      </c>
      <c r="P1105" s="4">
        <f t="shared" si="323"/>
        <v>17</v>
      </c>
      <c r="Q1105" s="4">
        <f t="shared" si="306"/>
        <v>42</v>
      </c>
      <c r="R1105" s="7">
        <f>INDEX(월별값!$A$1:$BM$17, '데이터 만들기'!P1105, '데이터 만들기'!Q1105)</f>
        <v>1218300</v>
      </c>
      <c r="S1105" s="5">
        <f t="shared" si="321"/>
        <v>43102</v>
      </c>
      <c r="T1105" s="7">
        <f t="shared" si="307"/>
        <v>2018</v>
      </c>
      <c r="U1105" s="7">
        <f t="shared" si="308"/>
        <v>1</v>
      </c>
      <c r="V1105" s="7" t="str">
        <f t="shared" si="309"/>
        <v>2018-1-1</v>
      </c>
      <c r="W1105" s="8">
        <f t="shared" si="310"/>
        <v>43131</v>
      </c>
      <c r="X1105" s="9">
        <f t="shared" si="311"/>
        <v>31</v>
      </c>
      <c r="Y1105" s="4">
        <f t="shared" si="312"/>
        <v>39300</v>
      </c>
      <c r="Z1105" s="4">
        <f t="shared" ca="1" si="313"/>
        <v>1556.2647892808068</v>
      </c>
      <c r="AA1105" s="4">
        <f t="shared" ca="1" si="314"/>
        <v>40856.264789280809</v>
      </c>
      <c r="AB1105" s="10">
        <f t="shared" si="320"/>
        <v>1</v>
      </c>
      <c r="AC1105" s="4">
        <f t="shared" ca="1" si="315"/>
        <v>40856.264789280809</v>
      </c>
      <c r="AD1105" s="4">
        <f t="shared" ca="1" si="322"/>
        <v>-289271.42983009201</v>
      </c>
      <c r="AE1105" s="4">
        <f t="shared" si="316"/>
        <v>23</v>
      </c>
      <c r="AF1105" s="4">
        <f t="shared" ca="1" si="317"/>
        <v>12577.01868826487</v>
      </c>
      <c r="AG1105" s="4">
        <f t="shared" ca="1" si="318"/>
        <v>53433.283477545679</v>
      </c>
    </row>
    <row r="1106" spans="1:33">
      <c r="A1106" s="3">
        <v>43103</v>
      </c>
      <c r="B1106" s="2">
        <f t="shared" ca="1" si="319"/>
        <v>48674.888912457754</v>
      </c>
      <c r="C1106">
        <v>0</v>
      </c>
      <c r="D1106">
        <v>0</v>
      </c>
      <c r="E1106">
        <v>0</v>
      </c>
      <c r="F1106">
        <v>0</v>
      </c>
      <c r="P1106" s="4">
        <f t="shared" si="323"/>
        <v>17</v>
      </c>
      <c r="Q1106" s="4">
        <f t="shared" si="306"/>
        <v>42</v>
      </c>
      <c r="R1106" s="7">
        <f>INDEX(월별값!$A$1:$BM$17, '데이터 만들기'!P1106, '데이터 만들기'!Q1106)</f>
        <v>1218300</v>
      </c>
      <c r="S1106" s="5">
        <f t="shared" si="321"/>
        <v>43103</v>
      </c>
      <c r="T1106" s="7">
        <f t="shared" si="307"/>
        <v>2018</v>
      </c>
      <c r="U1106" s="7">
        <f t="shared" si="308"/>
        <v>1</v>
      </c>
      <c r="V1106" s="7" t="str">
        <f t="shared" si="309"/>
        <v>2018-1-1</v>
      </c>
      <c r="W1106" s="8">
        <f t="shared" si="310"/>
        <v>43131</v>
      </c>
      <c r="X1106" s="9">
        <f t="shared" si="311"/>
        <v>31</v>
      </c>
      <c r="Y1106" s="4">
        <f t="shared" si="312"/>
        <v>39300</v>
      </c>
      <c r="Z1106" s="4">
        <f t="shared" ca="1" si="313"/>
        <v>-3202.1297758071191</v>
      </c>
      <c r="AA1106" s="4">
        <f t="shared" ca="1" si="314"/>
        <v>36097.870224192884</v>
      </c>
      <c r="AB1106" s="10">
        <f t="shared" si="320"/>
        <v>1</v>
      </c>
      <c r="AC1106" s="4">
        <f t="shared" ca="1" si="315"/>
        <v>36097.870224192884</v>
      </c>
      <c r="AD1106" s="4">
        <f t="shared" ca="1" si="322"/>
        <v>-289271.42983009201</v>
      </c>
      <c r="AE1106" s="4">
        <f t="shared" si="316"/>
        <v>23</v>
      </c>
      <c r="AF1106" s="4">
        <f t="shared" ca="1" si="317"/>
        <v>12577.01868826487</v>
      </c>
      <c r="AG1106" s="4">
        <f t="shared" ca="1" si="318"/>
        <v>48674.888912457754</v>
      </c>
    </row>
    <row r="1107" spans="1:33">
      <c r="A1107" s="3">
        <v>43104</v>
      </c>
      <c r="B1107" s="2">
        <f t="shared" ca="1" si="319"/>
        <v>55498.534338005375</v>
      </c>
      <c r="C1107">
        <v>0</v>
      </c>
      <c r="D1107">
        <v>0</v>
      </c>
      <c r="E1107">
        <v>0</v>
      </c>
      <c r="F1107">
        <v>0</v>
      </c>
      <c r="P1107" s="4">
        <f t="shared" si="323"/>
        <v>17</v>
      </c>
      <c r="Q1107" s="4">
        <f t="shared" si="306"/>
        <v>42</v>
      </c>
      <c r="R1107" s="7">
        <f>INDEX(월별값!$A$1:$BM$17, '데이터 만들기'!P1107, '데이터 만들기'!Q1107)</f>
        <v>1218300</v>
      </c>
      <c r="S1107" s="5">
        <f t="shared" si="321"/>
        <v>43104</v>
      </c>
      <c r="T1107" s="7">
        <f t="shared" si="307"/>
        <v>2018</v>
      </c>
      <c r="U1107" s="7">
        <f t="shared" si="308"/>
        <v>1</v>
      </c>
      <c r="V1107" s="7" t="str">
        <f t="shared" si="309"/>
        <v>2018-1-1</v>
      </c>
      <c r="W1107" s="8">
        <f t="shared" si="310"/>
        <v>43131</v>
      </c>
      <c r="X1107" s="9">
        <f t="shared" si="311"/>
        <v>31</v>
      </c>
      <c r="Y1107" s="4">
        <f t="shared" si="312"/>
        <v>39300</v>
      </c>
      <c r="Z1107" s="4">
        <f t="shared" ca="1" si="313"/>
        <v>3621.5156497405051</v>
      </c>
      <c r="AA1107" s="4">
        <f t="shared" ca="1" si="314"/>
        <v>42921.515649740504</v>
      </c>
      <c r="AB1107" s="10">
        <f t="shared" si="320"/>
        <v>1</v>
      </c>
      <c r="AC1107" s="4">
        <f t="shared" ca="1" si="315"/>
        <v>42921.515649740504</v>
      </c>
      <c r="AD1107" s="4">
        <f t="shared" ca="1" si="322"/>
        <v>-289271.42983009201</v>
      </c>
      <c r="AE1107" s="4">
        <f t="shared" si="316"/>
        <v>23</v>
      </c>
      <c r="AF1107" s="4">
        <f t="shared" ca="1" si="317"/>
        <v>12577.01868826487</v>
      </c>
      <c r="AG1107" s="4">
        <f t="shared" ca="1" si="318"/>
        <v>55498.534338005375</v>
      </c>
    </row>
    <row r="1108" spans="1:33">
      <c r="A1108" s="3">
        <v>43105</v>
      </c>
      <c r="B1108" s="2">
        <f t="shared" ca="1" si="319"/>
        <v>51361.448730213939</v>
      </c>
      <c r="C1108">
        <v>0</v>
      </c>
      <c r="D1108">
        <v>0</v>
      </c>
      <c r="E1108">
        <v>0</v>
      </c>
      <c r="F1108">
        <v>0</v>
      </c>
      <c r="P1108" s="4">
        <f t="shared" si="323"/>
        <v>17</v>
      </c>
      <c r="Q1108" s="4">
        <f t="shared" si="306"/>
        <v>42</v>
      </c>
      <c r="R1108" s="7">
        <f>INDEX(월별값!$A$1:$BM$17, '데이터 만들기'!P1108, '데이터 만들기'!Q1108)</f>
        <v>1218300</v>
      </c>
      <c r="S1108" s="5">
        <f t="shared" si="321"/>
        <v>43105</v>
      </c>
      <c r="T1108" s="7">
        <f t="shared" si="307"/>
        <v>2018</v>
      </c>
      <c r="U1108" s="7">
        <f t="shared" si="308"/>
        <v>1</v>
      </c>
      <c r="V1108" s="7" t="str">
        <f t="shared" si="309"/>
        <v>2018-1-1</v>
      </c>
      <c r="W1108" s="8">
        <f t="shared" si="310"/>
        <v>43131</v>
      </c>
      <c r="X1108" s="9">
        <f t="shared" si="311"/>
        <v>31</v>
      </c>
      <c r="Y1108" s="4">
        <f t="shared" si="312"/>
        <v>39300</v>
      </c>
      <c r="Z1108" s="4">
        <f t="shared" ca="1" si="313"/>
        <v>-515.5699580509322</v>
      </c>
      <c r="AA1108" s="4">
        <f t="shared" ca="1" si="314"/>
        <v>38784.430041949068</v>
      </c>
      <c r="AB1108" s="10">
        <f t="shared" si="320"/>
        <v>1</v>
      </c>
      <c r="AC1108" s="4">
        <f t="shared" ca="1" si="315"/>
        <v>38784.430041949068</v>
      </c>
      <c r="AD1108" s="4">
        <f t="shared" ca="1" si="322"/>
        <v>-289271.42983009201</v>
      </c>
      <c r="AE1108" s="4">
        <f t="shared" si="316"/>
        <v>23</v>
      </c>
      <c r="AF1108" s="4">
        <f t="shared" ca="1" si="317"/>
        <v>12577.01868826487</v>
      </c>
      <c r="AG1108" s="4">
        <f t="shared" ca="1" si="318"/>
        <v>51361.448730213939</v>
      </c>
    </row>
    <row r="1109" spans="1:33">
      <c r="A1109" s="3">
        <v>43106</v>
      </c>
      <c r="B1109" s="2">
        <f t="shared" ca="1" si="319"/>
        <v>1919.9675974627098</v>
      </c>
      <c r="C1109">
        <v>0</v>
      </c>
      <c r="D1109">
        <v>0</v>
      </c>
      <c r="E1109">
        <v>0</v>
      </c>
      <c r="F1109">
        <v>0</v>
      </c>
      <c r="P1109" s="4">
        <f t="shared" si="323"/>
        <v>17</v>
      </c>
      <c r="Q1109" s="4">
        <f t="shared" si="306"/>
        <v>42</v>
      </c>
      <c r="R1109" s="7">
        <f>INDEX(월별값!$A$1:$BM$17, '데이터 만들기'!P1109, '데이터 만들기'!Q1109)</f>
        <v>1218300</v>
      </c>
      <c r="S1109" s="5">
        <f t="shared" si="321"/>
        <v>43106</v>
      </c>
      <c r="T1109" s="7">
        <f t="shared" si="307"/>
        <v>2018</v>
      </c>
      <c r="U1109" s="7">
        <f t="shared" si="308"/>
        <v>1</v>
      </c>
      <c r="V1109" s="7" t="str">
        <f t="shared" si="309"/>
        <v>2018-1-1</v>
      </c>
      <c r="W1109" s="8">
        <f t="shared" si="310"/>
        <v>43131</v>
      </c>
      <c r="X1109" s="9">
        <f t="shared" si="311"/>
        <v>31</v>
      </c>
      <c r="Y1109" s="4">
        <f t="shared" si="312"/>
        <v>39300</v>
      </c>
      <c r="Z1109" s="4">
        <f t="shared" ca="1" si="313"/>
        <v>-900.64805074580659</v>
      </c>
      <c r="AA1109" s="4">
        <f t="shared" ca="1" si="314"/>
        <v>38399.351949254196</v>
      </c>
      <c r="AB1109" s="10">
        <f t="shared" si="320"/>
        <v>0</v>
      </c>
      <c r="AC1109" s="4">
        <f t="shared" ca="1" si="315"/>
        <v>1919.9675974627098</v>
      </c>
      <c r="AD1109" s="4">
        <f t="shared" ca="1" si="322"/>
        <v>-289271.42983009201</v>
      </c>
      <c r="AE1109" s="4">
        <f t="shared" si="316"/>
        <v>23</v>
      </c>
      <c r="AF1109" s="4">
        <f t="shared" ca="1" si="317"/>
        <v>12577.01868826487</v>
      </c>
      <c r="AG1109" s="4">
        <f t="shared" ca="1" si="318"/>
        <v>1919.9675974627098</v>
      </c>
    </row>
    <row r="1110" spans="1:33">
      <c r="A1110" s="3">
        <v>43107</v>
      </c>
      <c r="B1110" s="2">
        <f t="shared" ca="1" si="319"/>
        <v>2098.53687331938</v>
      </c>
      <c r="C1110">
        <v>0</v>
      </c>
      <c r="D1110">
        <v>0</v>
      </c>
      <c r="E1110">
        <v>0</v>
      </c>
      <c r="F1110">
        <v>0</v>
      </c>
      <c r="P1110" s="4">
        <f t="shared" si="323"/>
        <v>17</v>
      </c>
      <c r="Q1110" s="4">
        <f t="shared" si="306"/>
        <v>42</v>
      </c>
      <c r="R1110" s="7">
        <f>INDEX(월별값!$A$1:$BM$17, '데이터 만들기'!P1110, '데이터 만들기'!Q1110)</f>
        <v>1218300</v>
      </c>
      <c r="S1110" s="5">
        <f t="shared" si="321"/>
        <v>43107</v>
      </c>
      <c r="T1110" s="7">
        <f t="shared" si="307"/>
        <v>2018</v>
      </c>
      <c r="U1110" s="7">
        <f t="shared" si="308"/>
        <v>1</v>
      </c>
      <c r="V1110" s="7" t="str">
        <f t="shared" si="309"/>
        <v>2018-1-1</v>
      </c>
      <c r="W1110" s="8">
        <f t="shared" si="310"/>
        <v>43131</v>
      </c>
      <c r="X1110" s="9">
        <f t="shared" si="311"/>
        <v>31</v>
      </c>
      <c r="Y1110" s="4">
        <f t="shared" si="312"/>
        <v>39300</v>
      </c>
      <c r="Z1110" s="4">
        <f t="shared" ca="1" si="313"/>
        <v>2670.7374663875989</v>
      </c>
      <c r="AA1110" s="4">
        <f t="shared" ca="1" si="314"/>
        <v>41970.737466387596</v>
      </c>
      <c r="AB1110" s="10">
        <f t="shared" si="320"/>
        <v>0</v>
      </c>
      <c r="AC1110" s="4">
        <f t="shared" ca="1" si="315"/>
        <v>2098.53687331938</v>
      </c>
      <c r="AD1110" s="4">
        <f t="shared" ca="1" si="322"/>
        <v>-289271.42983009201</v>
      </c>
      <c r="AE1110" s="4">
        <f t="shared" si="316"/>
        <v>23</v>
      </c>
      <c r="AF1110" s="4">
        <f t="shared" ca="1" si="317"/>
        <v>12577.01868826487</v>
      </c>
      <c r="AG1110" s="4">
        <f t="shared" ca="1" si="318"/>
        <v>2098.53687331938</v>
      </c>
    </row>
    <row r="1111" spans="1:33">
      <c r="A1111" s="3">
        <v>43108</v>
      </c>
      <c r="B1111" s="2">
        <f t="shared" ca="1" si="319"/>
        <v>48267.324243421375</v>
      </c>
      <c r="C1111">
        <v>0</v>
      </c>
      <c r="D1111">
        <v>0</v>
      </c>
      <c r="E1111">
        <v>0</v>
      </c>
      <c r="F1111">
        <v>0</v>
      </c>
      <c r="P1111" s="4">
        <f t="shared" si="323"/>
        <v>17</v>
      </c>
      <c r="Q1111" s="4">
        <f t="shared" si="306"/>
        <v>42</v>
      </c>
      <c r="R1111" s="7">
        <f>INDEX(월별값!$A$1:$BM$17, '데이터 만들기'!P1111, '데이터 만들기'!Q1111)</f>
        <v>1218300</v>
      </c>
      <c r="S1111" s="5">
        <f t="shared" si="321"/>
        <v>43108</v>
      </c>
      <c r="T1111" s="7">
        <f t="shared" si="307"/>
        <v>2018</v>
      </c>
      <c r="U1111" s="7">
        <f t="shared" si="308"/>
        <v>1</v>
      </c>
      <c r="V1111" s="7" t="str">
        <f t="shared" si="309"/>
        <v>2018-1-1</v>
      </c>
      <c r="W1111" s="8">
        <f t="shared" si="310"/>
        <v>43131</v>
      </c>
      <c r="X1111" s="9">
        <f t="shared" si="311"/>
        <v>31</v>
      </c>
      <c r="Y1111" s="4">
        <f t="shared" si="312"/>
        <v>39300</v>
      </c>
      <c r="Z1111" s="4">
        <f t="shared" ca="1" si="313"/>
        <v>-3609.6944448434942</v>
      </c>
      <c r="AA1111" s="4">
        <f t="shared" ca="1" si="314"/>
        <v>35690.305555156505</v>
      </c>
      <c r="AB1111" s="10">
        <f t="shared" si="320"/>
        <v>1</v>
      </c>
      <c r="AC1111" s="4">
        <f t="shared" ca="1" si="315"/>
        <v>35690.305555156505</v>
      </c>
      <c r="AD1111" s="4">
        <f t="shared" ca="1" si="322"/>
        <v>-289271.42983009201</v>
      </c>
      <c r="AE1111" s="4">
        <f t="shared" si="316"/>
        <v>23</v>
      </c>
      <c r="AF1111" s="4">
        <f t="shared" ca="1" si="317"/>
        <v>12577.01868826487</v>
      </c>
      <c r="AG1111" s="4">
        <f t="shared" ca="1" si="318"/>
        <v>48267.324243421375</v>
      </c>
    </row>
    <row r="1112" spans="1:33">
      <c r="A1112" s="3">
        <v>43109</v>
      </c>
      <c r="B1112" s="2">
        <f t="shared" ca="1" si="319"/>
        <v>55170.620493128365</v>
      </c>
      <c r="C1112">
        <v>0</v>
      </c>
      <c r="D1112">
        <v>0</v>
      </c>
      <c r="E1112">
        <v>0</v>
      </c>
      <c r="F1112">
        <v>0</v>
      </c>
      <c r="P1112" s="4">
        <f t="shared" si="323"/>
        <v>17</v>
      </c>
      <c r="Q1112" s="4">
        <f t="shared" si="306"/>
        <v>42</v>
      </c>
      <c r="R1112" s="7">
        <f>INDEX(월별값!$A$1:$BM$17, '데이터 만들기'!P1112, '데이터 만들기'!Q1112)</f>
        <v>1218300</v>
      </c>
      <c r="S1112" s="5">
        <f t="shared" si="321"/>
        <v>43109</v>
      </c>
      <c r="T1112" s="7">
        <f t="shared" si="307"/>
        <v>2018</v>
      </c>
      <c r="U1112" s="7">
        <f t="shared" si="308"/>
        <v>1</v>
      </c>
      <c r="V1112" s="7" t="str">
        <f t="shared" si="309"/>
        <v>2018-1-1</v>
      </c>
      <c r="W1112" s="8">
        <f t="shared" si="310"/>
        <v>43131</v>
      </c>
      <c r="X1112" s="9">
        <f t="shared" si="311"/>
        <v>31</v>
      </c>
      <c r="Y1112" s="4">
        <f t="shared" si="312"/>
        <v>39300</v>
      </c>
      <c r="Z1112" s="4">
        <f t="shared" ca="1" si="313"/>
        <v>3293.6018048634965</v>
      </c>
      <c r="AA1112" s="4">
        <f t="shared" ca="1" si="314"/>
        <v>42593.601804863494</v>
      </c>
      <c r="AB1112" s="10">
        <f t="shared" si="320"/>
        <v>1</v>
      </c>
      <c r="AC1112" s="4">
        <f t="shared" ca="1" si="315"/>
        <v>42593.601804863494</v>
      </c>
      <c r="AD1112" s="4">
        <f t="shared" ca="1" si="322"/>
        <v>-289271.42983009201</v>
      </c>
      <c r="AE1112" s="4">
        <f t="shared" si="316"/>
        <v>23</v>
      </c>
      <c r="AF1112" s="4">
        <f t="shared" ca="1" si="317"/>
        <v>12577.01868826487</v>
      </c>
      <c r="AG1112" s="4">
        <f t="shared" ca="1" si="318"/>
        <v>55170.620493128365</v>
      </c>
    </row>
    <row r="1113" spans="1:33">
      <c r="A1113" s="3">
        <v>43110</v>
      </c>
      <c r="B1113" s="2">
        <f t="shared" ca="1" si="319"/>
        <v>54666.650292536477</v>
      </c>
      <c r="C1113">
        <v>0</v>
      </c>
      <c r="D1113">
        <v>0</v>
      </c>
      <c r="E1113">
        <v>0</v>
      </c>
      <c r="F1113">
        <v>0</v>
      </c>
      <c r="P1113" s="4">
        <f t="shared" si="323"/>
        <v>17</v>
      </c>
      <c r="Q1113" s="4">
        <f t="shared" si="306"/>
        <v>42</v>
      </c>
      <c r="R1113" s="7">
        <f>INDEX(월별값!$A$1:$BM$17, '데이터 만들기'!P1113, '데이터 만들기'!Q1113)</f>
        <v>1218300</v>
      </c>
      <c r="S1113" s="5">
        <f t="shared" si="321"/>
        <v>43110</v>
      </c>
      <c r="T1113" s="7">
        <f t="shared" si="307"/>
        <v>2018</v>
      </c>
      <c r="U1113" s="7">
        <f t="shared" si="308"/>
        <v>1</v>
      </c>
      <c r="V1113" s="7" t="str">
        <f t="shared" si="309"/>
        <v>2018-1-1</v>
      </c>
      <c r="W1113" s="8">
        <f t="shared" si="310"/>
        <v>43131</v>
      </c>
      <c r="X1113" s="9">
        <f t="shared" si="311"/>
        <v>31</v>
      </c>
      <c r="Y1113" s="4">
        <f t="shared" si="312"/>
        <v>39300</v>
      </c>
      <c r="Z1113" s="4">
        <f t="shared" ca="1" si="313"/>
        <v>2789.6316042716044</v>
      </c>
      <c r="AA1113" s="4">
        <f t="shared" ca="1" si="314"/>
        <v>42089.631604271606</v>
      </c>
      <c r="AB1113" s="10">
        <f t="shared" si="320"/>
        <v>1</v>
      </c>
      <c r="AC1113" s="4">
        <f t="shared" ca="1" si="315"/>
        <v>42089.631604271606</v>
      </c>
      <c r="AD1113" s="4">
        <f t="shared" ca="1" si="322"/>
        <v>-289271.42983009201</v>
      </c>
      <c r="AE1113" s="4">
        <f t="shared" si="316"/>
        <v>23</v>
      </c>
      <c r="AF1113" s="4">
        <f t="shared" ca="1" si="317"/>
        <v>12577.01868826487</v>
      </c>
      <c r="AG1113" s="4">
        <f t="shared" ca="1" si="318"/>
        <v>54666.650292536477</v>
      </c>
    </row>
    <row r="1114" spans="1:33">
      <c r="A1114" s="3">
        <v>43111</v>
      </c>
      <c r="B1114" s="2">
        <f t="shared" ca="1" si="319"/>
        <v>54446.942825173253</v>
      </c>
      <c r="C1114">
        <v>0</v>
      </c>
      <c r="D1114">
        <v>0</v>
      </c>
      <c r="E1114">
        <v>0</v>
      </c>
      <c r="F1114">
        <v>0</v>
      </c>
      <c r="P1114" s="4">
        <f t="shared" si="323"/>
        <v>17</v>
      </c>
      <c r="Q1114" s="4">
        <f t="shared" si="306"/>
        <v>42</v>
      </c>
      <c r="R1114" s="7">
        <f>INDEX(월별값!$A$1:$BM$17, '데이터 만들기'!P1114, '데이터 만들기'!Q1114)</f>
        <v>1218300</v>
      </c>
      <c r="S1114" s="5">
        <f t="shared" si="321"/>
        <v>43111</v>
      </c>
      <c r="T1114" s="7">
        <f t="shared" si="307"/>
        <v>2018</v>
      </c>
      <c r="U1114" s="7">
        <f t="shared" si="308"/>
        <v>1</v>
      </c>
      <c r="V1114" s="7" t="str">
        <f t="shared" si="309"/>
        <v>2018-1-1</v>
      </c>
      <c r="W1114" s="8">
        <f t="shared" si="310"/>
        <v>43131</v>
      </c>
      <c r="X1114" s="9">
        <f t="shared" si="311"/>
        <v>31</v>
      </c>
      <c r="Y1114" s="4">
        <f t="shared" si="312"/>
        <v>39300</v>
      </c>
      <c r="Z1114" s="4">
        <f t="shared" ca="1" si="313"/>
        <v>2569.9241369083811</v>
      </c>
      <c r="AA1114" s="4">
        <f t="shared" ca="1" si="314"/>
        <v>41869.924136908383</v>
      </c>
      <c r="AB1114" s="10">
        <f t="shared" si="320"/>
        <v>1</v>
      </c>
      <c r="AC1114" s="4">
        <f t="shared" ca="1" si="315"/>
        <v>41869.924136908383</v>
      </c>
      <c r="AD1114" s="4">
        <f t="shared" ca="1" si="322"/>
        <v>-289271.42983009201</v>
      </c>
      <c r="AE1114" s="4">
        <f t="shared" si="316"/>
        <v>23</v>
      </c>
      <c r="AF1114" s="4">
        <f t="shared" ca="1" si="317"/>
        <v>12577.01868826487</v>
      </c>
      <c r="AG1114" s="4">
        <f t="shared" ca="1" si="318"/>
        <v>54446.942825173253</v>
      </c>
    </row>
    <row r="1115" spans="1:33">
      <c r="A1115" s="3">
        <v>43112</v>
      </c>
      <c r="B1115" s="2">
        <f t="shared" ca="1" si="319"/>
        <v>49044.98217341947</v>
      </c>
      <c r="C1115">
        <v>0</v>
      </c>
      <c r="D1115">
        <v>0</v>
      </c>
      <c r="E1115">
        <v>0</v>
      </c>
      <c r="F1115">
        <v>0</v>
      </c>
      <c r="P1115" s="4">
        <f t="shared" si="323"/>
        <v>17</v>
      </c>
      <c r="Q1115" s="4">
        <f t="shared" si="306"/>
        <v>42</v>
      </c>
      <c r="R1115" s="7">
        <f>INDEX(월별값!$A$1:$BM$17, '데이터 만들기'!P1115, '데이터 만들기'!Q1115)</f>
        <v>1218300</v>
      </c>
      <c r="S1115" s="5">
        <f t="shared" si="321"/>
        <v>43112</v>
      </c>
      <c r="T1115" s="7">
        <f t="shared" si="307"/>
        <v>2018</v>
      </c>
      <c r="U1115" s="7">
        <f t="shared" si="308"/>
        <v>1</v>
      </c>
      <c r="V1115" s="7" t="str">
        <f t="shared" si="309"/>
        <v>2018-1-1</v>
      </c>
      <c r="W1115" s="8">
        <f t="shared" si="310"/>
        <v>43131</v>
      </c>
      <c r="X1115" s="9">
        <f t="shared" si="311"/>
        <v>31</v>
      </c>
      <c r="Y1115" s="4">
        <f t="shared" si="312"/>
        <v>39300</v>
      </c>
      <c r="Z1115" s="4">
        <f t="shared" ca="1" si="313"/>
        <v>-2832.0365148453975</v>
      </c>
      <c r="AA1115" s="4">
        <f t="shared" ca="1" si="314"/>
        <v>36467.9634851546</v>
      </c>
      <c r="AB1115" s="10">
        <f t="shared" si="320"/>
        <v>1</v>
      </c>
      <c r="AC1115" s="4">
        <f t="shared" ca="1" si="315"/>
        <v>36467.9634851546</v>
      </c>
      <c r="AD1115" s="4">
        <f t="shared" ca="1" si="322"/>
        <v>-289271.42983009201</v>
      </c>
      <c r="AE1115" s="4">
        <f t="shared" si="316"/>
        <v>23</v>
      </c>
      <c r="AF1115" s="4">
        <f t="shared" ca="1" si="317"/>
        <v>12577.01868826487</v>
      </c>
      <c r="AG1115" s="4">
        <f t="shared" ca="1" si="318"/>
        <v>49044.98217341947</v>
      </c>
    </row>
    <row r="1116" spans="1:33">
      <c r="A1116" s="3">
        <v>43113</v>
      </c>
      <c r="B1116" s="2">
        <f t="shared" ca="1" si="319"/>
        <v>1836.1525537926595</v>
      </c>
      <c r="C1116">
        <v>0</v>
      </c>
      <c r="D1116">
        <v>0</v>
      </c>
      <c r="E1116">
        <v>0</v>
      </c>
      <c r="F1116">
        <v>0</v>
      </c>
      <c r="P1116" s="4">
        <f t="shared" si="323"/>
        <v>17</v>
      </c>
      <c r="Q1116" s="4">
        <f t="shared" si="306"/>
        <v>42</v>
      </c>
      <c r="R1116" s="7">
        <f>INDEX(월별값!$A$1:$BM$17, '데이터 만들기'!P1116, '데이터 만들기'!Q1116)</f>
        <v>1218300</v>
      </c>
      <c r="S1116" s="5">
        <f t="shared" si="321"/>
        <v>43113</v>
      </c>
      <c r="T1116" s="7">
        <f t="shared" si="307"/>
        <v>2018</v>
      </c>
      <c r="U1116" s="7">
        <f t="shared" si="308"/>
        <v>1</v>
      </c>
      <c r="V1116" s="7" t="str">
        <f t="shared" si="309"/>
        <v>2018-1-1</v>
      </c>
      <c r="W1116" s="8">
        <f t="shared" si="310"/>
        <v>43131</v>
      </c>
      <c r="X1116" s="9">
        <f t="shared" si="311"/>
        <v>31</v>
      </c>
      <c r="Y1116" s="4">
        <f t="shared" si="312"/>
        <v>39300</v>
      </c>
      <c r="Z1116" s="4">
        <f t="shared" ca="1" si="313"/>
        <v>-2576.9489241468132</v>
      </c>
      <c r="AA1116" s="4">
        <f t="shared" ca="1" si="314"/>
        <v>36723.051075853189</v>
      </c>
      <c r="AB1116" s="10">
        <f t="shared" si="320"/>
        <v>0</v>
      </c>
      <c r="AC1116" s="4">
        <f t="shared" ca="1" si="315"/>
        <v>1836.1525537926595</v>
      </c>
      <c r="AD1116" s="4">
        <f t="shared" ca="1" si="322"/>
        <v>-289271.42983009201</v>
      </c>
      <c r="AE1116" s="4">
        <f t="shared" si="316"/>
        <v>23</v>
      </c>
      <c r="AF1116" s="4">
        <f t="shared" ca="1" si="317"/>
        <v>12577.01868826487</v>
      </c>
      <c r="AG1116" s="4">
        <f t="shared" ca="1" si="318"/>
        <v>1836.1525537926595</v>
      </c>
    </row>
    <row r="1117" spans="1:33">
      <c r="A1117" s="3">
        <v>43114</v>
      </c>
      <c r="B1117" s="2">
        <f t="shared" ca="1" si="319"/>
        <v>1950.8827961245152</v>
      </c>
      <c r="C1117">
        <v>0</v>
      </c>
      <c r="D1117">
        <v>0</v>
      </c>
      <c r="E1117">
        <v>0</v>
      </c>
      <c r="F1117">
        <v>0</v>
      </c>
      <c r="P1117" s="4">
        <f t="shared" si="323"/>
        <v>17</v>
      </c>
      <c r="Q1117" s="4">
        <f t="shared" si="306"/>
        <v>42</v>
      </c>
      <c r="R1117" s="7">
        <f>INDEX(월별값!$A$1:$BM$17, '데이터 만들기'!P1117, '데이터 만들기'!Q1117)</f>
        <v>1218300</v>
      </c>
      <c r="S1117" s="5">
        <f t="shared" si="321"/>
        <v>43114</v>
      </c>
      <c r="T1117" s="7">
        <f t="shared" si="307"/>
        <v>2018</v>
      </c>
      <c r="U1117" s="7">
        <f t="shared" si="308"/>
        <v>1</v>
      </c>
      <c r="V1117" s="7" t="str">
        <f t="shared" si="309"/>
        <v>2018-1-1</v>
      </c>
      <c r="W1117" s="8">
        <f t="shared" si="310"/>
        <v>43131</v>
      </c>
      <c r="X1117" s="9">
        <f t="shared" si="311"/>
        <v>31</v>
      </c>
      <c r="Y1117" s="4">
        <f t="shared" si="312"/>
        <v>39300</v>
      </c>
      <c r="Z1117" s="4">
        <f t="shared" ca="1" si="313"/>
        <v>-282.34407750969649</v>
      </c>
      <c r="AA1117" s="4">
        <f t="shared" ca="1" si="314"/>
        <v>39017.655922490303</v>
      </c>
      <c r="AB1117" s="10">
        <f t="shared" si="320"/>
        <v>0</v>
      </c>
      <c r="AC1117" s="4">
        <f t="shared" ca="1" si="315"/>
        <v>1950.8827961245152</v>
      </c>
      <c r="AD1117" s="4">
        <f t="shared" ca="1" si="322"/>
        <v>-289271.42983009201</v>
      </c>
      <c r="AE1117" s="4">
        <f t="shared" si="316"/>
        <v>23</v>
      </c>
      <c r="AF1117" s="4">
        <f t="shared" ca="1" si="317"/>
        <v>12577.01868826487</v>
      </c>
      <c r="AG1117" s="4">
        <f t="shared" ca="1" si="318"/>
        <v>1950.8827961245152</v>
      </c>
    </row>
    <row r="1118" spans="1:33">
      <c r="A1118" s="3">
        <v>43115</v>
      </c>
      <c r="B1118" s="2">
        <f t="shared" ca="1" si="319"/>
        <v>55107.707433247495</v>
      </c>
      <c r="C1118">
        <v>0</v>
      </c>
      <c r="D1118">
        <v>0</v>
      </c>
      <c r="E1118">
        <v>0</v>
      </c>
      <c r="F1118">
        <v>0</v>
      </c>
      <c r="P1118" s="4">
        <f t="shared" si="323"/>
        <v>17</v>
      </c>
      <c r="Q1118" s="4">
        <f t="shared" si="306"/>
        <v>42</v>
      </c>
      <c r="R1118" s="7">
        <f>INDEX(월별값!$A$1:$BM$17, '데이터 만들기'!P1118, '데이터 만들기'!Q1118)</f>
        <v>1218300</v>
      </c>
      <c r="S1118" s="5">
        <f t="shared" si="321"/>
        <v>43115</v>
      </c>
      <c r="T1118" s="7">
        <f t="shared" si="307"/>
        <v>2018</v>
      </c>
      <c r="U1118" s="7">
        <f t="shared" si="308"/>
        <v>1</v>
      </c>
      <c r="V1118" s="7" t="str">
        <f t="shared" si="309"/>
        <v>2018-1-1</v>
      </c>
      <c r="W1118" s="8">
        <f t="shared" si="310"/>
        <v>43131</v>
      </c>
      <c r="X1118" s="9">
        <f t="shared" si="311"/>
        <v>31</v>
      </c>
      <c r="Y1118" s="4">
        <f t="shared" si="312"/>
        <v>39300</v>
      </c>
      <c r="Z1118" s="4">
        <f t="shared" ca="1" si="313"/>
        <v>3230.688744982624</v>
      </c>
      <c r="AA1118" s="4">
        <f t="shared" ca="1" si="314"/>
        <v>42530.688744982624</v>
      </c>
      <c r="AB1118" s="10">
        <f t="shared" si="320"/>
        <v>1</v>
      </c>
      <c r="AC1118" s="4">
        <f t="shared" ca="1" si="315"/>
        <v>42530.688744982624</v>
      </c>
      <c r="AD1118" s="4">
        <f t="shared" ca="1" si="322"/>
        <v>-289271.42983009201</v>
      </c>
      <c r="AE1118" s="4">
        <f t="shared" si="316"/>
        <v>23</v>
      </c>
      <c r="AF1118" s="4">
        <f t="shared" ca="1" si="317"/>
        <v>12577.01868826487</v>
      </c>
      <c r="AG1118" s="4">
        <f t="shared" ca="1" si="318"/>
        <v>55107.707433247495</v>
      </c>
    </row>
    <row r="1119" spans="1:33">
      <c r="A1119" s="3">
        <v>43116</v>
      </c>
      <c r="B1119" s="2">
        <f t="shared" ca="1" si="319"/>
        <v>51255.156794567069</v>
      </c>
      <c r="C1119">
        <v>0</v>
      </c>
      <c r="D1119">
        <v>0</v>
      </c>
      <c r="E1119">
        <v>0</v>
      </c>
      <c r="F1119">
        <v>0</v>
      </c>
      <c r="P1119" s="4">
        <f t="shared" si="323"/>
        <v>17</v>
      </c>
      <c r="Q1119" s="4">
        <f t="shared" si="306"/>
        <v>42</v>
      </c>
      <c r="R1119" s="7">
        <f>INDEX(월별값!$A$1:$BM$17, '데이터 만들기'!P1119, '데이터 만들기'!Q1119)</f>
        <v>1218300</v>
      </c>
      <c r="S1119" s="5">
        <f t="shared" si="321"/>
        <v>43116</v>
      </c>
      <c r="T1119" s="7">
        <f t="shared" si="307"/>
        <v>2018</v>
      </c>
      <c r="U1119" s="7">
        <f t="shared" si="308"/>
        <v>1</v>
      </c>
      <c r="V1119" s="7" t="str">
        <f t="shared" si="309"/>
        <v>2018-1-1</v>
      </c>
      <c r="W1119" s="8">
        <f t="shared" si="310"/>
        <v>43131</v>
      </c>
      <c r="X1119" s="9">
        <f t="shared" si="311"/>
        <v>31</v>
      </c>
      <c r="Y1119" s="4">
        <f t="shared" si="312"/>
        <v>39300</v>
      </c>
      <c r="Z1119" s="4">
        <f t="shared" ca="1" si="313"/>
        <v>-621.86189369779879</v>
      </c>
      <c r="AA1119" s="4">
        <f t="shared" ca="1" si="314"/>
        <v>38678.138106302198</v>
      </c>
      <c r="AB1119" s="10">
        <f t="shared" si="320"/>
        <v>1</v>
      </c>
      <c r="AC1119" s="4">
        <f t="shared" ca="1" si="315"/>
        <v>38678.138106302198</v>
      </c>
      <c r="AD1119" s="4">
        <f t="shared" ca="1" si="322"/>
        <v>-289271.42983009201</v>
      </c>
      <c r="AE1119" s="4">
        <f t="shared" si="316"/>
        <v>23</v>
      </c>
      <c r="AF1119" s="4">
        <f t="shared" ca="1" si="317"/>
        <v>12577.01868826487</v>
      </c>
      <c r="AG1119" s="4">
        <f t="shared" ca="1" si="318"/>
        <v>51255.156794567069</v>
      </c>
    </row>
    <row r="1120" spans="1:33">
      <c r="A1120" s="3">
        <v>43117</v>
      </c>
      <c r="B1120" s="2">
        <f t="shared" ca="1" si="319"/>
        <v>47996.003270596375</v>
      </c>
      <c r="C1120">
        <v>0</v>
      </c>
      <c r="D1120">
        <v>0</v>
      </c>
      <c r="E1120">
        <v>0</v>
      </c>
      <c r="F1120">
        <v>0</v>
      </c>
      <c r="P1120" s="4">
        <f t="shared" si="323"/>
        <v>17</v>
      </c>
      <c r="Q1120" s="4">
        <f t="shared" si="306"/>
        <v>42</v>
      </c>
      <c r="R1120" s="7">
        <f>INDEX(월별값!$A$1:$BM$17, '데이터 만들기'!P1120, '데이터 만들기'!Q1120)</f>
        <v>1218300</v>
      </c>
      <c r="S1120" s="5">
        <f t="shared" si="321"/>
        <v>43117</v>
      </c>
      <c r="T1120" s="7">
        <f t="shared" si="307"/>
        <v>2018</v>
      </c>
      <c r="U1120" s="7">
        <f t="shared" si="308"/>
        <v>1</v>
      </c>
      <c r="V1120" s="7" t="str">
        <f t="shared" si="309"/>
        <v>2018-1-1</v>
      </c>
      <c r="W1120" s="8">
        <f t="shared" si="310"/>
        <v>43131</v>
      </c>
      <c r="X1120" s="9">
        <f t="shared" si="311"/>
        <v>31</v>
      </c>
      <c r="Y1120" s="4">
        <f t="shared" si="312"/>
        <v>39300</v>
      </c>
      <c r="Z1120" s="4">
        <f t="shared" ca="1" si="313"/>
        <v>-3881.0154176684978</v>
      </c>
      <c r="AA1120" s="4">
        <f t="shared" ca="1" si="314"/>
        <v>35418.984582331504</v>
      </c>
      <c r="AB1120" s="10">
        <f t="shared" si="320"/>
        <v>1</v>
      </c>
      <c r="AC1120" s="4">
        <f t="shared" ca="1" si="315"/>
        <v>35418.984582331504</v>
      </c>
      <c r="AD1120" s="4">
        <f t="shared" ca="1" si="322"/>
        <v>-289271.42983009201</v>
      </c>
      <c r="AE1120" s="4">
        <f t="shared" si="316"/>
        <v>23</v>
      </c>
      <c r="AF1120" s="4">
        <f t="shared" ca="1" si="317"/>
        <v>12577.01868826487</v>
      </c>
      <c r="AG1120" s="4">
        <f t="shared" ca="1" si="318"/>
        <v>47996.003270596375</v>
      </c>
    </row>
    <row r="1121" spans="1:33">
      <c r="A1121" s="3">
        <v>43118</v>
      </c>
      <c r="B1121" s="2">
        <f t="shared" ca="1" si="319"/>
        <v>48149.519464044984</v>
      </c>
      <c r="C1121">
        <v>0</v>
      </c>
      <c r="D1121">
        <v>0</v>
      </c>
      <c r="E1121">
        <v>0</v>
      </c>
      <c r="F1121">
        <v>0</v>
      </c>
      <c r="P1121" s="4">
        <f t="shared" si="323"/>
        <v>17</v>
      </c>
      <c r="Q1121" s="4">
        <f t="shared" si="306"/>
        <v>42</v>
      </c>
      <c r="R1121" s="7">
        <f>INDEX(월별값!$A$1:$BM$17, '데이터 만들기'!P1121, '데이터 만들기'!Q1121)</f>
        <v>1218300</v>
      </c>
      <c r="S1121" s="5">
        <f t="shared" si="321"/>
        <v>43118</v>
      </c>
      <c r="T1121" s="7">
        <f t="shared" si="307"/>
        <v>2018</v>
      </c>
      <c r="U1121" s="7">
        <f t="shared" si="308"/>
        <v>1</v>
      </c>
      <c r="V1121" s="7" t="str">
        <f t="shared" si="309"/>
        <v>2018-1-1</v>
      </c>
      <c r="W1121" s="8">
        <f t="shared" si="310"/>
        <v>43131</v>
      </c>
      <c r="X1121" s="9">
        <f t="shared" si="311"/>
        <v>31</v>
      </c>
      <c r="Y1121" s="4">
        <f t="shared" si="312"/>
        <v>39300</v>
      </c>
      <c r="Z1121" s="4">
        <f t="shared" ca="1" si="313"/>
        <v>-3727.4992242198859</v>
      </c>
      <c r="AA1121" s="4">
        <f t="shared" ca="1" si="314"/>
        <v>35572.500775780114</v>
      </c>
      <c r="AB1121" s="10">
        <f t="shared" si="320"/>
        <v>1</v>
      </c>
      <c r="AC1121" s="4">
        <f t="shared" ca="1" si="315"/>
        <v>35572.500775780114</v>
      </c>
      <c r="AD1121" s="4">
        <f t="shared" ca="1" si="322"/>
        <v>-289271.42983009201</v>
      </c>
      <c r="AE1121" s="4">
        <f t="shared" si="316"/>
        <v>23</v>
      </c>
      <c r="AF1121" s="4">
        <f t="shared" ca="1" si="317"/>
        <v>12577.01868826487</v>
      </c>
      <c r="AG1121" s="4">
        <f t="shared" ca="1" si="318"/>
        <v>48149.519464044984</v>
      </c>
    </row>
    <row r="1122" spans="1:33">
      <c r="A1122" s="3">
        <v>43119</v>
      </c>
      <c r="B1122" s="2">
        <f t="shared" ca="1" si="319"/>
        <v>50808.765976104216</v>
      </c>
      <c r="C1122">
        <v>0</v>
      </c>
      <c r="D1122">
        <v>0</v>
      </c>
      <c r="E1122">
        <v>0</v>
      </c>
      <c r="F1122">
        <v>0</v>
      </c>
      <c r="P1122" s="4">
        <f t="shared" si="323"/>
        <v>17</v>
      </c>
      <c r="Q1122" s="4">
        <f t="shared" si="306"/>
        <v>42</v>
      </c>
      <c r="R1122" s="7">
        <f>INDEX(월별값!$A$1:$BM$17, '데이터 만들기'!P1122, '데이터 만들기'!Q1122)</f>
        <v>1218300</v>
      </c>
      <c r="S1122" s="5">
        <f t="shared" si="321"/>
        <v>43119</v>
      </c>
      <c r="T1122" s="7">
        <f t="shared" si="307"/>
        <v>2018</v>
      </c>
      <c r="U1122" s="7">
        <f t="shared" si="308"/>
        <v>1</v>
      </c>
      <c r="V1122" s="7" t="str">
        <f t="shared" si="309"/>
        <v>2018-1-1</v>
      </c>
      <c r="W1122" s="8">
        <f t="shared" si="310"/>
        <v>43131</v>
      </c>
      <c r="X1122" s="9">
        <f t="shared" si="311"/>
        <v>31</v>
      </c>
      <c r="Y1122" s="4">
        <f t="shared" si="312"/>
        <v>39300</v>
      </c>
      <c r="Z1122" s="4">
        <f t="shared" ca="1" si="313"/>
        <v>-1068.2527121606577</v>
      </c>
      <c r="AA1122" s="4">
        <f t="shared" ca="1" si="314"/>
        <v>38231.747287839346</v>
      </c>
      <c r="AB1122" s="10">
        <f t="shared" si="320"/>
        <v>1</v>
      </c>
      <c r="AC1122" s="4">
        <f t="shared" ca="1" si="315"/>
        <v>38231.747287839346</v>
      </c>
      <c r="AD1122" s="4">
        <f t="shared" ca="1" si="322"/>
        <v>-289271.42983009201</v>
      </c>
      <c r="AE1122" s="4">
        <f t="shared" si="316"/>
        <v>23</v>
      </c>
      <c r="AF1122" s="4">
        <f t="shared" ca="1" si="317"/>
        <v>12577.01868826487</v>
      </c>
      <c r="AG1122" s="4">
        <f t="shared" ca="1" si="318"/>
        <v>50808.765976104216</v>
      </c>
    </row>
    <row r="1123" spans="1:33">
      <c r="A1123" s="3">
        <v>43120</v>
      </c>
      <c r="B1123" s="2">
        <f t="shared" ca="1" si="319"/>
        <v>1949.5583501033602</v>
      </c>
      <c r="C1123">
        <v>0</v>
      </c>
      <c r="D1123">
        <v>0</v>
      </c>
      <c r="E1123">
        <v>0</v>
      </c>
      <c r="F1123">
        <v>0</v>
      </c>
      <c r="P1123" s="4">
        <f t="shared" si="323"/>
        <v>17</v>
      </c>
      <c r="Q1123" s="4">
        <f t="shared" si="306"/>
        <v>42</v>
      </c>
      <c r="R1123" s="7">
        <f>INDEX(월별값!$A$1:$BM$17, '데이터 만들기'!P1123, '데이터 만들기'!Q1123)</f>
        <v>1218300</v>
      </c>
      <c r="S1123" s="5">
        <f t="shared" si="321"/>
        <v>43120</v>
      </c>
      <c r="T1123" s="7">
        <f t="shared" si="307"/>
        <v>2018</v>
      </c>
      <c r="U1123" s="7">
        <f t="shared" si="308"/>
        <v>1</v>
      </c>
      <c r="V1123" s="7" t="str">
        <f t="shared" si="309"/>
        <v>2018-1-1</v>
      </c>
      <c r="W1123" s="8">
        <f t="shared" si="310"/>
        <v>43131</v>
      </c>
      <c r="X1123" s="9">
        <f t="shared" si="311"/>
        <v>31</v>
      </c>
      <c r="Y1123" s="4">
        <f t="shared" si="312"/>
        <v>39300</v>
      </c>
      <c r="Z1123" s="4">
        <f t="shared" ca="1" si="313"/>
        <v>-308.83299793280042</v>
      </c>
      <c r="AA1123" s="4">
        <f t="shared" ca="1" si="314"/>
        <v>38991.167002067203</v>
      </c>
      <c r="AB1123" s="10">
        <f t="shared" si="320"/>
        <v>0</v>
      </c>
      <c r="AC1123" s="4">
        <f t="shared" ca="1" si="315"/>
        <v>1949.5583501033602</v>
      </c>
      <c r="AD1123" s="4">
        <f t="shared" ca="1" si="322"/>
        <v>-289271.42983009201</v>
      </c>
      <c r="AE1123" s="4">
        <f t="shared" si="316"/>
        <v>23</v>
      </c>
      <c r="AF1123" s="4">
        <f t="shared" ca="1" si="317"/>
        <v>12577.01868826487</v>
      </c>
      <c r="AG1123" s="4">
        <f t="shared" ca="1" si="318"/>
        <v>1949.5583501033602</v>
      </c>
    </row>
    <row r="1124" spans="1:33">
      <c r="A1124" s="3">
        <v>43121</v>
      </c>
      <c r="B1124" s="2">
        <f t="shared" ca="1" si="319"/>
        <v>1897.5129219122441</v>
      </c>
      <c r="C1124">
        <v>0</v>
      </c>
      <c r="D1124">
        <v>0</v>
      </c>
      <c r="E1124">
        <v>0</v>
      </c>
      <c r="F1124">
        <v>0</v>
      </c>
      <c r="P1124" s="4">
        <f t="shared" si="323"/>
        <v>17</v>
      </c>
      <c r="Q1124" s="4">
        <f t="shared" si="306"/>
        <v>42</v>
      </c>
      <c r="R1124" s="7">
        <f>INDEX(월별값!$A$1:$BM$17, '데이터 만들기'!P1124, '데이터 만들기'!Q1124)</f>
        <v>1218300</v>
      </c>
      <c r="S1124" s="5">
        <f t="shared" si="321"/>
        <v>43121</v>
      </c>
      <c r="T1124" s="7">
        <f t="shared" si="307"/>
        <v>2018</v>
      </c>
      <c r="U1124" s="7">
        <f t="shared" si="308"/>
        <v>1</v>
      </c>
      <c r="V1124" s="7" t="str">
        <f t="shared" si="309"/>
        <v>2018-1-1</v>
      </c>
      <c r="W1124" s="8">
        <f t="shared" si="310"/>
        <v>43131</v>
      </c>
      <c r="X1124" s="9">
        <f t="shared" si="311"/>
        <v>31</v>
      </c>
      <c r="Y1124" s="4">
        <f t="shared" si="312"/>
        <v>39300</v>
      </c>
      <c r="Z1124" s="4">
        <f t="shared" ca="1" si="313"/>
        <v>-1349.7415617551137</v>
      </c>
      <c r="AA1124" s="4">
        <f t="shared" ca="1" si="314"/>
        <v>37950.258438244884</v>
      </c>
      <c r="AB1124" s="10">
        <f t="shared" si="320"/>
        <v>0</v>
      </c>
      <c r="AC1124" s="4">
        <f t="shared" ca="1" si="315"/>
        <v>1897.5129219122441</v>
      </c>
      <c r="AD1124" s="4">
        <f t="shared" ca="1" si="322"/>
        <v>-289271.42983009201</v>
      </c>
      <c r="AE1124" s="4">
        <f t="shared" si="316"/>
        <v>23</v>
      </c>
      <c r="AF1124" s="4">
        <f t="shared" ca="1" si="317"/>
        <v>12577.01868826487</v>
      </c>
      <c r="AG1124" s="4">
        <f t="shared" ca="1" si="318"/>
        <v>1897.5129219122441</v>
      </c>
    </row>
    <row r="1125" spans="1:33">
      <c r="A1125" s="3">
        <v>43122</v>
      </c>
      <c r="B1125" s="2">
        <f t="shared" ca="1" si="319"/>
        <v>54247.262825854865</v>
      </c>
      <c r="C1125">
        <v>0</v>
      </c>
      <c r="D1125">
        <v>0</v>
      </c>
      <c r="E1125">
        <v>0</v>
      </c>
      <c r="F1125">
        <v>0</v>
      </c>
      <c r="P1125" s="4">
        <f t="shared" si="323"/>
        <v>17</v>
      </c>
      <c r="Q1125" s="4">
        <f t="shared" si="306"/>
        <v>42</v>
      </c>
      <c r="R1125" s="7">
        <f>INDEX(월별값!$A$1:$BM$17, '데이터 만들기'!P1125, '데이터 만들기'!Q1125)</f>
        <v>1218300</v>
      </c>
      <c r="S1125" s="5">
        <f t="shared" si="321"/>
        <v>43122</v>
      </c>
      <c r="T1125" s="7">
        <f t="shared" si="307"/>
        <v>2018</v>
      </c>
      <c r="U1125" s="7">
        <f t="shared" si="308"/>
        <v>1</v>
      </c>
      <c r="V1125" s="7" t="str">
        <f t="shared" si="309"/>
        <v>2018-1-1</v>
      </c>
      <c r="W1125" s="8">
        <f t="shared" si="310"/>
        <v>43131</v>
      </c>
      <c r="X1125" s="9">
        <f t="shared" si="311"/>
        <v>31</v>
      </c>
      <c r="Y1125" s="4">
        <f t="shared" si="312"/>
        <v>39300</v>
      </c>
      <c r="Z1125" s="4">
        <f t="shared" ca="1" si="313"/>
        <v>2370.2441375899966</v>
      </c>
      <c r="AA1125" s="4">
        <f t="shared" ca="1" si="314"/>
        <v>41670.244137589994</v>
      </c>
      <c r="AB1125" s="10">
        <f t="shared" si="320"/>
        <v>1</v>
      </c>
      <c r="AC1125" s="4">
        <f t="shared" ca="1" si="315"/>
        <v>41670.244137589994</v>
      </c>
      <c r="AD1125" s="4">
        <f t="shared" ca="1" si="322"/>
        <v>-289271.42983009201</v>
      </c>
      <c r="AE1125" s="4">
        <f t="shared" si="316"/>
        <v>23</v>
      </c>
      <c r="AF1125" s="4">
        <f t="shared" ca="1" si="317"/>
        <v>12577.01868826487</v>
      </c>
      <c r="AG1125" s="4">
        <f t="shared" ca="1" si="318"/>
        <v>54247.262825854865</v>
      </c>
    </row>
    <row r="1126" spans="1:33">
      <c r="A1126" s="3">
        <v>43123</v>
      </c>
      <c r="B1126" s="2">
        <f t="shared" ca="1" si="319"/>
        <v>52609.313830281739</v>
      </c>
      <c r="C1126">
        <v>0</v>
      </c>
      <c r="D1126">
        <v>0</v>
      </c>
      <c r="E1126">
        <v>0</v>
      </c>
      <c r="F1126">
        <v>0</v>
      </c>
      <c r="P1126" s="4">
        <f t="shared" si="323"/>
        <v>17</v>
      </c>
      <c r="Q1126" s="4">
        <f t="shared" ref="Q1126:Q1189" si="324">IF(U1125=U1126,Q1125,Q1125+1)</f>
        <v>42</v>
      </c>
      <c r="R1126" s="7">
        <f>INDEX(월별값!$A$1:$BM$17, '데이터 만들기'!P1126, '데이터 만들기'!Q1126)</f>
        <v>1218300</v>
      </c>
      <c r="S1126" s="5">
        <f t="shared" si="321"/>
        <v>43123</v>
      </c>
      <c r="T1126" s="7">
        <f t="shared" ref="T1126:T1189" si="325">YEAR(S1126)</f>
        <v>2018</v>
      </c>
      <c r="U1126" s="7">
        <f t="shared" ref="U1126:U1189" si="326">MONTH(S1126)</f>
        <v>1</v>
      </c>
      <c r="V1126" s="7" t="str">
        <f t="shared" ref="V1126:V1189" si="327">CONCATENATE(T1126, "-", U1126, "-", "1")</f>
        <v>2018-1-1</v>
      </c>
      <c r="W1126" s="8">
        <f t="shared" ref="W1126:W1189" si="328">EDATE(V1126, 1)-1</f>
        <v>43131</v>
      </c>
      <c r="X1126" s="9">
        <f t="shared" ref="X1126:X1189" si="329">W1126-V1126+1</f>
        <v>31</v>
      </c>
      <c r="Y1126" s="4">
        <f t="shared" ref="Y1126:Y1189" si="330">R1126/X1126</f>
        <v>39300</v>
      </c>
      <c r="Z1126" s="4">
        <f t="shared" ref="Z1126:Z1189" ca="1" si="331">IF(RANDBETWEEN(0, 1),RAND()*Y1126,RAND()*Y1126*-1)/10</f>
        <v>732.29514201686993</v>
      </c>
      <c r="AA1126" s="4">
        <f t="shared" ref="AA1126:AA1189" ca="1" si="332">Y1126+Z1126</f>
        <v>40032.295142016868</v>
      </c>
      <c r="AB1126" s="10">
        <f t="shared" si="320"/>
        <v>1</v>
      </c>
      <c r="AC1126" s="4">
        <f t="shared" ref="AC1126:AC1189" ca="1" si="333">IF(AB1126=0,AA1126/20,AA1126)</f>
        <v>40032.295142016868</v>
      </c>
      <c r="AD1126" s="4">
        <f t="shared" ca="1" si="322"/>
        <v>-289271.42983009201</v>
      </c>
      <c r="AE1126" s="4">
        <f t="shared" ref="AE1126:AE1189" si="334">NETWORKDAYS(V1126,W1126)</f>
        <v>23</v>
      </c>
      <c r="AF1126" s="4">
        <f t="shared" ref="AF1126:AF1189" ca="1" si="335">AD1126/AE1126*-1</f>
        <v>12577.01868826487</v>
      </c>
      <c r="AG1126" s="4">
        <f t="shared" ref="AG1126:AG1189" ca="1" si="336">IF(AB1126=1,AC1126+AF1126,AC1126)</f>
        <v>52609.313830281739</v>
      </c>
    </row>
    <row r="1127" spans="1:33">
      <c r="A1127" s="3">
        <v>43124</v>
      </c>
      <c r="B1127" s="2">
        <f t="shared" ca="1" si="319"/>
        <v>51038.740055512273</v>
      </c>
      <c r="C1127">
        <v>0</v>
      </c>
      <c r="D1127">
        <v>0</v>
      </c>
      <c r="E1127">
        <v>0</v>
      </c>
      <c r="F1127">
        <v>0</v>
      </c>
      <c r="P1127" s="4">
        <f t="shared" si="323"/>
        <v>17</v>
      </c>
      <c r="Q1127" s="4">
        <f t="shared" si="324"/>
        <v>42</v>
      </c>
      <c r="R1127" s="7">
        <f>INDEX(월별값!$A$1:$BM$17, '데이터 만들기'!P1127, '데이터 만들기'!Q1127)</f>
        <v>1218300</v>
      </c>
      <c r="S1127" s="5">
        <f t="shared" si="321"/>
        <v>43124</v>
      </c>
      <c r="T1127" s="7">
        <f t="shared" si="325"/>
        <v>2018</v>
      </c>
      <c r="U1127" s="7">
        <f t="shared" si="326"/>
        <v>1</v>
      </c>
      <c r="V1127" s="7" t="str">
        <f t="shared" si="327"/>
        <v>2018-1-1</v>
      </c>
      <c r="W1127" s="8">
        <f t="shared" si="328"/>
        <v>43131</v>
      </c>
      <c r="X1127" s="9">
        <f t="shared" si="329"/>
        <v>31</v>
      </c>
      <c r="Y1127" s="4">
        <f t="shared" si="330"/>
        <v>39300</v>
      </c>
      <c r="Z1127" s="4">
        <f t="shared" ca="1" si="331"/>
        <v>-838.27863275259756</v>
      </c>
      <c r="AA1127" s="4">
        <f t="shared" ca="1" si="332"/>
        <v>38461.721367247403</v>
      </c>
      <c r="AB1127" s="10">
        <f t="shared" si="320"/>
        <v>1</v>
      </c>
      <c r="AC1127" s="4">
        <f t="shared" ca="1" si="333"/>
        <v>38461.721367247403</v>
      </c>
      <c r="AD1127" s="4">
        <f t="shared" ca="1" si="322"/>
        <v>-289271.42983009201</v>
      </c>
      <c r="AE1127" s="4">
        <f t="shared" si="334"/>
        <v>23</v>
      </c>
      <c r="AF1127" s="4">
        <f t="shared" ca="1" si="335"/>
        <v>12577.01868826487</v>
      </c>
      <c r="AG1127" s="4">
        <f t="shared" ca="1" si="336"/>
        <v>51038.740055512273</v>
      </c>
    </row>
    <row r="1128" spans="1:33">
      <c r="A1128" s="3">
        <v>43125</v>
      </c>
      <c r="B1128" s="2">
        <f t="shared" ca="1" si="319"/>
        <v>49629.106162885226</v>
      </c>
      <c r="C1128">
        <v>0</v>
      </c>
      <c r="D1128">
        <v>0</v>
      </c>
      <c r="E1128">
        <v>0</v>
      </c>
      <c r="F1128">
        <v>0</v>
      </c>
      <c r="P1128" s="4">
        <f t="shared" si="323"/>
        <v>17</v>
      </c>
      <c r="Q1128" s="4">
        <f t="shared" si="324"/>
        <v>42</v>
      </c>
      <c r="R1128" s="7">
        <f>INDEX(월별값!$A$1:$BM$17, '데이터 만들기'!P1128, '데이터 만들기'!Q1128)</f>
        <v>1218300</v>
      </c>
      <c r="S1128" s="5">
        <f t="shared" si="321"/>
        <v>43125</v>
      </c>
      <c r="T1128" s="7">
        <f t="shared" si="325"/>
        <v>2018</v>
      </c>
      <c r="U1128" s="7">
        <f t="shared" si="326"/>
        <v>1</v>
      </c>
      <c r="V1128" s="7" t="str">
        <f t="shared" si="327"/>
        <v>2018-1-1</v>
      </c>
      <c r="W1128" s="8">
        <f t="shared" si="328"/>
        <v>43131</v>
      </c>
      <c r="X1128" s="9">
        <f t="shared" si="329"/>
        <v>31</v>
      </c>
      <c r="Y1128" s="4">
        <f t="shared" si="330"/>
        <v>39300</v>
      </c>
      <c r="Z1128" s="4">
        <f t="shared" ca="1" si="331"/>
        <v>-2247.9125253796465</v>
      </c>
      <c r="AA1128" s="4">
        <f t="shared" ca="1" si="332"/>
        <v>37052.087474620355</v>
      </c>
      <c r="AB1128" s="10">
        <f t="shared" si="320"/>
        <v>1</v>
      </c>
      <c r="AC1128" s="4">
        <f t="shared" ca="1" si="333"/>
        <v>37052.087474620355</v>
      </c>
      <c r="AD1128" s="4">
        <f t="shared" ca="1" si="322"/>
        <v>-289271.42983009201</v>
      </c>
      <c r="AE1128" s="4">
        <f t="shared" si="334"/>
        <v>23</v>
      </c>
      <c r="AF1128" s="4">
        <f t="shared" ca="1" si="335"/>
        <v>12577.01868826487</v>
      </c>
      <c r="AG1128" s="4">
        <f t="shared" ca="1" si="336"/>
        <v>49629.106162885226</v>
      </c>
    </row>
    <row r="1129" spans="1:33">
      <c r="A1129" s="3">
        <v>43126</v>
      </c>
      <c r="B1129" s="2">
        <f t="shared" ca="1" si="319"/>
        <v>52523.37623213169</v>
      </c>
      <c r="C1129">
        <v>0</v>
      </c>
      <c r="D1129">
        <v>0</v>
      </c>
      <c r="E1129">
        <v>0</v>
      </c>
      <c r="F1129">
        <v>0</v>
      </c>
      <c r="P1129" s="4">
        <f t="shared" si="323"/>
        <v>17</v>
      </c>
      <c r="Q1129" s="4">
        <f t="shared" si="324"/>
        <v>42</v>
      </c>
      <c r="R1129" s="7">
        <f>INDEX(월별값!$A$1:$BM$17, '데이터 만들기'!P1129, '데이터 만들기'!Q1129)</f>
        <v>1218300</v>
      </c>
      <c r="S1129" s="5">
        <f t="shared" si="321"/>
        <v>43126</v>
      </c>
      <c r="T1129" s="7">
        <f t="shared" si="325"/>
        <v>2018</v>
      </c>
      <c r="U1129" s="7">
        <f t="shared" si="326"/>
        <v>1</v>
      </c>
      <c r="V1129" s="7" t="str">
        <f t="shared" si="327"/>
        <v>2018-1-1</v>
      </c>
      <c r="W1129" s="8">
        <f t="shared" si="328"/>
        <v>43131</v>
      </c>
      <c r="X1129" s="9">
        <f t="shared" si="329"/>
        <v>31</v>
      </c>
      <c r="Y1129" s="4">
        <f t="shared" si="330"/>
        <v>39300</v>
      </c>
      <c r="Z1129" s="4">
        <f t="shared" ca="1" si="331"/>
        <v>646.35754386681629</v>
      </c>
      <c r="AA1129" s="4">
        <f t="shared" ca="1" si="332"/>
        <v>39946.357543866819</v>
      </c>
      <c r="AB1129" s="10">
        <f t="shared" si="320"/>
        <v>1</v>
      </c>
      <c r="AC1129" s="4">
        <f t="shared" ca="1" si="333"/>
        <v>39946.357543866819</v>
      </c>
      <c r="AD1129" s="4">
        <f t="shared" ca="1" si="322"/>
        <v>-289271.42983009201</v>
      </c>
      <c r="AE1129" s="4">
        <f t="shared" si="334"/>
        <v>23</v>
      </c>
      <c r="AF1129" s="4">
        <f t="shared" ca="1" si="335"/>
        <v>12577.01868826487</v>
      </c>
      <c r="AG1129" s="4">
        <f t="shared" ca="1" si="336"/>
        <v>52523.37623213169</v>
      </c>
    </row>
    <row r="1130" spans="1:33">
      <c r="A1130" s="3">
        <v>43127</v>
      </c>
      <c r="B1130" s="2">
        <f t="shared" ca="1" si="319"/>
        <v>1957.434429733664</v>
      </c>
      <c r="C1130">
        <v>0</v>
      </c>
      <c r="D1130">
        <v>0</v>
      </c>
      <c r="E1130">
        <v>0</v>
      </c>
      <c r="F1130">
        <v>0</v>
      </c>
      <c r="P1130" s="4">
        <f t="shared" si="323"/>
        <v>17</v>
      </c>
      <c r="Q1130" s="4">
        <f t="shared" si="324"/>
        <v>42</v>
      </c>
      <c r="R1130" s="7">
        <f>INDEX(월별값!$A$1:$BM$17, '데이터 만들기'!P1130, '데이터 만들기'!Q1130)</f>
        <v>1218300</v>
      </c>
      <c r="S1130" s="5">
        <f t="shared" si="321"/>
        <v>43127</v>
      </c>
      <c r="T1130" s="7">
        <f t="shared" si="325"/>
        <v>2018</v>
      </c>
      <c r="U1130" s="7">
        <f t="shared" si="326"/>
        <v>1</v>
      </c>
      <c r="V1130" s="7" t="str">
        <f t="shared" si="327"/>
        <v>2018-1-1</v>
      </c>
      <c r="W1130" s="8">
        <f t="shared" si="328"/>
        <v>43131</v>
      </c>
      <c r="X1130" s="9">
        <f t="shared" si="329"/>
        <v>31</v>
      </c>
      <c r="Y1130" s="4">
        <f t="shared" si="330"/>
        <v>39300</v>
      </c>
      <c r="Z1130" s="4">
        <f t="shared" ca="1" si="331"/>
        <v>-151.3114053267177</v>
      </c>
      <c r="AA1130" s="4">
        <f t="shared" ca="1" si="332"/>
        <v>39148.68859467328</v>
      </c>
      <c r="AB1130" s="10">
        <f t="shared" si="320"/>
        <v>0</v>
      </c>
      <c r="AC1130" s="4">
        <f t="shared" ca="1" si="333"/>
        <v>1957.434429733664</v>
      </c>
      <c r="AD1130" s="4">
        <f t="shared" ca="1" si="322"/>
        <v>-289271.42983009201</v>
      </c>
      <c r="AE1130" s="4">
        <f t="shared" si="334"/>
        <v>23</v>
      </c>
      <c r="AF1130" s="4">
        <f t="shared" ca="1" si="335"/>
        <v>12577.01868826487</v>
      </c>
      <c r="AG1130" s="4">
        <f t="shared" ca="1" si="336"/>
        <v>1957.434429733664</v>
      </c>
    </row>
    <row r="1131" spans="1:33">
      <c r="A1131" s="3">
        <v>43128</v>
      </c>
      <c r="B1131" s="2">
        <f t="shared" ca="1" si="319"/>
        <v>1833.6656368280474</v>
      </c>
      <c r="C1131">
        <v>0</v>
      </c>
      <c r="D1131">
        <v>0</v>
      </c>
      <c r="E1131">
        <v>0</v>
      </c>
      <c r="F1131">
        <v>0</v>
      </c>
      <c r="P1131" s="4">
        <f t="shared" si="323"/>
        <v>17</v>
      </c>
      <c r="Q1131" s="4">
        <f t="shared" si="324"/>
        <v>42</v>
      </c>
      <c r="R1131" s="7">
        <f>INDEX(월별값!$A$1:$BM$17, '데이터 만들기'!P1131, '데이터 만들기'!Q1131)</f>
        <v>1218300</v>
      </c>
      <c r="S1131" s="5">
        <f t="shared" si="321"/>
        <v>43128</v>
      </c>
      <c r="T1131" s="7">
        <f t="shared" si="325"/>
        <v>2018</v>
      </c>
      <c r="U1131" s="7">
        <f t="shared" si="326"/>
        <v>1</v>
      </c>
      <c r="V1131" s="7" t="str">
        <f t="shared" si="327"/>
        <v>2018-1-1</v>
      </c>
      <c r="W1131" s="8">
        <f t="shared" si="328"/>
        <v>43131</v>
      </c>
      <c r="X1131" s="9">
        <f t="shared" si="329"/>
        <v>31</v>
      </c>
      <c r="Y1131" s="4">
        <f t="shared" si="330"/>
        <v>39300</v>
      </c>
      <c r="Z1131" s="4">
        <f t="shared" ca="1" si="331"/>
        <v>-2626.6872634390534</v>
      </c>
      <c r="AA1131" s="4">
        <f t="shared" ca="1" si="332"/>
        <v>36673.312736560947</v>
      </c>
      <c r="AB1131" s="10">
        <f t="shared" si="320"/>
        <v>0</v>
      </c>
      <c r="AC1131" s="4">
        <f t="shared" ca="1" si="333"/>
        <v>1833.6656368280474</v>
      </c>
      <c r="AD1131" s="4">
        <f t="shared" ca="1" si="322"/>
        <v>-289271.42983009201</v>
      </c>
      <c r="AE1131" s="4">
        <f t="shared" si="334"/>
        <v>23</v>
      </c>
      <c r="AF1131" s="4">
        <f t="shared" ca="1" si="335"/>
        <v>12577.01868826487</v>
      </c>
      <c r="AG1131" s="4">
        <f t="shared" ca="1" si="336"/>
        <v>1833.6656368280474</v>
      </c>
    </row>
    <row r="1132" spans="1:33">
      <c r="A1132" s="3">
        <v>43129</v>
      </c>
      <c r="B1132" s="2">
        <f t="shared" ca="1" si="319"/>
        <v>55426.194239001052</v>
      </c>
      <c r="C1132">
        <v>0</v>
      </c>
      <c r="D1132">
        <v>0</v>
      </c>
      <c r="E1132">
        <v>0</v>
      </c>
      <c r="F1132">
        <v>0</v>
      </c>
      <c r="P1132" s="4">
        <f t="shared" si="323"/>
        <v>17</v>
      </c>
      <c r="Q1132" s="4">
        <f t="shared" si="324"/>
        <v>42</v>
      </c>
      <c r="R1132" s="7">
        <f>INDEX(월별값!$A$1:$BM$17, '데이터 만들기'!P1132, '데이터 만들기'!Q1132)</f>
        <v>1218300</v>
      </c>
      <c r="S1132" s="5">
        <f t="shared" si="321"/>
        <v>43129</v>
      </c>
      <c r="T1132" s="7">
        <f t="shared" si="325"/>
        <v>2018</v>
      </c>
      <c r="U1132" s="7">
        <f t="shared" si="326"/>
        <v>1</v>
      </c>
      <c r="V1132" s="7" t="str">
        <f t="shared" si="327"/>
        <v>2018-1-1</v>
      </c>
      <c r="W1132" s="8">
        <f t="shared" si="328"/>
        <v>43131</v>
      </c>
      <c r="X1132" s="9">
        <f t="shared" si="329"/>
        <v>31</v>
      </c>
      <c r="Y1132" s="4">
        <f t="shared" si="330"/>
        <v>39300</v>
      </c>
      <c r="Z1132" s="4">
        <f t="shared" ca="1" si="331"/>
        <v>3549.175550736185</v>
      </c>
      <c r="AA1132" s="4">
        <f t="shared" ca="1" si="332"/>
        <v>42849.175550736181</v>
      </c>
      <c r="AB1132" s="10">
        <f t="shared" si="320"/>
        <v>1</v>
      </c>
      <c r="AC1132" s="4">
        <f t="shared" ca="1" si="333"/>
        <v>42849.175550736181</v>
      </c>
      <c r="AD1132" s="4">
        <f t="shared" ca="1" si="322"/>
        <v>-289271.42983009201</v>
      </c>
      <c r="AE1132" s="4">
        <f t="shared" si="334"/>
        <v>23</v>
      </c>
      <c r="AF1132" s="4">
        <f t="shared" ca="1" si="335"/>
        <v>12577.01868826487</v>
      </c>
      <c r="AG1132" s="4">
        <f t="shared" ca="1" si="336"/>
        <v>55426.194239001052</v>
      </c>
    </row>
    <row r="1133" spans="1:33">
      <c r="A1133" s="3">
        <v>43130</v>
      </c>
      <c r="B1133" s="2">
        <f t="shared" ca="1" si="319"/>
        <v>52735.381097679536</v>
      </c>
      <c r="C1133">
        <v>0</v>
      </c>
      <c r="D1133">
        <v>0</v>
      </c>
      <c r="E1133">
        <v>0</v>
      </c>
      <c r="F1133">
        <v>0</v>
      </c>
      <c r="P1133" s="4">
        <f t="shared" si="323"/>
        <v>17</v>
      </c>
      <c r="Q1133" s="4">
        <f t="shared" si="324"/>
        <v>42</v>
      </c>
      <c r="R1133" s="7">
        <f>INDEX(월별값!$A$1:$BM$17, '데이터 만들기'!P1133, '데이터 만들기'!Q1133)</f>
        <v>1218300</v>
      </c>
      <c r="S1133" s="5">
        <f t="shared" si="321"/>
        <v>43130</v>
      </c>
      <c r="T1133" s="7">
        <f t="shared" si="325"/>
        <v>2018</v>
      </c>
      <c r="U1133" s="7">
        <f t="shared" si="326"/>
        <v>1</v>
      </c>
      <c r="V1133" s="7" t="str">
        <f t="shared" si="327"/>
        <v>2018-1-1</v>
      </c>
      <c r="W1133" s="8">
        <f t="shared" si="328"/>
        <v>43131</v>
      </c>
      <c r="X1133" s="9">
        <f t="shared" si="329"/>
        <v>31</v>
      </c>
      <c r="Y1133" s="4">
        <f t="shared" si="330"/>
        <v>39300</v>
      </c>
      <c r="Z1133" s="4">
        <f t="shared" ca="1" si="331"/>
        <v>858.36240941466315</v>
      </c>
      <c r="AA1133" s="4">
        <f t="shared" ca="1" si="332"/>
        <v>40158.362409414665</v>
      </c>
      <c r="AB1133" s="10">
        <f t="shared" si="320"/>
        <v>1</v>
      </c>
      <c r="AC1133" s="4">
        <f t="shared" ca="1" si="333"/>
        <v>40158.362409414665</v>
      </c>
      <c r="AD1133" s="4">
        <f t="shared" ca="1" si="322"/>
        <v>-289271.42983009201</v>
      </c>
      <c r="AE1133" s="4">
        <f t="shared" si="334"/>
        <v>23</v>
      </c>
      <c r="AF1133" s="4">
        <f t="shared" ca="1" si="335"/>
        <v>12577.01868826487</v>
      </c>
      <c r="AG1133" s="4">
        <f t="shared" ca="1" si="336"/>
        <v>52735.381097679536</v>
      </c>
    </row>
    <row r="1134" spans="1:33">
      <c r="A1134" s="3">
        <v>43131</v>
      </c>
      <c r="B1134" s="2">
        <f t="shared" ca="1" si="319"/>
        <v>55066.346881333113</v>
      </c>
      <c r="C1134">
        <v>0</v>
      </c>
      <c r="D1134">
        <v>0</v>
      </c>
      <c r="E1134">
        <v>0</v>
      </c>
      <c r="F1134">
        <v>0</v>
      </c>
      <c r="P1134" s="4">
        <f t="shared" si="323"/>
        <v>17</v>
      </c>
      <c r="Q1134" s="4">
        <f t="shared" si="324"/>
        <v>42</v>
      </c>
      <c r="R1134" s="7">
        <f>INDEX(월별값!$A$1:$BM$17, '데이터 만들기'!P1134, '데이터 만들기'!Q1134)</f>
        <v>1218300</v>
      </c>
      <c r="S1134" s="5">
        <f t="shared" si="321"/>
        <v>43131</v>
      </c>
      <c r="T1134" s="7">
        <f t="shared" si="325"/>
        <v>2018</v>
      </c>
      <c r="U1134" s="7">
        <f t="shared" si="326"/>
        <v>1</v>
      </c>
      <c r="V1134" s="7" t="str">
        <f t="shared" si="327"/>
        <v>2018-1-1</v>
      </c>
      <c r="W1134" s="8">
        <f t="shared" si="328"/>
        <v>43131</v>
      </c>
      <c r="X1134" s="9">
        <f t="shared" si="329"/>
        <v>31</v>
      </c>
      <c r="Y1134" s="4">
        <f t="shared" si="330"/>
        <v>39300</v>
      </c>
      <c r="Z1134" s="4">
        <f t="shared" ca="1" si="331"/>
        <v>3189.3281930682451</v>
      </c>
      <c r="AA1134" s="4">
        <f t="shared" ca="1" si="332"/>
        <v>42489.328193068242</v>
      </c>
      <c r="AB1134" s="10">
        <f t="shared" si="320"/>
        <v>1</v>
      </c>
      <c r="AC1134" s="4">
        <f t="shared" ca="1" si="333"/>
        <v>42489.328193068242</v>
      </c>
      <c r="AD1134" s="4">
        <f t="shared" ca="1" si="322"/>
        <v>-289271.42983009201</v>
      </c>
      <c r="AE1134" s="4">
        <f t="shared" si="334"/>
        <v>23</v>
      </c>
      <c r="AF1134" s="4">
        <f t="shared" ca="1" si="335"/>
        <v>12577.01868826487</v>
      </c>
      <c r="AG1134" s="4">
        <f t="shared" ca="1" si="336"/>
        <v>55066.346881333113</v>
      </c>
    </row>
    <row r="1135" spans="1:33">
      <c r="A1135" s="3">
        <v>43132</v>
      </c>
      <c r="B1135" s="2">
        <f t="shared" ca="1" si="319"/>
        <v>62294.103901503229</v>
      </c>
      <c r="C1135">
        <v>0</v>
      </c>
      <c r="D1135">
        <v>0</v>
      </c>
      <c r="E1135">
        <v>0</v>
      </c>
      <c r="F1135">
        <v>0</v>
      </c>
      <c r="P1135" s="4">
        <f t="shared" si="323"/>
        <v>17</v>
      </c>
      <c r="Q1135" s="4">
        <f t="shared" si="324"/>
        <v>43</v>
      </c>
      <c r="R1135" s="7">
        <f>INDEX(월별값!$A$1:$BM$17, '데이터 만들기'!P1135, '데이터 만들기'!Q1135)</f>
        <v>1266240</v>
      </c>
      <c r="S1135" s="5">
        <f t="shared" si="321"/>
        <v>43132</v>
      </c>
      <c r="T1135" s="7">
        <f t="shared" si="325"/>
        <v>2018</v>
      </c>
      <c r="U1135" s="7">
        <f t="shared" si="326"/>
        <v>2</v>
      </c>
      <c r="V1135" s="7" t="str">
        <f t="shared" si="327"/>
        <v>2018-2-1</v>
      </c>
      <c r="W1135" s="8">
        <f t="shared" si="328"/>
        <v>43159</v>
      </c>
      <c r="X1135" s="9">
        <f t="shared" si="329"/>
        <v>28</v>
      </c>
      <c r="Y1135" s="4">
        <f t="shared" si="330"/>
        <v>45222.857142857145</v>
      </c>
      <c r="Z1135" s="4">
        <f t="shared" ca="1" si="331"/>
        <v>1664.4127379533882</v>
      </c>
      <c r="AA1135" s="4">
        <f t="shared" ca="1" si="332"/>
        <v>46887.269880810534</v>
      </c>
      <c r="AB1135" s="10">
        <f t="shared" si="320"/>
        <v>1</v>
      </c>
      <c r="AC1135" s="4">
        <f t="shared" ca="1" si="333"/>
        <v>46887.269880810534</v>
      </c>
      <c r="AD1135" s="4">
        <f t="shared" ca="1" si="322"/>
        <v>-308136.68041385396</v>
      </c>
      <c r="AE1135" s="4">
        <f t="shared" si="334"/>
        <v>20</v>
      </c>
      <c r="AF1135" s="4">
        <f t="shared" ca="1" si="335"/>
        <v>15406.834020692699</v>
      </c>
      <c r="AG1135" s="4">
        <f t="shared" ca="1" si="336"/>
        <v>62294.103901503229</v>
      </c>
    </row>
    <row r="1136" spans="1:33">
      <c r="A1136" s="3">
        <v>43133</v>
      </c>
      <c r="B1136" s="2">
        <f t="shared" ca="1" si="319"/>
        <v>63390.012465075895</v>
      </c>
      <c r="C1136">
        <v>0</v>
      </c>
      <c r="D1136">
        <v>0</v>
      </c>
      <c r="E1136">
        <v>0</v>
      </c>
      <c r="F1136">
        <v>0</v>
      </c>
      <c r="P1136" s="4">
        <f t="shared" si="323"/>
        <v>17</v>
      </c>
      <c r="Q1136" s="4">
        <f t="shared" si="324"/>
        <v>43</v>
      </c>
      <c r="R1136" s="7">
        <f>INDEX(월별값!$A$1:$BM$17, '데이터 만들기'!P1136, '데이터 만들기'!Q1136)</f>
        <v>1266240</v>
      </c>
      <c r="S1136" s="5">
        <f t="shared" si="321"/>
        <v>43133</v>
      </c>
      <c r="T1136" s="7">
        <f t="shared" si="325"/>
        <v>2018</v>
      </c>
      <c r="U1136" s="7">
        <f t="shared" si="326"/>
        <v>2</v>
      </c>
      <c r="V1136" s="7" t="str">
        <f t="shared" si="327"/>
        <v>2018-2-1</v>
      </c>
      <c r="W1136" s="8">
        <f t="shared" si="328"/>
        <v>43159</v>
      </c>
      <c r="X1136" s="9">
        <f t="shared" si="329"/>
        <v>28</v>
      </c>
      <c r="Y1136" s="4">
        <f t="shared" si="330"/>
        <v>45222.857142857145</v>
      </c>
      <c r="Z1136" s="4">
        <f t="shared" ca="1" si="331"/>
        <v>2760.3213015260558</v>
      </c>
      <c r="AA1136" s="4">
        <f t="shared" ca="1" si="332"/>
        <v>47983.1784443832</v>
      </c>
      <c r="AB1136" s="10">
        <f t="shared" si="320"/>
        <v>1</v>
      </c>
      <c r="AC1136" s="4">
        <f t="shared" ca="1" si="333"/>
        <v>47983.1784443832</v>
      </c>
      <c r="AD1136" s="4">
        <f t="shared" ca="1" si="322"/>
        <v>-308136.68041385396</v>
      </c>
      <c r="AE1136" s="4">
        <f t="shared" si="334"/>
        <v>20</v>
      </c>
      <c r="AF1136" s="4">
        <f t="shared" ca="1" si="335"/>
        <v>15406.834020692699</v>
      </c>
      <c r="AG1136" s="4">
        <f t="shared" ca="1" si="336"/>
        <v>63390.012465075895</v>
      </c>
    </row>
    <row r="1137" spans="1:33">
      <c r="A1137" s="3">
        <v>43134</v>
      </c>
      <c r="B1137" s="2">
        <f t="shared" ca="1" si="319"/>
        <v>2441.4049154360628</v>
      </c>
      <c r="C1137">
        <v>0</v>
      </c>
      <c r="D1137">
        <v>0</v>
      </c>
      <c r="E1137">
        <v>0</v>
      </c>
      <c r="F1137">
        <v>0</v>
      </c>
      <c r="P1137" s="4">
        <f t="shared" si="323"/>
        <v>17</v>
      </c>
      <c r="Q1137" s="4">
        <f t="shared" si="324"/>
        <v>43</v>
      </c>
      <c r="R1137" s="7">
        <f>INDEX(월별값!$A$1:$BM$17, '데이터 만들기'!P1137, '데이터 만들기'!Q1137)</f>
        <v>1266240</v>
      </c>
      <c r="S1137" s="5">
        <f t="shared" si="321"/>
        <v>43134</v>
      </c>
      <c r="T1137" s="7">
        <f t="shared" si="325"/>
        <v>2018</v>
      </c>
      <c r="U1137" s="7">
        <f t="shared" si="326"/>
        <v>2</v>
      </c>
      <c r="V1137" s="7" t="str">
        <f t="shared" si="327"/>
        <v>2018-2-1</v>
      </c>
      <c r="W1137" s="8">
        <f t="shared" si="328"/>
        <v>43159</v>
      </c>
      <c r="X1137" s="9">
        <f t="shared" si="329"/>
        <v>28</v>
      </c>
      <c r="Y1137" s="4">
        <f t="shared" si="330"/>
        <v>45222.857142857145</v>
      </c>
      <c r="Z1137" s="4">
        <f t="shared" ca="1" si="331"/>
        <v>3605.2411658641031</v>
      </c>
      <c r="AA1137" s="4">
        <f t="shared" ca="1" si="332"/>
        <v>48828.098308721252</v>
      </c>
      <c r="AB1137" s="10">
        <f t="shared" si="320"/>
        <v>0</v>
      </c>
      <c r="AC1137" s="4">
        <f t="shared" ca="1" si="333"/>
        <v>2441.4049154360628</v>
      </c>
      <c r="AD1137" s="4">
        <f t="shared" ca="1" si="322"/>
        <v>-308136.68041385396</v>
      </c>
      <c r="AE1137" s="4">
        <f t="shared" si="334"/>
        <v>20</v>
      </c>
      <c r="AF1137" s="4">
        <f t="shared" ca="1" si="335"/>
        <v>15406.834020692699</v>
      </c>
      <c r="AG1137" s="4">
        <f t="shared" ca="1" si="336"/>
        <v>2441.4049154360628</v>
      </c>
    </row>
    <row r="1138" spans="1:33">
      <c r="A1138" s="3">
        <v>43135</v>
      </c>
      <c r="B1138" s="2">
        <f t="shared" ca="1" si="319"/>
        <v>2277.6023488936448</v>
      </c>
      <c r="C1138">
        <v>0</v>
      </c>
      <c r="D1138">
        <v>0</v>
      </c>
      <c r="E1138">
        <v>0</v>
      </c>
      <c r="F1138">
        <v>0</v>
      </c>
      <c r="P1138" s="4">
        <f t="shared" si="323"/>
        <v>17</v>
      </c>
      <c r="Q1138" s="4">
        <f t="shared" si="324"/>
        <v>43</v>
      </c>
      <c r="R1138" s="7">
        <f>INDEX(월별값!$A$1:$BM$17, '데이터 만들기'!P1138, '데이터 만들기'!Q1138)</f>
        <v>1266240</v>
      </c>
      <c r="S1138" s="5">
        <f t="shared" si="321"/>
        <v>43135</v>
      </c>
      <c r="T1138" s="7">
        <f t="shared" si="325"/>
        <v>2018</v>
      </c>
      <c r="U1138" s="7">
        <f t="shared" si="326"/>
        <v>2</v>
      </c>
      <c r="V1138" s="7" t="str">
        <f t="shared" si="327"/>
        <v>2018-2-1</v>
      </c>
      <c r="W1138" s="8">
        <f t="shared" si="328"/>
        <v>43159</v>
      </c>
      <c r="X1138" s="9">
        <f t="shared" si="329"/>
        <v>28</v>
      </c>
      <c r="Y1138" s="4">
        <f t="shared" si="330"/>
        <v>45222.857142857145</v>
      </c>
      <c r="Z1138" s="4">
        <f t="shared" ca="1" si="331"/>
        <v>329.18983501575161</v>
      </c>
      <c r="AA1138" s="4">
        <f t="shared" ca="1" si="332"/>
        <v>45552.046977872895</v>
      </c>
      <c r="AB1138" s="10">
        <f t="shared" si="320"/>
        <v>0</v>
      </c>
      <c r="AC1138" s="4">
        <f t="shared" ca="1" si="333"/>
        <v>2277.6023488936448</v>
      </c>
      <c r="AD1138" s="4">
        <f t="shared" ca="1" si="322"/>
        <v>-308136.68041385396</v>
      </c>
      <c r="AE1138" s="4">
        <f t="shared" si="334"/>
        <v>20</v>
      </c>
      <c r="AF1138" s="4">
        <f t="shared" ca="1" si="335"/>
        <v>15406.834020692699</v>
      </c>
      <c r="AG1138" s="4">
        <f t="shared" ca="1" si="336"/>
        <v>2277.6023488936448</v>
      </c>
    </row>
    <row r="1139" spans="1:33">
      <c r="A1139" s="3">
        <v>43136</v>
      </c>
      <c r="B1139" s="2">
        <f t="shared" ca="1" si="319"/>
        <v>58083.339002647306</v>
      </c>
      <c r="C1139">
        <v>0</v>
      </c>
      <c r="D1139">
        <v>0</v>
      </c>
      <c r="E1139">
        <v>0</v>
      </c>
      <c r="F1139">
        <v>0</v>
      </c>
      <c r="P1139" s="4">
        <f t="shared" si="323"/>
        <v>17</v>
      </c>
      <c r="Q1139" s="4">
        <f t="shared" si="324"/>
        <v>43</v>
      </c>
      <c r="R1139" s="7">
        <f>INDEX(월별값!$A$1:$BM$17, '데이터 만들기'!P1139, '데이터 만들기'!Q1139)</f>
        <v>1266240</v>
      </c>
      <c r="S1139" s="5">
        <f t="shared" si="321"/>
        <v>43136</v>
      </c>
      <c r="T1139" s="7">
        <f t="shared" si="325"/>
        <v>2018</v>
      </c>
      <c r="U1139" s="7">
        <f t="shared" si="326"/>
        <v>2</v>
      </c>
      <c r="V1139" s="7" t="str">
        <f t="shared" si="327"/>
        <v>2018-2-1</v>
      </c>
      <c r="W1139" s="8">
        <f t="shared" si="328"/>
        <v>43159</v>
      </c>
      <c r="X1139" s="9">
        <f t="shared" si="329"/>
        <v>28</v>
      </c>
      <c r="Y1139" s="4">
        <f t="shared" si="330"/>
        <v>45222.857142857145</v>
      </c>
      <c r="Z1139" s="4">
        <f t="shared" ca="1" si="331"/>
        <v>-2546.3521609025347</v>
      </c>
      <c r="AA1139" s="4">
        <f t="shared" ca="1" si="332"/>
        <v>42676.504981954611</v>
      </c>
      <c r="AB1139" s="10">
        <f t="shared" si="320"/>
        <v>1</v>
      </c>
      <c r="AC1139" s="4">
        <f t="shared" ca="1" si="333"/>
        <v>42676.504981954611</v>
      </c>
      <c r="AD1139" s="4">
        <f t="shared" ca="1" si="322"/>
        <v>-308136.68041385396</v>
      </c>
      <c r="AE1139" s="4">
        <f t="shared" si="334"/>
        <v>20</v>
      </c>
      <c r="AF1139" s="4">
        <f t="shared" ca="1" si="335"/>
        <v>15406.834020692699</v>
      </c>
      <c r="AG1139" s="4">
        <f t="shared" ca="1" si="336"/>
        <v>58083.339002647306</v>
      </c>
    </row>
    <row r="1140" spans="1:33">
      <c r="A1140" s="3">
        <v>43137</v>
      </c>
      <c r="B1140" s="2">
        <f t="shared" ca="1" si="319"/>
        <v>62930.439830013987</v>
      </c>
      <c r="C1140">
        <v>0</v>
      </c>
      <c r="D1140">
        <v>0</v>
      </c>
      <c r="E1140">
        <v>0</v>
      </c>
      <c r="F1140">
        <v>0</v>
      </c>
      <c r="P1140" s="4">
        <f t="shared" si="323"/>
        <v>17</v>
      </c>
      <c r="Q1140" s="4">
        <f t="shared" si="324"/>
        <v>43</v>
      </c>
      <c r="R1140" s="7">
        <f>INDEX(월별값!$A$1:$BM$17, '데이터 만들기'!P1140, '데이터 만들기'!Q1140)</f>
        <v>1266240</v>
      </c>
      <c r="S1140" s="5">
        <f t="shared" si="321"/>
        <v>43137</v>
      </c>
      <c r="T1140" s="7">
        <f t="shared" si="325"/>
        <v>2018</v>
      </c>
      <c r="U1140" s="7">
        <f t="shared" si="326"/>
        <v>2</v>
      </c>
      <c r="V1140" s="7" t="str">
        <f t="shared" si="327"/>
        <v>2018-2-1</v>
      </c>
      <c r="W1140" s="8">
        <f t="shared" si="328"/>
        <v>43159</v>
      </c>
      <c r="X1140" s="9">
        <f t="shared" si="329"/>
        <v>28</v>
      </c>
      <c r="Y1140" s="4">
        <f t="shared" si="330"/>
        <v>45222.857142857145</v>
      </c>
      <c r="Z1140" s="4">
        <f t="shared" ca="1" si="331"/>
        <v>2300.7486664641492</v>
      </c>
      <c r="AA1140" s="4">
        <f t="shared" ca="1" si="332"/>
        <v>47523.605809321292</v>
      </c>
      <c r="AB1140" s="10">
        <f t="shared" si="320"/>
        <v>1</v>
      </c>
      <c r="AC1140" s="4">
        <f t="shared" ca="1" si="333"/>
        <v>47523.605809321292</v>
      </c>
      <c r="AD1140" s="4">
        <f t="shared" ca="1" si="322"/>
        <v>-308136.68041385396</v>
      </c>
      <c r="AE1140" s="4">
        <f t="shared" si="334"/>
        <v>20</v>
      </c>
      <c r="AF1140" s="4">
        <f t="shared" ca="1" si="335"/>
        <v>15406.834020692699</v>
      </c>
      <c r="AG1140" s="4">
        <f t="shared" ca="1" si="336"/>
        <v>62930.439830013987</v>
      </c>
    </row>
    <row r="1141" spans="1:33">
      <c r="A1141" s="3">
        <v>43138</v>
      </c>
      <c r="B1141" s="2">
        <f t="shared" ca="1" si="319"/>
        <v>64073.631777955859</v>
      </c>
      <c r="C1141">
        <v>0</v>
      </c>
      <c r="D1141">
        <v>0</v>
      </c>
      <c r="E1141">
        <v>0</v>
      </c>
      <c r="F1141">
        <v>0</v>
      </c>
      <c r="P1141" s="4">
        <f t="shared" si="323"/>
        <v>17</v>
      </c>
      <c r="Q1141" s="4">
        <f t="shared" si="324"/>
        <v>43</v>
      </c>
      <c r="R1141" s="7">
        <f>INDEX(월별값!$A$1:$BM$17, '데이터 만들기'!P1141, '데이터 만들기'!Q1141)</f>
        <v>1266240</v>
      </c>
      <c r="S1141" s="5">
        <f t="shared" si="321"/>
        <v>43138</v>
      </c>
      <c r="T1141" s="7">
        <f t="shared" si="325"/>
        <v>2018</v>
      </c>
      <c r="U1141" s="7">
        <f t="shared" si="326"/>
        <v>2</v>
      </c>
      <c r="V1141" s="7" t="str">
        <f t="shared" si="327"/>
        <v>2018-2-1</v>
      </c>
      <c r="W1141" s="8">
        <f t="shared" si="328"/>
        <v>43159</v>
      </c>
      <c r="X1141" s="9">
        <f t="shared" si="329"/>
        <v>28</v>
      </c>
      <c r="Y1141" s="4">
        <f t="shared" si="330"/>
        <v>45222.857142857145</v>
      </c>
      <c r="Z1141" s="4">
        <f t="shared" ca="1" si="331"/>
        <v>3443.9406144060172</v>
      </c>
      <c r="AA1141" s="4">
        <f t="shared" ca="1" si="332"/>
        <v>48666.797757263164</v>
      </c>
      <c r="AB1141" s="10">
        <f t="shared" si="320"/>
        <v>1</v>
      </c>
      <c r="AC1141" s="4">
        <f t="shared" ca="1" si="333"/>
        <v>48666.797757263164</v>
      </c>
      <c r="AD1141" s="4">
        <f t="shared" ca="1" si="322"/>
        <v>-308136.68041385396</v>
      </c>
      <c r="AE1141" s="4">
        <f t="shared" si="334"/>
        <v>20</v>
      </c>
      <c r="AF1141" s="4">
        <f t="shared" ca="1" si="335"/>
        <v>15406.834020692699</v>
      </c>
      <c r="AG1141" s="4">
        <f t="shared" ca="1" si="336"/>
        <v>64073.631777955859</v>
      </c>
    </row>
    <row r="1142" spans="1:33">
      <c r="A1142" s="3">
        <v>43139</v>
      </c>
      <c r="B1142" s="2">
        <f t="shared" ca="1" si="319"/>
        <v>64632.369052700247</v>
      </c>
      <c r="C1142">
        <v>0</v>
      </c>
      <c r="D1142">
        <v>0</v>
      </c>
      <c r="E1142">
        <v>0</v>
      </c>
      <c r="F1142">
        <v>0</v>
      </c>
      <c r="P1142" s="4">
        <f t="shared" si="323"/>
        <v>17</v>
      </c>
      <c r="Q1142" s="4">
        <f t="shared" si="324"/>
        <v>43</v>
      </c>
      <c r="R1142" s="7">
        <f>INDEX(월별값!$A$1:$BM$17, '데이터 만들기'!P1142, '데이터 만들기'!Q1142)</f>
        <v>1266240</v>
      </c>
      <c r="S1142" s="5">
        <f t="shared" si="321"/>
        <v>43139</v>
      </c>
      <c r="T1142" s="7">
        <f t="shared" si="325"/>
        <v>2018</v>
      </c>
      <c r="U1142" s="7">
        <f t="shared" si="326"/>
        <v>2</v>
      </c>
      <c r="V1142" s="7" t="str">
        <f t="shared" si="327"/>
        <v>2018-2-1</v>
      </c>
      <c r="W1142" s="8">
        <f t="shared" si="328"/>
        <v>43159</v>
      </c>
      <c r="X1142" s="9">
        <f t="shared" si="329"/>
        <v>28</v>
      </c>
      <c r="Y1142" s="4">
        <f t="shared" si="330"/>
        <v>45222.857142857145</v>
      </c>
      <c r="Z1142" s="4">
        <f t="shared" ca="1" si="331"/>
        <v>4002.6778891504027</v>
      </c>
      <c r="AA1142" s="4">
        <f t="shared" ca="1" si="332"/>
        <v>49225.535032007545</v>
      </c>
      <c r="AB1142" s="10">
        <f t="shared" si="320"/>
        <v>1</v>
      </c>
      <c r="AC1142" s="4">
        <f t="shared" ca="1" si="333"/>
        <v>49225.535032007545</v>
      </c>
      <c r="AD1142" s="4">
        <f t="shared" ca="1" si="322"/>
        <v>-308136.68041385396</v>
      </c>
      <c r="AE1142" s="4">
        <f t="shared" si="334"/>
        <v>20</v>
      </c>
      <c r="AF1142" s="4">
        <f t="shared" ca="1" si="335"/>
        <v>15406.834020692699</v>
      </c>
      <c r="AG1142" s="4">
        <f t="shared" ca="1" si="336"/>
        <v>64632.369052700247</v>
      </c>
    </row>
    <row r="1143" spans="1:33">
      <c r="A1143" s="3">
        <v>43140</v>
      </c>
      <c r="B1143" s="2">
        <f t="shared" ca="1" si="319"/>
        <v>56534.720885971299</v>
      </c>
      <c r="C1143">
        <v>0</v>
      </c>
      <c r="D1143">
        <v>0</v>
      </c>
      <c r="E1143">
        <v>0</v>
      </c>
      <c r="F1143">
        <v>0</v>
      </c>
      <c r="P1143" s="4">
        <f t="shared" si="323"/>
        <v>17</v>
      </c>
      <c r="Q1143" s="4">
        <f t="shared" si="324"/>
        <v>43</v>
      </c>
      <c r="R1143" s="7">
        <f>INDEX(월별값!$A$1:$BM$17, '데이터 만들기'!P1143, '데이터 만들기'!Q1143)</f>
        <v>1266240</v>
      </c>
      <c r="S1143" s="5">
        <f t="shared" si="321"/>
        <v>43140</v>
      </c>
      <c r="T1143" s="7">
        <f t="shared" si="325"/>
        <v>2018</v>
      </c>
      <c r="U1143" s="7">
        <f t="shared" si="326"/>
        <v>2</v>
      </c>
      <c r="V1143" s="7" t="str">
        <f t="shared" si="327"/>
        <v>2018-2-1</v>
      </c>
      <c r="W1143" s="8">
        <f t="shared" si="328"/>
        <v>43159</v>
      </c>
      <c r="X1143" s="9">
        <f t="shared" si="329"/>
        <v>28</v>
      </c>
      <c r="Y1143" s="4">
        <f t="shared" si="330"/>
        <v>45222.857142857145</v>
      </c>
      <c r="Z1143" s="4">
        <f t="shared" ca="1" si="331"/>
        <v>-4094.9702775785481</v>
      </c>
      <c r="AA1143" s="4">
        <f t="shared" ca="1" si="332"/>
        <v>41127.886865278597</v>
      </c>
      <c r="AB1143" s="10">
        <f t="shared" si="320"/>
        <v>1</v>
      </c>
      <c r="AC1143" s="4">
        <f t="shared" ca="1" si="333"/>
        <v>41127.886865278597</v>
      </c>
      <c r="AD1143" s="4">
        <f t="shared" ca="1" si="322"/>
        <v>-308136.68041385396</v>
      </c>
      <c r="AE1143" s="4">
        <f t="shared" si="334"/>
        <v>20</v>
      </c>
      <c r="AF1143" s="4">
        <f t="shared" ca="1" si="335"/>
        <v>15406.834020692699</v>
      </c>
      <c r="AG1143" s="4">
        <f t="shared" ca="1" si="336"/>
        <v>56534.720885971299</v>
      </c>
    </row>
    <row r="1144" spans="1:33">
      <c r="A1144" s="3">
        <v>43141</v>
      </c>
      <c r="B1144" s="2">
        <f t="shared" ca="1" si="319"/>
        <v>2403.6435778760351</v>
      </c>
      <c r="C1144">
        <v>0</v>
      </c>
      <c r="D1144">
        <v>0</v>
      </c>
      <c r="E1144">
        <v>0</v>
      </c>
      <c r="F1144">
        <v>0</v>
      </c>
      <c r="P1144" s="4">
        <f t="shared" si="323"/>
        <v>17</v>
      </c>
      <c r="Q1144" s="4">
        <f t="shared" si="324"/>
        <v>43</v>
      </c>
      <c r="R1144" s="7">
        <f>INDEX(월별값!$A$1:$BM$17, '데이터 만들기'!P1144, '데이터 만들기'!Q1144)</f>
        <v>1266240</v>
      </c>
      <c r="S1144" s="5">
        <f t="shared" si="321"/>
        <v>43141</v>
      </c>
      <c r="T1144" s="7">
        <f t="shared" si="325"/>
        <v>2018</v>
      </c>
      <c r="U1144" s="7">
        <f t="shared" si="326"/>
        <v>2</v>
      </c>
      <c r="V1144" s="7" t="str">
        <f t="shared" si="327"/>
        <v>2018-2-1</v>
      </c>
      <c r="W1144" s="8">
        <f t="shared" si="328"/>
        <v>43159</v>
      </c>
      <c r="X1144" s="9">
        <f t="shared" si="329"/>
        <v>28</v>
      </c>
      <c r="Y1144" s="4">
        <f t="shared" si="330"/>
        <v>45222.857142857145</v>
      </c>
      <c r="Z1144" s="4">
        <f t="shared" ca="1" si="331"/>
        <v>2850.0144146635566</v>
      </c>
      <c r="AA1144" s="4">
        <f t="shared" ca="1" si="332"/>
        <v>48072.871557520702</v>
      </c>
      <c r="AB1144" s="10">
        <f t="shared" si="320"/>
        <v>0</v>
      </c>
      <c r="AC1144" s="4">
        <f t="shared" ca="1" si="333"/>
        <v>2403.6435778760351</v>
      </c>
      <c r="AD1144" s="4">
        <f t="shared" ca="1" si="322"/>
        <v>-308136.68041385396</v>
      </c>
      <c r="AE1144" s="4">
        <f t="shared" si="334"/>
        <v>20</v>
      </c>
      <c r="AF1144" s="4">
        <f t="shared" ca="1" si="335"/>
        <v>15406.834020692699</v>
      </c>
      <c r="AG1144" s="4">
        <f t="shared" ca="1" si="336"/>
        <v>2403.6435778760351</v>
      </c>
    </row>
    <row r="1145" spans="1:33">
      <c r="A1145" s="3">
        <v>43142</v>
      </c>
      <c r="B1145" s="2">
        <f t="shared" ca="1" si="319"/>
        <v>2179.3221495869839</v>
      </c>
      <c r="C1145">
        <v>0</v>
      </c>
      <c r="D1145">
        <v>0</v>
      </c>
      <c r="E1145">
        <v>0</v>
      </c>
      <c r="F1145">
        <v>0</v>
      </c>
      <c r="P1145" s="4">
        <f t="shared" si="323"/>
        <v>17</v>
      </c>
      <c r="Q1145" s="4">
        <f t="shared" si="324"/>
        <v>43</v>
      </c>
      <c r="R1145" s="7">
        <f>INDEX(월별값!$A$1:$BM$17, '데이터 만들기'!P1145, '데이터 만들기'!Q1145)</f>
        <v>1266240</v>
      </c>
      <c r="S1145" s="5">
        <f t="shared" si="321"/>
        <v>43142</v>
      </c>
      <c r="T1145" s="7">
        <f t="shared" si="325"/>
        <v>2018</v>
      </c>
      <c r="U1145" s="7">
        <f t="shared" si="326"/>
        <v>2</v>
      </c>
      <c r="V1145" s="7" t="str">
        <f t="shared" si="327"/>
        <v>2018-2-1</v>
      </c>
      <c r="W1145" s="8">
        <f t="shared" si="328"/>
        <v>43159</v>
      </c>
      <c r="X1145" s="9">
        <f t="shared" si="329"/>
        <v>28</v>
      </c>
      <c r="Y1145" s="4">
        <f t="shared" si="330"/>
        <v>45222.857142857145</v>
      </c>
      <c r="Z1145" s="4">
        <f t="shared" ca="1" si="331"/>
        <v>-1636.4141511174698</v>
      </c>
      <c r="AA1145" s="4">
        <f t="shared" ca="1" si="332"/>
        <v>43586.442991739677</v>
      </c>
      <c r="AB1145" s="10">
        <f t="shared" si="320"/>
        <v>0</v>
      </c>
      <c r="AC1145" s="4">
        <f t="shared" ca="1" si="333"/>
        <v>2179.3221495869839</v>
      </c>
      <c r="AD1145" s="4">
        <f t="shared" ca="1" si="322"/>
        <v>-308136.68041385396</v>
      </c>
      <c r="AE1145" s="4">
        <f t="shared" si="334"/>
        <v>20</v>
      </c>
      <c r="AF1145" s="4">
        <f t="shared" ca="1" si="335"/>
        <v>15406.834020692699</v>
      </c>
      <c r="AG1145" s="4">
        <f t="shared" ca="1" si="336"/>
        <v>2179.3221495869839</v>
      </c>
    </row>
    <row r="1146" spans="1:33">
      <c r="A1146" s="3">
        <v>43143</v>
      </c>
      <c r="B1146" s="2">
        <f t="shared" ca="1" si="319"/>
        <v>62081.585895659911</v>
      </c>
      <c r="C1146">
        <v>0</v>
      </c>
      <c r="D1146">
        <v>0</v>
      </c>
      <c r="E1146">
        <v>0</v>
      </c>
      <c r="F1146">
        <v>0</v>
      </c>
      <c r="P1146" s="4">
        <f t="shared" si="323"/>
        <v>17</v>
      </c>
      <c r="Q1146" s="4">
        <f t="shared" si="324"/>
        <v>43</v>
      </c>
      <c r="R1146" s="7">
        <f>INDEX(월별값!$A$1:$BM$17, '데이터 만들기'!P1146, '데이터 만들기'!Q1146)</f>
        <v>1266240</v>
      </c>
      <c r="S1146" s="5">
        <f t="shared" si="321"/>
        <v>43143</v>
      </c>
      <c r="T1146" s="7">
        <f t="shared" si="325"/>
        <v>2018</v>
      </c>
      <c r="U1146" s="7">
        <f t="shared" si="326"/>
        <v>2</v>
      </c>
      <c r="V1146" s="7" t="str">
        <f t="shared" si="327"/>
        <v>2018-2-1</v>
      </c>
      <c r="W1146" s="8">
        <f t="shared" si="328"/>
        <v>43159</v>
      </c>
      <c r="X1146" s="9">
        <f t="shared" si="329"/>
        <v>28</v>
      </c>
      <c r="Y1146" s="4">
        <f t="shared" si="330"/>
        <v>45222.857142857145</v>
      </c>
      <c r="Z1146" s="4">
        <f t="shared" ca="1" si="331"/>
        <v>1451.8947321100623</v>
      </c>
      <c r="AA1146" s="4">
        <f t="shared" ca="1" si="332"/>
        <v>46674.751874967209</v>
      </c>
      <c r="AB1146" s="10">
        <f t="shared" si="320"/>
        <v>1</v>
      </c>
      <c r="AC1146" s="4">
        <f t="shared" ca="1" si="333"/>
        <v>46674.751874967209</v>
      </c>
      <c r="AD1146" s="4">
        <f t="shared" ca="1" si="322"/>
        <v>-308136.68041385396</v>
      </c>
      <c r="AE1146" s="4">
        <f t="shared" si="334"/>
        <v>20</v>
      </c>
      <c r="AF1146" s="4">
        <f t="shared" ca="1" si="335"/>
        <v>15406.834020692699</v>
      </c>
      <c r="AG1146" s="4">
        <f t="shared" ca="1" si="336"/>
        <v>62081.585895659911</v>
      </c>
    </row>
    <row r="1147" spans="1:33">
      <c r="A1147" s="3">
        <v>43144</v>
      </c>
      <c r="B1147" s="2">
        <f t="shared" ca="1" si="319"/>
        <v>57007.605923767653</v>
      </c>
      <c r="C1147">
        <v>0</v>
      </c>
      <c r="D1147">
        <v>0</v>
      </c>
      <c r="E1147">
        <v>0</v>
      </c>
      <c r="F1147">
        <v>0</v>
      </c>
      <c r="P1147" s="4">
        <f t="shared" si="323"/>
        <v>17</v>
      </c>
      <c r="Q1147" s="4">
        <f t="shared" si="324"/>
        <v>43</v>
      </c>
      <c r="R1147" s="7">
        <f>INDEX(월별값!$A$1:$BM$17, '데이터 만들기'!P1147, '데이터 만들기'!Q1147)</f>
        <v>1266240</v>
      </c>
      <c r="S1147" s="5">
        <f t="shared" si="321"/>
        <v>43144</v>
      </c>
      <c r="T1147" s="7">
        <f t="shared" si="325"/>
        <v>2018</v>
      </c>
      <c r="U1147" s="7">
        <f t="shared" si="326"/>
        <v>2</v>
      </c>
      <c r="V1147" s="7" t="str">
        <f t="shared" si="327"/>
        <v>2018-2-1</v>
      </c>
      <c r="W1147" s="8">
        <f t="shared" si="328"/>
        <v>43159</v>
      </c>
      <c r="X1147" s="9">
        <f t="shared" si="329"/>
        <v>28</v>
      </c>
      <c r="Y1147" s="4">
        <f t="shared" si="330"/>
        <v>45222.857142857145</v>
      </c>
      <c r="Z1147" s="4">
        <f t="shared" ca="1" si="331"/>
        <v>-3622.0852397821909</v>
      </c>
      <c r="AA1147" s="4">
        <f t="shared" ca="1" si="332"/>
        <v>41600.771903074958</v>
      </c>
      <c r="AB1147" s="10">
        <f t="shared" si="320"/>
        <v>1</v>
      </c>
      <c r="AC1147" s="4">
        <f t="shared" ca="1" si="333"/>
        <v>41600.771903074958</v>
      </c>
      <c r="AD1147" s="4">
        <f t="shared" ca="1" si="322"/>
        <v>-308136.68041385396</v>
      </c>
      <c r="AE1147" s="4">
        <f t="shared" si="334"/>
        <v>20</v>
      </c>
      <c r="AF1147" s="4">
        <f t="shared" ca="1" si="335"/>
        <v>15406.834020692699</v>
      </c>
      <c r="AG1147" s="4">
        <f t="shared" ca="1" si="336"/>
        <v>57007.605923767653</v>
      </c>
    </row>
    <row r="1148" spans="1:33">
      <c r="A1148" s="3">
        <v>43145</v>
      </c>
      <c r="B1148" s="2">
        <f t="shared" ca="1" si="319"/>
        <v>64634.859610457643</v>
      </c>
      <c r="C1148">
        <v>0</v>
      </c>
      <c r="D1148">
        <v>0</v>
      </c>
      <c r="E1148">
        <v>0</v>
      </c>
      <c r="F1148">
        <v>0</v>
      </c>
      <c r="P1148" s="4">
        <f t="shared" si="323"/>
        <v>17</v>
      </c>
      <c r="Q1148" s="4">
        <f t="shared" si="324"/>
        <v>43</v>
      </c>
      <c r="R1148" s="7">
        <f>INDEX(월별값!$A$1:$BM$17, '데이터 만들기'!P1148, '데이터 만들기'!Q1148)</f>
        <v>1266240</v>
      </c>
      <c r="S1148" s="5">
        <f t="shared" si="321"/>
        <v>43145</v>
      </c>
      <c r="T1148" s="7">
        <f t="shared" si="325"/>
        <v>2018</v>
      </c>
      <c r="U1148" s="7">
        <f t="shared" si="326"/>
        <v>2</v>
      </c>
      <c r="V1148" s="7" t="str">
        <f t="shared" si="327"/>
        <v>2018-2-1</v>
      </c>
      <c r="W1148" s="8">
        <f t="shared" si="328"/>
        <v>43159</v>
      </c>
      <c r="X1148" s="9">
        <f t="shared" si="329"/>
        <v>28</v>
      </c>
      <c r="Y1148" s="4">
        <f t="shared" si="330"/>
        <v>45222.857142857145</v>
      </c>
      <c r="Z1148" s="4">
        <f t="shared" ca="1" si="331"/>
        <v>4005.1684469077964</v>
      </c>
      <c r="AA1148" s="4">
        <f t="shared" ca="1" si="332"/>
        <v>49228.02558976494</v>
      </c>
      <c r="AB1148" s="10">
        <f t="shared" si="320"/>
        <v>1</v>
      </c>
      <c r="AC1148" s="4">
        <f t="shared" ca="1" si="333"/>
        <v>49228.02558976494</v>
      </c>
      <c r="AD1148" s="4">
        <f t="shared" ca="1" si="322"/>
        <v>-308136.68041385396</v>
      </c>
      <c r="AE1148" s="4">
        <f t="shared" si="334"/>
        <v>20</v>
      </c>
      <c r="AF1148" s="4">
        <f t="shared" ca="1" si="335"/>
        <v>15406.834020692699</v>
      </c>
      <c r="AG1148" s="4">
        <f t="shared" ca="1" si="336"/>
        <v>64634.859610457643</v>
      </c>
    </row>
    <row r="1149" spans="1:33">
      <c r="A1149" s="3">
        <v>43146</v>
      </c>
      <c r="B1149" s="2">
        <f t="shared" ca="1" si="319"/>
        <v>64029.485421965423</v>
      </c>
      <c r="C1149">
        <v>0</v>
      </c>
      <c r="D1149">
        <v>0</v>
      </c>
      <c r="E1149">
        <v>0</v>
      </c>
      <c r="F1149">
        <v>0</v>
      </c>
      <c r="P1149" s="4">
        <f t="shared" si="323"/>
        <v>17</v>
      </c>
      <c r="Q1149" s="4">
        <f t="shared" si="324"/>
        <v>43</v>
      </c>
      <c r="R1149" s="7">
        <f>INDEX(월별값!$A$1:$BM$17, '데이터 만들기'!P1149, '데이터 만들기'!Q1149)</f>
        <v>1266240</v>
      </c>
      <c r="S1149" s="5">
        <f t="shared" si="321"/>
        <v>43146</v>
      </c>
      <c r="T1149" s="7">
        <f t="shared" si="325"/>
        <v>2018</v>
      </c>
      <c r="U1149" s="7">
        <f t="shared" si="326"/>
        <v>2</v>
      </c>
      <c r="V1149" s="7" t="str">
        <f t="shared" si="327"/>
        <v>2018-2-1</v>
      </c>
      <c r="W1149" s="8">
        <f t="shared" si="328"/>
        <v>43159</v>
      </c>
      <c r="X1149" s="9">
        <f t="shared" si="329"/>
        <v>28</v>
      </c>
      <c r="Y1149" s="4">
        <f t="shared" si="330"/>
        <v>45222.857142857145</v>
      </c>
      <c r="Z1149" s="4">
        <f t="shared" ca="1" si="331"/>
        <v>3399.7942584155799</v>
      </c>
      <c r="AA1149" s="4">
        <f t="shared" ca="1" si="332"/>
        <v>48622.651401272728</v>
      </c>
      <c r="AB1149" s="10">
        <f t="shared" si="320"/>
        <v>1</v>
      </c>
      <c r="AC1149" s="4">
        <f t="shared" ca="1" si="333"/>
        <v>48622.651401272728</v>
      </c>
      <c r="AD1149" s="4">
        <f t="shared" ca="1" si="322"/>
        <v>-308136.68041385396</v>
      </c>
      <c r="AE1149" s="4">
        <f t="shared" si="334"/>
        <v>20</v>
      </c>
      <c r="AF1149" s="4">
        <f t="shared" ca="1" si="335"/>
        <v>15406.834020692699</v>
      </c>
      <c r="AG1149" s="4">
        <f t="shared" ca="1" si="336"/>
        <v>64029.485421965423</v>
      </c>
    </row>
    <row r="1150" spans="1:33">
      <c r="A1150" s="3">
        <v>43147</v>
      </c>
      <c r="B1150" s="2">
        <f t="shared" ca="1" si="319"/>
        <v>59770.413666031498</v>
      </c>
      <c r="C1150">
        <v>0</v>
      </c>
      <c r="D1150">
        <v>0</v>
      </c>
      <c r="E1150">
        <v>0</v>
      </c>
      <c r="F1150">
        <v>0</v>
      </c>
      <c r="P1150" s="4">
        <f t="shared" si="323"/>
        <v>17</v>
      </c>
      <c r="Q1150" s="4">
        <f t="shared" si="324"/>
        <v>43</v>
      </c>
      <c r="R1150" s="7">
        <f>INDEX(월별값!$A$1:$BM$17, '데이터 만들기'!P1150, '데이터 만들기'!Q1150)</f>
        <v>1266240</v>
      </c>
      <c r="S1150" s="5">
        <f t="shared" si="321"/>
        <v>43147</v>
      </c>
      <c r="T1150" s="7">
        <f t="shared" si="325"/>
        <v>2018</v>
      </c>
      <c r="U1150" s="7">
        <f t="shared" si="326"/>
        <v>2</v>
      </c>
      <c r="V1150" s="7" t="str">
        <f t="shared" si="327"/>
        <v>2018-2-1</v>
      </c>
      <c r="W1150" s="8">
        <f t="shared" si="328"/>
        <v>43159</v>
      </c>
      <c r="X1150" s="9">
        <f t="shared" si="329"/>
        <v>28</v>
      </c>
      <c r="Y1150" s="4">
        <f t="shared" si="330"/>
        <v>45222.857142857145</v>
      </c>
      <c r="Z1150" s="4">
        <f t="shared" ca="1" si="331"/>
        <v>-859.27749751834438</v>
      </c>
      <c r="AA1150" s="4">
        <f t="shared" ca="1" si="332"/>
        <v>44363.579645338803</v>
      </c>
      <c r="AB1150" s="10">
        <f t="shared" si="320"/>
        <v>1</v>
      </c>
      <c r="AC1150" s="4">
        <f t="shared" ca="1" si="333"/>
        <v>44363.579645338803</v>
      </c>
      <c r="AD1150" s="4">
        <f t="shared" ca="1" si="322"/>
        <v>-308136.68041385396</v>
      </c>
      <c r="AE1150" s="4">
        <f t="shared" si="334"/>
        <v>20</v>
      </c>
      <c r="AF1150" s="4">
        <f t="shared" ca="1" si="335"/>
        <v>15406.834020692699</v>
      </c>
      <c r="AG1150" s="4">
        <f t="shared" ca="1" si="336"/>
        <v>59770.413666031498</v>
      </c>
    </row>
    <row r="1151" spans="1:33">
      <c r="A1151" s="3">
        <v>43148</v>
      </c>
      <c r="B1151" s="2">
        <f t="shared" ca="1" si="319"/>
        <v>2195.6678316281536</v>
      </c>
      <c r="C1151">
        <v>0</v>
      </c>
      <c r="D1151">
        <v>0</v>
      </c>
      <c r="E1151">
        <v>0</v>
      </c>
      <c r="F1151">
        <v>0</v>
      </c>
      <c r="P1151" s="4">
        <f t="shared" si="323"/>
        <v>17</v>
      </c>
      <c r="Q1151" s="4">
        <f t="shared" si="324"/>
        <v>43</v>
      </c>
      <c r="R1151" s="7">
        <f>INDEX(월별값!$A$1:$BM$17, '데이터 만들기'!P1151, '데이터 만들기'!Q1151)</f>
        <v>1266240</v>
      </c>
      <c r="S1151" s="5">
        <f t="shared" si="321"/>
        <v>43148</v>
      </c>
      <c r="T1151" s="7">
        <f t="shared" si="325"/>
        <v>2018</v>
      </c>
      <c r="U1151" s="7">
        <f t="shared" si="326"/>
        <v>2</v>
      </c>
      <c r="V1151" s="7" t="str">
        <f t="shared" si="327"/>
        <v>2018-2-1</v>
      </c>
      <c r="W1151" s="8">
        <f t="shared" si="328"/>
        <v>43159</v>
      </c>
      <c r="X1151" s="9">
        <f t="shared" si="329"/>
        <v>28</v>
      </c>
      <c r="Y1151" s="4">
        <f t="shared" si="330"/>
        <v>45222.857142857145</v>
      </c>
      <c r="Z1151" s="4">
        <f t="shared" ca="1" si="331"/>
        <v>-1309.5005102940681</v>
      </c>
      <c r="AA1151" s="4">
        <f t="shared" ca="1" si="332"/>
        <v>43913.356632563075</v>
      </c>
      <c r="AB1151" s="10">
        <f t="shared" si="320"/>
        <v>0</v>
      </c>
      <c r="AC1151" s="4">
        <f t="shared" ca="1" si="333"/>
        <v>2195.6678316281536</v>
      </c>
      <c r="AD1151" s="4">
        <f t="shared" ca="1" si="322"/>
        <v>-308136.68041385396</v>
      </c>
      <c r="AE1151" s="4">
        <f t="shared" si="334"/>
        <v>20</v>
      </c>
      <c r="AF1151" s="4">
        <f t="shared" ca="1" si="335"/>
        <v>15406.834020692699</v>
      </c>
      <c r="AG1151" s="4">
        <f t="shared" ca="1" si="336"/>
        <v>2195.6678316281536</v>
      </c>
    </row>
    <row r="1152" spans="1:33">
      <c r="A1152" s="3">
        <v>43149</v>
      </c>
      <c r="B1152" s="2">
        <f t="shared" ca="1" si="319"/>
        <v>2172.8203822863761</v>
      </c>
      <c r="C1152">
        <v>0</v>
      </c>
      <c r="D1152">
        <v>0</v>
      </c>
      <c r="E1152">
        <v>0</v>
      </c>
      <c r="F1152">
        <v>0</v>
      </c>
      <c r="P1152" s="4">
        <f t="shared" si="323"/>
        <v>17</v>
      </c>
      <c r="Q1152" s="4">
        <f t="shared" si="324"/>
        <v>43</v>
      </c>
      <c r="R1152" s="7">
        <f>INDEX(월별값!$A$1:$BM$17, '데이터 만들기'!P1152, '데이터 만들기'!Q1152)</f>
        <v>1266240</v>
      </c>
      <c r="S1152" s="5">
        <f t="shared" si="321"/>
        <v>43149</v>
      </c>
      <c r="T1152" s="7">
        <f t="shared" si="325"/>
        <v>2018</v>
      </c>
      <c r="U1152" s="7">
        <f t="shared" si="326"/>
        <v>2</v>
      </c>
      <c r="V1152" s="7" t="str">
        <f t="shared" si="327"/>
        <v>2018-2-1</v>
      </c>
      <c r="W1152" s="8">
        <f t="shared" si="328"/>
        <v>43159</v>
      </c>
      <c r="X1152" s="9">
        <f t="shared" si="329"/>
        <v>28</v>
      </c>
      <c r="Y1152" s="4">
        <f t="shared" si="330"/>
        <v>45222.857142857145</v>
      </c>
      <c r="Z1152" s="4">
        <f t="shared" ca="1" si="331"/>
        <v>-1766.4494971296263</v>
      </c>
      <c r="AA1152" s="4">
        <f t="shared" ca="1" si="332"/>
        <v>43456.407645727522</v>
      </c>
      <c r="AB1152" s="10">
        <f t="shared" si="320"/>
        <v>0</v>
      </c>
      <c r="AC1152" s="4">
        <f t="shared" ca="1" si="333"/>
        <v>2172.8203822863761</v>
      </c>
      <c r="AD1152" s="4">
        <f t="shared" ca="1" si="322"/>
        <v>-308136.68041385396</v>
      </c>
      <c r="AE1152" s="4">
        <f t="shared" si="334"/>
        <v>20</v>
      </c>
      <c r="AF1152" s="4">
        <f t="shared" ca="1" si="335"/>
        <v>15406.834020692699</v>
      </c>
      <c r="AG1152" s="4">
        <f t="shared" ca="1" si="336"/>
        <v>2172.8203822863761</v>
      </c>
    </row>
    <row r="1153" spans="1:33">
      <c r="A1153" s="3">
        <v>43150</v>
      </c>
      <c r="B1153" s="2">
        <f t="shared" ca="1" si="319"/>
        <v>60439.090532483271</v>
      </c>
      <c r="C1153">
        <v>0</v>
      </c>
      <c r="D1153">
        <v>0</v>
      </c>
      <c r="E1153">
        <v>0</v>
      </c>
      <c r="F1153">
        <v>0</v>
      </c>
      <c r="P1153" s="4">
        <f t="shared" si="323"/>
        <v>17</v>
      </c>
      <c r="Q1153" s="4">
        <f t="shared" si="324"/>
        <v>43</v>
      </c>
      <c r="R1153" s="7">
        <f>INDEX(월별값!$A$1:$BM$17, '데이터 만들기'!P1153, '데이터 만들기'!Q1153)</f>
        <v>1266240</v>
      </c>
      <c r="S1153" s="5">
        <f t="shared" si="321"/>
        <v>43150</v>
      </c>
      <c r="T1153" s="7">
        <f t="shared" si="325"/>
        <v>2018</v>
      </c>
      <c r="U1153" s="7">
        <f t="shared" si="326"/>
        <v>2</v>
      </c>
      <c r="V1153" s="7" t="str">
        <f t="shared" si="327"/>
        <v>2018-2-1</v>
      </c>
      <c r="W1153" s="8">
        <f t="shared" si="328"/>
        <v>43159</v>
      </c>
      <c r="X1153" s="9">
        <f t="shared" si="329"/>
        <v>28</v>
      </c>
      <c r="Y1153" s="4">
        <f t="shared" si="330"/>
        <v>45222.857142857145</v>
      </c>
      <c r="Z1153" s="4">
        <f t="shared" ca="1" si="331"/>
        <v>-190.60063106657122</v>
      </c>
      <c r="AA1153" s="4">
        <f t="shared" ca="1" si="332"/>
        <v>45032.256511790576</v>
      </c>
      <c r="AB1153" s="10">
        <f t="shared" si="320"/>
        <v>1</v>
      </c>
      <c r="AC1153" s="4">
        <f t="shared" ca="1" si="333"/>
        <v>45032.256511790576</v>
      </c>
      <c r="AD1153" s="4">
        <f t="shared" ca="1" si="322"/>
        <v>-308136.68041385396</v>
      </c>
      <c r="AE1153" s="4">
        <f t="shared" si="334"/>
        <v>20</v>
      </c>
      <c r="AF1153" s="4">
        <f t="shared" ca="1" si="335"/>
        <v>15406.834020692699</v>
      </c>
      <c r="AG1153" s="4">
        <f t="shared" ca="1" si="336"/>
        <v>60439.090532483271</v>
      </c>
    </row>
    <row r="1154" spans="1:33">
      <c r="A1154" s="3">
        <v>43151</v>
      </c>
      <c r="B1154" s="2">
        <f t="shared" ca="1" si="319"/>
        <v>63968.856211061051</v>
      </c>
      <c r="C1154">
        <v>0</v>
      </c>
      <c r="D1154">
        <v>0</v>
      </c>
      <c r="E1154">
        <v>0</v>
      </c>
      <c r="F1154">
        <v>0</v>
      </c>
      <c r="P1154" s="4">
        <f t="shared" si="323"/>
        <v>17</v>
      </c>
      <c r="Q1154" s="4">
        <f t="shared" si="324"/>
        <v>43</v>
      </c>
      <c r="R1154" s="7">
        <f>INDEX(월별값!$A$1:$BM$17, '데이터 만들기'!P1154, '데이터 만들기'!Q1154)</f>
        <v>1266240</v>
      </c>
      <c r="S1154" s="5">
        <f t="shared" si="321"/>
        <v>43151</v>
      </c>
      <c r="T1154" s="7">
        <f t="shared" si="325"/>
        <v>2018</v>
      </c>
      <c r="U1154" s="7">
        <f t="shared" si="326"/>
        <v>2</v>
      </c>
      <c r="V1154" s="7" t="str">
        <f t="shared" si="327"/>
        <v>2018-2-1</v>
      </c>
      <c r="W1154" s="8">
        <f t="shared" si="328"/>
        <v>43159</v>
      </c>
      <c r="X1154" s="9">
        <f t="shared" si="329"/>
        <v>28</v>
      </c>
      <c r="Y1154" s="4">
        <f t="shared" si="330"/>
        <v>45222.857142857145</v>
      </c>
      <c r="Z1154" s="4">
        <f t="shared" ca="1" si="331"/>
        <v>3339.1650475112074</v>
      </c>
      <c r="AA1154" s="4">
        <f t="shared" ca="1" si="332"/>
        <v>48562.022190368356</v>
      </c>
      <c r="AB1154" s="10">
        <f t="shared" si="320"/>
        <v>1</v>
      </c>
      <c r="AC1154" s="4">
        <f t="shared" ca="1" si="333"/>
        <v>48562.022190368356</v>
      </c>
      <c r="AD1154" s="4">
        <f t="shared" ca="1" si="322"/>
        <v>-308136.68041385396</v>
      </c>
      <c r="AE1154" s="4">
        <f t="shared" si="334"/>
        <v>20</v>
      </c>
      <c r="AF1154" s="4">
        <f t="shared" ca="1" si="335"/>
        <v>15406.834020692699</v>
      </c>
      <c r="AG1154" s="4">
        <f t="shared" ca="1" si="336"/>
        <v>63968.856211061051</v>
      </c>
    </row>
    <row r="1155" spans="1:33">
      <c r="A1155" s="3">
        <v>43152</v>
      </c>
      <c r="B1155" s="2">
        <f t="shared" ca="1" si="319"/>
        <v>64671.052030277162</v>
      </c>
      <c r="C1155">
        <v>0</v>
      </c>
      <c r="D1155">
        <v>0</v>
      </c>
      <c r="E1155">
        <v>0</v>
      </c>
      <c r="F1155">
        <v>0</v>
      </c>
      <c r="P1155" s="4">
        <f t="shared" si="323"/>
        <v>17</v>
      </c>
      <c r="Q1155" s="4">
        <f t="shared" si="324"/>
        <v>43</v>
      </c>
      <c r="R1155" s="7">
        <f>INDEX(월별값!$A$1:$BM$17, '데이터 만들기'!P1155, '데이터 만들기'!Q1155)</f>
        <v>1266240</v>
      </c>
      <c r="S1155" s="5">
        <f t="shared" si="321"/>
        <v>43152</v>
      </c>
      <c r="T1155" s="7">
        <f t="shared" si="325"/>
        <v>2018</v>
      </c>
      <c r="U1155" s="7">
        <f t="shared" si="326"/>
        <v>2</v>
      </c>
      <c r="V1155" s="7" t="str">
        <f t="shared" si="327"/>
        <v>2018-2-1</v>
      </c>
      <c r="W1155" s="8">
        <f t="shared" si="328"/>
        <v>43159</v>
      </c>
      <c r="X1155" s="9">
        <f t="shared" si="329"/>
        <v>28</v>
      </c>
      <c r="Y1155" s="4">
        <f t="shared" si="330"/>
        <v>45222.857142857145</v>
      </c>
      <c r="Z1155" s="4">
        <f t="shared" ca="1" si="331"/>
        <v>4041.3608667273134</v>
      </c>
      <c r="AA1155" s="4">
        <f t="shared" ca="1" si="332"/>
        <v>49264.21800958446</v>
      </c>
      <c r="AB1155" s="10">
        <f t="shared" si="320"/>
        <v>1</v>
      </c>
      <c r="AC1155" s="4">
        <f t="shared" ca="1" si="333"/>
        <v>49264.21800958446</v>
      </c>
      <c r="AD1155" s="4">
        <f t="shared" ca="1" si="322"/>
        <v>-308136.68041385396</v>
      </c>
      <c r="AE1155" s="4">
        <f t="shared" si="334"/>
        <v>20</v>
      </c>
      <c r="AF1155" s="4">
        <f t="shared" ca="1" si="335"/>
        <v>15406.834020692699</v>
      </c>
      <c r="AG1155" s="4">
        <f t="shared" ca="1" si="336"/>
        <v>64671.052030277162</v>
      </c>
    </row>
    <row r="1156" spans="1:33">
      <c r="A1156" s="3">
        <v>43153</v>
      </c>
      <c r="B1156" s="2">
        <f t="shared" ca="1" si="319"/>
        <v>63394.499646061522</v>
      </c>
      <c r="C1156">
        <v>0</v>
      </c>
      <c r="D1156">
        <v>0</v>
      </c>
      <c r="E1156">
        <v>0</v>
      </c>
      <c r="F1156">
        <v>0</v>
      </c>
      <c r="P1156" s="4">
        <f t="shared" si="323"/>
        <v>17</v>
      </c>
      <c r="Q1156" s="4">
        <f t="shared" si="324"/>
        <v>43</v>
      </c>
      <c r="R1156" s="7">
        <f>INDEX(월별값!$A$1:$BM$17, '데이터 만들기'!P1156, '데이터 만들기'!Q1156)</f>
        <v>1266240</v>
      </c>
      <c r="S1156" s="5">
        <f t="shared" si="321"/>
        <v>43153</v>
      </c>
      <c r="T1156" s="7">
        <f t="shared" si="325"/>
        <v>2018</v>
      </c>
      <c r="U1156" s="7">
        <f t="shared" si="326"/>
        <v>2</v>
      </c>
      <c r="V1156" s="7" t="str">
        <f t="shared" si="327"/>
        <v>2018-2-1</v>
      </c>
      <c r="W1156" s="8">
        <f t="shared" si="328"/>
        <v>43159</v>
      </c>
      <c r="X1156" s="9">
        <f t="shared" si="329"/>
        <v>28</v>
      </c>
      <c r="Y1156" s="4">
        <f t="shared" si="330"/>
        <v>45222.857142857145</v>
      </c>
      <c r="Z1156" s="4">
        <f t="shared" ca="1" si="331"/>
        <v>2764.808482511683</v>
      </c>
      <c r="AA1156" s="4">
        <f t="shared" ca="1" si="332"/>
        <v>47987.665625368827</v>
      </c>
      <c r="AB1156" s="10">
        <f t="shared" si="320"/>
        <v>1</v>
      </c>
      <c r="AC1156" s="4">
        <f t="shared" ca="1" si="333"/>
        <v>47987.665625368827</v>
      </c>
      <c r="AD1156" s="4">
        <f t="shared" ca="1" si="322"/>
        <v>-308136.68041385396</v>
      </c>
      <c r="AE1156" s="4">
        <f t="shared" si="334"/>
        <v>20</v>
      </c>
      <c r="AF1156" s="4">
        <f t="shared" ca="1" si="335"/>
        <v>15406.834020692699</v>
      </c>
      <c r="AG1156" s="4">
        <f t="shared" ca="1" si="336"/>
        <v>63394.499646061522</v>
      </c>
    </row>
    <row r="1157" spans="1:33">
      <c r="A1157" s="3">
        <v>43154</v>
      </c>
      <c r="B1157" s="2">
        <f t="shared" ca="1" si="319"/>
        <v>64743.281263749261</v>
      </c>
      <c r="C1157">
        <v>0</v>
      </c>
      <c r="D1157">
        <v>0</v>
      </c>
      <c r="E1157">
        <v>0</v>
      </c>
      <c r="F1157">
        <v>0</v>
      </c>
      <c r="P1157" s="4">
        <f t="shared" si="323"/>
        <v>17</v>
      </c>
      <c r="Q1157" s="4">
        <f t="shared" si="324"/>
        <v>43</v>
      </c>
      <c r="R1157" s="7">
        <f>INDEX(월별값!$A$1:$BM$17, '데이터 만들기'!P1157, '데이터 만들기'!Q1157)</f>
        <v>1266240</v>
      </c>
      <c r="S1157" s="5">
        <f t="shared" si="321"/>
        <v>43154</v>
      </c>
      <c r="T1157" s="7">
        <f t="shared" si="325"/>
        <v>2018</v>
      </c>
      <c r="U1157" s="7">
        <f t="shared" si="326"/>
        <v>2</v>
      </c>
      <c r="V1157" s="7" t="str">
        <f t="shared" si="327"/>
        <v>2018-2-1</v>
      </c>
      <c r="W1157" s="8">
        <f t="shared" si="328"/>
        <v>43159</v>
      </c>
      <c r="X1157" s="9">
        <f t="shared" si="329"/>
        <v>28</v>
      </c>
      <c r="Y1157" s="4">
        <f t="shared" si="330"/>
        <v>45222.857142857145</v>
      </c>
      <c r="Z1157" s="4">
        <f t="shared" ca="1" si="331"/>
        <v>4113.5901001994198</v>
      </c>
      <c r="AA1157" s="4">
        <f t="shared" ca="1" si="332"/>
        <v>49336.447243056566</v>
      </c>
      <c r="AB1157" s="10">
        <f t="shared" si="320"/>
        <v>1</v>
      </c>
      <c r="AC1157" s="4">
        <f t="shared" ca="1" si="333"/>
        <v>49336.447243056566</v>
      </c>
      <c r="AD1157" s="4">
        <f t="shared" ca="1" si="322"/>
        <v>-308136.68041385396</v>
      </c>
      <c r="AE1157" s="4">
        <f t="shared" si="334"/>
        <v>20</v>
      </c>
      <c r="AF1157" s="4">
        <f t="shared" ca="1" si="335"/>
        <v>15406.834020692699</v>
      </c>
      <c r="AG1157" s="4">
        <f t="shared" ca="1" si="336"/>
        <v>64743.281263749261</v>
      </c>
    </row>
    <row r="1158" spans="1:33">
      <c r="A1158" s="3">
        <v>43155</v>
      </c>
      <c r="B1158" s="2">
        <f t="shared" ca="1" si="319"/>
        <v>2465.5521562949939</v>
      </c>
      <c r="C1158">
        <v>0</v>
      </c>
      <c r="D1158">
        <v>0</v>
      </c>
      <c r="E1158">
        <v>0</v>
      </c>
      <c r="F1158">
        <v>0</v>
      </c>
      <c r="P1158" s="4">
        <f t="shared" si="323"/>
        <v>17</v>
      </c>
      <c r="Q1158" s="4">
        <f t="shared" si="324"/>
        <v>43</v>
      </c>
      <c r="R1158" s="7">
        <f>INDEX(월별값!$A$1:$BM$17, '데이터 만들기'!P1158, '데이터 만들기'!Q1158)</f>
        <v>1266240</v>
      </c>
      <c r="S1158" s="5">
        <f t="shared" si="321"/>
        <v>43155</v>
      </c>
      <c r="T1158" s="7">
        <f t="shared" si="325"/>
        <v>2018</v>
      </c>
      <c r="U1158" s="7">
        <f t="shared" si="326"/>
        <v>2</v>
      </c>
      <c r="V1158" s="7" t="str">
        <f t="shared" si="327"/>
        <v>2018-2-1</v>
      </c>
      <c r="W1158" s="8">
        <f t="shared" si="328"/>
        <v>43159</v>
      </c>
      <c r="X1158" s="9">
        <f t="shared" si="329"/>
        <v>28</v>
      </c>
      <c r="Y1158" s="4">
        <f t="shared" si="330"/>
        <v>45222.857142857145</v>
      </c>
      <c r="Z1158" s="4">
        <f t="shared" ca="1" si="331"/>
        <v>4088.1859830427347</v>
      </c>
      <c r="AA1158" s="4">
        <f t="shared" ca="1" si="332"/>
        <v>49311.04312589988</v>
      </c>
      <c r="AB1158" s="10">
        <f t="shared" si="320"/>
        <v>0</v>
      </c>
      <c r="AC1158" s="4">
        <f t="shared" ca="1" si="333"/>
        <v>2465.5521562949939</v>
      </c>
      <c r="AD1158" s="4">
        <f t="shared" ca="1" si="322"/>
        <v>-308136.68041385396</v>
      </c>
      <c r="AE1158" s="4">
        <f t="shared" si="334"/>
        <v>20</v>
      </c>
      <c r="AF1158" s="4">
        <f t="shared" ca="1" si="335"/>
        <v>15406.834020692699</v>
      </c>
      <c r="AG1158" s="4">
        <f t="shared" ca="1" si="336"/>
        <v>2465.5521562949939</v>
      </c>
    </row>
    <row r="1159" spans="1:33">
      <c r="A1159" s="3">
        <v>43156</v>
      </c>
      <c r="B1159" s="2">
        <f t="shared" ca="1" si="319"/>
        <v>2355.8425030727931</v>
      </c>
      <c r="C1159">
        <v>0</v>
      </c>
      <c r="D1159">
        <v>0</v>
      </c>
      <c r="E1159">
        <v>0</v>
      </c>
      <c r="F1159">
        <v>0</v>
      </c>
      <c r="P1159" s="4">
        <f t="shared" si="323"/>
        <v>17</v>
      </c>
      <c r="Q1159" s="4">
        <f t="shared" si="324"/>
        <v>43</v>
      </c>
      <c r="R1159" s="7">
        <f>INDEX(월별값!$A$1:$BM$17, '데이터 만들기'!P1159, '데이터 만들기'!Q1159)</f>
        <v>1266240</v>
      </c>
      <c r="S1159" s="5">
        <f t="shared" si="321"/>
        <v>43156</v>
      </c>
      <c r="T1159" s="7">
        <f t="shared" si="325"/>
        <v>2018</v>
      </c>
      <c r="U1159" s="7">
        <f t="shared" si="326"/>
        <v>2</v>
      </c>
      <c r="V1159" s="7" t="str">
        <f t="shared" si="327"/>
        <v>2018-2-1</v>
      </c>
      <c r="W1159" s="8">
        <f t="shared" si="328"/>
        <v>43159</v>
      </c>
      <c r="X1159" s="9">
        <f t="shared" si="329"/>
        <v>28</v>
      </c>
      <c r="Y1159" s="4">
        <f t="shared" si="330"/>
        <v>45222.857142857145</v>
      </c>
      <c r="Z1159" s="4">
        <f t="shared" ca="1" si="331"/>
        <v>1893.9929185987207</v>
      </c>
      <c r="AA1159" s="4">
        <f t="shared" ca="1" si="332"/>
        <v>47116.850061455865</v>
      </c>
      <c r="AB1159" s="10">
        <f t="shared" si="320"/>
        <v>0</v>
      </c>
      <c r="AC1159" s="4">
        <f t="shared" ca="1" si="333"/>
        <v>2355.8425030727931</v>
      </c>
      <c r="AD1159" s="4">
        <f t="shared" ca="1" si="322"/>
        <v>-308136.68041385396</v>
      </c>
      <c r="AE1159" s="4">
        <f t="shared" si="334"/>
        <v>20</v>
      </c>
      <c r="AF1159" s="4">
        <f t="shared" ca="1" si="335"/>
        <v>15406.834020692699</v>
      </c>
      <c r="AG1159" s="4">
        <f t="shared" ca="1" si="336"/>
        <v>2355.8425030727931</v>
      </c>
    </row>
    <row r="1160" spans="1:33">
      <c r="A1160" s="3">
        <v>43157</v>
      </c>
      <c r="B1160" s="2">
        <f t="shared" ref="B1160:B1223" ca="1" si="337">AG1160</f>
        <v>64207.401367736267</v>
      </c>
      <c r="C1160">
        <v>0</v>
      </c>
      <c r="D1160">
        <v>0</v>
      </c>
      <c r="E1160">
        <v>0</v>
      </c>
      <c r="F1160">
        <v>0</v>
      </c>
      <c r="P1160" s="4">
        <f t="shared" si="323"/>
        <v>17</v>
      </c>
      <c r="Q1160" s="4">
        <f t="shared" si="324"/>
        <v>43</v>
      </c>
      <c r="R1160" s="7">
        <f>INDEX(월별값!$A$1:$BM$17, '데이터 만들기'!P1160, '데이터 만들기'!Q1160)</f>
        <v>1266240</v>
      </c>
      <c r="S1160" s="5">
        <f t="shared" si="321"/>
        <v>43157</v>
      </c>
      <c r="T1160" s="7">
        <f t="shared" si="325"/>
        <v>2018</v>
      </c>
      <c r="U1160" s="7">
        <f t="shared" si="326"/>
        <v>2</v>
      </c>
      <c r="V1160" s="7" t="str">
        <f t="shared" si="327"/>
        <v>2018-2-1</v>
      </c>
      <c r="W1160" s="8">
        <f t="shared" si="328"/>
        <v>43159</v>
      </c>
      <c r="X1160" s="9">
        <f t="shared" si="329"/>
        <v>28</v>
      </c>
      <c r="Y1160" s="4">
        <f t="shared" si="330"/>
        <v>45222.857142857145</v>
      </c>
      <c r="Z1160" s="4">
        <f t="shared" ca="1" si="331"/>
        <v>3577.7102041864237</v>
      </c>
      <c r="AA1160" s="4">
        <f t="shared" ca="1" si="332"/>
        <v>48800.567347043572</v>
      </c>
      <c r="AB1160" s="10">
        <f t="shared" ref="AB1160:AB1223" si="338">NETWORKDAYS(A1160,A1160)</f>
        <v>1</v>
      </c>
      <c r="AC1160" s="4">
        <f t="shared" ca="1" si="333"/>
        <v>48800.567347043572</v>
      </c>
      <c r="AD1160" s="4">
        <f t="shared" ca="1" si="322"/>
        <v>-308136.68041385396</v>
      </c>
      <c r="AE1160" s="4">
        <f t="shared" si="334"/>
        <v>20</v>
      </c>
      <c r="AF1160" s="4">
        <f t="shared" ca="1" si="335"/>
        <v>15406.834020692699</v>
      </c>
      <c r="AG1160" s="4">
        <f t="shared" ca="1" si="336"/>
        <v>64207.401367736267</v>
      </c>
    </row>
    <row r="1161" spans="1:33">
      <c r="A1161" s="3">
        <v>43158</v>
      </c>
      <c r="B1161" s="2">
        <f t="shared" ca="1" si="337"/>
        <v>65067.489510923275</v>
      </c>
      <c r="C1161">
        <v>0</v>
      </c>
      <c r="D1161">
        <v>0</v>
      </c>
      <c r="E1161">
        <v>0</v>
      </c>
      <c r="F1161">
        <v>0</v>
      </c>
      <c r="P1161" s="4">
        <f t="shared" si="323"/>
        <v>17</v>
      </c>
      <c r="Q1161" s="4">
        <f t="shared" si="324"/>
        <v>43</v>
      </c>
      <c r="R1161" s="7">
        <f>INDEX(월별값!$A$1:$BM$17, '데이터 만들기'!P1161, '데이터 만들기'!Q1161)</f>
        <v>1266240</v>
      </c>
      <c r="S1161" s="5">
        <f t="shared" ref="S1161:S1224" si="339">$A1161</f>
        <v>43158</v>
      </c>
      <c r="T1161" s="7">
        <f t="shared" si="325"/>
        <v>2018</v>
      </c>
      <c r="U1161" s="7">
        <f t="shared" si="326"/>
        <v>2</v>
      </c>
      <c r="V1161" s="7" t="str">
        <f t="shared" si="327"/>
        <v>2018-2-1</v>
      </c>
      <c r="W1161" s="8">
        <f t="shared" si="328"/>
        <v>43159</v>
      </c>
      <c r="X1161" s="9">
        <f t="shared" si="329"/>
        <v>28</v>
      </c>
      <c r="Y1161" s="4">
        <f t="shared" si="330"/>
        <v>45222.857142857145</v>
      </c>
      <c r="Z1161" s="4">
        <f t="shared" ca="1" si="331"/>
        <v>4437.7983473734321</v>
      </c>
      <c r="AA1161" s="4">
        <f t="shared" ca="1" si="332"/>
        <v>49660.65549023058</v>
      </c>
      <c r="AB1161" s="10">
        <f t="shared" si="338"/>
        <v>1</v>
      </c>
      <c r="AC1161" s="4">
        <f t="shared" ca="1" si="333"/>
        <v>49660.65549023058</v>
      </c>
      <c r="AD1161" s="4">
        <f t="shared" ref="AD1161:AD1224" ca="1" si="340">SUMIFS(AC:AC,U:U,CONCATENATE("=",U1161),T:T,CONCATENATE("=",T1161))-R1161</f>
        <v>-308136.68041385396</v>
      </c>
      <c r="AE1161" s="4">
        <f t="shared" si="334"/>
        <v>20</v>
      </c>
      <c r="AF1161" s="4">
        <f t="shared" ca="1" si="335"/>
        <v>15406.834020692699</v>
      </c>
      <c r="AG1161" s="4">
        <f t="shared" ca="1" si="336"/>
        <v>65067.489510923275</v>
      </c>
    </row>
    <row r="1162" spans="1:33">
      <c r="A1162" s="3">
        <v>43159</v>
      </c>
      <c r="B1162" s="2">
        <f t="shared" ca="1" si="337"/>
        <v>61793.906138883161</v>
      </c>
      <c r="C1162">
        <v>0</v>
      </c>
      <c r="D1162">
        <v>0</v>
      </c>
      <c r="E1162">
        <v>0</v>
      </c>
      <c r="F1162">
        <v>0</v>
      </c>
      <c r="P1162" s="4">
        <f t="shared" ref="P1162:P1225" si="341">P1161</f>
        <v>17</v>
      </c>
      <c r="Q1162" s="4">
        <f t="shared" si="324"/>
        <v>43</v>
      </c>
      <c r="R1162" s="7">
        <f>INDEX(월별값!$A$1:$BM$17, '데이터 만들기'!P1162, '데이터 만들기'!Q1162)</f>
        <v>1266240</v>
      </c>
      <c r="S1162" s="5">
        <f t="shared" si="339"/>
        <v>43159</v>
      </c>
      <c r="T1162" s="7">
        <f t="shared" si="325"/>
        <v>2018</v>
      </c>
      <c r="U1162" s="7">
        <f t="shared" si="326"/>
        <v>2</v>
      </c>
      <c r="V1162" s="7" t="str">
        <f t="shared" si="327"/>
        <v>2018-2-1</v>
      </c>
      <c r="W1162" s="8">
        <f t="shared" si="328"/>
        <v>43159</v>
      </c>
      <c r="X1162" s="9">
        <f t="shared" si="329"/>
        <v>28</v>
      </c>
      <c r="Y1162" s="4">
        <f t="shared" si="330"/>
        <v>45222.857142857145</v>
      </c>
      <c r="Z1162" s="4">
        <f t="shared" ca="1" si="331"/>
        <v>1164.2149753333144</v>
      </c>
      <c r="AA1162" s="4">
        <f t="shared" ca="1" si="332"/>
        <v>46387.072118190459</v>
      </c>
      <c r="AB1162" s="10">
        <f t="shared" si="338"/>
        <v>1</v>
      </c>
      <c r="AC1162" s="4">
        <f t="shared" ca="1" si="333"/>
        <v>46387.072118190459</v>
      </c>
      <c r="AD1162" s="4">
        <f t="shared" ca="1" si="340"/>
        <v>-308136.68041385396</v>
      </c>
      <c r="AE1162" s="4">
        <f t="shared" si="334"/>
        <v>20</v>
      </c>
      <c r="AF1162" s="4">
        <f t="shared" ca="1" si="335"/>
        <v>15406.834020692699</v>
      </c>
      <c r="AG1162" s="4">
        <f t="shared" ca="1" si="336"/>
        <v>61793.906138883161</v>
      </c>
    </row>
    <row r="1163" spans="1:33">
      <c r="A1163" s="3">
        <v>43160</v>
      </c>
      <c r="B1163" s="2">
        <f t="shared" ca="1" si="337"/>
        <v>68854.825429021774</v>
      </c>
      <c r="C1163">
        <v>0</v>
      </c>
      <c r="D1163">
        <v>0</v>
      </c>
      <c r="E1163">
        <v>0</v>
      </c>
      <c r="F1163">
        <v>0</v>
      </c>
      <c r="P1163" s="4">
        <f t="shared" si="341"/>
        <v>17</v>
      </c>
      <c r="Q1163" s="4">
        <f t="shared" si="324"/>
        <v>44</v>
      </c>
      <c r="R1163" s="7">
        <f>INDEX(월별값!$A$1:$BM$17, '데이터 만들기'!P1163, '데이터 만들기'!Q1163)</f>
        <v>1623420</v>
      </c>
      <c r="S1163" s="5">
        <f t="shared" si="339"/>
        <v>43160</v>
      </c>
      <c r="T1163" s="7">
        <f t="shared" si="325"/>
        <v>2018</v>
      </c>
      <c r="U1163" s="7">
        <f t="shared" si="326"/>
        <v>3</v>
      </c>
      <c r="V1163" s="7" t="str">
        <f t="shared" si="327"/>
        <v>2018-3-1</v>
      </c>
      <c r="W1163" s="8">
        <f t="shared" si="328"/>
        <v>43190</v>
      </c>
      <c r="X1163" s="9">
        <f t="shared" si="329"/>
        <v>31</v>
      </c>
      <c r="Y1163" s="4">
        <f t="shared" si="330"/>
        <v>52368.387096774197</v>
      </c>
      <c r="Z1163" s="4">
        <f t="shared" ca="1" si="331"/>
        <v>-3530.3380345459723</v>
      </c>
      <c r="AA1163" s="4">
        <f t="shared" ca="1" si="332"/>
        <v>48838.049062228223</v>
      </c>
      <c r="AB1163" s="10">
        <f t="shared" si="338"/>
        <v>1</v>
      </c>
      <c r="AC1163" s="4">
        <f t="shared" ca="1" si="333"/>
        <v>48838.049062228223</v>
      </c>
      <c r="AD1163" s="4">
        <f t="shared" ca="1" si="340"/>
        <v>-440369.08006945811</v>
      </c>
      <c r="AE1163" s="4">
        <f t="shared" si="334"/>
        <v>22</v>
      </c>
      <c r="AF1163" s="4">
        <f t="shared" ca="1" si="335"/>
        <v>20016.776366793551</v>
      </c>
      <c r="AG1163" s="4">
        <f t="shared" ca="1" si="336"/>
        <v>68854.825429021774</v>
      </c>
    </row>
    <row r="1164" spans="1:33">
      <c r="A1164" s="3">
        <v>43161</v>
      </c>
      <c r="B1164" s="2">
        <f t="shared" ca="1" si="337"/>
        <v>70891.811108220325</v>
      </c>
      <c r="C1164">
        <v>0</v>
      </c>
      <c r="D1164">
        <v>0</v>
      </c>
      <c r="E1164">
        <v>0</v>
      </c>
      <c r="F1164">
        <v>0</v>
      </c>
      <c r="P1164" s="4">
        <f t="shared" si="341"/>
        <v>17</v>
      </c>
      <c r="Q1164" s="4">
        <f t="shared" si="324"/>
        <v>44</v>
      </c>
      <c r="R1164" s="7">
        <f>INDEX(월별값!$A$1:$BM$17, '데이터 만들기'!P1164, '데이터 만들기'!Q1164)</f>
        <v>1623420</v>
      </c>
      <c r="S1164" s="5">
        <f t="shared" si="339"/>
        <v>43161</v>
      </c>
      <c r="T1164" s="7">
        <f t="shared" si="325"/>
        <v>2018</v>
      </c>
      <c r="U1164" s="7">
        <f t="shared" si="326"/>
        <v>3</v>
      </c>
      <c r="V1164" s="7" t="str">
        <f t="shared" si="327"/>
        <v>2018-3-1</v>
      </c>
      <c r="W1164" s="8">
        <f t="shared" si="328"/>
        <v>43190</v>
      </c>
      <c r="X1164" s="9">
        <f t="shared" si="329"/>
        <v>31</v>
      </c>
      <c r="Y1164" s="4">
        <f t="shared" si="330"/>
        <v>52368.387096774197</v>
      </c>
      <c r="Z1164" s="4">
        <f t="shared" ca="1" si="331"/>
        <v>-1493.3523553474238</v>
      </c>
      <c r="AA1164" s="4">
        <f t="shared" ca="1" si="332"/>
        <v>50875.034741426774</v>
      </c>
      <c r="AB1164" s="10">
        <f t="shared" si="338"/>
        <v>1</v>
      </c>
      <c r="AC1164" s="4">
        <f t="shared" ca="1" si="333"/>
        <v>50875.034741426774</v>
      </c>
      <c r="AD1164" s="4">
        <f t="shared" ca="1" si="340"/>
        <v>-440369.08006945811</v>
      </c>
      <c r="AE1164" s="4">
        <f t="shared" si="334"/>
        <v>22</v>
      </c>
      <c r="AF1164" s="4">
        <f t="shared" ca="1" si="335"/>
        <v>20016.776366793551</v>
      </c>
      <c r="AG1164" s="4">
        <f t="shared" ca="1" si="336"/>
        <v>70891.811108220325</v>
      </c>
    </row>
    <row r="1165" spans="1:33">
      <c r="A1165" s="3">
        <v>43162</v>
      </c>
      <c r="B1165" s="2">
        <f t="shared" ca="1" si="337"/>
        <v>2523.5481165100528</v>
      </c>
      <c r="C1165">
        <v>0</v>
      </c>
      <c r="D1165">
        <v>0</v>
      </c>
      <c r="E1165">
        <v>0</v>
      </c>
      <c r="F1165">
        <v>0</v>
      </c>
      <c r="P1165" s="4">
        <f t="shared" si="341"/>
        <v>17</v>
      </c>
      <c r="Q1165" s="4">
        <f t="shared" si="324"/>
        <v>44</v>
      </c>
      <c r="R1165" s="7">
        <f>INDEX(월별값!$A$1:$BM$17, '데이터 만들기'!P1165, '데이터 만들기'!Q1165)</f>
        <v>1623420</v>
      </c>
      <c r="S1165" s="5">
        <f t="shared" si="339"/>
        <v>43162</v>
      </c>
      <c r="T1165" s="7">
        <f t="shared" si="325"/>
        <v>2018</v>
      </c>
      <c r="U1165" s="7">
        <f t="shared" si="326"/>
        <v>3</v>
      </c>
      <c r="V1165" s="7" t="str">
        <f t="shared" si="327"/>
        <v>2018-3-1</v>
      </c>
      <c r="W1165" s="8">
        <f t="shared" si="328"/>
        <v>43190</v>
      </c>
      <c r="X1165" s="9">
        <f t="shared" si="329"/>
        <v>31</v>
      </c>
      <c r="Y1165" s="4">
        <f t="shared" si="330"/>
        <v>52368.387096774197</v>
      </c>
      <c r="Z1165" s="4">
        <f t="shared" ca="1" si="331"/>
        <v>-1897.4247665731382</v>
      </c>
      <c r="AA1165" s="4">
        <f t="shared" ca="1" si="332"/>
        <v>50470.962330201059</v>
      </c>
      <c r="AB1165" s="10">
        <f t="shared" si="338"/>
        <v>0</v>
      </c>
      <c r="AC1165" s="4">
        <f t="shared" ca="1" si="333"/>
        <v>2523.5481165100528</v>
      </c>
      <c r="AD1165" s="4">
        <f t="shared" ca="1" si="340"/>
        <v>-440369.08006945811</v>
      </c>
      <c r="AE1165" s="4">
        <f t="shared" si="334"/>
        <v>22</v>
      </c>
      <c r="AF1165" s="4">
        <f t="shared" ca="1" si="335"/>
        <v>20016.776366793551</v>
      </c>
      <c r="AG1165" s="4">
        <f t="shared" ca="1" si="336"/>
        <v>2523.5481165100528</v>
      </c>
    </row>
    <row r="1166" spans="1:33">
      <c r="A1166" s="3">
        <v>43163</v>
      </c>
      <c r="B1166" s="2">
        <f t="shared" ca="1" si="337"/>
        <v>2593.8168711366106</v>
      </c>
      <c r="C1166">
        <v>0</v>
      </c>
      <c r="D1166">
        <v>0</v>
      </c>
      <c r="E1166">
        <v>0</v>
      </c>
      <c r="F1166">
        <v>0</v>
      </c>
      <c r="P1166" s="4">
        <f t="shared" si="341"/>
        <v>17</v>
      </c>
      <c r="Q1166" s="4">
        <f t="shared" si="324"/>
        <v>44</v>
      </c>
      <c r="R1166" s="7">
        <f>INDEX(월별값!$A$1:$BM$17, '데이터 만들기'!P1166, '데이터 만들기'!Q1166)</f>
        <v>1623420</v>
      </c>
      <c r="S1166" s="5">
        <f t="shared" si="339"/>
        <v>43163</v>
      </c>
      <c r="T1166" s="7">
        <f t="shared" si="325"/>
        <v>2018</v>
      </c>
      <c r="U1166" s="7">
        <f t="shared" si="326"/>
        <v>3</v>
      </c>
      <c r="V1166" s="7" t="str">
        <f t="shared" si="327"/>
        <v>2018-3-1</v>
      </c>
      <c r="W1166" s="8">
        <f t="shared" si="328"/>
        <v>43190</v>
      </c>
      <c r="X1166" s="9">
        <f t="shared" si="329"/>
        <v>31</v>
      </c>
      <c r="Y1166" s="4">
        <f t="shared" si="330"/>
        <v>52368.387096774197</v>
      </c>
      <c r="Z1166" s="4">
        <f t="shared" ca="1" si="331"/>
        <v>-492.04967404198578</v>
      </c>
      <c r="AA1166" s="4">
        <f t="shared" ca="1" si="332"/>
        <v>51876.337422732213</v>
      </c>
      <c r="AB1166" s="10">
        <f t="shared" si="338"/>
        <v>0</v>
      </c>
      <c r="AC1166" s="4">
        <f t="shared" ca="1" si="333"/>
        <v>2593.8168711366106</v>
      </c>
      <c r="AD1166" s="4">
        <f t="shared" ca="1" si="340"/>
        <v>-440369.08006945811</v>
      </c>
      <c r="AE1166" s="4">
        <f t="shared" si="334"/>
        <v>22</v>
      </c>
      <c r="AF1166" s="4">
        <f t="shared" ca="1" si="335"/>
        <v>20016.776366793551</v>
      </c>
      <c r="AG1166" s="4">
        <f t="shared" ca="1" si="336"/>
        <v>2593.8168711366106</v>
      </c>
    </row>
    <row r="1167" spans="1:33">
      <c r="A1167" s="3">
        <v>43164</v>
      </c>
      <c r="B1167" s="2">
        <f t="shared" ca="1" si="337"/>
        <v>70007.867073191577</v>
      </c>
      <c r="C1167">
        <v>0</v>
      </c>
      <c r="D1167">
        <v>0</v>
      </c>
      <c r="E1167">
        <v>0</v>
      </c>
      <c r="F1167">
        <v>0</v>
      </c>
      <c r="P1167" s="4">
        <f t="shared" si="341"/>
        <v>17</v>
      </c>
      <c r="Q1167" s="4">
        <f t="shared" si="324"/>
        <v>44</v>
      </c>
      <c r="R1167" s="7">
        <f>INDEX(월별값!$A$1:$BM$17, '데이터 만들기'!P1167, '데이터 만들기'!Q1167)</f>
        <v>1623420</v>
      </c>
      <c r="S1167" s="5">
        <f t="shared" si="339"/>
        <v>43164</v>
      </c>
      <c r="T1167" s="7">
        <f t="shared" si="325"/>
        <v>2018</v>
      </c>
      <c r="U1167" s="7">
        <f t="shared" si="326"/>
        <v>3</v>
      </c>
      <c r="V1167" s="7" t="str">
        <f t="shared" si="327"/>
        <v>2018-3-1</v>
      </c>
      <c r="W1167" s="8">
        <f t="shared" si="328"/>
        <v>43190</v>
      </c>
      <c r="X1167" s="9">
        <f t="shared" si="329"/>
        <v>31</v>
      </c>
      <c r="Y1167" s="4">
        <f t="shared" si="330"/>
        <v>52368.387096774197</v>
      </c>
      <c r="Z1167" s="4">
        <f t="shared" ca="1" si="331"/>
        <v>-2377.2963903761738</v>
      </c>
      <c r="AA1167" s="4">
        <f t="shared" ca="1" si="332"/>
        <v>49991.090706398027</v>
      </c>
      <c r="AB1167" s="10">
        <f t="shared" si="338"/>
        <v>1</v>
      </c>
      <c r="AC1167" s="4">
        <f t="shared" ca="1" si="333"/>
        <v>49991.090706398027</v>
      </c>
      <c r="AD1167" s="4">
        <f t="shared" ca="1" si="340"/>
        <v>-440369.08006945811</v>
      </c>
      <c r="AE1167" s="4">
        <f t="shared" si="334"/>
        <v>22</v>
      </c>
      <c r="AF1167" s="4">
        <f t="shared" ca="1" si="335"/>
        <v>20016.776366793551</v>
      </c>
      <c r="AG1167" s="4">
        <f t="shared" ca="1" si="336"/>
        <v>70007.867073191577</v>
      </c>
    </row>
    <row r="1168" spans="1:33">
      <c r="A1168" s="3">
        <v>43165</v>
      </c>
      <c r="B1168" s="2">
        <f t="shared" ca="1" si="337"/>
        <v>76483.135757911688</v>
      </c>
      <c r="C1168">
        <v>0</v>
      </c>
      <c r="D1168">
        <v>0</v>
      </c>
      <c r="E1168">
        <v>0</v>
      </c>
      <c r="F1168">
        <v>0</v>
      </c>
      <c r="P1168" s="4">
        <f t="shared" si="341"/>
        <v>17</v>
      </c>
      <c r="Q1168" s="4">
        <f t="shared" si="324"/>
        <v>44</v>
      </c>
      <c r="R1168" s="7">
        <f>INDEX(월별값!$A$1:$BM$17, '데이터 만들기'!P1168, '데이터 만들기'!Q1168)</f>
        <v>1623420</v>
      </c>
      <c r="S1168" s="5">
        <f t="shared" si="339"/>
        <v>43165</v>
      </c>
      <c r="T1168" s="7">
        <f t="shared" si="325"/>
        <v>2018</v>
      </c>
      <c r="U1168" s="7">
        <f t="shared" si="326"/>
        <v>3</v>
      </c>
      <c r="V1168" s="7" t="str">
        <f t="shared" si="327"/>
        <v>2018-3-1</v>
      </c>
      <c r="W1168" s="8">
        <f t="shared" si="328"/>
        <v>43190</v>
      </c>
      <c r="X1168" s="9">
        <f t="shared" si="329"/>
        <v>31</v>
      </c>
      <c r="Y1168" s="4">
        <f t="shared" si="330"/>
        <v>52368.387096774197</v>
      </c>
      <c r="Z1168" s="4">
        <f t="shared" ca="1" si="331"/>
        <v>4097.9722943439492</v>
      </c>
      <c r="AA1168" s="4">
        <f t="shared" ca="1" si="332"/>
        <v>56466.359391118145</v>
      </c>
      <c r="AB1168" s="10">
        <f t="shared" si="338"/>
        <v>1</v>
      </c>
      <c r="AC1168" s="4">
        <f t="shared" ca="1" si="333"/>
        <v>56466.359391118145</v>
      </c>
      <c r="AD1168" s="4">
        <f t="shared" ca="1" si="340"/>
        <v>-440369.08006945811</v>
      </c>
      <c r="AE1168" s="4">
        <f t="shared" si="334"/>
        <v>22</v>
      </c>
      <c r="AF1168" s="4">
        <f t="shared" ca="1" si="335"/>
        <v>20016.776366793551</v>
      </c>
      <c r="AG1168" s="4">
        <f t="shared" ca="1" si="336"/>
        <v>76483.135757911688</v>
      </c>
    </row>
    <row r="1169" spans="1:33">
      <c r="A1169" s="3">
        <v>43166</v>
      </c>
      <c r="B1169" s="2">
        <f t="shared" ca="1" si="337"/>
        <v>70148.045349296473</v>
      </c>
      <c r="C1169">
        <v>0</v>
      </c>
      <c r="D1169">
        <v>0</v>
      </c>
      <c r="E1169">
        <v>0</v>
      </c>
      <c r="F1169">
        <v>0</v>
      </c>
      <c r="P1169" s="4">
        <f t="shared" si="341"/>
        <v>17</v>
      </c>
      <c r="Q1169" s="4">
        <f t="shared" si="324"/>
        <v>44</v>
      </c>
      <c r="R1169" s="7">
        <f>INDEX(월별값!$A$1:$BM$17, '데이터 만들기'!P1169, '데이터 만들기'!Q1169)</f>
        <v>1623420</v>
      </c>
      <c r="S1169" s="5">
        <f t="shared" si="339"/>
        <v>43166</v>
      </c>
      <c r="T1169" s="7">
        <f t="shared" si="325"/>
        <v>2018</v>
      </c>
      <c r="U1169" s="7">
        <f t="shared" si="326"/>
        <v>3</v>
      </c>
      <c r="V1169" s="7" t="str">
        <f t="shared" si="327"/>
        <v>2018-3-1</v>
      </c>
      <c r="W1169" s="8">
        <f t="shared" si="328"/>
        <v>43190</v>
      </c>
      <c r="X1169" s="9">
        <f t="shared" si="329"/>
        <v>31</v>
      </c>
      <c r="Y1169" s="4">
        <f t="shared" si="330"/>
        <v>52368.387096774197</v>
      </c>
      <c r="Z1169" s="4">
        <f t="shared" ca="1" si="331"/>
        <v>-2237.1181142712639</v>
      </c>
      <c r="AA1169" s="4">
        <f t="shared" ca="1" si="332"/>
        <v>50131.26898250293</v>
      </c>
      <c r="AB1169" s="10">
        <f t="shared" si="338"/>
        <v>1</v>
      </c>
      <c r="AC1169" s="4">
        <f t="shared" ca="1" si="333"/>
        <v>50131.26898250293</v>
      </c>
      <c r="AD1169" s="4">
        <f t="shared" ca="1" si="340"/>
        <v>-440369.08006945811</v>
      </c>
      <c r="AE1169" s="4">
        <f t="shared" si="334"/>
        <v>22</v>
      </c>
      <c r="AF1169" s="4">
        <f t="shared" ca="1" si="335"/>
        <v>20016.776366793551</v>
      </c>
      <c r="AG1169" s="4">
        <f t="shared" ca="1" si="336"/>
        <v>70148.045349296473</v>
      </c>
    </row>
    <row r="1170" spans="1:33">
      <c r="A1170" s="3">
        <v>43167</v>
      </c>
      <c r="B1170" s="2">
        <f t="shared" ca="1" si="337"/>
        <v>70022.377262738999</v>
      </c>
      <c r="C1170">
        <v>0</v>
      </c>
      <c r="D1170">
        <v>0</v>
      </c>
      <c r="E1170">
        <v>0</v>
      </c>
      <c r="F1170">
        <v>0</v>
      </c>
      <c r="P1170" s="4">
        <f t="shared" si="341"/>
        <v>17</v>
      </c>
      <c r="Q1170" s="4">
        <f t="shared" si="324"/>
        <v>44</v>
      </c>
      <c r="R1170" s="7">
        <f>INDEX(월별값!$A$1:$BM$17, '데이터 만들기'!P1170, '데이터 만들기'!Q1170)</f>
        <v>1623420</v>
      </c>
      <c r="S1170" s="5">
        <f t="shared" si="339"/>
        <v>43167</v>
      </c>
      <c r="T1170" s="7">
        <f t="shared" si="325"/>
        <v>2018</v>
      </c>
      <c r="U1170" s="7">
        <f t="shared" si="326"/>
        <v>3</v>
      </c>
      <c r="V1170" s="7" t="str">
        <f t="shared" si="327"/>
        <v>2018-3-1</v>
      </c>
      <c r="W1170" s="8">
        <f t="shared" si="328"/>
        <v>43190</v>
      </c>
      <c r="X1170" s="9">
        <f t="shared" si="329"/>
        <v>31</v>
      </c>
      <c r="Y1170" s="4">
        <f t="shared" si="330"/>
        <v>52368.387096774197</v>
      </c>
      <c r="Z1170" s="4">
        <f t="shared" ca="1" si="331"/>
        <v>-2362.786200828742</v>
      </c>
      <c r="AA1170" s="4">
        <f t="shared" ca="1" si="332"/>
        <v>50005.600895945456</v>
      </c>
      <c r="AB1170" s="10">
        <f t="shared" si="338"/>
        <v>1</v>
      </c>
      <c r="AC1170" s="4">
        <f t="shared" ca="1" si="333"/>
        <v>50005.600895945456</v>
      </c>
      <c r="AD1170" s="4">
        <f t="shared" ca="1" si="340"/>
        <v>-440369.08006945811</v>
      </c>
      <c r="AE1170" s="4">
        <f t="shared" si="334"/>
        <v>22</v>
      </c>
      <c r="AF1170" s="4">
        <f t="shared" ca="1" si="335"/>
        <v>20016.776366793551</v>
      </c>
      <c r="AG1170" s="4">
        <f t="shared" ca="1" si="336"/>
        <v>70022.377262738999</v>
      </c>
    </row>
    <row r="1171" spans="1:33">
      <c r="A1171" s="3">
        <v>43168</v>
      </c>
      <c r="B1171" s="2">
        <f t="shared" ca="1" si="337"/>
        <v>70212.402220869262</v>
      </c>
      <c r="C1171">
        <v>0</v>
      </c>
      <c r="D1171">
        <v>0</v>
      </c>
      <c r="E1171">
        <v>0</v>
      </c>
      <c r="F1171">
        <v>0</v>
      </c>
      <c r="P1171" s="4">
        <f t="shared" si="341"/>
        <v>17</v>
      </c>
      <c r="Q1171" s="4">
        <f t="shared" si="324"/>
        <v>44</v>
      </c>
      <c r="R1171" s="7">
        <f>INDEX(월별값!$A$1:$BM$17, '데이터 만들기'!P1171, '데이터 만들기'!Q1171)</f>
        <v>1623420</v>
      </c>
      <c r="S1171" s="5">
        <f t="shared" si="339"/>
        <v>43168</v>
      </c>
      <c r="T1171" s="7">
        <f t="shared" si="325"/>
        <v>2018</v>
      </c>
      <c r="U1171" s="7">
        <f t="shared" si="326"/>
        <v>3</v>
      </c>
      <c r="V1171" s="7" t="str">
        <f t="shared" si="327"/>
        <v>2018-3-1</v>
      </c>
      <c r="W1171" s="8">
        <f t="shared" si="328"/>
        <v>43190</v>
      </c>
      <c r="X1171" s="9">
        <f t="shared" si="329"/>
        <v>31</v>
      </c>
      <c r="Y1171" s="4">
        <f t="shared" si="330"/>
        <v>52368.387096774197</v>
      </c>
      <c r="Z1171" s="4">
        <f t="shared" ca="1" si="331"/>
        <v>-2172.7612426984924</v>
      </c>
      <c r="AA1171" s="4">
        <f t="shared" ca="1" si="332"/>
        <v>50195.625854075704</v>
      </c>
      <c r="AB1171" s="10">
        <f t="shared" si="338"/>
        <v>1</v>
      </c>
      <c r="AC1171" s="4">
        <f t="shared" ca="1" si="333"/>
        <v>50195.625854075704</v>
      </c>
      <c r="AD1171" s="4">
        <f t="shared" ca="1" si="340"/>
        <v>-440369.08006945811</v>
      </c>
      <c r="AE1171" s="4">
        <f t="shared" si="334"/>
        <v>22</v>
      </c>
      <c r="AF1171" s="4">
        <f t="shared" ca="1" si="335"/>
        <v>20016.776366793551</v>
      </c>
      <c r="AG1171" s="4">
        <f t="shared" ca="1" si="336"/>
        <v>70212.402220869262</v>
      </c>
    </row>
    <row r="1172" spans="1:33">
      <c r="A1172" s="3">
        <v>43169</v>
      </c>
      <c r="B1172" s="2">
        <f t="shared" ca="1" si="337"/>
        <v>2624.4078778069174</v>
      </c>
      <c r="C1172">
        <v>0</v>
      </c>
      <c r="D1172">
        <v>0</v>
      </c>
      <c r="E1172">
        <v>0</v>
      </c>
      <c r="F1172">
        <v>0</v>
      </c>
      <c r="P1172" s="4">
        <f t="shared" si="341"/>
        <v>17</v>
      </c>
      <c r="Q1172" s="4">
        <f t="shared" si="324"/>
        <v>44</v>
      </c>
      <c r="R1172" s="7">
        <f>INDEX(월별값!$A$1:$BM$17, '데이터 만들기'!P1172, '데이터 만들기'!Q1172)</f>
        <v>1623420</v>
      </c>
      <c r="S1172" s="5">
        <f t="shared" si="339"/>
        <v>43169</v>
      </c>
      <c r="T1172" s="7">
        <f t="shared" si="325"/>
        <v>2018</v>
      </c>
      <c r="U1172" s="7">
        <f t="shared" si="326"/>
        <v>3</v>
      </c>
      <c r="V1172" s="7" t="str">
        <f t="shared" si="327"/>
        <v>2018-3-1</v>
      </c>
      <c r="W1172" s="8">
        <f t="shared" si="328"/>
        <v>43190</v>
      </c>
      <c r="X1172" s="9">
        <f t="shared" si="329"/>
        <v>31</v>
      </c>
      <c r="Y1172" s="4">
        <f t="shared" si="330"/>
        <v>52368.387096774197</v>
      </c>
      <c r="Z1172" s="4">
        <f t="shared" ca="1" si="331"/>
        <v>119.77045936415193</v>
      </c>
      <c r="AA1172" s="4">
        <f t="shared" ca="1" si="332"/>
        <v>52488.157556138351</v>
      </c>
      <c r="AB1172" s="10">
        <f t="shared" si="338"/>
        <v>0</v>
      </c>
      <c r="AC1172" s="4">
        <f t="shared" ca="1" si="333"/>
        <v>2624.4078778069174</v>
      </c>
      <c r="AD1172" s="4">
        <f t="shared" ca="1" si="340"/>
        <v>-440369.08006945811</v>
      </c>
      <c r="AE1172" s="4">
        <f t="shared" si="334"/>
        <v>22</v>
      </c>
      <c r="AF1172" s="4">
        <f t="shared" ca="1" si="335"/>
        <v>20016.776366793551</v>
      </c>
      <c r="AG1172" s="4">
        <f t="shared" ca="1" si="336"/>
        <v>2624.4078778069174</v>
      </c>
    </row>
    <row r="1173" spans="1:33">
      <c r="A1173" s="3">
        <v>43170</v>
      </c>
      <c r="B1173" s="2">
        <f t="shared" ca="1" si="337"/>
        <v>2723.2340692690282</v>
      </c>
      <c r="C1173">
        <v>0</v>
      </c>
      <c r="D1173">
        <v>0</v>
      </c>
      <c r="E1173">
        <v>0</v>
      </c>
      <c r="F1173">
        <v>0</v>
      </c>
      <c r="P1173" s="4">
        <f t="shared" si="341"/>
        <v>17</v>
      </c>
      <c r="Q1173" s="4">
        <f t="shared" si="324"/>
        <v>44</v>
      </c>
      <c r="R1173" s="7">
        <f>INDEX(월별값!$A$1:$BM$17, '데이터 만들기'!P1173, '데이터 만들기'!Q1173)</f>
        <v>1623420</v>
      </c>
      <c r="S1173" s="5">
        <f t="shared" si="339"/>
        <v>43170</v>
      </c>
      <c r="T1173" s="7">
        <f t="shared" si="325"/>
        <v>2018</v>
      </c>
      <c r="U1173" s="7">
        <f t="shared" si="326"/>
        <v>3</v>
      </c>
      <c r="V1173" s="7" t="str">
        <f t="shared" si="327"/>
        <v>2018-3-1</v>
      </c>
      <c r="W1173" s="8">
        <f t="shared" si="328"/>
        <v>43190</v>
      </c>
      <c r="X1173" s="9">
        <f t="shared" si="329"/>
        <v>31</v>
      </c>
      <c r="Y1173" s="4">
        <f t="shared" si="330"/>
        <v>52368.387096774197</v>
      </c>
      <c r="Z1173" s="4">
        <f t="shared" ca="1" si="331"/>
        <v>2096.2942886063706</v>
      </c>
      <c r="AA1173" s="4">
        <f t="shared" ca="1" si="332"/>
        <v>54464.681385380565</v>
      </c>
      <c r="AB1173" s="10">
        <f t="shared" si="338"/>
        <v>0</v>
      </c>
      <c r="AC1173" s="4">
        <f t="shared" ca="1" si="333"/>
        <v>2723.2340692690282</v>
      </c>
      <c r="AD1173" s="4">
        <f t="shared" ca="1" si="340"/>
        <v>-440369.08006945811</v>
      </c>
      <c r="AE1173" s="4">
        <f t="shared" si="334"/>
        <v>22</v>
      </c>
      <c r="AF1173" s="4">
        <f t="shared" ca="1" si="335"/>
        <v>20016.776366793551</v>
      </c>
      <c r="AG1173" s="4">
        <f t="shared" ca="1" si="336"/>
        <v>2723.2340692690282</v>
      </c>
    </row>
    <row r="1174" spans="1:33">
      <c r="A1174" s="3">
        <v>43171</v>
      </c>
      <c r="B1174" s="2">
        <f t="shared" ca="1" si="337"/>
        <v>72648.378059486888</v>
      </c>
      <c r="C1174">
        <v>0</v>
      </c>
      <c r="D1174">
        <v>0</v>
      </c>
      <c r="E1174">
        <v>0</v>
      </c>
      <c r="F1174">
        <v>0</v>
      </c>
      <c r="P1174" s="4">
        <f t="shared" si="341"/>
        <v>17</v>
      </c>
      <c r="Q1174" s="4">
        <f t="shared" si="324"/>
        <v>44</v>
      </c>
      <c r="R1174" s="7">
        <f>INDEX(월별값!$A$1:$BM$17, '데이터 만들기'!P1174, '데이터 만들기'!Q1174)</f>
        <v>1623420</v>
      </c>
      <c r="S1174" s="5">
        <f t="shared" si="339"/>
        <v>43171</v>
      </c>
      <c r="T1174" s="7">
        <f t="shared" si="325"/>
        <v>2018</v>
      </c>
      <c r="U1174" s="7">
        <f t="shared" si="326"/>
        <v>3</v>
      </c>
      <c r="V1174" s="7" t="str">
        <f t="shared" si="327"/>
        <v>2018-3-1</v>
      </c>
      <c r="W1174" s="8">
        <f t="shared" si="328"/>
        <v>43190</v>
      </c>
      <c r="X1174" s="9">
        <f t="shared" si="329"/>
        <v>31</v>
      </c>
      <c r="Y1174" s="4">
        <f t="shared" si="330"/>
        <v>52368.387096774197</v>
      </c>
      <c r="Z1174" s="4">
        <f t="shared" ca="1" si="331"/>
        <v>263.21459591913447</v>
      </c>
      <c r="AA1174" s="4">
        <f t="shared" ca="1" si="332"/>
        <v>52631.60169269333</v>
      </c>
      <c r="AB1174" s="10">
        <f t="shared" si="338"/>
        <v>1</v>
      </c>
      <c r="AC1174" s="4">
        <f t="shared" ca="1" si="333"/>
        <v>52631.60169269333</v>
      </c>
      <c r="AD1174" s="4">
        <f t="shared" ca="1" si="340"/>
        <v>-440369.08006945811</v>
      </c>
      <c r="AE1174" s="4">
        <f t="shared" si="334"/>
        <v>22</v>
      </c>
      <c r="AF1174" s="4">
        <f t="shared" ca="1" si="335"/>
        <v>20016.776366793551</v>
      </c>
      <c r="AG1174" s="4">
        <f t="shared" ca="1" si="336"/>
        <v>72648.378059486888</v>
      </c>
    </row>
    <row r="1175" spans="1:33">
      <c r="A1175" s="3">
        <v>43172</v>
      </c>
      <c r="B1175" s="2">
        <f t="shared" ca="1" si="337"/>
        <v>69057.452998933732</v>
      </c>
      <c r="C1175">
        <v>0</v>
      </c>
      <c r="D1175">
        <v>0</v>
      </c>
      <c r="E1175">
        <v>0</v>
      </c>
      <c r="F1175">
        <v>0</v>
      </c>
      <c r="P1175" s="4">
        <f t="shared" si="341"/>
        <v>17</v>
      </c>
      <c r="Q1175" s="4">
        <f t="shared" si="324"/>
        <v>44</v>
      </c>
      <c r="R1175" s="7">
        <f>INDEX(월별값!$A$1:$BM$17, '데이터 만들기'!P1175, '데이터 만들기'!Q1175)</f>
        <v>1623420</v>
      </c>
      <c r="S1175" s="5">
        <f t="shared" si="339"/>
        <v>43172</v>
      </c>
      <c r="T1175" s="7">
        <f t="shared" si="325"/>
        <v>2018</v>
      </c>
      <c r="U1175" s="7">
        <f t="shared" si="326"/>
        <v>3</v>
      </c>
      <c r="V1175" s="7" t="str">
        <f t="shared" si="327"/>
        <v>2018-3-1</v>
      </c>
      <c r="W1175" s="8">
        <f t="shared" si="328"/>
        <v>43190</v>
      </c>
      <c r="X1175" s="9">
        <f t="shared" si="329"/>
        <v>31</v>
      </c>
      <c r="Y1175" s="4">
        <f t="shared" si="330"/>
        <v>52368.387096774197</v>
      </c>
      <c r="Z1175" s="4">
        <f t="shared" ca="1" si="331"/>
        <v>-3327.7104646340167</v>
      </c>
      <c r="AA1175" s="4">
        <f t="shared" ca="1" si="332"/>
        <v>49040.676632140181</v>
      </c>
      <c r="AB1175" s="10">
        <f t="shared" si="338"/>
        <v>1</v>
      </c>
      <c r="AC1175" s="4">
        <f t="shared" ca="1" si="333"/>
        <v>49040.676632140181</v>
      </c>
      <c r="AD1175" s="4">
        <f t="shared" ca="1" si="340"/>
        <v>-440369.08006945811</v>
      </c>
      <c r="AE1175" s="4">
        <f t="shared" si="334"/>
        <v>22</v>
      </c>
      <c r="AF1175" s="4">
        <f t="shared" ca="1" si="335"/>
        <v>20016.776366793551</v>
      </c>
      <c r="AG1175" s="4">
        <f t="shared" ca="1" si="336"/>
        <v>69057.452998933732</v>
      </c>
    </row>
    <row r="1176" spans="1:33">
      <c r="A1176" s="3">
        <v>43173</v>
      </c>
      <c r="B1176" s="2">
        <f t="shared" ca="1" si="337"/>
        <v>75617.368922471243</v>
      </c>
      <c r="C1176">
        <v>0</v>
      </c>
      <c r="D1176">
        <v>0</v>
      </c>
      <c r="E1176">
        <v>0</v>
      </c>
      <c r="F1176">
        <v>0</v>
      </c>
      <c r="P1176" s="4">
        <f t="shared" si="341"/>
        <v>17</v>
      </c>
      <c r="Q1176" s="4">
        <f t="shared" si="324"/>
        <v>44</v>
      </c>
      <c r="R1176" s="7">
        <f>INDEX(월별값!$A$1:$BM$17, '데이터 만들기'!P1176, '데이터 만들기'!Q1176)</f>
        <v>1623420</v>
      </c>
      <c r="S1176" s="5">
        <f t="shared" si="339"/>
        <v>43173</v>
      </c>
      <c r="T1176" s="7">
        <f t="shared" si="325"/>
        <v>2018</v>
      </c>
      <c r="U1176" s="7">
        <f t="shared" si="326"/>
        <v>3</v>
      </c>
      <c r="V1176" s="7" t="str">
        <f t="shared" si="327"/>
        <v>2018-3-1</v>
      </c>
      <c r="W1176" s="8">
        <f t="shared" si="328"/>
        <v>43190</v>
      </c>
      <c r="X1176" s="9">
        <f t="shared" si="329"/>
        <v>31</v>
      </c>
      <c r="Y1176" s="4">
        <f t="shared" si="330"/>
        <v>52368.387096774197</v>
      </c>
      <c r="Z1176" s="4">
        <f t="shared" ca="1" si="331"/>
        <v>3232.2054589034919</v>
      </c>
      <c r="AA1176" s="4">
        <f t="shared" ca="1" si="332"/>
        <v>55600.592555677686</v>
      </c>
      <c r="AB1176" s="10">
        <f t="shared" si="338"/>
        <v>1</v>
      </c>
      <c r="AC1176" s="4">
        <f t="shared" ca="1" si="333"/>
        <v>55600.592555677686</v>
      </c>
      <c r="AD1176" s="4">
        <f t="shared" ca="1" si="340"/>
        <v>-440369.08006945811</v>
      </c>
      <c r="AE1176" s="4">
        <f t="shared" si="334"/>
        <v>22</v>
      </c>
      <c r="AF1176" s="4">
        <f t="shared" ca="1" si="335"/>
        <v>20016.776366793551</v>
      </c>
      <c r="AG1176" s="4">
        <f t="shared" ca="1" si="336"/>
        <v>75617.368922471243</v>
      </c>
    </row>
    <row r="1177" spans="1:33">
      <c r="A1177" s="3">
        <v>43174</v>
      </c>
      <c r="B1177" s="2">
        <f t="shared" ca="1" si="337"/>
        <v>75611.539562323975</v>
      </c>
      <c r="C1177">
        <v>0</v>
      </c>
      <c r="D1177">
        <v>0</v>
      </c>
      <c r="E1177">
        <v>0</v>
      </c>
      <c r="F1177">
        <v>0</v>
      </c>
      <c r="P1177" s="4">
        <f t="shared" si="341"/>
        <v>17</v>
      </c>
      <c r="Q1177" s="4">
        <f t="shared" si="324"/>
        <v>44</v>
      </c>
      <c r="R1177" s="7">
        <f>INDEX(월별값!$A$1:$BM$17, '데이터 만들기'!P1177, '데이터 만들기'!Q1177)</f>
        <v>1623420</v>
      </c>
      <c r="S1177" s="5">
        <f t="shared" si="339"/>
        <v>43174</v>
      </c>
      <c r="T1177" s="7">
        <f t="shared" si="325"/>
        <v>2018</v>
      </c>
      <c r="U1177" s="7">
        <f t="shared" si="326"/>
        <v>3</v>
      </c>
      <c r="V1177" s="7" t="str">
        <f t="shared" si="327"/>
        <v>2018-3-1</v>
      </c>
      <c r="W1177" s="8">
        <f t="shared" si="328"/>
        <v>43190</v>
      </c>
      <c r="X1177" s="9">
        <f t="shared" si="329"/>
        <v>31</v>
      </c>
      <c r="Y1177" s="4">
        <f t="shared" si="330"/>
        <v>52368.387096774197</v>
      </c>
      <c r="Z1177" s="4">
        <f t="shared" ca="1" si="331"/>
        <v>3226.3760987562173</v>
      </c>
      <c r="AA1177" s="4">
        <f t="shared" ca="1" si="332"/>
        <v>55594.763195530417</v>
      </c>
      <c r="AB1177" s="10">
        <f t="shared" si="338"/>
        <v>1</v>
      </c>
      <c r="AC1177" s="4">
        <f t="shared" ca="1" si="333"/>
        <v>55594.763195530417</v>
      </c>
      <c r="AD1177" s="4">
        <f t="shared" ca="1" si="340"/>
        <v>-440369.08006945811</v>
      </c>
      <c r="AE1177" s="4">
        <f t="shared" si="334"/>
        <v>22</v>
      </c>
      <c r="AF1177" s="4">
        <f t="shared" ca="1" si="335"/>
        <v>20016.776366793551</v>
      </c>
      <c r="AG1177" s="4">
        <f t="shared" ca="1" si="336"/>
        <v>75611.539562323975</v>
      </c>
    </row>
    <row r="1178" spans="1:33">
      <c r="A1178" s="3">
        <v>43175</v>
      </c>
      <c r="B1178" s="2">
        <f t="shared" ca="1" si="337"/>
        <v>69162.722552715873</v>
      </c>
      <c r="C1178">
        <v>0</v>
      </c>
      <c r="D1178">
        <v>0</v>
      </c>
      <c r="E1178">
        <v>0</v>
      </c>
      <c r="F1178">
        <v>0</v>
      </c>
      <c r="P1178" s="4">
        <f t="shared" si="341"/>
        <v>17</v>
      </c>
      <c r="Q1178" s="4">
        <f t="shared" si="324"/>
        <v>44</v>
      </c>
      <c r="R1178" s="7">
        <f>INDEX(월별값!$A$1:$BM$17, '데이터 만들기'!P1178, '데이터 만들기'!Q1178)</f>
        <v>1623420</v>
      </c>
      <c r="S1178" s="5">
        <f t="shared" si="339"/>
        <v>43175</v>
      </c>
      <c r="T1178" s="7">
        <f t="shared" si="325"/>
        <v>2018</v>
      </c>
      <c r="U1178" s="7">
        <f t="shared" si="326"/>
        <v>3</v>
      </c>
      <c r="V1178" s="7" t="str">
        <f t="shared" si="327"/>
        <v>2018-3-1</v>
      </c>
      <c r="W1178" s="8">
        <f t="shared" si="328"/>
        <v>43190</v>
      </c>
      <c r="X1178" s="9">
        <f t="shared" si="329"/>
        <v>31</v>
      </c>
      <c r="Y1178" s="4">
        <f t="shared" si="330"/>
        <v>52368.387096774197</v>
      </c>
      <c r="Z1178" s="4">
        <f t="shared" ca="1" si="331"/>
        <v>-3222.4409108518716</v>
      </c>
      <c r="AA1178" s="4">
        <f t="shared" ca="1" si="332"/>
        <v>49145.946185922323</v>
      </c>
      <c r="AB1178" s="10">
        <f t="shared" si="338"/>
        <v>1</v>
      </c>
      <c r="AC1178" s="4">
        <f t="shared" ca="1" si="333"/>
        <v>49145.946185922323</v>
      </c>
      <c r="AD1178" s="4">
        <f t="shared" ca="1" si="340"/>
        <v>-440369.08006945811</v>
      </c>
      <c r="AE1178" s="4">
        <f t="shared" si="334"/>
        <v>22</v>
      </c>
      <c r="AF1178" s="4">
        <f t="shared" ca="1" si="335"/>
        <v>20016.776366793551</v>
      </c>
      <c r="AG1178" s="4">
        <f t="shared" ca="1" si="336"/>
        <v>69162.722552715873</v>
      </c>
    </row>
    <row r="1179" spans="1:33">
      <c r="A1179" s="3">
        <v>43176</v>
      </c>
      <c r="B1179" s="2">
        <f t="shared" ca="1" si="337"/>
        <v>2468.5154535539978</v>
      </c>
      <c r="C1179">
        <v>0</v>
      </c>
      <c r="D1179">
        <v>0</v>
      </c>
      <c r="E1179">
        <v>0</v>
      </c>
      <c r="F1179">
        <v>0</v>
      </c>
      <c r="P1179" s="4">
        <f t="shared" si="341"/>
        <v>17</v>
      </c>
      <c r="Q1179" s="4">
        <f t="shared" si="324"/>
        <v>44</v>
      </c>
      <c r="R1179" s="7">
        <f>INDEX(월별값!$A$1:$BM$17, '데이터 만들기'!P1179, '데이터 만들기'!Q1179)</f>
        <v>1623420</v>
      </c>
      <c r="S1179" s="5">
        <f t="shared" si="339"/>
        <v>43176</v>
      </c>
      <c r="T1179" s="7">
        <f t="shared" si="325"/>
        <v>2018</v>
      </c>
      <c r="U1179" s="7">
        <f t="shared" si="326"/>
        <v>3</v>
      </c>
      <c r="V1179" s="7" t="str">
        <f t="shared" si="327"/>
        <v>2018-3-1</v>
      </c>
      <c r="W1179" s="8">
        <f t="shared" si="328"/>
        <v>43190</v>
      </c>
      <c r="X1179" s="9">
        <f t="shared" si="329"/>
        <v>31</v>
      </c>
      <c r="Y1179" s="4">
        <f t="shared" si="330"/>
        <v>52368.387096774197</v>
      </c>
      <c r="Z1179" s="4">
        <f t="shared" ca="1" si="331"/>
        <v>-2998.0780256942376</v>
      </c>
      <c r="AA1179" s="4">
        <f t="shared" ca="1" si="332"/>
        <v>49370.309071079959</v>
      </c>
      <c r="AB1179" s="10">
        <f t="shared" si="338"/>
        <v>0</v>
      </c>
      <c r="AC1179" s="4">
        <f t="shared" ca="1" si="333"/>
        <v>2468.5154535539978</v>
      </c>
      <c r="AD1179" s="4">
        <f t="shared" ca="1" si="340"/>
        <v>-440369.08006945811</v>
      </c>
      <c r="AE1179" s="4">
        <f t="shared" si="334"/>
        <v>22</v>
      </c>
      <c r="AF1179" s="4">
        <f t="shared" ca="1" si="335"/>
        <v>20016.776366793551</v>
      </c>
      <c r="AG1179" s="4">
        <f t="shared" ca="1" si="336"/>
        <v>2468.5154535539978</v>
      </c>
    </row>
    <row r="1180" spans="1:33">
      <c r="A1180" s="3">
        <v>43177</v>
      </c>
      <c r="B1180" s="2">
        <f t="shared" ca="1" si="337"/>
        <v>2537.4128302897702</v>
      </c>
      <c r="C1180">
        <v>0</v>
      </c>
      <c r="D1180">
        <v>0</v>
      </c>
      <c r="E1180">
        <v>0</v>
      </c>
      <c r="F1180">
        <v>0</v>
      </c>
      <c r="P1180" s="4">
        <f t="shared" si="341"/>
        <v>17</v>
      </c>
      <c r="Q1180" s="4">
        <f t="shared" si="324"/>
        <v>44</v>
      </c>
      <c r="R1180" s="7">
        <f>INDEX(월별값!$A$1:$BM$17, '데이터 만들기'!P1180, '데이터 만들기'!Q1180)</f>
        <v>1623420</v>
      </c>
      <c r="S1180" s="5">
        <f t="shared" si="339"/>
        <v>43177</v>
      </c>
      <c r="T1180" s="7">
        <f t="shared" si="325"/>
        <v>2018</v>
      </c>
      <c r="U1180" s="7">
        <f t="shared" si="326"/>
        <v>3</v>
      </c>
      <c r="V1180" s="7" t="str">
        <f t="shared" si="327"/>
        <v>2018-3-1</v>
      </c>
      <c r="W1180" s="8">
        <f t="shared" si="328"/>
        <v>43190</v>
      </c>
      <c r="X1180" s="9">
        <f t="shared" si="329"/>
        <v>31</v>
      </c>
      <c r="Y1180" s="4">
        <f t="shared" si="330"/>
        <v>52368.387096774197</v>
      </c>
      <c r="Z1180" s="4">
        <f t="shared" ca="1" si="331"/>
        <v>-1620.1304909787953</v>
      </c>
      <c r="AA1180" s="4">
        <f t="shared" ca="1" si="332"/>
        <v>50748.256605795403</v>
      </c>
      <c r="AB1180" s="10">
        <f t="shared" si="338"/>
        <v>0</v>
      </c>
      <c r="AC1180" s="4">
        <f t="shared" ca="1" si="333"/>
        <v>2537.4128302897702</v>
      </c>
      <c r="AD1180" s="4">
        <f t="shared" ca="1" si="340"/>
        <v>-440369.08006945811</v>
      </c>
      <c r="AE1180" s="4">
        <f t="shared" si="334"/>
        <v>22</v>
      </c>
      <c r="AF1180" s="4">
        <f t="shared" ca="1" si="335"/>
        <v>20016.776366793551</v>
      </c>
      <c r="AG1180" s="4">
        <f t="shared" ca="1" si="336"/>
        <v>2537.4128302897702</v>
      </c>
    </row>
    <row r="1181" spans="1:33">
      <c r="A1181" s="3">
        <v>43178</v>
      </c>
      <c r="B1181" s="2">
        <f t="shared" ca="1" si="337"/>
        <v>76789.363264583139</v>
      </c>
      <c r="C1181">
        <v>0</v>
      </c>
      <c r="D1181">
        <v>0</v>
      </c>
      <c r="E1181">
        <v>0</v>
      </c>
      <c r="F1181">
        <v>0</v>
      </c>
      <c r="P1181" s="4">
        <f t="shared" si="341"/>
        <v>17</v>
      </c>
      <c r="Q1181" s="4">
        <f t="shared" si="324"/>
        <v>44</v>
      </c>
      <c r="R1181" s="7">
        <f>INDEX(월별값!$A$1:$BM$17, '데이터 만들기'!P1181, '데이터 만들기'!Q1181)</f>
        <v>1623420</v>
      </c>
      <c r="S1181" s="5">
        <f t="shared" si="339"/>
        <v>43178</v>
      </c>
      <c r="T1181" s="7">
        <f t="shared" si="325"/>
        <v>2018</v>
      </c>
      <c r="U1181" s="7">
        <f t="shared" si="326"/>
        <v>3</v>
      </c>
      <c r="V1181" s="7" t="str">
        <f t="shared" si="327"/>
        <v>2018-3-1</v>
      </c>
      <c r="W1181" s="8">
        <f t="shared" si="328"/>
        <v>43190</v>
      </c>
      <c r="X1181" s="9">
        <f t="shared" si="329"/>
        <v>31</v>
      </c>
      <c r="Y1181" s="4">
        <f t="shared" si="330"/>
        <v>52368.387096774197</v>
      </c>
      <c r="Z1181" s="4">
        <f t="shared" ca="1" si="331"/>
        <v>4404.1998010154011</v>
      </c>
      <c r="AA1181" s="4">
        <f t="shared" ca="1" si="332"/>
        <v>56772.586897789595</v>
      </c>
      <c r="AB1181" s="10">
        <f t="shared" si="338"/>
        <v>1</v>
      </c>
      <c r="AC1181" s="4">
        <f t="shared" ca="1" si="333"/>
        <v>56772.586897789595</v>
      </c>
      <c r="AD1181" s="4">
        <f t="shared" ca="1" si="340"/>
        <v>-440369.08006945811</v>
      </c>
      <c r="AE1181" s="4">
        <f t="shared" si="334"/>
        <v>22</v>
      </c>
      <c r="AF1181" s="4">
        <f t="shared" ca="1" si="335"/>
        <v>20016.776366793551</v>
      </c>
      <c r="AG1181" s="4">
        <f t="shared" ca="1" si="336"/>
        <v>76789.363264583139</v>
      </c>
    </row>
    <row r="1182" spans="1:33">
      <c r="A1182" s="3">
        <v>43179</v>
      </c>
      <c r="B1182" s="2">
        <f t="shared" ca="1" si="337"/>
        <v>75201.865013959992</v>
      </c>
      <c r="C1182">
        <v>0</v>
      </c>
      <c r="D1182">
        <v>0</v>
      </c>
      <c r="E1182">
        <v>0</v>
      </c>
      <c r="F1182">
        <v>0</v>
      </c>
      <c r="P1182" s="4">
        <f t="shared" si="341"/>
        <v>17</v>
      </c>
      <c r="Q1182" s="4">
        <f t="shared" si="324"/>
        <v>44</v>
      </c>
      <c r="R1182" s="7">
        <f>INDEX(월별값!$A$1:$BM$17, '데이터 만들기'!P1182, '데이터 만들기'!Q1182)</f>
        <v>1623420</v>
      </c>
      <c r="S1182" s="5">
        <f t="shared" si="339"/>
        <v>43179</v>
      </c>
      <c r="T1182" s="7">
        <f t="shared" si="325"/>
        <v>2018</v>
      </c>
      <c r="U1182" s="7">
        <f t="shared" si="326"/>
        <v>3</v>
      </c>
      <c r="V1182" s="7" t="str">
        <f t="shared" si="327"/>
        <v>2018-3-1</v>
      </c>
      <c r="W1182" s="8">
        <f t="shared" si="328"/>
        <v>43190</v>
      </c>
      <c r="X1182" s="9">
        <f t="shared" si="329"/>
        <v>31</v>
      </c>
      <c r="Y1182" s="4">
        <f t="shared" si="330"/>
        <v>52368.387096774197</v>
      </c>
      <c r="Z1182" s="4">
        <f t="shared" ca="1" si="331"/>
        <v>2816.7015503922412</v>
      </c>
      <c r="AA1182" s="4">
        <f t="shared" ca="1" si="332"/>
        <v>55185.088647166442</v>
      </c>
      <c r="AB1182" s="10">
        <f t="shared" si="338"/>
        <v>1</v>
      </c>
      <c r="AC1182" s="4">
        <f t="shared" ca="1" si="333"/>
        <v>55185.088647166442</v>
      </c>
      <c r="AD1182" s="4">
        <f t="shared" ca="1" si="340"/>
        <v>-440369.08006945811</v>
      </c>
      <c r="AE1182" s="4">
        <f t="shared" si="334"/>
        <v>22</v>
      </c>
      <c r="AF1182" s="4">
        <f t="shared" ca="1" si="335"/>
        <v>20016.776366793551</v>
      </c>
      <c r="AG1182" s="4">
        <f t="shared" ca="1" si="336"/>
        <v>75201.865013959992</v>
      </c>
    </row>
    <row r="1183" spans="1:33">
      <c r="A1183" s="3">
        <v>43180</v>
      </c>
      <c r="B1183" s="2">
        <f t="shared" ca="1" si="337"/>
        <v>77035.388695854213</v>
      </c>
      <c r="C1183">
        <v>0</v>
      </c>
      <c r="D1183">
        <v>0</v>
      </c>
      <c r="E1183">
        <v>0</v>
      </c>
      <c r="F1183">
        <v>0</v>
      </c>
      <c r="P1183" s="4">
        <f t="shared" si="341"/>
        <v>17</v>
      </c>
      <c r="Q1183" s="4">
        <f t="shared" si="324"/>
        <v>44</v>
      </c>
      <c r="R1183" s="7">
        <f>INDEX(월별값!$A$1:$BM$17, '데이터 만들기'!P1183, '데이터 만들기'!Q1183)</f>
        <v>1623420</v>
      </c>
      <c r="S1183" s="5">
        <f t="shared" si="339"/>
        <v>43180</v>
      </c>
      <c r="T1183" s="7">
        <f t="shared" si="325"/>
        <v>2018</v>
      </c>
      <c r="U1183" s="7">
        <f t="shared" si="326"/>
        <v>3</v>
      </c>
      <c r="V1183" s="7" t="str">
        <f t="shared" si="327"/>
        <v>2018-3-1</v>
      </c>
      <c r="W1183" s="8">
        <f t="shared" si="328"/>
        <v>43190</v>
      </c>
      <c r="X1183" s="9">
        <f t="shared" si="329"/>
        <v>31</v>
      </c>
      <c r="Y1183" s="4">
        <f t="shared" si="330"/>
        <v>52368.387096774197</v>
      </c>
      <c r="Z1183" s="4">
        <f t="shared" ca="1" si="331"/>
        <v>4650.2252322864642</v>
      </c>
      <c r="AA1183" s="4">
        <f t="shared" ca="1" si="332"/>
        <v>57018.612329060663</v>
      </c>
      <c r="AB1183" s="10">
        <f t="shared" si="338"/>
        <v>1</v>
      </c>
      <c r="AC1183" s="4">
        <f t="shared" ca="1" si="333"/>
        <v>57018.612329060663</v>
      </c>
      <c r="AD1183" s="4">
        <f t="shared" ca="1" si="340"/>
        <v>-440369.08006945811</v>
      </c>
      <c r="AE1183" s="4">
        <f t="shared" si="334"/>
        <v>22</v>
      </c>
      <c r="AF1183" s="4">
        <f t="shared" ca="1" si="335"/>
        <v>20016.776366793551</v>
      </c>
      <c r="AG1183" s="4">
        <f t="shared" ca="1" si="336"/>
        <v>77035.388695854213</v>
      </c>
    </row>
    <row r="1184" spans="1:33">
      <c r="A1184" s="3">
        <v>43181</v>
      </c>
      <c r="B1184" s="2">
        <f t="shared" ca="1" si="337"/>
        <v>72298.953418822493</v>
      </c>
      <c r="C1184">
        <v>0</v>
      </c>
      <c r="D1184">
        <v>0</v>
      </c>
      <c r="E1184">
        <v>0</v>
      </c>
      <c r="F1184">
        <v>0</v>
      </c>
      <c r="P1184" s="4">
        <f t="shared" si="341"/>
        <v>17</v>
      </c>
      <c r="Q1184" s="4">
        <f t="shared" si="324"/>
        <v>44</v>
      </c>
      <c r="R1184" s="7">
        <f>INDEX(월별값!$A$1:$BM$17, '데이터 만들기'!P1184, '데이터 만들기'!Q1184)</f>
        <v>1623420</v>
      </c>
      <c r="S1184" s="5">
        <f t="shared" si="339"/>
        <v>43181</v>
      </c>
      <c r="T1184" s="7">
        <f t="shared" si="325"/>
        <v>2018</v>
      </c>
      <c r="U1184" s="7">
        <f t="shared" si="326"/>
        <v>3</v>
      </c>
      <c r="V1184" s="7" t="str">
        <f t="shared" si="327"/>
        <v>2018-3-1</v>
      </c>
      <c r="W1184" s="8">
        <f t="shared" si="328"/>
        <v>43190</v>
      </c>
      <c r="X1184" s="9">
        <f t="shared" si="329"/>
        <v>31</v>
      </c>
      <c r="Y1184" s="4">
        <f t="shared" si="330"/>
        <v>52368.387096774197</v>
      </c>
      <c r="Z1184" s="4">
        <f t="shared" ca="1" si="331"/>
        <v>-86.210044745262863</v>
      </c>
      <c r="AA1184" s="4">
        <f t="shared" ca="1" si="332"/>
        <v>52282.177052028936</v>
      </c>
      <c r="AB1184" s="10">
        <f t="shared" si="338"/>
        <v>1</v>
      </c>
      <c r="AC1184" s="4">
        <f t="shared" ca="1" si="333"/>
        <v>52282.177052028936</v>
      </c>
      <c r="AD1184" s="4">
        <f t="shared" ca="1" si="340"/>
        <v>-440369.08006945811</v>
      </c>
      <c r="AE1184" s="4">
        <f t="shared" si="334"/>
        <v>22</v>
      </c>
      <c r="AF1184" s="4">
        <f t="shared" ca="1" si="335"/>
        <v>20016.776366793551</v>
      </c>
      <c r="AG1184" s="4">
        <f t="shared" ca="1" si="336"/>
        <v>72298.953418822493</v>
      </c>
    </row>
    <row r="1185" spans="1:33">
      <c r="A1185" s="3">
        <v>43182</v>
      </c>
      <c r="B1185" s="2">
        <f t="shared" ca="1" si="337"/>
        <v>74943.981159853327</v>
      </c>
      <c r="C1185">
        <v>0</v>
      </c>
      <c r="D1185">
        <v>0</v>
      </c>
      <c r="E1185">
        <v>0</v>
      </c>
      <c r="F1185">
        <v>0</v>
      </c>
      <c r="P1185" s="4">
        <f t="shared" si="341"/>
        <v>17</v>
      </c>
      <c r="Q1185" s="4">
        <f t="shared" si="324"/>
        <v>44</v>
      </c>
      <c r="R1185" s="7">
        <f>INDEX(월별값!$A$1:$BM$17, '데이터 만들기'!P1185, '데이터 만들기'!Q1185)</f>
        <v>1623420</v>
      </c>
      <c r="S1185" s="5">
        <f t="shared" si="339"/>
        <v>43182</v>
      </c>
      <c r="T1185" s="7">
        <f t="shared" si="325"/>
        <v>2018</v>
      </c>
      <c r="U1185" s="7">
        <f t="shared" si="326"/>
        <v>3</v>
      </c>
      <c r="V1185" s="7" t="str">
        <f t="shared" si="327"/>
        <v>2018-3-1</v>
      </c>
      <c r="W1185" s="8">
        <f t="shared" si="328"/>
        <v>43190</v>
      </c>
      <c r="X1185" s="9">
        <f t="shared" si="329"/>
        <v>31</v>
      </c>
      <c r="Y1185" s="4">
        <f t="shared" si="330"/>
        <v>52368.387096774197</v>
      </c>
      <c r="Z1185" s="4">
        <f t="shared" ca="1" si="331"/>
        <v>2558.8176962855805</v>
      </c>
      <c r="AA1185" s="4">
        <f t="shared" ca="1" si="332"/>
        <v>54927.204793059776</v>
      </c>
      <c r="AB1185" s="10">
        <f t="shared" si="338"/>
        <v>1</v>
      </c>
      <c r="AC1185" s="4">
        <f t="shared" ca="1" si="333"/>
        <v>54927.204793059776</v>
      </c>
      <c r="AD1185" s="4">
        <f t="shared" ca="1" si="340"/>
        <v>-440369.08006945811</v>
      </c>
      <c r="AE1185" s="4">
        <f t="shared" si="334"/>
        <v>22</v>
      </c>
      <c r="AF1185" s="4">
        <f t="shared" ca="1" si="335"/>
        <v>20016.776366793551</v>
      </c>
      <c r="AG1185" s="4">
        <f t="shared" ca="1" si="336"/>
        <v>74943.981159853327</v>
      </c>
    </row>
    <row r="1186" spans="1:33">
      <c r="A1186" s="3">
        <v>43183</v>
      </c>
      <c r="B1186" s="2">
        <f t="shared" ca="1" si="337"/>
        <v>2866.7954088947054</v>
      </c>
      <c r="C1186">
        <v>0</v>
      </c>
      <c r="D1186">
        <v>0</v>
      </c>
      <c r="E1186">
        <v>0</v>
      </c>
      <c r="F1186">
        <v>0</v>
      </c>
      <c r="P1186" s="4">
        <f t="shared" si="341"/>
        <v>17</v>
      </c>
      <c r="Q1186" s="4">
        <f t="shared" si="324"/>
        <v>44</v>
      </c>
      <c r="R1186" s="7">
        <f>INDEX(월별값!$A$1:$BM$17, '데이터 만들기'!P1186, '데이터 만들기'!Q1186)</f>
        <v>1623420</v>
      </c>
      <c r="S1186" s="5">
        <f t="shared" si="339"/>
        <v>43183</v>
      </c>
      <c r="T1186" s="7">
        <f t="shared" si="325"/>
        <v>2018</v>
      </c>
      <c r="U1186" s="7">
        <f t="shared" si="326"/>
        <v>3</v>
      </c>
      <c r="V1186" s="7" t="str">
        <f t="shared" si="327"/>
        <v>2018-3-1</v>
      </c>
      <c r="W1186" s="8">
        <f t="shared" si="328"/>
        <v>43190</v>
      </c>
      <c r="X1186" s="9">
        <f t="shared" si="329"/>
        <v>31</v>
      </c>
      <c r="Y1186" s="4">
        <f t="shared" si="330"/>
        <v>52368.387096774197</v>
      </c>
      <c r="Z1186" s="4">
        <f t="shared" ca="1" si="331"/>
        <v>4967.5210811199086</v>
      </c>
      <c r="AA1186" s="4">
        <f t="shared" ca="1" si="332"/>
        <v>57335.908177894104</v>
      </c>
      <c r="AB1186" s="10">
        <f t="shared" si="338"/>
        <v>0</v>
      </c>
      <c r="AC1186" s="4">
        <f t="shared" ca="1" si="333"/>
        <v>2866.7954088947054</v>
      </c>
      <c r="AD1186" s="4">
        <f t="shared" ca="1" si="340"/>
        <v>-440369.08006945811</v>
      </c>
      <c r="AE1186" s="4">
        <f t="shared" si="334"/>
        <v>22</v>
      </c>
      <c r="AF1186" s="4">
        <f t="shared" ca="1" si="335"/>
        <v>20016.776366793551</v>
      </c>
      <c r="AG1186" s="4">
        <f t="shared" ca="1" si="336"/>
        <v>2866.7954088947054</v>
      </c>
    </row>
    <row r="1187" spans="1:33">
      <c r="A1187" s="3">
        <v>43184</v>
      </c>
      <c r="B1187" s="2">
        <f t="shared" ca="1" si="337"/>
        <v>2743.2604929267518</v>
      </c>
      <c r="C1187">
        <v>0</v>
      </c>
      <c r="D1187">
        <v>0</v>
      </c>
      <c r="E1187">
        <v>0</v>
      </c>
      <c r="F1187">
        <v>0</v>
      </c>
      <c r="P1187" s="4">
        <f t="shared" si="341"/>
        <v>17</v>
      </c>
      <c r="Q1187" s="4">
        <f t="shared" si="324"/>
        <v>44</v>
      </c>
      <c r="R1187" s="7">
        <f>INDEX(월별값!$A$1:$BM$17, '데이터 만들기'!P1187, '데이터 만들기'!Q1187)</f>
        <v>1623420</v>
      </c>
      <c r="S1187" s="5">
        <f t="shared" si="339"/>
        <v>43184</v>
      </c>
      <c r="T1187" s="7">
        <f t="shared" si="325"/>
        <v>2018</v>
      </c>
      <c r="U1187" s="7">
        <f t="shared" si="326"/>
        <v>3</v>
      </c>
      <c r="V1187" s="7" t="str">
        <f t="shared" si="327"/>
        <v>2018-3-1</v>
      </c>
      <c r="W1187" s="8">
        <f t="shared" si="328"/>
        <v>43190</v>
      </c>
      <c r="X1187" s="9">
        <f t="shared" si="329"/>
        <v>31</v>
      </c>
      <c r="Y1187" s="4">
        <f t="shared" si="330"/>
        <v>52368.387096774197</v>
      </c>
      <c r="Z1187" s="4">
        <f t="shared" ca="1" si="331"/>
        <v>2496.8227617608432</v>
      </c>
      <c r="AA1187" s="4">
        <f t="shared" ca="1" si="332"/>
        <v>54865.20985853504</v>
      </c>
      <c r="AB1187" s="10">
        <f t="shared" si="338"/>
        <v>0</v>
      </c>
      <c r="AC1187" s="4">
        <f t="shared" ca="1" si="333"/>
        <v>2743.2604929267518</v>
      </c>
      <c r="AD1187" s="4">
        <f t="shared" ca="1" si="340"/>
        <v>-440369.08006945811</v>
      </c>
      <c r="AE1187" s="4">
        <f t="shared" si="334"/>
        <v>22</v>
      </c>
      <c r="AF1187" s="4">
        <f t="shared" ca="1" si="335"/>
        <v>20016.776366793551</v>
      </c>
      <c r="AG1187" s="4">
        <f t="shared" ca="1" si="336"/>
        <v>2743.2604929267518</v>
      </c>
    </row>
    <row r="1188" spans="1:33">
      <c r="A1188" s="3">
        <v>43185</v>
      </c>
      <c r="B1188" s="2">
        <f t="shared" ca="1" si="337"/>
        <v>71123.966836452528</v>
      </c>
      <c r="C1188">
        <v>0</v>
      </c>
      <c r="D1188">
        <v>0</v>
      </c>
      <c r="E1188">
        <v>0</v>
      </c>
      <c r="F1188">
        <v>0</v>
      </c>
      <c r="P1188" s="4">
        <f t="shared" si="341"/>
        <v>17</v>
      </c>
      <c r="Q1188" s="4">
        <f t="shared" si="324"/>
        <v>44</v>
      </c>
      <c r="R1188" s="7">
        <f>INDEX(월별값!$A$1:$BM$17, '데이터 만들기'!P1188, '데이터 만들기'!Q1188)</f>
        <v>1623420</v>
      </c>
      <c r="S1188" s="5">
        <f t="shared" si="339"/>
        <v>43185</v>
      </c>
      <c r="T1188" s="7">
        <f t="shared" si="325"/>
        <v>2018</v>
      </c>
      <c r="U1188" s="7">
        <f t="shared" si="326"/>
        <v>3</v>
      </c>
      <c r="V1188" s="7" t="str">
        <f t="shared" si="327"/>
        <v>2018-3-1</v>
      </c>
      <c r="W1188" s="8">
        <f t="shared" si="328"/>
        <v>43190</v>
      </c>
      <c r="X1188" s="9">
        <f t="shared" si="329"/>
        <v>31</v>
      </c>
      <c r="Y1188" s="4">
        <f t="shared" si="330"/>
        <v>52368.387096774197</v>
      </c>
      <c r="Z1188" s="4">
        <f t="shared" ca="1" si="331"/>
        <v>-1261.196627115218</v>
      </c>
      <c r="AA1188" s="4">
        <f t="shared" ca="1" si="332"/>
        <v>51107.190469658977</v>
      </c>
      <c r="AB1188" s="10">
        <f t="shared" si="338"/>
        <v>1</v>
      </c>
      <c r="AC1188" s="4">
        <f t="shared" ca="1" si="333"/>
        <v>51107.190469658977</v>
      </c>
      <c r="AD1188" s="4">
        <f t="shared" ca="1" si="340"/>
        <v>-440369.08006945811</v>
      </c>
      <c r="AE1188" s="4">
        <f t="shared" si="334"/>
        <v>22</v>
      </c>
      <c r="AF1188" s="4">
        <f t="shared" ca="1" si="335"/>
        <v>20016.776366793551</v>
      </c>
      <c r="AG1188" s="4">
        <f t="shared" ca="1" si="336"/>
        <v>71123.966836452528</v>
      </c>
    </row>
    <row r="1189" spans="1:33">
      <c r="A1189" s="3">
        <v>43186</v>
      </c>
      <c r="B1189" s="2">
        <f t="shared" ca="1" si="337"/>
        <v>76481.209143265674</v>
      </c>
      <c r="C1189">
        <v>0</v>
      </c>
      <c r="D1189">
        <v>0</v>
      </c>
      <c r="E1189">
        <v>0</v>
      </c>
      <c r="F1189">
        <v>0</v>
      </c>
      <c r="P1189" s="4">
        <f t="shared" si="341"/>
        <v>17</v>
      </c>
      <c r="Q1189" s="4">
        <f t="shared" si="324"/>
        <v>44</v>
      </c>
      <c r="R1189" s="7">
        <f>INDEX(월별값!$A$1:$BM$17, '데이터 만들기'!P1189, '데이터 만들기'!Q1189)</f>
        <v>1623420</v>
      </c>
      <c r="S1189" s="5">
        <f t="shared" si="339"/>
        <v>43186</v>
      </c>
      <c r="T1189" s="7">
        <f t="shared" si="325"/>
        <v>2018</v>
      </c>
      <c r="U1189" s="7">
        <f t="shared" si="326"/>
        <v>3</v>
      </c>
      <c r="V1189" s="7" t="str">
        <f t="shared" si="327"/>
        <v>2018-3-1</v>
      </c>
      <c r="W1189" s="8">
        <f t="shared" si="328"/>
        <v>43190</v>
      </c>
      <c r="X1189" s="9">
        <f t="shared" si="329"/>
        <v>31</v>
      </c>
      <c r="Y1189" s="4">
        <f t="shared" si="330"/>
        <v>52368.387096774197</v>
      </c>
      <c r="Z1189" s="4">
        <f t="shared" ca="1" si="331"/>
        <v>4096.045679697927</v>
      </c>
      <c r="AA1189" s="4">
        <f t="shared" ca="1" si="332"/>
        <v>56464.432776472124</v>
      </c>
      <c r="AB1189" s="10">
        <f t="shared" si="338"/>
        <v>1</v>
      </c>
      <c r="AC1189" s="4">
        <f t="shared" ca="1" si="333"/>
        <v>56464.432776472124</v>
      </c>
      <c r="AD1189" s="4">
        <f t="shared" ca="1" si="340"/>
        <v>-440369.08006945811</v>
      </c>
      <c r="AE1189" s="4">
        <f t="shared" si="334"/>
        <v>22</v>
      </c>
      <c r="AF1189" s="4">
        <f t="shared" ca="1" si="335"/>
        <v>20016.776366793551</v>
      </c>
      <c r="AG1189" s="4">
        <f t="shared" ca="1" si="336"/>
        <v>76481.209143265674</v>
      </c>
    </row>
    <row r="1190" spans="1:33">
      <c r="A1190" s="3">
        <v>43187</v>
      </c>
      <c r="B1190" s="2">
        <f t="shared" ca="1" si="337"/>
        <v>72555.139116768813</v>
      </c>
      <c r="C1190">
        <v>0</v>
      </c>
      <c r="D1190">
        <v>0</v>
      </c>
      <c r="E1190">
        <v>0</v>
      </c>
      <c r="F1190">
        <v>0</v>
      </c>
      <c r="P1190" s="4">
        <f t="shared" si="341"/>
        <v>17</v>
      </c>
      <c r="Q1190" s="4">
        <f t="shared" ref="Q1190:Q1253" si="342">IF(U1189=U1190,Q1189,Q1189+1)</f>
        <v>44</v>
      </c>
      <c r="R1190" s="7">
        <f>INDEX(월별값!$A$1:$BM$17, '데이터 만들기'!P1190, '데이터 만들기'!Q1190)</f>
        <v>1623420</v>
      </c>
      <c r="S1190" s="5">
        <f t="shared" si="339"/>
        <v>43187</v>
      </c>
      <c r="T1190" s="7">
        <f t="shared" ref="T1190:T1253" si="343">YEAR(S1190)</f>
        <v>2018</v>
      </c>
      <c r="U1190" s="7">
        <f t="shared" ref="U1190:U1253" si="344">MONTH(S1190)</f>
        <v>3</v>
      </c>
      <c r="V1190" s="7" t="str">
        <f t="shared" ref="V1190:V1253" si="345">CONCATENATE(T1190, "-", U1190, "-", "1")</f>
        <v>2018-3-1</v>
      </c>
      <c r="W1190" s="8">
        <f t="shared" ref="W1190:W1253" si="346">EDATE(V1190, 1)-1</f>
        <v>43190</v>
      </c>
      <c r="X1190" s="9">
        <f t="shared" ref="X1190:X1253" si="347">W1190-V1190+1</f>
        <v>31</v>
      </c>
      <c r="Y1190" s="4">
        <f t="shared" ref="Y1190:Y1253" si="348">R1190/X1190</f>
        <v>52368.387096774197</v>
      </c>
      <c r="Z1190" s="4">
        <f t="shared" ref="Z1190:Z1253" ca="1" si="349">IF(RANDBETWEEN(0, 1),RAND()*Y1190,RAND()*Y1190*-1)/10</f>
        <v>169.97565320106065</v>
      </c>
      <c r="AA1190" s="4">
        <f t="shared" ref="AA1190:AA1253" ca="1" si="350">Y1190+Z1190</f>
        <v>52538.362749975255</v>
      </c>
      <c r="AB1190" s="10">
        <f t="shared" si="338"/>
        <v>1</v>
      </c>
      <c r="AC1190" s="4">
        <f t="shared" ref="AC1190:AC1253" ca="1" si="351">IF(AB1190=0,AA1190/20,AA1190)</f>
        <v>52538.362749975255</v>
      </c>
      <c r="AD1190" s="4">
        <f t="shared" ca="1" si="340"/>
        <v>-440369.08006945811</v>
      </c>
      <c r="AE1190" s="4">
        <f t="shared" ref="AE1190:AE1253" si="352">NETWORKDAYS(V1190,W1190)</f>
        <v>22</v>
      </c>
      <c r="AF1190" s="4">
        <f t="shared" ref="AF1190:AF1253" ca="1" si="353">AD1190/AE1190*-1</f>
        <v>20016.776366793551</v>
      </c>
      <c r="AG1190" s="4">
        <f t="shared" ref="AG1190:AG1253" ca="1" si="354">IF(AB1190=1,AC1190+AF1190,AC1190)</f>
        <v>72555.139116768813</v>
      </c>
    </row>
    <row r="1191" spans="1:33">
      <c r="A1191" s="3">
        <v>43188</v>
      </c>
      <c r="B1191" s="2">
        <f t="shared" ca="1" si="337"/>
        <v>72351.977743481184</v>
      </c>
      <c r="C1191">
        <v>0</v>
      </c>
      <c r="D1191">
        <v>0</v>
      </c>
      <c r="E1191">
        <v>0</v>
      </c>
      <c r="F1191">
        <v>0</v>
      </c>
      <c r="P1191" s="4">
        <f t="shared" si="341"/>
        <v>17</v>
      </c>
      <c r="Q1191" s="4">
        <f t="shared" si="342"/>
        <v>44</v>
      </c>
      <c r="R1191" s="7">
        <f>INDEX(월별값!$A$1:$BM$17, '데이터 만들기'!P1191, '데이터 만들기'!Q1191)</f>
        <v>1623420</v>
      </c>
      <c r="S1191" s="5">
        <f t="shared" si="339"/>
        <v>43188</v>
      </c>
      <c r="T1191" s="7">
        <f t="shared" si="343"/>
        <v>2018</v>
      </c>
      <c r="U1191" s="7">
        <f t="shared" si="344"/>
        <v>3</v>
      </c>
      <c r="V1191" s="7" t="str">
        <f t="shared" si="345"/>
        <v>2018-3-1</v>
      </c>
      <c r="W1191" s="8">
        <f t="shared" si="346"/>
        <v>43190</v>
      </c>
      <c r="X1191" s="9">
        <f t="shared" si="347"/>
        <v>31</v>
      </c>
      <c r="Y1191" s="4">
        <f t="shared" si="348"/>
        <v>52368.387096774197</v>
      </c>
      <c r="Z1191" s="4">
        <f t="shared" ca="1" si="349"/>
        <v>-33.185720086565453</v>
      </c>
      <c r="AA1191" s="4">
        <f t="shared" ca="1" si="350"/>
        <v>52335.201376687633</v>
      </c>
      <c r="AB1191" s="10">
        <f t="shared" si="338"/>
        <v>1</v>
      </c>
      <c r="AC1191" s="4">
        <f t="shared" ca="1" si="351"/>
        <v>52335.201376687633</v>
      </c>
      <c r="AD1191" s="4">
        <f t="shared" ca="1" si="340"/>
        <v>-440369.08006945811</v>
      </c>
      <c r="AE1191" s="4">
        <f t="shared" si="352"/>
        <v>22</v>
      </c>
      <c r="AF1191" s="4">
        <f t="shared" ca="1" si="353"/>
        <v>20016.776366793551</v>
      </c>
      <c r="AG1191" s="4">
        <f t="shared" ca="1" si="354"/>
        <v>72351.977743481184</v>
      </c>
    </row>
    <row r="1192" spans="1:33">
      <c r="A1192" s="3">
        <v>43189</v>
      </c>
      <c r="B1192" s="2">
        <f t="shared" ca="1" si="337"/>
        <v>71974.257580326535</v>
      </c>
      <c r="C1192">
        <v>0</v>
      </c>
      <c r="D1192">
        <v>0</v>
      </c>
      <c r="E1192">
        <v>0</v>
      </c>
      <c r="F1192">
        <v>0</v>
      </c>
      <c r="P1192" s="4">
        <f t="shared" si="341"/>
        <v>17</v>
      </c>
      <c r="Q1192" s="4">
        <f t="shared" si="342"/>
        <v>44</v>
      </c>
      <c r="R1192" s="7">
        <f>INDEX(월별값!$A$1:$BM$17, '데이터 만들기'!P1192, '데이터 만들기'!Q1192)</f>
        <v>1623420</v>
      </c>
      <c r="S1192" s="5">
        <f t="shared" si="339"/>
        <v>43189</v>
      </c>
      <c r="T1192" s="7">
        <f t="shared" si="343"/>
        <v>2018</v>
      </c>
      <c r="U1192" s="7">
        <f t="shared" si="344"/>
        <v>3</v>
      </c>
      <c r="V1192" s="7" t="str">
        <f t="shared" si="345"/>
        <v>2018-3-1</v>
      </c>
      <c r="W1192" s="8">
        <f t="shared" si="346"/>
        <v>43190</v>
      </c>
      <c r="X1192" s="9">
        <f t="shared" si="347"/>
        <v>31</v>
      </c>
      <c r="Y1192" s="4">
        <f t="shared" si="348"/>
        <v>52368.387096774197</v>
      </c>
      <c r="Z1192" s="4">
        <f t="shared" ca="1" si="349"/>
        <v>-410.90588324121353</v>
      </c>
      <c r="AA1192" s="4">
        <f t="shared" ca="1" si="350"/>
        <v>51957.481213532985</v>
      </c>
      <c r="AB1192" s="10">
        <f t="shared" si="338"/>
        <v>1</v>
      </c>
      <c r="AC1192" s="4">
        <f t="shared" ca="1" si="351"/>
        <v>51957.481213532985</v>
      </c>
      <c r="AD1192" s="4">
        <f t="shared" ca="1" si="340"/>
        <v>-440369.08006945811</v>
      </c>
      <c r="AE1192" s="4">
        <f t="shared" si="352"/>
        <v>22</v>
      </c>
      <c r="AF1192" s="4">
        <f t="shared" ca="1" si="353"/>
        <v>20016.776366793551</v>
      </c>
      <c r="AG1192" s="4">
        <f t="shared" ca="1" si="354"/>
        <v>71974.257580326535</v>
      </c>
    </row>
    <row r="1193" spans="1:33">
      <c r="A1193" s="3">
        <v>43190</v>
      </c>
      <c r="B1193" s="2">
        <f t="shared" ca="1" si="337"/>
        <v>2864.9806090624584</v>
      </c>
      <c r="C1193">
        <v>0</v>
      </c>
      <c r="D1193">
        <v>0</v>
      </c>
      <c r="E1193">
        <v>0</v>
      </c>
      <c r="F1193">
        <v>0</v>
      </c>
      <c r="P1193" s="4">
        <f t="shared" si="341"/>
        <v>17</v>
      </c>
      <c r="Q1193" s="4">
        <f t="shared" si="342"/>
        <v>44</v>
      </c>
      <c r="R1193" s="7">
        <f>INDEX(월별값!$A$1:$BM$17, '데이터 만들기'!P1193, '데이터 만들기'!Q1193)</f>
        <v>1623420</v>
      </c>
      <c r="S1193" s="5">
        <f t="shared" si="339"/>
        <v>43190</v>
      </c>
      <c r="T1193" s="7">
        <f t="shared" si="343"/>
        <v>2018</v>
      </c>
      <c r="U1193" s="7">
        <f t="shared" si="344"/>
        <v>3</v>
      </c>
      <c r="V1193" s="7" t="str">
        <f t="shared" si="345"/>
        <v>2018-3-1</v>
      </c>
      <c r="W1193" s="8">
        <f t="shared" si="346"/>
        <v>43190</v>
      </c>
      <c r="X1193" s="9">
        <f t="shared" si="347"/>
        <v>31</v>
      </c>
      <c r="Y1193" s="4">
        <f t="shared" si="348"/>
        <v>52368.387096774197</v>
      </c>
      <c r="Z1193" s="4">
        <f t="shared" ca="1" si="349"/>
        <v>4931.2250844749706</v>
      </c>
      <c r="AA1193" s="4">
        <f t="shared" ca="1" si="350"/>
        <v>57299.612181249169</v>
      </c>
      <c r="AB1193" s="10">
        <f t="shared" si="338"/>
        <v>0</v>
      </c>
      <c r="AC1193" s="4">
        <f t="shared" ca="1" si="351"/>
        <v>2864.9806090624584</v>
      </c>
      <c r="AD1193" s="4">
        <f t="shared" ca="1" si="340"/>
        <v>-440369.08006945811</v>
      </c>
      <c r="AE1193" s="4">
        <f t="shared" si="352"/>
        <v>22</v>
      </c>
      <c r="AF1193" s="4">
        <f t="shared" ca="1" si="353"/>
        <v>20016.776366793551</v>
      </c>
      <c r="AG1193" s="4">
        <f t="shared" ca="1" si="354"/>
        <v>2864.9806090624584</v>
      </c>
    </row>
    <row r="1194" spans="1:33">
      <c r="A1194" s="3">
        <v>43191</v>
      </c>
      <c r="B1194" s="2">
        <f t="shared" ca="1" si="337"/>
        <v>2927.6654584582457</v>
      </c>
      <c r="C1194">
        <v>0</v>
      </c>
      <c r="D1194">
        <v>0</v>
      </c>
      <c r="E1194">
        <v>0</v>
      </c>
      <c r="F1194">
        <v>0</v>
      </c>
      <c r="P1194" s="4">
        <f t="shared" si="341"/>
        <v>17</v>
      </c>
      <c r="Q1194" s="4">
        <f t="shared" si="342"/>
        <v>45</v>
      </c>
      <c r="R1194" s="7">
        <f>INDEX(월별값!$A$1:$BM$17, '데이터 만들기'!P1194, '데이터 만들기'!Q1194)</f>
        <v>1944060</v>
      </c>
      <c r="S1194" s="5">
        <f t="shared" si="339"/>
        <v>43191</v>
      </c>
      <c r="T1194" s="7">
        <f t="shared" si="343"/>
        <v>2018</v>
      </c>
      <c r="U1194" s="7">
        <f t="shared" si="344"/>
        <v>4</v>
      </c>
      <c r="V1194" s="7" t="str">
        <f t="shared" si="345"/>
        <v>2018-4-1</v>
      </c>
      <c r="W1194" s="8">
        <f t="shared" si="346"/>
        <v>43220</v>
      </c>
      <c r="X1194" s="9">
        <f t="shared" si="347"/>
        <v>30</v>
      </c>
      <c r="Y1194" s="4">
        <f t="shared" si="348"/>
        <v>64802</v>
      </c>
      <c r="Z1194" s="4">
        <f t="shared" ca="1" si="349"/>
        <v>-6248.6908308350849</v>
      </c>
      <c r="AA1194" s="4">
        <f t="shared" ca="1" si="350"/>
        <v>58553.309169164917</v>
      </c>
      <c r="AB1194" s="10">
        <f t="shared" si="338"/>
        <v>0</v>
      </c>
      <c r="AC1194" s="4">
        <f t="shared" ca="1" si="351"/>
        <v>2927.6654584582457</v>
      </c>
      <c r="AD1194" s="4">
        <f t="shared" ca="1" si="340"/>
        <v>-554324.63738063071</v>
      </c>
      <c r="AE1194" s="4">
        <f t="shared" si="352"/>
        <v>21</v>
      </c>
      <c r="AF1194" s="4">
        <f t="shared" ca="1" si="353"/>
        <v>26396.411303839559</v>
      </c>
      <c r="AG1194" s="4">
        <f t="shared" ca="1" si="354"/>
        <v>2927.6654584582457</v>
      </c>
    </row>
    <row r="1195" spans="1:33">
      <c r="A1195" s="3">
        <v>43192</v>
      </c>
      <c r="B1195" s="2">
        <f t="shared" ca="1" si="337"/>
        <v>92027.249781825245</v>
      </c>
      <c r="C1195">
        <v>0</v>
      </c>
      <c r="D1195">
        <v>0</v>
      </c>
      <c r="E1195">
        <v>0</v>
      </c>
      <c r="F1195">
        <v>0</v>
      </c>
      <c r="P1195" s="4">
        <f t="shared" si="341"/>
        <v>17</v>
      </c>
      <c r="Q1195" s="4">
        <f t="shared" si="342"/>
        <v>45</v>
      </c>
      <c r="R1195" s="7">
        <f>INDEX(월별값!$A$1:$BM$17, '데이터 만들기'!P1195, '데이터 만들기'!Q1195)</f>
        <v>1944060</v>
      </c>
      <c r="S1195" s="5">
        <f t="shared" si="339"/>
        <v>43192</v>
      </c>
      <c r="T1195" s="7">
        <f t="shared" si="343"/>
        <v>2018</v>
      </c>
      <c r="U1195" s="7">
        <f t="shared" si="344"/>
        <v>4</v>
      </c>
      <c r="V1195" s="7" t="str">
        <f t="shared" si="345"/>
        <v>2018-4-1</v>
      </c>
      <c r="W1195" s="8">
        <f t="shared" si="346"/>
        <v>43220</v>
      </c>
      <c r="X1195" s="9">
        <f t="shared" si="347"/>
        <v>30</v>
      </c>
      <c r="Y1195" s="4">
        <f t="shared" si="348"/>
        <v>64802</v>
      </c>
      <c r="Z1195" s="4">
        <f t="shared" ca="1" si="349"/>
        <v>828.83847798568786</v>
      </c>
      <c r="AA1195" s="4">
        <f t="shared" ca="1" si="350"/>
        <v>65630.838477985686</v>
      </c>
      <c r="AB1195" s="10">
        <f t="shared" si="338"/>
        <v>1</v>
      </c>
      <c r="AC1195" s="4">
        <f t="shared" ca="1" si="351"/>
        <v>65630.838477985686</v>
      </c>
      <c r="AD1195" s="4">
        <f t="shared" ca="1" si="340"/>
        <v>-554324.63738063071</v>
      </c>
      <c r="AE1195" s="4">
        <f t="shared" si="352"/>
        <v>21</v>
      </c>
      <c r="AF1195" s="4">
        <f t="shared" ca="1" si="353"/>
        <v>26396.411303839559</v>
      </c>
      <c r="AG1195" s="4">
        <f t="shared" ca="1" si="354"/>
        <v>92027.249781825245</v>
      </c>
    </row>
    <row r="1196" spans="1:33">
      <c r="A1196" s="3">
        <v>43193</v>
      </c>
      <c r="B1196" s="2">
        <f t="shared" ca="1" si="337"/>
        <v>89830.026322371064</v>
      </c>
      <c r="C1196">
        <v>0</v>
      </c>
      <c r="D1196">
        <v>0</v>
      </c>
      <c r="E1196">
        <v>0</v>
      </c>
      <c r="F1196">
        <v>0</v>
      </c>
      <c r="P1196" s="4">
        <f t="shared" si="341"/>
        <v>17</v>
      </c>
      <c r="Q1196" s="4">
        <f t="shared" si="342"/>
        <v>45</v>
      </c>
      <c r="R1196" s="7">
        <f>INDEX(월별값!$A$1:$BM$17, '데이터 만들기'!P1196, '데이터 만들기'!Q1196)</f>
        <v>1944060</v>
      </c>
      <c r="S1196" s="5">
        <f t="shared" si="339"/>
        <v>43193</v>
      </c>
      <c r="T1196" s="7">
        <f t="shared" si="343"/>
        <v>2018</v>
      </c>
      <c r="U1196" s="7">
        <f t="shared" si="344"/>
        <v>4</v>
      </c>
      <c r="V1196" s="7" t="str">
        <f t="shared" si="345"/>
        <v>2018-4-1</v>
      </c>
      <c r="W1196" s="8">
        <f t="shared" si="346"/>
        <v>43220</v>
      </c>
      <c r="X1196" s="9">
        <f t="shared" si="347"/>
        <v>30</v>
      </c>
      <c r="Y1196" s="4">
        <f t="shared" si="348"/>
        <v>64802</v>
      </c>
      <c r="Z1196" s="4">
        <f t="shared" ca="1" si="349"/>
        <v>-1368.3849814684879</v>
      </c>
      <c r="AA1196" s="4">
        <f t="shared" ca="1" si="350"/>
        <v>63433.615018531513</v>
      </c>
      <c r="AB1196" s="10">
        <f t="shared" si="338"/>
        <v>1</v>
      </c>
      <c r="AC1196" s="4">
        <f t="shared" ca="1" si="351"/>
        <v>63433.615018531513</v>
      </c>
      <c r="AD1196" s="4">
        <f t="shared" ca="1" si="340"/>
        <v>-554324.63738063071</v>
      </c>
      <c r="AE1196" s="4">
        <f t="shared" si="352"/>
        <v>21</v>
      </c>
      <c r="AF1196" s="4">
        <f t="shared" ca="1" si="353"/>
        <v>26396.411303839559</v>
      </c>
      <c r="AG1196" s="4">
        <f t="shared" ca="1" si="354"/>
        <v>89830.026322371064</v>
      </c>
    </row>
    <row r="1197" spans="1:33">
      <c r="A1197" s="3">
        <v>43194</v>
      </c>
      <c r="B1197" s="2">
        <f t="shared" ca="1" si="337"/>
        <v>91434.689277868965</v>
      </c>
      <c r="C1197">
        <v>0</v>
      </c>
      <c r="D1197">
        <v>0</v>
      </c>
      <c r="E1197">
        <v>0</v>
      </c>
      <c r="F1197">
        <v>0</v>
      </c>
      <c r="P1197" s="4">
        <f t="shared" si="341"/>
        <v>17</v>
      </c>
      <c r="Q1197" s="4">
        <f t="shared" si="342"/>
        <v>45</v>
      </c>
      <c r="R1197" s="7">
        <f>INDEX(월별값!$A$1:$BM$17, '데이터 만들기'!P1197, '데이터 만들기'!Q1197)</f>
        <v>1944060</v>
      </c>
      <c r="S1197" s="5">
        <f t="shared" si="339"/>
        <v>43194</v>
      </c>
      <c r="T1197" s="7">
        <f t="shared" si="343"/>
        <v>2018</v>
      </c>
      <c r="U1197" s="7">
        <f t="shared" si="344"/>
        <v>4</v>
      </c>
      <c r="V1197" s="7" t="str">
        <f t="shared" si="345"/>
        <v>2018-4-1</v>
      </c>
      <c r="W1197" s="8">
        <f t="shared" si="346"/>
        <v>43220</v>
      </c>
      <c r="X1197" s="9">
        <f t="shared" si="347"/>
        <v>30</v>
      </c>
      <c r="Y1197" s="4">
        <f t="shared" si="348"/>
        <v>64802</v>
      </c>
      <c r="Z1197" s="4">
        <f t="shared" ca="1" si="349"/>
        <v>236.27797402940297</v>
      </c>
      <c r="AA1197" s="4">
        <f t="shared" ca="1" si="350"/>
        <v>65038.277974029406</v>
      </c>
      <c r="AB1197" s="10">
        <f t="shared" si="338"/>
        <v>1</v>
      </c>
      <c r="AC1197" s="4">
        <f t="shared" ca="1" si="351"/>
        <v>65038.277974029406</v>
      </c>
      <c r="AD1197" s="4">
        <f t="shared" ca="1" si="340"/>
        <v>-554324.63738063071</v>
      </c>
      <c r="AE1197" s="4">
        <f t="shared" si="352"/>
        <v>21</v>
      </c>
      <c r="AF1197" s="4">
        <f t="shared" ca="1" si="353"/>
        <v>26396.411303839559</v>
      </c>
      <c r="AG1197" s="4">
        <f t="shared" ca="1" si="354"/>
        <v>91434.689277868965</v>
      </c>
    </row>
    <row r="1198" spans="1:33">
      <c r="A1198" s="3">
        <v>43195</v>
      </c>
      <c r="B1198" s="2">
        <f t="shared" ca="1" si="337"/>
        <v>87249.321674571285</v>
      </c>
      <c r="C1198">
        <v>0</v>
      </c>
      <c r="D1198">
        <v>0</v>
      </c>
      <c r="E1198">
        <v>0</v>
      </c>
      <c r="F1198">
        <v>0</v>
      </c>
      <c r="P1198" s="4">
        <f t="shared" si="341"/>
        <v>17</v>
      </c>
      <c r="Q1198" s="4">
        <f t="shared" si="342"/>
        <v>45</v>
      </c>
      <c r="R1198" s="7">
        <f>INDEX(월별값!$A$1:$BM$17, '데이터 만들기'!P1198, '데이터 만들기'!Q1198)</f>
        <v>1944060</v>
      </c>
      <c r="S1198" s="5">
        <f t="shared" si="339"/>
        <v>43195</v>
      </c>
      <c r="T1198" s="7">
        <f t="shared" si="343"/>
        <v>2018</v>
      </c>
      <c r="U1198" s="7">
        <f t="shared" si="344"/>
        <v>4</v>
      </c>
      <c r="V1198" s="7" t="str">
        <f t="shared" si="345"/>
        <v>2018-4-1</v>
      </c>
      <c r="W1198" s="8">
        <f t="shared" si="346"/>
        <v>43220</v>
      </c>
      <c r="X1198" s="9">
        <f t="shared" si="347"/>
        <v>30</v>
      </c>
      <c r="Y1198" s="4">
        <f t="shared" si="348"/>
        <v>64802</v>
      </c>
      <c r="Z1198" s="4">
        <f t="shared" ca="1" si="349"/>
        <v>-3949.0896292682701</v>
      </c>
      <c r="AA1198" s="4">
        <f t="shared" ca="1" si="350"/>
        <v>60852.910370731726</v>
      </c>
      <c r="AB1198" s="10">
        <f t="shared" si="338"/>
        <v>1</v>
      </c>
      <c r="AC1198" s="4">
        <f t="shared" ca="1" si="351"/>
        <v>60852.910370731726</v>
      </c>
      <c r="AD1198" s="4">
        <f t="shared" ca="1" si="340"/>
        <v>-554324.63738063071</v>
      </c>
      <c r="AE1198" s="4">
        <f t="shared" si="352"/>
        <v>21</v>
      </c>
      <c r="AF1198" s="4">
        <f t="shared" ca="1" si="353"/>
        <v>26396.411303839559</v>
      </c>
      <c r="AG1198" s="4">
        <f t="shared" ca="1" si="354"/>
        <v>87249.321674571285</v>
      </c>
    </row>
    <row r="1199" spans="1:33">
      <c r="A1199" s="3">
        <v>43196</v>
      </c>
      <c r="B1199" s="2">
        <f t="shared" ca="1" si="337"/>
        <v>93563.404742916333</v>
      </c>
      <c r="C1199">
        <v>0</v>
      </c>
      <c r="D1199">
        <v>0</v>
      </c>
      <c r="E1199">
        <v>0</v>
      </c>
      <c r="F1199">
        <v>0</v>
      </c>
      <c r="P1199" s="4">
        <f t="shared" si="341"/>
        <v>17</v>
      </c>
      <c r="Q1199" s="4">
        <f t="shared" si="342"/>
        <v>45</v>
      </c>
      <c r="R1199" s="7">
        <f>INDEX(월별값!$A$1:$BM$17, '데이터 만들기'!P1199, '데이터 만들기'!Q1199)</f>
        <v>1944060</v>
      </c>
      <c r="S1199" s="5">
        <f t="shared" si="339"/>
        <v>43196</v>
      </c>
      <c r="T1199" s="7">
        <f t="shared" si="343"/>
        <v>2018</v>
      </c>
      <c r="U1199" s="7">
        <f t="shared" si="344"/>
        <v>4</v>
      </c>
      <c r="V1199" s="7" t="str">
        <f t="shared" si="345"/>
        <v>2018-4-1</v>
      </c>
      <c r="W1199" s="8">
        <f t="shared" si="346"/>
        <v>43220</v>
      </c>
      <c r="X1199" s="9">
        <f t="shared" si="347"/>
        <v>30</v>
      </c>
      <c r="Y1199" s="4">
        <f t="shared" si="348"/>
        <v>64802</v>
      </c>
      <c r="Z1199" s="4">
        <f t="shared" ca="1" si="349"/>
        <v>2364.9934390767785</v>
      </c>
      <c r="AA1199" s="4">
        <f t="shared" ca="1" si="350"/>
        <v>67166.993439076774</v>
      </c>
      <c r="AB1199" s="10">
        <f t="shared" si="338"/>
        <v>1</v>
      </c>
      <c r="AC1199" s="4">
        <f t="shared" ca="1" si="351"/>
        <v>67166.993439076774</v>
      </c>
      <c r="AD1199" s="4">
        <f t="shared" ca="1" si="340"/>
        <v>-554324.63738063071</v>
      </c>
      <c r="AE1199" s="4">
        <f t="shared" si="352"/>
        <v>21</v>
      </c>
      <c r="AF1199" s="4">
        <f t="shared" ca="1" si="353"/>
        <v>26396.411303839559</v>
      </c>
      <c r="AG1199" s="4">
        <f t="shared" ca="1" si="354"/>
        <v>93563.404742916333</v>
      </c>
    </row>
    <row r="1200" spans="1:33">
      <c r="A1200" s="3">
        <v>43197</v>
      </c>
      <c r="B1200" s="2">
        <f t="shared" ca="1" si="337"/>
        <v>2923.5359872234503</v>
      </c>
      <c r="C1200">
        <v>0</v>
      </c>
      <c r="D1200">
        <v>0</v>
      </c>
      <c r="E1200">
        <v>0</v>
      </c>
      <c r="F1200">
        <v>0</v>
      </c>
      <c r="P1200" s="4">
        <f t="shared" si="341"/>
        <v>17</v>
      </c>
      <c r="Q1200" s="4">
        <f t="shared" si="342"/>
        <v>45</v>
      </c>
      <c r="R1200" s="7">
        <f>INDEX(월별값!$A$1:$BM$17, '데이터 만들기'!P1200, '데이터 만들기'!Q1200)</f>
        <v>1944060</v>
      </c>
      <c r="S1200" s="5">
        <f t="shared" si="339"/>
        <v>43197</v>
      </c>
      <c r="T1200" s="7">
        <f t="shared" si="343"/>
        <v>2018</v>
      </c>
      <c r="U1200" s="7">
        <f t="shared" si="344"/>
        <v>4</v>
      </c>
      <c r="V1200" s="7" t="str">
        <f t="shared" si="345"/>
        <v>2018-4-1</v>
      </c>
      <c r="W1200" s="8">
        <f t="shared" si="346"/>
        <v>43220</v>
      </c>
      <c r="X1200" s="9">
        <f t="shared" si="347"/>
        <v>30</v>
      </c>
      <c r="Y1200" s="4">
        <f t="shared" si="348"/>
        <v>64802</v>
      </c>
      <c r="Z1200" s="4">
        <f t="shared" ca="1" si="349"/>
        <v>-6331.2802555309945</v>
      </c>
      <c r="AA1200" s="4">
        <f t="shared" ca="1" si="350"/>
        <v>58470.719744469003</v>
      </c>
      <c r="AB1200" s="10">
        <f t="shared" si="338"/>
        <v>0</v>
      </c>
      <c r="AC1200" s="4">
        <f t="shared" ca="1" si="351"/>
        <v>2923.5359872234503</v>
      </c>
      <c r="AD1200" s="4">
        <f t="shared" ca="1" si="340"/>
        <v>-554324.63738063071</v>
      </c>
      <c r="AE1200" s="4">
        <f t="shared" si="352"/>
        <v>21</v>
      </c>
      <c r="AF1200" s="4">
        <f t="shared" ca="1" si="353"/>
        <v>26396.411303839559</v>
      </c>
      <c r="AG1200" s="4">
        <f t="shared" ca="1" si="354"/>
        <v>2923.5359872234503</v>
      </c>
    </row>
    <row r="1201" spans="1:33">
      <c r="A1201" s="3">
        <v>43198</v>
      </c>
      <c r="B1201" s="2">
        <f t="shared" ca="1" si="337"/>
        <v>3146.8083711281934</v>
      </c>
      <c r="C1201">
        <v>0</v>
      </c>
      <c r="D1201">
        <v>0</v>
      </c>
      <c r="E1201">
        <v>0</v>
      </c>
      <c r="F1201">
        <v>0</v>
      </c>
      <c r="P1201" s="4">
        <f t="shared" si="341"/>
        <v>17</v>
      </c>
      <c r="Q1201" s="4">
        <f t="shared" si="342"/>
        <v>45</v>
      </c>
      <c r="R1201" s="7">
        <f>INDEX(월별값!$A$1:$BM$17, '데이터 만들기'!P1201, '데이터 만들기'!Q1201)</f>
        <v>1944060</v>
      </c>
      <c r="S1201" s="5">
        <f t="shared" si="339"/>
        <v>43198</v>
      </c>
      <c r="T1201" s="7">
        <f t="shared" si="343"/>
        <v>2018</v>
      </c>
      <c r="U1201" s="7">
        <f t="shared" si="344"/>
        <v>4</v>
      </c>
      <c r="V1201" s="7" t="str">
        <f t="shared" si="345"/>
        <v>2018-4-1</v>
      </c>
      <c r="W1201" s="8">
        <f t="shared" si="346"/>
        <v>43220</v>
      </c>
      <c r="X1201" s="9">
        <f t="shared" si="347"/>
        <v>30</v>
      </c>
      <c r="Y1201" s="4">
        <f t="shared" si="348"/>
        <v>64802</v>
      </c>
      <c r="Z1201" s="4">
        <f t="shared" ca="1" si="349"/>
        <v>-1865.8325774361322</v>
      </c>
      <c r="AA1201" s="4">
        <f t="shared" ca="1" si="350"/>
        <v>62936.167422563871</v>
      </c>
      <c r="AB1201" s="10">
        <f t="shared" si="338"/>
        <v>0</v>
      </c>
      <c r="AC1201" s="4">
        <f t="shared" ca="1" si="351"/>
        <v>3146.8083711281934</v>
      </c>
      <c r="AD1201" s="4">
        <f t="shared" ca="1" si="340"/>
        <v>-554324.63738063071</v>
      </c>
      <c r="AE1201" s="4">
        <f t="shared" si="352"/>
        <v>21</v>
      </c>
      <c r="AF1201" s="4">
        <f t="shared" ca="1" si="353"/>
        <v>26396.411303839559</v>
      </c>
      <c r="AG1201" s="4">
        <f t="shared" ca="1" si="354"/>
        <v>3146.8083711281934</v>
      </c>
    </row>
    <row r="1202" spans="1:33">
      <c r="A1202" s="3">
        <v>43199</v>
      </c>
      <c r="B1202" s="2">
        <f t="shared" ca="1" si="337"/>
        <v>93742.795721941773</v>
      </c>
      <c r="C1202">
        <v>0</v>
      </c>
      <c r="D1202">
        <v>0</v>
      </c>
      <c r="E1202">
        <v>0</v>
      </c>
      <c r="F1202">
        <v>0</v>
      </c>
      <c r="P1202" s="4">
        <f t="shared" si="341"/>
        <v>17</v>
      </c>
      <c r="Q1202" s="4">
        <f t="shared" si="342"/>
        <v>45</v>
      </c>
      <c r="R1202" s="7">
        <f>INDEX(월별값!$A$1:$BM$17, '데이터 만들기'!P1202, '데이터 만들기'!Q1202)</f>
        <v>1944060</v>
      </c>
      <c r="S1202" s="5">
        <f t="shared" si="339"/>
        <v>43199</v>
      </c>
      <c r="T1202" s="7">
        <f t="shared" si="343"/>
        <v>2018</v>
      </c>
      <c r="U1202" s="7">
        <f t="shared" si="344"/>
        <v>4</v>
      </c>
      <c r="V1202" s="7" t="str">
        <f t="shared" si="345"/>
        <v>2018-4-1</v>
      </c>
      <c r="W1202" s="8">
        <f t="shared" si="346"/>
        <v>43220</v>
      </c>
      <c r="X1202" s="9">
        <f t="shared" si="347"/>
        <v>30</v>
      </c>
      <c r="Y1202" s="4">
        <f t="shared" si="348"/>
        <v>64802</v>
      </c>
      <c r="Z1202" s="4">
        <f t="shared" ca="1" si="349"/>
        <v>2544.3844181022141</v>
      </c>
      <c r="AA1202" s="4">
        <f t="shared" ca="1" si="350"/>
        <v>67346.384418102214</v>
      </c>
      <c r="AB1202" s="10">
        <f t="shared" si="338"/>
        <v>1</v>
      </c>
      <c r="AC1202" s="4">
        <f t="shared" ca="1" si="351"/>
        <v>67346.384418102214</v>
      </c>
      <c r="AD1202" s="4">
        <f t="shared" ca="1" si="340"/>
        <v>-554324.63738063071</v>
      </c>
      <c r="AE1202" s="4">
        <f t="shared" si="352"/>
        <v>21</v>
      </c>
      <c r="AF1202" s="4">
        <f t="shared" ca="1" si="353"/>
        <v>26396.411303839559</v>
      </c>
      <c r="AG1202" s="4">
        <f t="shared" ca="1" si="354"/>
        <v>93742.795721941773</v>
      </c>
    </row>
    <row r="1203" spans="1:33">
      <c r="A1203" s="3">
        <v>43200</v>
      </c>
      <c r="B1203" s="2">
        <f t="shared" ca="1" si="337"/>
        <v>93744.862345149493</v>
      </c>
      <c r="C1203">
        <v>0</v>
      </c>
      <c r="D1203">
        <v>0</v>
      </c>
      <c r="E1203">
        <v>0</v>
      </c>
      <c r="F1203">
        <v>0</v>
      </c>
      <c r="P1203" s="4">
        <f t="shared" si="341"/>
        <v>17</v>
      </c>
      <c r="Q1203" s="4">
        <f t="shared" si="342"/>
        <v>45</v>
      </c>
      <c r="R1203" s="7">
        <f>INDEX(월별값!$A$1:$BM$17, '데이터 만들기'!P1203, '데이터 만들기'!Q1203)</f>
        <v>1944060</v>
      </c>
      <c r="S1203" s="5">
        <f t="shared" si="339"/>
        <v>43200</v>
      </c>
      <c r="T1203" s="7">
        <f t="shared" si="343"/>
        <v>2018</v>
      </c>
      <c r="U1203" s="7">
        <f t="shared" si="344"/>
        <v>4</v>
      </c>
      <c r="V1203" s="7" t="str">
        <f t="shared" si="345"/>
        <v>2018-4-1</v>
      </c>
      <c r="W1203" s="8">
        <f t="shared" si="346"/>
        <v>43220</v>
      </c>
      <c r="X1203" s="9">
        <f t="shared" si="347"/>
        <v>30</v>
      </c>
      <c r="Y1203" s="4">
        <f t="shared" si="348"/>
        <v>64802</v>
      </c>
      <c r="Z1203" s="4">
        <f t="shared" ca="1" si="349"/>
        <v>2546.4510413099365</v>
      </c>
      <c r="AA1203" s="4">
        <f t="shared" ca="1" si="350"/>
        <v>67348.451041309934</v>
      </c>
      <c r="AB1203" s="10">
        <f t="shared" si="338"/>
        <v>1</v>
      </c>
      <c r="AC1203" s="4">
        <f t="shared" ca="1" si="351"/>
        <v>67348.451041309934</v>
      </c>
      <c r="AD1203" s="4">
        <f t="shared" ca="1" si="340"/>
        <v>-554324.63738063071</v>
      </c>
      <c r="AE1203" s="4">
        <f t="shared" si="352"/>
        <v>21</v>
      </c>
      <c r="AF1203" s="4">
        <f t="shared" ca="1" si="353"/>
        <v>26396.411303839559</v>
      </c>
      <c r="AG1203" s="4">
        <f t="shared" ca="1" si="354"/>
        <v>93744.862345149493</v>
      </c>
    </row>
    <row r="1204" spans="1:33">
      <c r="A1204" s="3">
        <v>43201</v>
      </c>
      <c r="B1204" s="2">
        <f t="shared" ca="1" si="337"/>
        <v>91702.525564907963</v>
      </c>
      <c r="C1204">
        <v>0</v>
      </c>
      <c r="D1204">
        <v>0</v>
      </c>
      <c r="E1204">
        <v>0</v>
      </c>
      <c r="F1204">
        <v>0</v>
      </c>
      <c r="P1204" s="4">
        <f t="shared" si="341"/>
        <v>17</v>
      </c>
      <c r="Q1204" s="4">
        <f t="shared" si="342"/>
        <v>45</v>
      </c>
      <c r="R1204" s="7">
        <f>INDEX(월별값!$A$1:$BM$17, '데이터 만들기'!P1204, '데이터 만들기'!Q1204)</f>
        <v>1944060</v>
      </c>
      <c r="S1204" s="5">
        <f t="shared" si="339"/>
        <v>43201</v>
      </c>
      <c r="T1204" s="7">
        <f t="shared" si="343"/>
        <v>2018</v>
      </c>
      <c r="U1204" s="7">
        <f t="shared" si="344"/>
        <v>4</v>
      </c>
      <c r="V1204" s="7" t="str">
        <f t="shared" si="345"/>
        <v>2018-4-1</v>
      </c>
      <c r="W1204" s="8">
        <f t="shared" si="346"/>
        <v>43220</v>
      </c>
      <c r="X1204" s="9">
        <f t="shared" si="347"/>
        <v>30</v>
      </c>
      <c r="Y1204" s="4">
        <f t="shared" si="348"/>
        <v>64802</v>
      </c>
      <c r="Z1204" s="4">
        <f t="shared" ca="1" si="349"/>
        <v>504.11426106840293</v>
      </c>
      <c r="AA1204" s="4">
        <f t="shared" ca="1" si="350"/>
        <v>65306.114261068404</v>
      </c>
      <c r="AB1204" s="10">
        <f t="shared" si="338"/>
        <v>1</v>
      </c>
      <c r="AC1204" s="4">
        <f t="shared" ca="1" si="351"/>
        <v>65306.114261068404</v>
      </c>
      <c r="AD1204" s="4">
        <f t="shared" ca="1" si="340"/>
        <v>-554324.63738063071</v>
      </c>
      <c r="AE1204" s="4">
        <f t="shared" si="352"/>
        <v>21</v>
      </c>
      <c r="AF1204" s="4">
        <f t="shared" ca="1" si="353"/>
        <v>26396.411303839559</v>
      </c>
      <c r="AG1204" s="4">
        <f t="shared" ca="1" si="354"/>
        <v>91702.525564907963</v>
      </c>
    </row>
    <row r="1205" spans="1:33">
      <c r="A1205" s="3">
        <v>43202</v>
      </c>
      <c r="B1205" s="2">
        <f t="shared" ca="1" si="337"/>
        <v>97214.065998268095</v>
      </c>
      <c r="C1205">
        <v>0</v>
      </c>
      <c r="D1205">
        <v>0</v>
      </c>
      <c r="E1205">
        <v>0</v>
      </c>
      <c r="F1205">
        <v>0</v>
      </c>
      <c r="P1205" s="4">
        <f t="shared" si="341"/>
        <v>17</v>
      </c>
      <c r="Q1205" s="4">
        <f t="shared" si="342"/>
        <v>45</v>
      </c>
      <c r="R1205" s="7">
        <f>INDEX(월별값!$A$1:$BM$17, '데이터 만들기'!P1205, '데이터 만들기'!Q1205)</f>
        <v>1944060</v>
      </c>
      <c r="S1205" s="5">
        <f t="shared" si="339"/>
        <v>43202</v>
      </c>
      <c r="T1205" s="7">
        <f t="shared" si="343"/>
        <v>2018</v>
      </c>
      <c r="U1205" s="7">
        <f t="shared" si="344"/>
        <v>4</v>
      </c>
      <c r="V1205" s="7" t="str">
        <f t="shared" si="345"/>
        <v>2018-4-1</v>
      </c>
      <c r="W1205" s="8">
        <f t="shared" si="346"/>
        <v>43220</v>
      </c>
      <c r="X1205" s="9">
        <f t="shared" si="347"/>
        <v>30</v>
      </c>
      <c r="Y1205" s="4">
        <f t="shared" si="348"/>
        <v>64802</v>
      </c>
      <c r="Z1205" s="4">
        <f t="shared" ca="1" si="349"/>
        <v>6015.6546944285428</v>
      </c>
      <c r="AA1205" s="4">
        <f t="shared" ca="1" si="350"/>
        <v>70817.654694428536</v>
      </c>
      <c r="AB1205" s="10">
        <f t="shared" si="338"/>
        <v>1</v>
      </c>
      <c r="AC1205" s="4">
        <f t="shared" ca="1" si="351"/>
        <v>70817.654694428536</v>
      </c>
      <c r="AD1205" s="4">
        <f t="shared" ca="1" si="340"/>
        <v>-554324.63738063071</v>
      </c>
      <c r="AE1205" s="4">
        <f t="shared" si="352"/>
        <v>21</v>
      </c>
      <c r="AF1205" s="4">
        <f t="shared" ca="1" si="353"/>
        <v>26396.411303839559</v>
      </c>
      <c r="AG1205" s="4">
        <f t="shared" ca="1" si="354"/>
        <v>97214.065998268095</v>
      </c>
    </row>
    <row r="1206" spans="1:33">
      <c r="A1206" s="3">
        <v>43203</v>
      </c>
      <c r="B1206" s="2">
        <f t="shared" ca="1" si="337"/>
        <v>86296.543989625061</v>
      </c>
      <c r="C1206">
        <v>0</v>
      </c>
      <c r="D1206">
        <v>0</v>
      </c>
      <c r="E1206">
        <v>0</v>
      </c>
      <c r="F1206">
        <v>0</v>
      </c>
      <c r="P1206" s="4">
        <f t="shared" si="341"/>
        <v>17</v>
      </c>
      <c r="Q1206" s="4">
        <f t="shared" si="342"/>
        <v>45</v>
      </c>
      <c r="R1206" s="7">
        <f>INDEX(월별값!$A$1:$BM$17, '데이터 만들기'!P1206, '데이터 만들기'!Q1206)</f>
        <v>1944060</v>
      </c>
      <c r="S1206" s="5">
        <f t="shared" si="339"/>
        <v>43203</v>
      </c>
      <c r="T1206" s="7">
        <f t="shared" si="343"/>
        <v>2018</v>
      </c>
      <c r="U1206" s="7">
        <f t="shared" si="344"/>
        <v>4</v>
      </c>
      <c r="V1206" s="7" t="str">
        <f t="shared" si="345"/>
        <v>2018-4-1</v>
      </c>
      <c r="W1206" s="8">
        <f t="shared" si="346"/>
        <v>43220</v>
      </c>
      <c r="X1206" s="9">
        <f t="shared" si="347"/>
        <v>30</v>
      </c>
      <c r="Y1206" s="4">
        <f t="shared" si="348"/>
        <v>64802</v>
      </c>
      <c r="Z1206" s="4">
        <f t="shared" ca="1" si="349"/>
        <v>-4901.8673142144899</v>
      </c>
      <c r="AA1206" s="4">
        <f t="shared" ca="1" si="350"/>
        <v>59900.132685785509</v>
      </c>
      <c r="AB1206" s="10">
        <f t="shared" si="338"/>
        <v>1</v>
      </c>
      <c r="AC1206" s="4">
        <f t="shared" ca="1" si="351"/>
        <v>59900.132685785509</v>
      </c>
      <c r="AD1206" s="4">
        <f t="shared" ca="1" si="340"/>
        <v>-554324.63738063071</v>
      </c>
      <c r="AE1206" s="4">
        <f t="shared" si="352"/>
        <v>21</v>
      </c>
      <c r="AF1206" s="4">
        <f t="shared" ca="1" si="353"/>
        <v>26396.411303839559</v>
      </c>
      <c r="AG1206" s="4">
        <f t="shared" ca="1" si="354"/>
        <v>86296.543989625061</v>
      </c>
    </row>
    <row r="1207" spans="1:33">
      <c r="A1207" s="3">
        <v>43204</v>
      </c>
      <c r="B1207" s="2">
        <f t="shared" ca="1" si="337"/>
        <v>3236.0497677647277</v>
      </c>
      <c r="C1207">
        <v>0</v>
      </c>
      <c r="D1207">
        <v>0</v>
      </c>
      <c r="E1207">
        <v>0</v>
      </c>
      <c r="F1207">
        <v>0</v>
      </c>
      <c r="P1207" s="4">
        <f t="shared" si="341"/>
        <v>17</v>
      </c>
      <c r="Q1207" s="4">
        <f t="shared" si="342"/>
        <v>45</v>
      </c>
      <c r="R1207" s="7">
        <f>INDEX(월별값!$A$1:$BM$17, '데이터 만들기'!P1207, '데이터 만들기'!Q1207)</f>
        <v>1944060</v>
      </c>
      <c r="S1207" s="5">
        <f t="shared" si="339"/>
        <v>43204</v>
      </c>
      <c r="T1207" s="7">
        <f t="shared" si="343"/>
        <v>2018</v>
      </c>
      <c r="U1207" s="7">
        <f t="shared" si="344"/>
        <v>4</v>
      </c>
      <c r="V1207" s="7" t="str">
        <f t="shared" si="345"/>
        <v>2018-4-1</v>
      </c>
      <c r="W1207" s="8">
        <f t="shared" si="346"/>
        <v>43220</v>
      </c>
      <c r="X1207" s="9">
        <f t="shared" si="347"/>
        <v>30</v>
      </c>
      <c r="Y1207" s="4">
        <f t="shared" si="348"/>
        <v>64802</v>
      </c>
      <c r="Z1207" s="4">
        <f t="shared" ca="1" si="349"/>
        <v>-81.004644705446708</v>
      </c>
      <c r="AA1207" s="4">
        <f t="shared" ca="1" si="350"/>
        <v>64720.995355294552</v>
      </c>
      <c r="AB1207" s="10">
        <f t="shared" si="338"/>
        <v>0</v>
      </c>
      <c r="AC1207" s="4">
        <f t="shared" ca="1" si="351"/>
        <v>3236.0497677647277</v>
      </c>
      <c r="AD1207" s="4">
        <f t="shared" ca="1" si="340"/>
        <v>-554324.63738063071</v>
      </c>
      <c r="AE1207" s="4">
        <f t="shared" si="352"/>
        <v>21</v>
      </c>
      <c r="AF1207" s="4">
        <f t="shared" ca="1" si="353"/>
        <v>26396.411303839559</v>
      </c>
      <c r="AG1207" s="4">
        <f t="shared" ca="1" si="354"/>
        <v>3236.0497677647277</v>
      </c>
    </row>
    <row r="1208" spans="1:33">
      <c r="A1208" s="3">
        <v>43205</v>
      </c>
      <c r="B1208" s="2">
        <f t="shared" ca="1" si="337"/>
        <v>3389.2931267109316</v>
      </c>
      <c r="C1208">
        <v>0</v>
      </c>
      <c r="D1208">
        <v>0</v>
      </c>
      <c r="E1208">
        <v>0</v>
      </c>
      <c r="F1208">
        <v>0</v>
      </c>
      <c r="P1208" s="4">
        <f t="shared" si="341"/>
        <v>17</v>
      </c>
      <c r="Q1208" s="4">
        <f t="shared" si="342"/>
        <v>45</v>
      </c>
      <c r="R1208" s="7">
        <f>INDEX(월별값!$A$1:$BM$17, '데이터 만들기'!P1208, '데이터 만들기'!Q1208)</f>
        <v>1944060</v>
      </c>
      <c r="S1208" s="5">
        <f t="shared" si="339"/>
        <v>43205</v>
      </c>
      <c r="T1208" s="7">
        <f t="shared" si="343"/>
        <v>2018</v>
      </c>
      <c r="U1208" s="7">
        <f t="shared" si="344"/>
        <v>4</v>
      </c>
      <c r="V1208" s="7" t="str">
        <f t="shared" si="345"/>
        <v>2018-4-1</v>
      </c>
      <c r="W1208" s="8">
        <f t="shared" si="346"/>
        <v>43220</v>
      </c>
      <c r="X1208" s="9">
        <f t="shared" si="347"/>
        <v>30</v>
      </c>
      <c r="Y1208" s="4">
        <f t="shared" si="348"/>
        <v>64802</v>
      </c>
      <c r="Z1208" s="4">
        <f t="shared" ca="1" si="349"/>
        <v>2983.8625342186306</v>
      </c>
      <c r="AA1208" s="4">
        <f t="shared" ca="1" si="350"/>
        <v>67785.862534218628</v>
      </c>
      <c r="AB1208" s="10">
        <f t="shared" si="338"/>
        <v>0</v>
      </c>
      <c r="AC1208" s="4">
        <f t="shared" ca="1" si="351"/>
        <v>3389.2931267109316</v>
      </c>
      <c r="AD1208" s="4">
        <f t="shared" ca="1" si="340"/>
        <v>-554324.63738063071</v>
      </c>
      <c r="AE1208" s="4">
        <f t="shared" si="352"/>
        <v>21</v>
      </c>
      <c r="AF1208" s="4">
        <f t="shared" ca="1" si="353"/>
        <v>26396.411303839559</v>
      </c>
      <c r="AG1208" s="4">
        <f t="shared" ca="1" si="354"/>
        <v>3389.2931267109316</v>
      </c>
    </row>
    <row r="1209" spans="1:33">
      <c r="A1209" s="3">
        <v>43206</v>
      </c>
      <c r="B1209" s="2">
        <f t="shared" ca="1" si="337"/>
        <v>90155.484498553313</v>
      </c>
      <c r="C1209">
        <v>0</v>
      </c>
      <c r="D1209">
        <v>0</v>
      </c>
      <c r="E1209">
        <v>0</v>
      </c>
      <c r="F1209">
        <v>0</v>
      </c>
      <c r="P1209" s="4">
        <f t="shared" si="341"/>
        <v>17</v>
      </c>
      <c r="Q1209" s="4">
        <f t="shared" si="342"/>
        <v>45</v>
      </c>
      <c r="R1209" s="7">
        <f>INDEX(월별값!$A$1:$BM$17, '데이터 만들기'!P1209, '데이터 만들기'!Q1209)</f>
        <v>1944060</v>
      </c>
      <c r="S1209" s="5">
        <f t="shared" si="339"/>
        <v>43206</v>
      </c>
      <c r="T1209" s="7">
        <f t="shared" si="343"/>
        <v>2018</v>
      </c>
      <c r="U1209" s="7">
        <f t="shared" si="344"/>
        <v>4</v>
      </c>
      <c r="V1209" s="7" t="str">
        <f t="shared" si="345"/>
        <v>2018-4-1</v>
      </c>
      <c r="W1209" s="8">
        <f t="shared" si="346"/>
        <v>43220</v>
      </c>
      <c r="X1209" s="9">
        <f t="shared" si="347"/>
        <v>30</v>
      </c>
      <c r="Y1209" s="4">
        <f t="shared" si="348"/>
        <v>64802</v>
      </c>
      <c r="Z1209" s="4">
        <f t="shared" ca="1" si="349"/>
        <v>-1042.9268052862446</v>
      </c>
      <c r="AA1209" s="4">
        <f t="shared" ca="1" si="350"/>
        <v>63759.073194713754</v>
      </c>
      <c r="AB1209" s="10">
        <f t="shared" si="338"/>
        <v>1</v>
      </c>
      <c r="AC1209" s="4">
        <f t="shared" ca="1" si="351"/>
        <v>63759.073194713754</v>
      </c>
      <c r="AD1209" s="4">
        <f t="shared" ca="1" si="340"/>
        <v>-554324.63738063071</v>
      </c>
      <c r="AE1209" s="4">
        <f t="shared" si="352"/>
        <v>21</v>
      </c>
      <c r="AF1209" s="4">
        <f t="shared" ca="1" si="353"/>
        <v>26396.411303839559</v>
      </c>
      <c r="AG1209" s="4">
        <f t="shared" ca="1" si="354"/>
        <v>90155.484498553313</v>
      </c>
    </row>
    <row r="1210" spans="1:33">
      <c r="A1210" s="3">
        <v>43207</v>
      </c>
      <c r="B1210" s="2">
        <f t="shared" ca="1" si="337"/>
        <v>87319.437169157987</v>
      </c>
      <c r="C1210">
        <v>0</v>
      </c>
      <c r="D1210">
        <v>0</v>
      </c>
      <c r="E1210">
        <v>0</v>
      </c>
      <c r="F1210">
        <v>0</v>
      </c>
      <c r="P1210" s="4">
        <f t="shared" si="341"/>
        <v>17</v>
      </c>
      <c r="Q1210" s="4">
        <f t="shared" si="342"/>
        <v>45</v>
      </c>
      <c r="R1210" s="7">
        <f>INDEX(월별값!$A$1:$BM$17, '데이터 만들기'!P1210, '데이터 만들기'!Q1210)</f>
        <v>1944060</v>
      </c>
      <c r="S1210" s="5">
        <f t="shared" si="339"/>
        <v>43207</v>
      </c>
      <c r="T1210" s="7">
        <f t="shared" si="343"/>
        <v>2018</v>
      </c>
      <c r="U1210" s="7">
        <f t="shared" si="344"/>
        <v>4</v>
      </c>
      <c r="V1210" s="7" t="str">
        <f t="shared" si="345"/>
        <v>2018-4-1</v>
      </c>
      <c r="W1210" s="8">
        <f t="shared" si="346"/>
        <v>43220</v>
      </c>
      <c r="X1210" s="9">
        <f t="shared" si="347"/>
        <v>30</v>
      </c>
      <c r="Y1210" s="4">
        <f t="shared" si="348"/>
        <v>64802</v>
      </c>
      <c r="Z1210" s="4">
        <f t="shared" ca="1" si="349"/>
        <v>-3878.9741346815727</v>
      </c>
      <c r="AA1210" s="4">
        <f t="shared" ca="1" si="350"/>
        <v>60923.025865318428</v>
      </c>
      <c r="AB1210" s="10">
        <f t="shared" si="338"/>
        <v>1</v>
      </c>
      <c r="AC1210" s="4">
        <f t="shared" ca="1" si="351"/>
        <v>60923.025865318428</v>
      </c>
      <c r="AD1210" s="4">
        <f t="shared" ca="1" si="340"/>
        <v>-554324.63738063071</v>
      </c>
      <c r="AE1210" s="4">
        <f t="shared" si="352"/>
        <v>21</v>
      </c>
      <c r="AF1210" s="4">
        <f t="shared" ca="1" si="353"/>
        <v>26396.411303839559</v>
      </c>
      <c r="AG1210" s="4">
        <f t="shared" ca="1" si="354"/>
        <v>87319.437169157987</v>
      </c>
    </row>
    <row r="1211" spans="1:33">
      <c r="A1211" s="3">
        <v>43208</v>
      </c>
      <c r="B1211" s="2">
        <f t="shared" ca="1" si="337"/>
        <v>85139.547539685416</v>
      </c>
      <c r="C1211">
        <v>0</v>
      </c>
      <c r="D1211">
        <v>0</v>
      </c>
      <c r="E1211">
        <v>0</v>
      </c>
      <c r="F1211">
        <v>0</v>
      </c>
      <c r="P1211" s="4">
        <f t="shared" si="341"/>
        <v>17</v>
      </c>
      <c r="Q1211" s="4">
        <f t="shared" si="342"/>
        <v>45</v>
      </c>
      <c r="R1211" s="7">
        <f>INDEX(월별값!$A$1:$BM$17, '데이터 만들기'!P1211, '데이터 만들기'!Q1211)</f>
        <v>1944060</v>
      </c>
      <c r="S1211" s="5">
        <f t="shared" si="339"/>
        <v>43208</v>
      </c>
      <c r="T1211" s="7">
        <f t="shared" si="343"/>
        <v>2018</v>
      </c>
      <c r="U1211" s="7">
        <f t="shared" si="344"/>
        <v>4</v>
      </c>
      <c r="V1211" s="7" t="str">
        <f t="shared" si="345"/>
        <v>2018-4-1</v>
      </c>
      <c r="W1211" s="8">
        <f t="shared" si="346"/>
        <v>43220</v>
      </c>
      <c r="X1211" s="9">
        <f t="shared" si="347"/>
        <v>30</v>
      </c>
      <c r="Y1211" s="4">
        <f t="shared" si="348"/>
        <v>64802</v>
      </c>
      <c r="Z1211" s="4">
        <f t="shared" ca="1" si="349"/>
        <v>-6058.8637641541482</v>
      </c>
      <c r="AA1211" s="4">
        <f t="shared" ca="1" si="350"/>
        <v>58743.13623584585</v>
      </c>
      <c r="AB1211" s="10">
        <f t="shared" si="338"/>
        <v>1</v>
      </c>
      <c r="AC1211" s="4">
        <f t="shared" ca="1" si="351"/>
        <v>58743.13623584585</v>
      </c>
      <c r="AD1211" s="4">
        <f t="shared" ca="1" si="340"/>
        <v>-554324.63738063071</v>
      </c>
      <c r="AE1211" s="4">
        <f t="shared" si="352"/>
        <v>21</v>
      </c>
      <c r="AF1211" s="4">
        <f t="shared" ca="1" si="353"/>
        <v>26396.411303839559</v>
      </c>
      <c r="AG1211" s="4">
        <f t="shared" ca="1" si="354"/>
        <v>85139.547539685416</v>
      </c>
    </row>
    <row r="1212" spans="1:33">
      <c r="A1212" s="3">
        <v>43209</v>
      </c>
      <c r="B1212" s="2">
        <f t="shared" ca="1" si="337"/>
        <v>94563.341548436758</v>
      </c>
      <c r="C1212">
        <v>0</v>
      </c>
      <c r="D1212">
        <v>0</v>
      </c>
      <c r="E1212">
        <v>0</v>
      </c>
      <c r="F1212">
        <v>0</v>
      </c>
      <c r="P1212" s="4">
        <f t="shared" si="341"/>
        <v>17</v>
      </c>
      <c r="Q1212" s="4">
        <f t="shared" si="342"/>
        <v>45</v>
      </c>
      <c r="R1212" s="7">
        <f>INDEX(월별값!$A$1:$BM$17, '데이터 만들기'!P1212, '데이터 만들기'!Q1212)</f>
        <v>1944060</v>
      </c>
      <c r="S1212" s="5">
        <f t="shared" si="339"/>
        <v>43209</v>
      </c>
      <c r="T1212" s="7">
        <f t="shared" si="343"/>
        <v>2018</v>
      </c>
      <c r="U1212" s="7">
        <f t="shared" si="344"/>
        <v>4</v>
      </c>
      <c r="V1212" s="7" t="str">
        <f t="shared" si="345"/>
        <v>2018-4-1</v>
      </c>
      <c r="W1212" s="8">
        <f t="shared" si="346"/>
        <v>43220</v>
      </c>
      <c r="X1212" s="9">
        <f t="shared" si="347"/>
        <v>30</v>
      </c>
      <c r="Y1212" s="4">
        <f t="shared" si="348"/>
        <v>64802</v>
      </c>
      <c r="Z1212" s="4">
        <f t="shared" ca="1" si="349"/>
        <v>3364.9302445971925</v>
      </c>
      <c r="AA1212" s="4">
        <f t="shared" ca="1" si="350"/>
        <v>68166.930244597199</v>
      </c>
      <c r="AB1212" s="10">
        <f t="shared" si="338"/>
        <v>1</v>
      </c>
      <c r="AC1212" s="4">
        <f t="shared" ca="1" si="351"/>
        <v>68166.930244597199</v>
      </c>
      <c r="AD1212" s="4">
        <f t="shared" ca="1" si="340"/>
        <v>-554324.63738063071</v>
      </c>
      <c r="AE1212" s="4">
        <f t="shared" si="352"/>
        <v>21</v>
      </c>
      <c r="AF1212" s="4">
        <f t="shared" ca="1" si="353"/>
        <v>26396.411303839559</v>
      </c>
      <c r="AG1212" s="4">
        <f t="shared" ca="1" si="354"/>
        <v>94563.341548436758</v>
      </c>
    </row>
    <row r="1213" spans="1:33">
      <c r="A1213" s="3">
        <v>43210</v>
      </c>
      <c r="B1213" s="2">
        <f t="shared" ca="1" si="337"/>
        <v>95966.752720380449</v>
      </c>
      <c r="C1213">
        <v>0</v>
      </c>
      <c r="D1213">
        <v>0</v>
      </c>
      <c r="E1213">
        <v>0</v>
      </c>
      <c r="F1213">
        <v>0</v>
      </c>
      <c r="P1213" s="4">
        <f t="shared" si="341"/>
        <v>17</v>
      </c>
      <c r="Q1213" s="4">
        <f t="shared" si="342"/>
        <v>45</v>
      </c>
      <c r="R1213" s="7">
        <f>INDEX(월별값!$A$1:$BM$17, '데이터 만들기'!P1213, '데이터 만들기'!Q1213)</f>
        <v>1944060</v>
      </c>
      <c r="S1213" s="5">
        <f t="shared" si="339"/>
        <v>43210</v>
      </c>
      <c r="T1213" s="7">
        <f t="shared" si="343"/>
        <v>2018</v>
      </c>
      <c r="U1213" s="7">
        <f t="shared" si="344"/>
        <v>4</v>
      </c>
      <c r="V1213" s="7" t="str">
        <f t="shared" si="345"/>
        <v>2018-4-1</v>
      </c>
      <c r="W1213" s="8">
        <f t="shared" si="346"/>
        <v>43220</v>
      </c>
      <c r="X1213" s="9">
        <f t="shared" si="347"/>
        <v>30</v>
      </c>
      <c r="Y1213" s="4">
        <f t="shared" si="348"/>
        <v>64802</v>
      </c>
      <c r="Z1213" s="4">
        <f t="shared" ca="1" si="349"/>
        <v>4768.3414165408858</v>
      </c>
      <c r="AA1213" s="4">
        <f t="shared" ca="1" si="350"/>
        <v>69570.34141654089</v>
      </c>
      <c r="AB1213" s="10">
        <f t="shared" si="338"/>
        <v>1</v>
      </c>
      <c r="AC1213" s="4">
        <f t="shared" ca="1" si="351"/>
        <v>69570.34141654089</v>
      </c>
      <c r="AD1213" s="4">
        <f t="shared" ca="1" si="340"/>
        <v>-554324.63738063071</v>
      </c>
      <c r="AE1213" s="4">
        <f t="shared" si="352"/>
        <v>21</v>
      </c>
      <c r="AF1213" s="4">
        <f t="shared" ca="1" si="353"/>
        <v>26396.411303839559</v>
      </c>
      <c r="AG1213" s="4">
        <f t="shared" ca="1" si="354"/>
        <v>95966.752720380449</v>
      </c>
    </row>
    <row r="1214" spans="1:33">
      <c r="A1214" s="3">
        <v>43211</v>
      </c>
      <c r="B1214" s="2">
        <f t="shared" ca="1" si="337"/>
        <v>3138.1867093315773</v>
      </c>
      <c r="C1214">
        <v>0</v>
      </c>
      <c r="D1214">
        <v>0</v>
      </c>
      <c r="E1214">
        <v>0</v>
      </c>
      <c r="F1214">
        <v>0</v>
      </c>
      <c r="P1214" s="4">
        <f t="shared" si="341"/>
        <v>17</v>
      </c>
      <c r="Q1214" s="4">
        <f t="shared" si="342"/>
        <v>45</v>
      </c>
      <c r="R1214" s="7">
        <f>INDEX(월별값!$A$1:$BM$17, '데이터 만들기'!P1214, '데이터 만들기'!Q1214)</f>
        <v>1944060</v>
      </c>
      <c r="S1214" s="5">
        <f t="shared" si="339"/>
        <v>43211</v>
      </c>
      <c r="T1214" s="7">
        <f t="shared" si="343"/>
        <v>2018</v>
      </c>
      <c r="U1214" s="7">
        <f t="shared" si="344"/>
        <v>4</v>
      </c>
      <c r="V1214" s="7" t="str">
        <f t="shared" si="345"/>
        <v>2018-4-1</v>
      </c>
      <c r="W1214" s="8">
        <f t="shared" si="346"/>
        <v>43220</v>
      </c>
      <c r="X1214" s="9">
        <f t="shared" si="347"/>
        <v>30</v>
      </c>
      <c r="Y1214" s="4">
        <f t="shared" si="348"/>
        <v>64802</v>
      </c>
      <c r="Z1214" s="4">
        <f t="shared" ca="1" si="349"/>
        <v>-2038.2658133684549</v>
      </c>
      <c r="AA1214" s="4">
        <f t="shared" ca="1" si="350"/>
        <v>62763.734186631547</v>
      </c>
      <c r="AB1214" s="10">
        <f t="shared" si="338"/>
        <v>0</v>
      </c>
      <c r="AC1214" s="4">
        <f t="shared" ca="1" si="351"/>
        <v>3138.1867093315773</v>
      </c>
      <c r="AD1214" s="4">
        <f t="shared" ca="1" si="340"/>
        <v>-554324.63738063071</v>
      </c>
      <c r="AE1214" s="4">
        <f t="shared" si="352"/>
        <v>21</v>
      </c>
      <c r="AF1214" s="4">
        <f t="shared" ca="1" si="353"/>
        <v>26396.411303839559</v>
      </c>
      <c r="AG1214" s="4">
        <f t="shared" ca="1" si="354"/>
        <v>3138.1867093315773</v>
      </c>
    </row>
    <row r="1215" spans="1:33">
      <c r="A1215" s="3">
        <v>43212</v>
      </c>
      <c r="B1215" s="2">
        <f t="shared" ca="1" si="337"/>
        <v>3466.1533520536295</v>
      </c>
      <c r="C1215">
        <v>0</v>
      </c>
      <c r="D1215">
        <v>0</v>
      </c>
      <c r="E1215">
        <v>0</v>
      </c>
      <c r="F1215">
        <v>0</v>
      </c>
      <c r="P1215" s="4">
        <f t="shared" si="341"/>
        <v>17</v>
      </c>
      <c r="Q1215" s="4">
        <f t="shared" si="342"/>
        <v>45</v>
      </c>
      <c r="R1215" s="7">
        <f>INDEX(월별값!$A$1:$BM$17, '데이터 만들기'!P1215, '데이터 만들기'!Q1215)</f>
        <v>1944060</v>
      </c>
      <c r="S1215" s="5">
        <f t="shared" si="339"/>
        <v>43212</v>
      </c>
      <c r="T1215" s="7">
        <f t="shared" si="343"/>
        <v>2018</v>
      </c>
      <c r="U1215" s="7">
        <f t="shared" si="344"/>
        <v>4</v>
      </c>
      <c r="V1215" s="7" t="str">
        <f t="shared" si="345"/>
        <v>2018-4-1</v>
      </c>
      <c r="W1215" s="8">
        <f t="shared" si="346"/>
        <v>43220</v>
      </c>
      <c r="X1215" s="9">
        <f t="shared" si="347"/>
        <v>30</v>
      </c>
      <c r="Y1215" s="4">
        <f t="shared" si="348"/>
        <v>64802</v>
      </c>
      <c r="Z1215" s="4">
        <f t="shared" ca="1" si="349"/>
        <v>4521.0670410725861</v>
      </c>
      <c r="AA1215" s="4">
        <f t="shared" ca="1" si="350"/>
        <v>69323.067041072587</v>
      </c>
      <c r="AB1215" s="10">
        <f t="shared" si="338"/>
        <v>0</v>
      </c>
      <c r="AC1215" s="4">
        <f t="shared" ca="1" si="351"/>
        <v>3466.1533520536295</v>
      </c>
      <c r="AD1215" s="4">
        <f t="shared" ca="1" si="340"/>
        <v>-554324.63738063071</v>
      </c>
      <c r="AE1215" s="4">
        <f t="shared" si="352"/>
        <v>21</v>
      </c>
      <c r="AF1215" s="4">
        <f t="shared" ca="1" si="353"/>
        <v>26396.411303839559</v>
      </c>
      <c r="AG1215" s="4">
        <f t="shared" ca="1" si="354"/>
        <v>3466.1533520536295</v>
      </c>
    </row>
    <row r="1216" spans="1:33">
      <c r="A1216" s="3">
        <v>43213</v>
      </c>
      <c r="B1216" s="2">
        <f t="shared" ca="1" si="337"/>
        <v>94078.785597599155</v>
      </c>
      <c r="C1216">
        <v>0</v>
      </c>
      <c r="D1216">
        <v>0</v>
      </c>
      <c r="E1216">
        <v>0</v>
      </c>
      <c r="F1216">
        <v>0</v>
      </c>
      <c r="P1216" s="4">
        <f t="shared" si="341"/>
        <v>17</v>
      </c>
      <c r="Q1216" s="4">
        <f t="shared" si="342"/>
        <v>45</v>
      </c>
      <c r="R1216" s="7">
        <f>INDEX(월별값!$A$1:$BM$17, '데이터 만들기'!P1216, '데이터 만들기'!Q1216)</f>
        <v>1944060</v>
      </c>
      <c r="S1216" s="5">
        <f t="shared" si="339"/>
        <v>43213</v>
      </c>
      <c r="T1216" s="7">
        <f t="shared" si="343"/>
        <v>2018</v>
      </c>
      <c r="U1216" s="7">
        <f t="shared" si="344"/>
        <v>4</v>
      </c>
      <c r="V1216" s="7" t="str">
        <f t="shared" si="345"/>
        <v>2018-4-1</v>
      </c>
      <c r="W1216" s="8">
        <f t="shared" si="346"/>
        <v>43220</v>
      </c>
      <c r="X1216" s="9">
        <f t="shared" si="347"/>
        <v>30</v>
      </c>
      <c r="Y1216" s="4">
        <f t="shared" si="348"/>
        <v>64802</v>
      </c>
      <c r="Z1216" s="4">
        <f t="shared" ca="1" si="349"/>
        <v>2880.3742937595894</v>
      </c>
      <c r="AA1216" s="4">
        <f t="shared" ca="1" si="350"/>
        <v>67682.374293759596</v>
      </c>
      <c r="AB1216" s="10">
        <f t="shared" si="338"/>
        <v>1</v>
      </c>
      <c r="AC1216" s="4">
        <f t="shared" ca="1" si="351"/>
        <v>67682.374293759596</v>
      </c>
      <c r="AD1216" s="4">
        <f t="shared" ca="1" si="340"/>
        <v>-554324.63738063071</v>
      </c>
      <c r="AE1216" s="4">
        <f t="shared" si="352"/>
        <v>21</v>
      </c>
      <c r="AF1216" s="4">
        <f t="shared" ca="1" si="353"/>
        <v>26396.411303839559</v>
      </c>
      <c r="AG1216" s="4">
        <f t="shared" ca="1" si="354"/>
        <v>94078.785597599155</v>
      </c>
    </row>
    <row r="1217" spans="1:33">
      <c r="A1217" s="3">
        <v>43214</v>
      </c>
      <c r="B1217" s="2">
        <f t="shared" ca="1" si="337"/>
        <v>87315.908957582578</v>
      </c>
      <c r="C1217">
        <v>0</v>
      </c>
      <c r="D1217">
        <v>0</v>
      </c>
      <c r="E1217">
        <v>0</v>
      </c>
      <c r="F1217">
        <v>0</v>
      </c>
      <c r="P1217" s="4">
        <f t="shared" si="341"/>
        <v>17</v>
      </c>
      <c r="Q1217" s="4">
        <f t="shared" si="342"/>
        <v>45</v>
      </c>
      <c r="R1217" s="7">
        <f>INDEX(월별값!$A$1:$BM$17, '데이터 만들기'!P1217, '데이터 만들기'!Q1217)</f>
        <v>1944060</v>
      </c>
      <c r="S1217" s="5">
        <f t="shared" si="339"/>
        <v>43214</v>
      </c>
      <c r="T1217" s="7">
        <f t="shared" si="343"/>
        <v>2018</v>
      </c>
      <c r="U1217" s="7">
        <f t="shared" si="344"/>
        <v>4</v>
      </c>
      <c r="V1217" s="7" t="str">
        <f t="shared" si="345"/>
        <v>2018-4-1</v>
      </c>
      <c r="W1217" s="8">
        <f t="shared" si="346"/>
        <v>43220</v>
      </c>
      <c r="X1217" s="9">
        <f t="shared" si="347"/>
        <v>30</v>
      </c>
      <c r="Y1217" s="4">
        <f t="shared" si="348"/>
        <v>64802</v>
      </c>
      <c r="Z1217" s="4">
        <f t="shared" ca="1" si="349"/>
        <v>-3882.502346256972</v>
      </c>
      <c r="AA1217" s="4">
        <f t="shared" ca="1" si="350"/>
        <v>60919.497653743027</v>
      </c>
      <c r="AB1217" s="10">
        <f t="shared" si="338"/>
        <v>1</v>
      </c>
      <c r="AC1217" s="4">
        <f t="shared" ca="1" si="351"/>
        <v>60919.497653743027</v>
      </c>
      <c r="AD1217" s="4">
        <f t="shared" ca="1" si="340"/>
        <v>-554324.63738063071</v>
      </c>
      <c r="AE1217" s="4">
        <f t="shared" si="352"/>
        <v>21</v>
      </c>
      <c r="AF1217" s="4">
        <f t="shared" ca="1" si="353"/>
        <v>26396.411303839559</v>
      </c>
      <c r="AG1217" s="4">
        <f t="shared" ca="1" si="354"/>
        <v>87315.908957582578</v>
      </c>
    </row>
    <row r="1218" spans="1:33">
      <c r="A1218" s="3">
        <v>43215</v>
      </c>
      <c r="B1218" s="2">
        <f t="shared" ca="1" si="337"/>
        <v>90858.667272691324</v>
      </c>
      <c r="C1218">
        <v>0</v>
      </c>
      <c r="D1218">
        <v>0</v>
      </c>
      <c r="E1218">
        <v>0</v>
      </c>
      <c r="F1218">
        <v>0</v>
      </c>
      <c r="P1218" s="4">
        <f t="shared" si="341"/>
        <v>17</v>
      </c>
      <c r="Q1218" s="4">
        <f t="shared" si="342"/>
        <v>45</v>
      </c>
      <c r="R1218" s="7">
        <f>INDEX(월별값!$A$1:$BM$17, '데이터 만들기'!P1218, '데이터 만들기'!Q1218)</f>
        <v>1944060</v>
      </c>
      <c r="S1218" s="5">
        <f t="shared" si="339"/>
        <v>43215</v>
      </c>
      <c r="T1218" s="7">
        <f t="shared" si="343"/>
        <v>2018</v>
      </c>
      <c r="U1218" s="7">
        <f t="shared" si="344"/>
        <v>4</v>
      </c>
      <c r="V1218" s="7" t="str">
        <f t="shared" si="345"/>
        <v>2018-4-1</v>
      </c>
      <c r="W1218" s="8">
        <f t="shared" si="346"/>
        <v>43220</v>
      </c>
      <c r="X1218" s="9">
        <f t="shared" si="347"/>
        <v>30</v>
      </c>
      <c r="Y1218" s="4">
        <f t="shared" si="348"/>
        <v>64802</v>
      </c>
      <c r="Z1218" s="4">
        <f t="shared" ca="1" si="349"/>
        <v>-339.74403114824344</v>
      </c>
      <c r="AA1218" s="4">
        <f t="shared" ca="1" si="350"/>
        <v>64462.255968851758</v>
      </c>
      <c r="AB1218" s="10">
        <f t="shared" si="338"/>
        <v>1</v>
      </c>
      <c r="AC1218" s="4">
        <f t="shared" ca="1" si="351"/>
        <v>64462.255968851758</v>
      </c>
      <c r="AD1218" s="4">
        <f t="shared" ca="1" si="340"/>
        <v>-554324.63738063071</v>
      </c>
      <c r="AE1218" s="4">
        <f t="shared" si="352"/>
        <v>21</v>
      </c>
      <c r="AF1218" s="4">
        <f t="shared" ca="1" si="353"/>
        <v>26396.411303839559</v>
      </c>
      <c r="AG1218" s="4">
        <f t="shared" ca="1" si="354"/>
        <v>90858.667272691324</v>
      </c>
    </row>
    <row r="1219" spans="1:33">
      <c r="A1219" s="3">
        <v>43216</v>
      </c>
      <c r="B1219" s="2">
        <f t="shared" ca="1" si="337"/>
        <v>96103.454453664133</v>
      </c>
      <c r="C1219">
        <v>0</v>
      </c>
      <c r="D1219">
        <v>0</v>
      </c>
      <c r="E1219">
        <v>0</v>
      </c>
      <c r="F1219">
        <v>0</v>
      </c>
      <c r="P1219" s="4">
        <f t="shared" si="341"/>
        <v>17</v>
      </c>
      <c r="Q1219" s="4">
        <f t="shared" si="342"/>
        <v>45</v>
      </c>
      <c r="R1219" s="7">
        <f>INDEX(월별값!$A$1:$BM$17, '데이터 만들기'!P1219, '데이터 만들기'!Q1219)</f>
        <v>1944060</v>
      </c>
      <c r="S1219" s="5">
        <f t="shared" si="339"/>
        <v>43216</v>
      </c>
      <c r="T1219" s="7">
        <f t="shared" si="343"/>
        <v>2018</v>
      </c>
      <c r="U1219" s="7">
        <f t="shared" si="344"/>
        <v>4</v>
      </c>
      <c r="V1219" s="7" t="str">
        <f t="shared" si="345"/>
        <v>2018-4-1</v>
      </c>
      <c r="W1219" s="8">
        <f t="shared" si="346"/>
        <v>43220</v>
      </c>
      <c r="X1219" s="9">
        <f t="shared" si="347"/>
        <v>30</v>
      </c>
      <c r="Y1219" s="4">
        <f t="shared" si="348"/>
        <v>64802</v>
      </c>
      <c r="Z1219" s="4">
        <f t="shared" ca="1" si="349"/>
        <v>4905.0431498245689</v>
      </c>
      <c r="AA1219" s="4">
        <f t="shared" ca="1" si="350"/>
        <v>69707.043149824574</v>
      </c>
      <c r="AB1219" s="10">
        <f t="shared" si="338"/>
        <v>1</v>
      </c>
      <c r="AC1219" s="4">
        <f t="shared" ca="1" si="351"/>
        <v>69707.043149824574</v>
      </c>
      <c r="AD1219" s="4">
        <f t="shared" ca="1" si="340"/>
        <v>-554324.63738063071</v>
      </c>
      <c r="AE1219" s="4">
        <f t="shared" si="352"/>
        <v>21</v>
      </c>
      <c r="AF1219" s="4">
        <f t="shared" ca="1" si="353"/>
        <v>26396.411303839559</v>
      </c>
      <c r="AG1219" s="4">
        <f t="shared" ca="1" si="354"/>
        <v>96103.454453664133</v>
      </c>
    </row>
    <row r="1220" spans="1:33">
      <c r="A1220" s="3">
        <v>43217</v>
      </c>
      <c r="B1220" s="2">
        <f t="shared" ca="1" si="337"/>
        <v>91407.319589346735</v>
      </c>
      <c r="C1220">
        <v>0</v>
      </c>
      <c r="D1220">
        <v>0</v>
      </c>
      <c r="E1220">
        <v>0</v>
      </c>
      <c r="F1220">
        <v>0</v>
      </c>
      <c r="P1220" s="4">
        <f t="shared" si="341"/>
        <v>17</v>
      </c>
      <c r="Q1220" s="4">
        <f t="shared" si="342"/>
        <v>45</v>
      </c>
      <c r="R1220" s="7">
        <f>INDEX(월별값!$A$1:$BM$17, '데이터 만들기'!P1220, '데이터 만들기'!Q1220)</f>
        <v>1944060</v>
      </c>
      <c r="S1220" s="5">
        <f t="shared" si="339"/>
        <v>43217</v>
      </c>
      <c r="T1220" s="7">
        <f t="shared" si="343"/>
        <v>2018</v>
      </c>
      <c r="U1220" s="7">
        <f t="shared" si="344"/>
        <v>4</v>
      </c>
      <c r="V1220" s="7" t="str">
        <f t="shared" si="345"/>
        <v>2018-4-1</v>
      </c>
      <c r="W1220" s="8">
        <f t="shared" si="346"/>
        <v>43220</v>
      </c>
      <c r="X1220" s="9">
        <f t="shared" si="347"/>
        <v>30</v>
      </c>
      <c r="Y1220" s="4">
        <f t="shared" si="348"/>
        <v>64802</v>
      </c>
      <c r="Z1220" s="4">
        <f t="shared" ca="1" si="349"/>
        <v>208.90828550718339</v>
      </c>
      <c r="AA1220" s="4">
        <f t="shared" ca="1" si="350"/>
        <v>65010.908285507183</v>
      </c>
      <c r="AB1220" s="10">
        <f t="shared" si="338"/>
        <v>1</v>
      </c>
      <c r="AC1220" s="4">
        <f t="shared" ca="1" si="351"/>
        <v>65010.908285507183</v>
      </c>
      <c r="AD1220" s="4">
        <f t="shared" ca="1" si="340"/>
        <v>-554324.63738063071</v>
      </c>
      <c r="AE1220" s="4">
        <f t="shared" si="352"/>
        <v>21</v>
      </c>
      <c r="AF1220" s="4">
        <f t="shared" ca="1" si="353"/>
        <v>26396.411303839559</v>
      </c>
      <c r="AG1220" s="4">
        <f t="shared" ca="1" si="354"/>
        <v>91407.319589346735</v>
      </c>
    </row>
    <row r="1221" spans="1:33">
      <c r="A1221" s="3">
        <v>43218</v>
      </c>
      <c r="B1221" s="2">
        <f t="shared" ca="1" si="337"/>
        <v>3497.2208379049252</v>
      </c>
      <c r="C1221">
        <v>0</v>
      </c>
      <c r="D1221">
        <v>0</v>
      </c>
      <c r="E1221">
        <v>0</v>
      </c>
      <c r="F1221">
        <v>0</v>
      </c>
      <c r="P1221" s="4">
        <f t="shared" si="341"/>
        <v>17</v>
      </c>
      <c r="Q1221" s="4">
        <f t="shared" si="342"/>
        <v>45</v>
      </c>
      <c r="R1221" s="7">
        <f>INDEX(월별값!$A$1:$BM$17, '데이터 만들기'!P1221, '데이터 만들기'!Q1221)</f>
        <v>1944060</v>
      </c>
      <c r="S1221" s="5">
        <f t="shared" si="339"/>
        <v>43218</v>
      </c>
      <c r="T1221" s="7">
        <f t="shared" si="343"/>
        <v>2018</v>
      </c>
      <c r="U1221" s="7">
        <f t="shared" si="344"/>
        <v>4</v>
      </c>
      <c r="V1221" s="7" t="str">
        <f t="shared" si="345"/>
        <v>2018-4-1</v>
      </c>
      <c r="W1221" s="8">
        <f t="shared" si="346"/>
        <v>43220</v>
      </c>
      <c r="X1221" s="9">
        <f t="shared" si="347"/>
        <v>30</v>
      </c>
      <c r="Y1221" s="4">
        <f t="shared" si="348"/>
        <v>64802</v>
      </c>
      <c r="Z1221" s="4">
        <f t="shared" ca="1" si="349"/>
        <v>5142.4167580985049</v>
      </c>
      <c r="AA1221" s="4">
        <f t="shared" ca="1" si="350"/>
        <v>69944.416758098509</v>
      </c>
      <c r="AB1221" s="10">
        <f t="shared" si="338"/>
        <v>0</v>
      </c>
      <c r="AC1221" s="4">
        <f t="shared" ca="1" si="351"/>
        <v>3497.2208379049252</v>
      </c>
      <c r="AD1221" s="4">
        <f t="shared" ca="1" si="340"/>
        <v>-554324.63738063071</v>
      </c>
      <c r="AE1221" s="4">
        <f t="shared" si="352"/>
        <v>21</v>
      </c>
      <c r="AF1221" s="4">
        <f t="shared" ca="1" si="353"/>
        <v>26396.411303839559</v>
      </c>
      <c r="AG1221" s="4">
        <f t="shared" ca="1" si="354"/>
        <v>3497.2208379049252</v>
      </c>
    </row>
    <row r="1222" spans="1:33">
      <c r="A1222" s="3">
        <v>43219</v>
      </c>
      <c r="B1222" s="2">
        <f t="shared" ca="1" si="337"/>
        <v>3041.6745904321374</v>
      </c>
      <c r="C1222">
        <v>0</v>
      </c>
      <c r="D1222">
        <v>0</v>
      </c>
      <c r="E1222">
        <v>0</v>
      </c>
      <c r="F1222">
        <v>0</v>
      </c>
      <c r="P1222" s="4">
        <f t="shared" si="341"/>
        <v>17</v>
      </c>
      <c r="Q1222" s="4">
        <f t="shared" si="342"/>
        <v>45</v>
      </c>
      <c r="R1222" s="7">
        <f>INDEX(월별값!$A$1:$BM$17, '데이터 만들기'!P1222, '데이터 만들기'!Q1222)</f>
        <v>1944060</v>
      </c>
      <c r="S1222" s="5">
        <f t="shared" si="339"/>
        <v>43219</v>
      </c>
      <c r="T1222" s="7">
        <f t="shared" si="343"/>
        <v>2018</v>
      </c>
      <c r="U1222" s="7">
        <f t="shared" si="344"/>
        <v>4</v>
      </c>
      <c r="V1222" s="7" t="str">
        <f t="shared" si="345"/>
        <v>2018-4-1</v>
      </c>
      <c r="W1222" s="8">
        <f t="shared" si="346"/>
        <v>43220</v>
      </c>
      <c r="X1222" s="9">
        <f t="shared" si="347"/>
        <v>30</v>
      </c>
      <c r="Y1222" s="4">
        <f t="shared" si="348"/>
        <v>64802</v>
      </c>
      <c r="Z1222" s="4">
        <f t="shared" ca="1" si="349"/>
        <v>-3968.5081913572531</v>
      </c>
      <c r="AA1222" s="4">
        <f t="shared" ca="1" si="350"/>
        <v>60833.49180864275</v>
      </c>
      <c r="AB1222" s="10">
        <f t="shared" si="338"/>
        <v>0</v>
      </c>
      <c r="AC1222" s="4">
        <f t="shared" ca="1" si="351"/>
        <v>3041.6745904321374</v>
      </c>
      <c r="AD1222" s="4">
        <f t="shared" ca="1" si="340"/>
        <v>-554324.63738063071</v>
      </c>
      <c r="AE1222" s="4">
        <f t="shared" si="352"/>
        <v>21</v>
      </c>
      <c r="AF1222" s="4">
        <f t="shared" ca="1" si="353"/>
        <v>26396.411303839559</v>
      </c>
      <c r="AG1222" s="4">
        <f t="shared" ca="1" si="354"/>
        <v>3041.6745904321374</v>
      </c>
    </row>
    <row r="1223" spans="1:33">
      <c r="A1223" s="3">
        <v>43220</v>
      </c>
      <c r="B1223" s="2">
        <f t="shared" ca="1" si="337"/>
        <v>85579.227032449169</v>
      </c>
      <c r="C1223">
        <v>0</v>
      </c>
      <c r="D1223">
        <v>0</v>
      </c>
      <c r="E1223">
        <v>0</v>
      </c>
      <c r="F1223">
        <v>0</v>
      </c>
      <c r="P1223" s="4">
        <f t="shared" si="341"/>
        <v>17</v>
      </c>
      <c r="Q1223" s="4">
        <f t="shared" si="342"/>
        <v>45</v>
      </c>
      <c r="R1223" s="7">
        <f>INDEX(월별값!$A$1:$BM$17, '데이터 만들기'!P1223, '데이터 만들기'!Q1223)</f>
        <v>1944060</v>
      </c>
      <c r="S1223" s="5">
        <f t="shared" si="339"/>
        <v>43220</v>
      </c>
      <c r="T1223" s="7">
        <f t="shared" si="343"/>
        <v>2018</v>
      </c>
      <c r="U1223" s="7">
        <f t="shared" si="344"/>
        <v>4</v>
      </c>
      <c r="V1223" s="7" t="str">
        <f t="shared" si="345"/>
        <v>2018-4-1</v>
      </c>
      <c r="W1223" s="8">
        <f t="shared" si="346"/>
        <v>43220</v>
      </c>
      <c r="X1223" s="9">
        <f t="shared" si="347"/>
        <v>30</v>
      </c>
      <c r="Y1223" s="4">
        <f t="shared" si="348"/>
        <v>64802</v>
      </c>
      <c r="Z1223" s="4">
        <f t="shared" ca="1" si="349"/>
        <v>-5619.1842713903907</v>
      </c>
      <c r="AA1223" s="4">
        <f t="shared" ca="1" si="350"/>
        <v>59182.81572860961</v>
      </c>
      <c r="AB1223" s="10">
        <f t="shared" si="338"/>
        <v>1</v>
      </c>
      <c r="AC1223" s="4">
        <f t="shared" ca="1" si="351"/>
        <v>59182.81572860961</v>
      </c>
      <c r="AD1223" s="4">
        <f t="shared" ca="1" si="340"/>
        <v>-554324.63738063071</v>
      </c>
      <c r="AE1223" s="4">
        <f t="shared" si="352"/>
        <v>21</v>
      </c>
      <c r="AF1223" s="4">
        <f t="shared" ca="1" si="353"/>
        <v>26396.411303839559</v>
      </c>
      <c r="AG1223" s="4">
        <f t="shared" ca="1" si="354"/>
        <v>85579.227032449169</v>
      </c>
    </row>
    <row r="1224" spans="1:33">
      <c r="A1224" s="3">
        <v>43221</v>
      </c>
      <c r="B1224" s="2">
        <f t="shared" ref="B1224:B1287" ca="1" si="355">AG1224</f>
        <v>67923.157103811216</v>
      </c>
      <c r="C1224">
        <v>0</v>
      </c>
      <c r="D1224">
        <v>0</v>
      </c>
      <c r="E1224">
        <v>0</v>
      </c>
      <c r="F1224">
        <v>0</v>
      </c>
      <c r="P1224" s="4">
        <f t="shared" si="341"/>
        <v>17</v>
      </c>
      <c r="Q1224" s="4">
        <f t="shared" si="342"/>
        <v>46</v>
      </c>
      <c r="R1224" s="7">
        <f>INDEX(월별값!$A$1:$BM$17, '데이터 만들기'!P1224, '데이터 만들기'!Q1224)</f>
        <v>1594380</v>
      </c>
      <c r="S1224" s="5">
        <f t="shared" si="339"/>
        <v>43221</v>
      </c>
      <c r="T1224" s="7">
        <f t="shared" si="343"/>
        <v>2018</v>
      </c>
      <c r="U1224" s="7">
        <f t="shared" si="344"/>
        <v>5</v>
      </c>
      <c r="V1224" s="7" t="str">
        <f t="shared" si="345"/>
        <v>2018-5-1</v>
      </c>
      <c r="W1224" s="8">
        <f t="shared" si="346"/>
        <v>43251</v>
      </c>
      <c r="X1224" s="9">
        <f t="shared" si="347"/>
        <v>31</v>
      </c>
      <c r="Y1224" s="4">
        <f t="shared" si="348"/>
        <v>51431.612903225803</v>
      </c>
      <c r="Z1224" s="4">
        <f t="shared" ca="1" si="349"/>
        <v>-1211.8343514920136</v>
      </c>
      <c r="AA1224" s="4">
        <f t="shared" ca="1" si="350"/>
        <v>50219.778551733791</v>
      </c>
      <c r="AB1224" s="10">
        <f t="shared" ref="AB1224:AB1287" si="356">NETWORKDAYS(A1224,A1224)</f>
        <v>1</v>
      </c>
      <c r="AC1224" s="4">
        <f t="shared" ca="1" si="351"/>
        <v>50219.778551733791</v>
      </c>
      <c r="AD1224" s="4">
        <f t="shared" ca="1" si="340"/>
        <v>-407177.70669778064</v>
      </c>
      <c r="AE1224" s="4">
        <f t="shared" si="352"/>
        <v>23</v>
      </c>
      <c r="AF1224" s="4">
        <f t="shared" ca="1" si="353"/>
        <v>17703.378552077418</v>
      </c>
      <c r="AG1224" s="4">
        <f t="shared" ca="1" si="354"/>
        <v>67923.157103811216</v>
      </c>
    </row>
    <row r="1225" spans="1:33">
      <c r="A1225" s="3">
        <v>43222</v>
      </c>
      <c r="B1225" s="2">
        <f t="shared" ca="1" si="355"/>
        <v>66754.578844713367</v>
      </c>
      <c r="C1225">
        <v>0</v>
      </c>
      <c r="D1225">
        <v>0</v>
      </c>
      <c r="E1225">
        <v>0</v>
      </c>
      <c r="F1225">
        <v>0</v>
      </c>
      <c r="P1225" s="4">
        <f t="shared" si="341"/>
        <v>17</v>
      </c>
      <c r="Q1225" s="4">
        <f t="shared" si="342"/>
        <v>46</v>
      </c>
      <c r="R1225" s="7">
        <f>INDEX(월별값!$A$1:$BM$17, '데이터 만들기'!P1225, '데이터 만들기'!Q1225)</f>
        <v>1594380</v>
      </c>
      <c r="S1225" s="5">
        <f t="shared" ref="S1225:S1288" si="357">$A1225</f>
        <v>43222</v>
      </c>
      <c r="T1225" s="7">
        <f t="shared" si="343"/>
        <v>2018</v>
      </c>
      <c r="U1225" s="7">
        <f t="shared" si="344"/>
        <v>5</v>
      </c>
      <c r="V1225" s="7" t="str">
        <f t="shared" si="345"/>
        <v>2018-5-1</v>
      </c>
      <c r="W1225" s="8">
        <f t="shared" si="346"/>
        <v>43251</v>
      </c>
      <c r="X1225" s="9">
        <f t="shared" si="347"/>
        <v>31</v>
      </c>
      <c r="Y1225" s="4">
        <f t="shared" si="348"/>
        <v>51431.612903225803</v>
      </c>
      <c r="Z1225" s="4">
        <f t="shared" ca="1" si="349"/>
        <v>-2380.4126105898617</v>
      </c>
      <c r="AA1225" s="4">
        <f t="shared" ca="1" si="350"/>
        <v>49051.200292635942</v>
      </c>
      <c r="AB1225" s="10">
        <f t="shared" si="356"/>
        <v>1</v>
      </c>
      <c r="AC1225" s="4">
        <f t="shared" ca="1" si="351"/>
        <v>49051.200292635942</v>
      </c>
      <c r="AD1225" s="4">
        <f t="shared" ref="AD1225:AD1288" ca="1" si="358">SUMIFS(AC:AC,U:U,CONCATENATE("=",U1225),T:T,CONCATENATE("=",T1225))-R1225</f>
        <v>-407177.70669778064</v>
      </c>
      <c r="AE1225" s="4">
        <f t="shared" si="352"/>
        <v>23</v>
      </c>
      <c r="AF1225" s="4">
        <f t="shared" ca="1" si="353"/>
        <v>17703.378552077418</v>
      </c>
      <c r="AG1225" s="4">
        <f t="shared" ca="1" si="354"/>
        <v>66754.578844713367</v>
      </c>
    </row>
    <row r="1226" spans="1:33">
      <c r="A1226" s="3">
        <v>43223</v>
      </c>
      <c r="B1226" s="2">
        <f t="shared" ca="1" si="355"/>
        <v>73983.72326568581</v>
      </c>
      <c r="C1226">
        <v>0</v>
      </c>
      <c r="D1226">
        <v>0</v>
      </c>
      <c r="E1226">
        <v>0</v>
      </c>
      <c r="F1226">
        <v>0</v>
      </c>
      <c r="P1226" s="4">
        <f t="shared" ref="P1226:P1289" si="359">P1225</f>
        <v>17</v>
      </c>
      <c r="Q1226" s="4">
        <f t="shared" si="342"/>
        <v>46</v>
      </c>
      <c r="R1226" s="7">
        <f>INDEX(월별값!$A$1:$BM$17, '데이터 만들기'!P1226, '데이터 만들기'!Q1226)</f>
        <v>1594380</v>
      </c>
      <c r="S1226" s="5">
        <f t="shared" si="357"/>
        <v>43223</v>
      </c>
      <c r="T1226" s="7">
        <f t="shared" si="343"/>
        <v>2018</v>
      </c>
      <c r="U1226" s="7">
        <f t="shared" si="344"/>
        <v>5</v>
      </c>
      <c r="V1226" s="7" t="str">
        <f t="shared" si="345"/>
        <v>2018-5-1</v>
      </c>
      <c r="W1226" s="8">
        <f t="shared" si="346"/>
        <v>43251</v>
      </c>
      <c r="X1226" s="9">
        <f t="shared" si="347"/>
        <v>31</v>
      </c>
      <c r="Y1226" s="4">
        <f t="shared" si="348"/>
        <v>51431.612903225803</v>
      </c>
      <c r="Z1226" s="4">
        <f t="shared" ca="1" si="349"/>
        <v>4848.7318103825964</v>
      </c>
      <c r="AA1226" s="4">
        <f t="shared" ca="1" si="350"/>
        <v>56280.3447136084</v>
      </c>
      <c r="AB1226" s="10">
        <f t="shared" si="356"/>
        <v>1</v>
      </c>
      <c r="AC1226" s="4">
        <f t="shared" ca="1" si="351"/>
        <v>56280.3447136084</v>
      </c>
      <c r="AD1226" s="4">
        <f t="shared" ca="1" si="358"/>
        <v>-407177.70669778064</v>
      </c>
      <c r="AE1226" s="4">
        <f t="shared" si="352"/>
        <v>23</v>
      </c>
      <c r="AF1226" s="4">
        <f t="shared" ca="1" si="353"/>
        <v>17703.378552077418</v>
      </c>
      <c r="AG1226" s="4">
        <f t="shared" ca="1" si="354"/>
        <v>73983.72326568581</v>
      </c>
    </row>
    <row r="1227" spans="1:33">
      <c r="A1227" s="3">
        <v>43224</v>
      </c>
      <c r="B1227" s="2">
        <f t="shared" ca="1" si="355"/>
        <v>64627.059660082588</v>
      </c>
      <c r="C1227">
        <v>0</v>
      </c>
      <c r="D1227">
        <v>0</v>
      </c>
      <c r="E1227">
        <v>0</v>
      </c>
      <c r="F1227">
        <v>0</v>
      </c>
      <c r="P1227" s="4">
        <f t="shared" si="359"/>
        <v>17</v>
      </c>
      <c r="Q1227" s="4">
        <f t="shared" si="342"/>
        <v>46</v>
      </c>
      <c r="R1227" s="7">
        <f>INDEX(월별값!$A$1:$BM$17, '데이터 만들기'!P1227, '데이터 만들기'!Q1227)</f>
        <v>1594380</v>
      </c>
      <c r="S1227" s="5">
        <f t="shared" si="357"/>
        <v>43224</v>
      </c>
      <c r="T1227" s="7">
        <f t="shared" si="343"/>
        <v>2018</v>
      </c>
      <c r="U1227" s="7">
        <f t="shared" si="344"/>
        <v>5</v>
      </c>
      <c r="V1227" s="7" t="str">
        <f t="shared" si="345"/>
        <v>2018-5-1</v>
      </c>
      <c r="W1227" s="8">
        <f t="shared" si="346"/>
        <v>43251</v>
      </c>
      <c r="X1227" s="9">
        <f t="shared" si="347"/>
        <v>31</v>
      </c>
      <c r="Y1227" s="4">
        <f t="shared" si="348"/>
        <v>51431.612903225803</v>
      </c>
      <c r="Z1227" s="4">
        <f t="shared" ca="1" si="349"/>
        <v>-4507.931795220632</v>
      </c>
      <c r="AA1227" s="4">
        <f t="shared" ca="1" si="350"/>
        <v>46923.68110800517</v>
      </c>
      <c r="AB1227" s="10">
        <f t="shared" si="356"/>
        <v>1</v>
      </c>
      <c r="AC1227" s="4">
        <f t="shared" ca="1" si="351"/>
        <v>46923.68110800517</v>
      </c>
      <c r="AD1227" s="4">
        <f t="shared" ca="1" si="358"/>
        <v>-407177.70669778064</v>
      </c>
      <c r="AE1227" s="4">
        <f t="shared" si="352"/>
        <v>23</v>
      </c>
      <c r="AF1227" s="4">
        <f t="shared" ca="1" si="353"/>
        <v>17703.378552077418</v>
      </c>
      <c r="AG1227" s="4">
        <f t="shared" ca="1" si="354"/>
        <v>64627.059660082588</v>
      </c>
    </row>
    <row r="1228" spans="1:33">
      <c r="A1228" s="3">
        <v>43225</v>
      </c>
      <c r="B1228" s="2">
        <f t="shared" ca="1" si="355"/>
        <v>2361.0119539126449</v>
      </c>
      <c r="C1228">
        <v>0</v>
      </c>
      <c r="D1228">
        <v>0</v>
      </c>
      <c r="E1228">
        <v>0</v>
      </c>
      <c r="F1228">
        <v>0</v>
      </c>
      <c r="P1228" s="4">
        <f t="shared" si="359"/>
        <v>17</v>
      </c>
      <c r="Q1228" s="4">
        <f t="shared" si="342"/>
        <v>46</v>
      </c>
      <c r="R1228" s="7">
        <f>INDEX(월별값!$A$1:$BM$17, '데이터 만들기'!P1228, '데이터 만들기'!Q1228)</f>
        <v>1594380</v>
      </c>
      <c r="S1228" s="5">
        <f t="shared" si="357"/>
        <v>43225</v>
      </c>
      <c r="T1228" s="7">
        <f t="shared" si="343"/>
        <v>2018</v>
      </c>
      <c r="U1228" s="7">
        <f t="shared" si="344"/>
        <v>5</v>
      </c>
      <c r="V1228" s="7" t="str">
        <f t="shared" si="345"/>
        <v>2018-5-1</v>
      </c>
      <c r="W1228" s="8">
        <f t="shared" si="346"/>
        <v>43251</v>
      </c>
      <c r="X1228" s="9">
        <f t="shared" si="347"/>
        <v>31</v>
      </c>
      <c r="Y1228" s="4">
        <f t="shared" si="348"/>
        <v>51431.612903225803</v>
      </c>
      <c r="Z1228" s="4">
        <f t="shared" ca="1" si="349"/>
        <v>-4211.3738249729049</v>
      </c>
      <c r="AA1228" s="4">
        <f t="shared" ca="1" si="350"/>
        <v>47220.239078252896</v>
      </c>
      <c r="AB1228" s="10">
        <f t="shared" si="356"/>
        <v>0</v>
      </c>
      <c r="AC1228" s="4">
        <f t="shared" ca="1" si="351"/>
        <v>2361.0119539126449</v>
      </c>
      <c r="AD1228" s="4">
        <f t="shared" ca="1" si="358"/>
        <v>-407177.70669778064</v>
      </c>
      <c r="AE1228" s="4">
        <f t="shared" si="352"/>
        <v>23</v>
      </c>
      <c r="AF1228" s="4">
        <f t="shared" ca="1" si="353"/>
        <v>17703.378552077418</v>
      </c>
      <c r="AG1228" s="4">
        <f t="shared" ca="1" si="354"/>
        <v>2361.0119539126449</v>
      </c>
    </row>
    <row r="1229" spans="1:33">
      <c r="A1229" s="3">
        <v>43226</v>
      </c>
      <c r="B1229" s="2">
        <f t="shared" ca="1" si="355"/>
        <v>2637.5733538531281</v>
      </c>
      <c r="C1229">
        <v>0</v>
      </c>
      <c r="D1229">
        <v>0</v>
      </c>
      <c r="E1229">
        <v>0</v>
      </c>
      <c r="F1229">
        <v>0</v>
      </c>
      <c r="P1229" s="4">
        <f t="shared" si="359"/>
        <v>17</v>
      </c>
      <c r="Q1229" s="4">
        <f t="shared" si="342"/>
        <v>46</v>
      </c>
      <c r="R1229" s="7">
        <f>INDEX(월별값!$A$1:$BM$17, '데이터 만들기'!P1229, '데이터 만들기'!Q1229)</f>
        <v>1594380</v>
      </c>
      <c r="S1229" s="5">
        <f t="shared" si="357"/>
        <v>43226</v>
      </c>
      <c r="T1229" s="7">
        <f t="shared" si="343"/>
        <v>2018</v>
      </c>
      <c r="U1229" s="7">
        <f t="shared" si="344"/>
        <v>5</v>
      </c>
      <c r="V1229" s="7" t="str">
        <f t="shared" si="345"/>
        <v>2018-5-1</v>
      </c>
      <c r="W1229" s="8">
        <f t="shared" si="346"/>
        <v>43251</v>
      </c>
      <c r="X1229" s="9">
        <f t="shared" si="347"/>
        <v>31</v>
      </c>
      <c r="Y1229" s="4">
        <f t="shared" si="348"/>
        <v>51431.612903225803</v>
      </c>
      <c r="Z1229" s="4">
        <f t="shared" ca="1" si="349"/>
        <v>1319.8541738367569</v>
      </c>
      <c r="AA1229" s="4">
        <f t="shared" ca="1" si="350"/>
        <v>52751.46707706256</v>
      </c>
      <c r="AB1229" s="10">
        <f t="shared" si="356"/>
        <v>0</v>
      </c>
      <c r="AC1229" s="4">
        <f t="shared" ca="1" si="351"/>
        <v>2637.5733538531281</v>
      </c>
      <c r="AD1229" s="4">
        <f t="shared" ca="1" si="358"/>
        <v>-407177.70669778064</v>
      </c>
      <c r="AE1229" s="4">
        <f t="shared" si="352"/>
        <v>23</v>
      </c>
      <c r="AF1229" s="4">
        <f t="shared" ca="1" si="353"/>
        <v>17703.378552077418</v>
      </c>
      <c r="AG1229" s="4">
        <f t="shared" ca="1" si="354"/>
        <v>2637.5733538531281</v>
      </c>
    </row>
    <row r="1230" spans="1:33">
      <c r="A1230" s="3">
        <v>43227</v>
      </c>
      <c r="B1230" s="2">
        <f t="shared" ca="1" si="355"/>
        <v>68378.200843394545</v>
      </c>
      <c r="C1230">
        <v>0</v>
      </c>
      <c r="D1230">
        <v>0</v>
      </c>
      <c r="E1230">
        <v>0</v>
      </c>
      <c r="F1230">
        <v>0</v>
      </c>
      <c r="P1230" s="4">
        <f t="shared" si="359"/>
        <v>17</v>
      </c>
      <c r="Q1230" s="4">
        <f t="shared" si="342"/>
        <v>46</v>
      </c>
      <c r="R1230" s="7">
        <f>INDEX(월별값!$A$1:$BM$17, '데이터 만들기'!P1230, '데이터 만들기'!Q1230)</f>
        <v>1594380</v>
      </c>
      <c r="S1230" s="5">
        <f t="shared" si="357"/>
        <v>43227</v>
      </c>
      <c r="T1230" s="7">
        <f t="shared" si="343"/>
        <v>2018</v>
      </c>
      <c r="U1230" s="7">
        <f t="shared" si="344"/>
        <v>5</v>
      </c>
      <c r="V1230" s="7" t="str">
        <f t="shared" si="345"/>
        <v>2018-5-1</v>
      </c>
      <c r="W1230" s="8">
        <f t="shared" si="346"/>
        <v>43251</v>
      </c>
      <c r="X1230" s="9">
        <f t="shared" si="347"/>
        <v>31</v>
      </c>
      <c r="Y1230" s="4">
        <f t="shared" si="348"/>
        <v>51431.612903225803</v>
      </c>
      <c r="Z1230" s="4">
        <f t="shared" ca="1" si="349"/>
        <v>-756.79061190867367</v>
      </c>
      <c r="AA1230" s="4">
        <f t="shared" ca="1" si="350"/>
        <v>50674.822291317127</v>
      </c>
      <c r="AB1230" s="10">
        <f t="shared" si="356"/>
        <v>1</v>
      </c>
      <c r="AC1230" s="4">
        <f t="shared" ca="1" si="351"/>
        <v>50674.822291317127</v>
      </c>
      <c r="AD1230" s="4">
        <f t="shared" ca="1" si="358"/>
        <v>-407177.70669778064</v>
      </c>
      <c r="AE1230" s="4">
        <f t="shared" si="352"/>
        <v>23</v>
      </c>
      <c r="AF1230" s="4">
        <f t="shared" ca="1" si="353"/>
        <v>17703.378552077418</v>
      </c>
      <c r="AG1230" s="4">
        <f t="shared" ca="1" si="354"/>
        <v>68378.200843394545</v>
      </c>
    </row>
    <row r="1231" spans="1:33">
      <c r="A1231" s="3">
        <v>43228</v>
      </c>
      <c r="B1231" s="2">
        <f t="shared" ca="1" si="355"/>
        <v>69152.303468632861</v>
      </c>
      <c r="C1231">
        <v>0</v>
      </c>
      <c r="D1231">
        <v>0</v>
      </c>
      <c r="E1231">
        <v>0</v>
      </c>
      <c r="F1231">
        <v>0</v>
      </c>
      <c r="P1231" s="4">
        <f t="shared" si="359"/>
        <v>17</v>
      </c>
      <c r="Q1231" s="4">
        <f t="shared" si="342"/>
        <v>46</v>
      </c>
      <c r="R1231" s="7">
        <f>INDEX(월별값!$A$1:$BM$17, '데이터 만들기'!P1231, '데이터 만들기'!Q1231)</f>
        <v>1594380</v>
      </c>
      <c r="S1231" s="5">
        <f t="shared" si="357"/>
        <v>43228</v>
      </c>
      <c r="T1231" s="7">
        <f t="shared" si="343"/>
        <v>2018</v>
      </c>
      <c r="U1231" s="7">
        <f t="shared" si="344"/>
        <v>5</v>
      </c>
      <c r="V1231" s="7" t="str">
        <f t="shared" si="345"/>
        <v>2018-5-1</v>
      </c>
      <c r="W1231" s="8">
        <f t="shared" si="346"/>
        <v>43251</v>
      </c>
      <c r="X1231" s="9">
        <f t="shared" si="347"/>
        <v>31</v>
      </c>
      <c r="Y1231" s="4">
        <f t="shared" si="348"/>
        <v>51431.612903225803</v>
      </c>
      <c r="Z1231" s="4">
        <f t="shared" ca="1" si="349"/>
        <v>17.312013329633583</v>
      </c>
      <c r="AA1231" s="4">
        <f t="shared" ca="1" si="350"/>
        <v>51448.924916555436</v>
      </c>
      <c r="AB1231" s="10">
        <f t="shared" si="356"/>
        <v>1</v>
      </c>
      <c r="AC1231" s="4">
        <f t="shared" ca="1" si="351"/>
        <v>51448.924916555436</v>
      </c>
      <c r="AD1231" s="4">
        <f t="shared" ca="1" si="358"/>
        <v>-407177.70669778064</v>
      </c>
      <c r="AE1231" s="4">
        <f t="shared" si="352"/>
        <v>23</v>
      </c>
      <c r="AF1231" s="4">
        <f t="shared" ca="1" si="353"/>
        <v>17703.378552077418</v>
      </c>
      <c r="AG1231" s="4">
        <f t="shared" ca="1" si="354"/>
        <v>69152.303468632861</v>
      </c>
    </row>
    <row r="1232" spans="1:33">
      <c r="A1232" s="3">
        <v>43229</v>
      </c>
      <c r="B1232" s="2">
        <f t="shared" ca="1" si="355"/>
        <v>71402.109395976207</v>
      </c>
      <c r="C1232">
        <v>0</v>
      </c>
      <c r="D1232">
        <v>0</v>
      </c>
      <c r="E1232">
        <v>0</v>
      </c>
      <c r="F1232">
        <v>0</v>
      </c>
      <c r="P1232" s="4">
        <f t="shared" si="359"/>
        <v>17</v>
      </c>
      <c r="Q1232" s="4">
        <f t="shared" si="342"/>
        <v>46</v>
      </c>
      <c r="R1232" s="7">
        <f>INDEX(월별값!$A$1:$BM$17, '데이터 만들기'!P1232, '데이터 만들기'!Q1232)</f>
        <v>1594380</v>
      </c>
      <c r="S1232" s="5">
        <f t="shared" si="357"/>
        <v>43229</v>
      </c>
      <c r="T1232" s="7">
        <f t="shared" si="343"/>
        <v>2018</v>
      </c>
      <c r="U1232" s="7">
        <f t="shared" si="344"/>
        <v>5</v>
      </c>
      <c r="V1232" s="7" t="str">
        <f t="shared" si="345"/>
        <v>2018-5-1</v>
      </c>
      <c r="W1232" s="8">
        <f t="shared" si="346"/>
        <v>43251</v>
      </c>
      <c r="X1232" s="9">
        <f t="shared" si="347"/>
        <v>31</v>
      </c>
      <c r="Y1232" s="4">
        <f t="shared" si="348"/>
        <v>51431.612903225803</v>
      </c>
      <c r="Z1232" s="4">
        <f t="shared" ca="1" si="349"/>
        <v>2267.1179406729834</v>
      </c>
      <c r="AA1232" s="4">
        <f t="shared" ca="1" si="350"/>
        <v>53698.730843898789</v>
      </c>
      <c r="AB1232" s="10">
        <f t="shared" si="356"/>
        <v>1</v>
      </c>
      <c r="AC1232" s="4">
        <f t="shared" ca="1" si="351"/>
        <v>53698.730843898789</v>
      </c>
      <c r="AD1232" s="4">
        <f t="shared" ca="1" si="358"/>
        <v>-407177.70669778064</v>
      </c>
      <c r="AE1232" s="4">
        <f t="shared" si="352"/>
        <v>23</v>
      </c>
      <c r="AF1232" s="4">
        <f t="shared" ca="1" si="353"/>
        <v>17703.378552077418</v>
      </c>
      <c r="AG1232" s="4">
        <f t="shared" ca="1" si="354"/>
        <v>71402.109395976207</v>
      </c>
    </row>
    <row r="1233" spans="1:33">
      <c r="A1233" s="3">
        <v>43230</v>
      </c>
      <c r="B1233" s="2">
        <f t="shared" ca="1" si="355"/>
        <v>64938.363822889034</v>
      </c>
      <c r="C1233">
        <v>0</v>
      </c>
      <c r="D1233">
        <v>0</v>
      </c>
      <c r="E1233">
        <v>0</v>
      </c>
      <c r="F1233">
        <v>0</v>
      </c>
      <c r="P1233" s="4">
        <f t="shared" si="359"/>
        <v>17</v>
      </c>
      <c r="Q1233" s="4">
        <f t="shared" si="342"/>
        <v>46</v>
      </c>
      <c r="R1233" s="7">
        <f>INDEX(월별값!$A$1:$BM$17, '데이터 만들기'!P1233, '데이터 만들기'!Q1233)</f>
        <v>1594380</v>
      </c>
      <c r="S1233" s="5">
        <f t="shared" si="357"/>
        <v>43230</v>
      </c>
      <c r="T1233" s="7">
        <f t="shared" si="343"/>
        <v>2018</v>
      </c>
      <c r="U1233" s="7">
        <f t="shared" si="344"/>
        <v>5</v>
      </c>
      <c r="V1233" s="7" t="str">
        <f t="shared" si="345"/>
        <v>2018-5-1</v>
      </c>
      <c r="W1233" s="8">
        <f t="shared" si="346"/>
        <v>43251</v>
      </c>
      <c r="X1233" s="9">
        <f t="shared" si="347"/>
        <v>31</v>
      </c>
      <c r="Y1233" s="4">
        <f t="shared" si="348"/>
        <v>51431.612903225803</v>
      </c>
      <c r="Z1233" s="4">
        <f t="shared" ca="1" si="349"/>
        <v>-4196.6276324141854</v>
      </c>
      <c r="AA1233" s="4">
        <f t="shared" ca="1" si="350"/>
        <v>47234.985270811616</v>
      </c>
      <c r="AB1233" s="10">
        <f t="shared" si="356"/>
        <v>1</v>
      </c>
      <c r="AC1233" s="4">
        <f t="shared" ca="1" si="351"/>
        <v>47234.985270811616</v>
      </c>
      <c r="AD1233" s="4">
        <f t="shared" ca="1" si="358"/>
        <v>-407177.70669778064</v>
      </c>
      <c r="AE1233" s="4">
        <f t="shared" si="352"/>
        <v>23</v>
      </c>
      <c r="AF1233" s="4">
        <f t="shared" ca="1" si="353"/>
        <v>17703.378552077418</v>
      </c>
      <c r="AG1233" s="4">
        <f t="shared" ca="1" si="354"/>
        <v>64938.363822889034</v>
      </c>
    </row>
    <row r="1234" spans="1:33">
      <c r="A1234" s="3">
        <v>43231</v>
      </c>
      <c r="B1234" s="2">
        <f t="shared" ca="1" si="355"/>
        <v>68363.019897378632</v>
      </c>
      <c r="C1234">
        <v>0</v>
      </c>
      <c r="D1234">
        <v>0</v>
      </c>
      <c r="E1234">
        <v>0</v>
      </c>
      <c r="F1234">
        <v>0</v>
      </c>
      <c r="P1234" s="4">
        <f t="shared" si="359"/>
        <v>17</v>
      </c>
      <c r="Q1234" s="4">
        <f t="shared" si="342"/>
        <v>46</v>
      </c>
      <c r="R1234" s="7">
        <f>INDEX(월별값!$A$1:$BM$17, '데이터 만들기'!P1234, '데이터 만들기'!Q1234)</f>
        <v>1594380</v>
      </c>
      <c r="S1234" s="5">
        <f t="shared" si="357"/>
        <v>43231</v>
      </c>
      <c r="T1234" s="7">
        <f t="shared" si="343"/>
        <v>2018</v>
      </c>
      <c r="U1234" s="7">
        <f t="shared" si="344"/>
        <v>5</v>
      </c>
      <c r="V1234" s="7" t="str">
        <f t="shared" si="345"/>
        <v>2018-5-1</v>
      </c>
      <c r="W1234" s="8">
        <f t="shared" si="346"/>
        <v>43251</v>
      </c>
      <c r="X1234" s="9">
        <f t="shared" si="347"/>
        <v>31</v>
      </c>
      <c r="Y1234" s="4">
        <f t="shared" si="348"/>
        <v>51431.612903225803</v>
      </c>
      <c r="Z1234" s="4">
        <f t="shared" ca="1" si="349"/>
        <v>-771.97155792458886</v>
      </c>
      <c r="AA1234" s="4">
        <f t="shared" ca="1" si="350"/>
        <v>50659.641345301214</v>
      </c>
      <c r="AB1234" s="10">
        <f t="shared" si="356"/>
        <v>1</v>
      </c>
      <c r="AC1234" s="4">
        <f t="shared" ca="1" si="351"/>
        <v>50659.641345301214</v>
      </c>
      <c r="AD1234" s="4">
        <f t="shared" ca="1" si="358"/>
        <v>-407177.70669778064</v>
      </c>
      <c r="AE1234" s="4">
        <f t="shared" si="352"/>
        <v>23</v>
      </c>
      <c r="AF1234" s="4">
        <f t="shared" ca="1" si="353"/>
        <v>17703.378552077418</v>
      </c>
      <c r="AG1234" s="4">
        <f t="shared" ca="1" si="354"/>
        <v>68363.019897378632</v>
      </c>
    </row>
    <row r="1235" spans="1:33">
      <c r="A1235" s="3">
        <v>43232</v>
      </c>
      <c r="B1235" s="2">
        <f t="shared" ca="1" si="355"/>
        <v>2610.9181175181311</v>
      </c>
      <c r="C1235">
        <v>0</v>
      </c>
      <c r="D1235">
        <v>0</v>
      </c>
      <c r="E1235">
        <v>0</v>
      </c>
      <c r="F1235">
        <v>0</v>
      </c>
      <c r="P1235" s="4">
        <f t="shared" si="359"/>
        <v>17</v>
      </c>
      <c r="Q1235" s="4">
        <f t="shared" si="342"/>
        <v>46</v>
      </c>
      <c r="R1235" s="7">
        <f>INDEX(월별값!$A$1:$BM$17, '데이터 만들기'!P1235, '데이터 만들기'!Q1235)</f>
        <v>1594380</v>
      </c>
      <c r="S1235" s="5">
        <f t="shared" si="357"/>
        <v>43232</v>
      </c>
      <c r="T1235" s="7">
        <f t="shared" si="343"/>
        <v>2018</v>
      </c>
      <c r="U1235" s="7">
        <f t="shared" si="344"/>
        <v>5</v>
      </c>
      <c r="V1235" s="7" t="str">
        <f t="shared" si="345"/>
        <v>2018-5-1</v>
      </c>
      <c r="W1235" s="8">
        <f t="shared" si="346"/>
        <v>43251</v>
      </c>
      <c r="X1235" s="9">
        <f t="shared" si="347"/>
        <v>31</v>
      </c>
      <c r="Y1235" s="4">
        <f t="shared" si="348"/>
        <v>51431.612903225803</v>
      </c>
      <c r="Z1235" s="4">
        <f t="shared" ca="1" si="349"/>
        <v>786.74944713681839</v>
      </c>
      <c r="AA1235" s="4">
        <f t="shared" ca="1" si="350"/>
        <v>52218.362350362622</v>
      </c>
      <c r="AB1235" s="10">
        <f t="shared" si="356"/>
        <v>0</v>
      </c>
      <c r="AC1235" s="4">
        <f t="shared" ca="1" si="351"/>
        <v>2610.9181175181311</v>
      </c>
      <c r="AD1235" s="4">
        <f t="shared" ca="1" si="358"/>
        <v>-407177.70669778064</v>
      </c>
      <c r="AE1235" s="4">
        <f t="shared" si="352"/>
        <v>23</v>
      </c>
      <c r="AF1235" s="4">
        <f t="shared" ca="1" si="353"/>
        <v>17703.378552077418</v>
      </c>
      <c r="AG1235" s="4">
        <f t="shared" ca="1" si="354"/>
        <v>2610.9181175181311</v>
      </c>
    </row>
    <row r="1236" spans="1:33">
      <c r="A1236" s="3">
        <v>43233</v>
      </c>
      <c r="B1236" s="2">
        <f t="shared" ca="1" si="355"/>
        <v>2730.348529714679</v>
      </c>
      <c r="C1236">
        <v>0</v>
      </c>
      <c r="D1236">
        <v>0</v>
      </c>
      <c r="E1236">
        <v>0</v>
      </c>
      <c r="F1236">
        <v>0</v>
      </c>
      <c r="P1236" s="4">
        <f t="shared" si="359"/>
        <v>17</v>
      </c>
      <c r="Q1236" s="4">
        <f t="shared" si="342"/>
        <v>46</v>
      </c>
      <c r="R1236" s="7">
        <f>INDEX(월별값!$A$1:$BM$17, '데이터 만들기'!P1236, '데이터 만들기'!Q1236)</f>
        <v>1594380</v>
      </c>
      <c r="S1236" s="5">
        <f t="shared" si="357"/>
        <v>43233</v>
      </c>
      <c r="T1236" s="7">
        <f t="shared" si="343"/>
        <v>2018</v>
      </c>
      <c r="U1236" s="7">
        <f t="shared" si="344"/>
        <v>5</v>
      </c>
      <c r="V1236" s="7" t="str">
        <f t="shared" si="345"/>
        <v>2018-5-1</v>
      </c>
      <c r="W1236" s="8">
        <f t="shared" si="346"/>
        <v>43251</v>
      </c>
      <c r="X1236" s="9">
        <f t="shared" si="347"/>
        <v>31</v>
      </c>
      <c r="Y1236" s="4">
        <f t="shared" si="348"/>
        <v>51431.612903225803</v>
      </c>
      <c r="Z1236" s="4">
        <f t="shared" ca="1" si="349"/>
        <v>3175.3576910677803</v>
      </c>
      <c r="AA1236" s="4">
        <f t="shared" ca="1" si="350"/>
        <v>54606.970594293583</v>
      </c>
      <c r="AB1236" s="10">
        <f t="shared" si="356"/>
        <v>0</v>
      </c>
      <c r="AC1236" s="4">
        <f t="shared" ca="1" si="351"/>
        <v>2730.348529714679</v>
      </c>
      <c r="AD1236" s="4">
        <f t="shared" ca="1" si="358"/>
        <v>-407177.70669778064</v>
      </c>
      <c r="AE1236" s="4">
        <f t="shared" si="352"/>
        <v>23</v>
      </c>
      <c r="AF1236" s="4">
        <f t="shared" ca="1" si="353"/>
        <v>17703.378552077418</v>
      </c>
      <c r="AG1236" s="4">
        <f t="shared" ca="1" si="354"/>
        <v>2730.348529714679</v>
      </c>
    </row>
    <row r="1237" spans="1:33">
      <c r="A1237" s="3">
        <v>43234</v>
      </c>
      <c r="B1237" s="2">
        <f t="shared" ca="1" si="355"/>
        <v>64150.687192474819</v>
      </c>
      <c r="C1237">
        <v>0</v>
      </c>
      <c r="D1237">
        <v>0</v>
      </c>
      <c r="E1237">
        <v>0</v>
      </c>
      <c r="F1237">
        <v>0</v>
      </c>
      <c r="P1237" s="4">
        <f t="shared" si="359"/>
        <v>17</v>
      </c>
      <c r="Q1237" s="4">
        <f t="shared" si="342"/>
        <v>46</v>
      </c>
      <c r="R1237" s="7">
        <f>INDEX(월별값!$A$1:$BM$17, '데이터 만들기'!P1237, '데이터 만들기'!Q1237)</f>
        <v>1594380</v>
      </c>
      <c r="S1237" s="5">
        <f t="shared" si="357"/>
        <v>43234</v>
      </c>
      <c r="T1237" s="7">
        <f t="shared" si="343"/>
        <v>2018</v>
      </c>
      <c r="U1237" s="7">
        <f t="shared" si="344"/>
        <v>5</v>
      </c>
      <c r="V1237" s="7" t="str">
        <f t="shared" si="345"/>
        <v>2018-5-1</v>
      </c>
      <c r="W1237" s="8">
        <f t="shared" si="346"/>
        <v>43251</v>
      </c>
      <c r="X1237" s="9">
        <f t="shared" si="347"/>
        <v>31</v>
      </c>
      <c r="Y1237" s="4">
        <f t="shared" si="348"/>
        <v>51431.612903225803</v>
      </c>
      <c r="Z1237" s="4">
        <f t="shared" ca="1" si="349"/>
        <v>-4984.3042628283984</v>
      </c>
      <c r="AA1237" s="4">
        <f t="shared" ca="1" si="350"/>
        <v>46447.308640397401</v>
      </c>
      <c r="AB1237" s="10">
        <f t="shared" si="356"/>
        <v>1</v>
      </c>
      <c r="AC1237" s="4">
        <f t="shared" ca="1" si="351"/>
        <v>46447.308640397401</v>
      </c>
      <c r="AD1237" s="4">
        <f t="shared" ca="1" si="358"/>
        <v>-407177.70669778064</v>
      </c>
      <c r="AE1237" s="4">
        <f t="shared" si="352"/>
        <v>23</v>
      </c>
      <c r="AF1237" s="4">
        <f t="shared" ca="1" si="353"/>
        <v>17703.378552077418</v>
      </c>
      <c r="AG1237" s="4">
        <f t="shared" ca="1" si="354"/>
        <v>64150.687192474819</v>
      </c>
    </row>
    <row r="1238" spans="1:33">
      <c r="A1238" s="3">
        <v>43235</v>
      </c>
      <c r="B1238" s="2">
        <f t="shared" ca="1" si="355"/>
        <v>70460.895456066472</v>
      </c>
      <c r="C1238">
        <v>0</v>
      </c>
      <c r="D1238">
        <v>0</v>
      </c>
      <c r="E1238">
        <v>0</v>
      </c>
      <c r="F1238">
        <v>0</v>
      </c>
      <c r="P1238" s="4">
        <f t="shared" si="359"/>
        <v>17</v>
      </c>
      <c r="Q1238" s="4">
        <f t="shared" si="342"/>
        <v>46</v>
      </c>
      <c r="R1238" s="7">
        <f>INDEX(월별값!$A$1:$BM$17, '데이터 만들기'!P1238, '데이터 만들기'!Q1238)</f>
        <v>1594380</v>
      </c>
      <c r="S1238" s="5">
        <f t="shared" si="357"/>
        <v>43235</v>
      </c>
      <c r="T1238" s="7">
        <f t="shared" si="343"/>
        <v>2018</v>
      </c>
      <c r="U1238" s="7">
        <f t="shared" si="344"/>
        <v>5</v>
      </c>
      <c r="V1238" s="7" t="str">
        <f t="shared" si="345"/>
        <v>2018-5-1</v>
      </c>
      <c r="W1238" s="8">
        <f t="shared" si="346"/>
        <v>43251</v>
      </c>
      <c r="X1238" s="9">
        <f t="shared" si="347"/>
        <v>31</v>
      </c>
      <c r="Y1238" s="4">
        <f t="shared" si="348"/>
        <v>51431.612903225803</v>
      </c>
      <c r="Z1238" s="4">
        <f t="shared" ca="1" si="349"/>
        <v>1325.9040007632498</v>
      </c>
      <c r="AA1238" s="4">
        <f t="shared" ca="1" si="350"/>
        <v>52757.516903989053</v>
      </c>
      <c r="AB1238" s="10">
        <f t="shared" si="356"/>
        <v>1</v>
      </c>
      <c r="AC1238" s="4">
        <f t="shared" ca="1" si="351"/>
        <v>52757.516903989053</v>
      </c>
      <c r="AD1238" s="4">
        <f t="shared" ca="1" si="358"/>
        <v>-407177.70669778064</v>
      </c>
      <c r="AE1238" s="4">
        <f t="shared" si="352"/>
        <v>23</v>
      </c>
      <c r="AF1238" s="4">
        <f t="shared" ca="1" si="353"/>
        <v>17703.378552077418</v>
      </c>
      <c r="AG1238" s="4">
        <f t="shared" ca="1" si="354"/>
        <v>70460.895456066472</v>
      </c>
    </row>
    <row r="1239" spans="1:33">
      <c r="A1239" s="3">
        <v>43236</v>
      </c>
      <c r="B1239" s="2">
        <f t="shared" ca="1" si="355"/>
        <v>64874.670647124258</v>
      </c>
      <c r="C1239">
        <v>0</v>
      </c>
      <c r="D1239">
        <v>0</v>
      </c>
      <c r="E1239">
        <v>0</v>
      </c>
      <c r="F1239">
        <v>0</v>
      </c>
      <c r="P1239" s="4">
        <f t="shared" si="359"/>
        <v>17</v>
      </c>
      <c r="Q1239" s="4">
        <f t="shared" si="342"/>
        <v>46</v>
      </c>
      <c r="R1239" s="7">
        <f>INDEX(월별값!$A$1:$BM$17, '데이터 만들기'!P1239, '데이터 만들기'!Q1239)</f>
        <v>1594380</v>
      </c>
      <c r="S1239" s="5">
        <f t="shared" si="357"/>
        <v>43236</v>
      </c>
      <c r="T1239" s="7">
        <f t="shared" si="343"/>
        <v>2018</v>
      </c>
      <c r="U1239" s="7">
        <f t="shared" si="344"/>
        <v>5</v>
      </c>
      <c r="V1239" s="7" t="str">
        <f t="shared" si="345"/>
        <v>2018-5-1</v>
      </c>
      <c r="W1239" s="8">
        <f t="shared" si="346"/>
        <v>43251</v>
      </c>
      <c r="X1239" s="9">
        <f t="shared" si="347"/>
        <v>31</v>
      </c>
      <c r="Y1239" s="4">
        <f t="shared" si="348"/>
        <v>51431.612903225803</v>
      </c>
      <c r="Z1239" s="4">
        <f t="shared" ca="1" si="349"/>
        <v>-4260.3208081789608</v>
      </c>
      <c r="AA1239" s="4">
        <f t="shared" ca="1" si="350"/>
        <v>47171.29209504684</v>
      </c>
      <c r="AB1239" s="10">
        <f t="shared" si="356"/>
        <v>1</v>
      </c>
      <c r="AC1239" s="4">
        <f t="shared" ca="1" si="351"/>
        <v>47171.29209504684</v>
      </c>
      <c r="AD1239" s="4">
        <f t="shared" ca="1" si="358"/>
        <v>-407177.70669778064</v>
      </c>
      <c r="AE1239" s="4">
        <f t="shared" si="352"/>
        <v>23</v>
      </c>
      <c r="AF1239" s="4">
        <f t="shared" ca="1" si="353"/>
        <v>17703.378552077418</v>
      </c>
      <c r="AG1239" s="4">
        <f t="shared" ca="1" si="354"/>
        <v>64874.670647124258</v>
      </c>
    </row>
    <row r="1240" spans="1:33">
      <c r="A1240" s="3">
        <v>43237</v>
      </c>
      <c r="B1240" s="2">
        <f t="shared" ca="1" si="355"/>
        <v>64544.233477527894</v>
      </c>
      <c r="C1240">
        <v>0</v>
      </c>
      <c r="D1240">
        <v>0</v>
      </c>
      <c r="E1240">
        <v>0</v>
      </c>
      <c r="F1240">
        <v>0</v>
      </c>
      <c r="P1240" s="4">
        <f t="shared" si="359"/>
        <v>17</v>
      </c>
      <c r="Q1240" s="4">
        <f t="shared" si="342"/>
        <v>46</v>
      </c>
      <c r="R1240" s="7">
        <f>INDEX(월별값!$A$1:$BM$17, '데이터 만들기'!P1240, '데이터 만들기'!Q1240)</f>
        <v>1594380</v>
      </c>
      <c r="S1240" s="5">
        <f t="shared" si="357"/>
        <v>43237</v>
      </c>
      <c r="T1240" s="7">
        <f t="shared" si="343"/>
        <v>2018</v>
      </c>
      <c r="U1240" s="7">
        <f t="shared" si="344"/>
        <v>5</v>
      </c>
      <c r="V1240" s="7" t="str">
        <f t="shared" si="345"/>
        <v>2018-5-1</v>
      </c>
      <c r="W1240" s="8">
        <f t="shared" si="346"/>
        <v>43251</v>
      </c>
      <c r="X1240" s="9">
        <f t="shared" si="347"/>
        <v>31</v>
      </c>
      <c r="Y1240" s="4">
        <f t="shared" si="348"/>
        <v>51431.612903225803</v>
      </c>
      <c r="Z1240" s="4">
        <f t="shared" ca="1" si="349"/>
        <v>-4590.7579777753253</v>
      </c>
      <c r="AA1240" s="4">
        <f t="shared" ca="1" si="350"/>
        <v>46840.854925450476</v>
      </c>
      <c r="AB1240" s="10">
        <f t="shared" si="356"/>
        <v>1</v>
      </c>
      <c r="AC1240" s="4">
        <f t="shared" ca="1" si="351"/>
        <v>46840.854925450476</v>
      </c>
      <c r="AD1240" s="4">
        <f t="shared" ca="1" si="358"/>
        <v>-407177.70669778064</v>
      </c>
      <c r="AE1240" s="4">
        <f t="shared" si="352"/>
        <v>23</v>
      </c>
      <c r="AF1240" s="4">
        <f t="shared" ca="1" si="353"/>
        <v>17703.378552077418</v>
      </c>
      <c r="AG1240" s="4">
        <f t="shared" ca="1" si="354"/>
        <v>64544.233477527894</v>
      </c>
    </row>
    <row r="1241" spans="1:33">
      <c r="A1241" s="3">
        <v>43238</v>
      </c>
      <c r="B1241" s="2">
        <f t="shared" ca="1" si="355"/>
        <v>72295.506730188703</v>
      </c>
      <c r="C1241">
        <v>0</v>
      </c>
      <c r="D1241">
        <v>0</v>
      </c>
      <c r="E1241">
        <v>0</v>
      </c>
      <c r="F1241">
        <v>0</v>
      </c>
      <c r="P1241" s="4">
        <f t="shared" si="359"/>
        <v>17</v>
      </c>
      <c r="Q1241" s="4">
        <f t="shared" si="342"/>
        <v>46</v>
      </c>
      <c r="R1241" s="7">
        <f>INDEX(월별값!$A$1:$BM$17, '데이터 만들기'!P1241, '데이터 만들기'!Q1241)</f>
        <v>1594380</v>
      </c>
      <c r="S1241" s="5">
        <f t="shared" si="357"/>
        <v>43238</v>
      </c>
      <c r="T1241" s="7">
        <f t="shared" si="343"/>
        <v>2018</v>
      </c>
      <c r="U1241" s="7">
        <f t="shared" si="344"/>
        <v>5</v>
      </c>
      <c r="V1241" s="7" t="str">
        <f t="shared" si="345"/>
        <v>2018-5-1</v>
      </c>
      <c r="W1241" s="8">
        <f t="shared" si="346"/>
        <v>43251</v>
      </c>
      <c r="X1241" s="9">
        <f t="shared" si="347"/>
        <v>31</v>
      </c>
      <c r="Y1241" s="4">
        <f t="shared" si="348"/>
        <v>51431.612903225803</v>
      </c>
      <c r="Z1241" s="4">
        <f t="shared" ca="1" si="349"/>
        <v>3160.5152748854898</v>
      </c>
      <c r="AA1241" s="4">
        <f t="shared" ca="1" si="350"/>
        <v>54592.128178111292</v>
      </c>
      <c r="AB1241" s="10">
        <f t="shared" si="356"/>
        <v>1</v>
      </c>
      <c r="AC1241" s="4">
        <f t="shared" ca="1" si="351"/>
        <v>54592.128178111292</v>
      </c>
      <c r="AD1241" s="4">
        <f t="shared" ca="1" si="358"/>
        <v>-407177.70669778064</v>
      </c>
      <c r="AE1241" s="4">
        <f t="shared" si="352"/>
        <v>23</v>
      </c>
      <c r="AF1241" s="4">
        <f t="shared" ca="1" si="353"/>
        <v>17703.378552077418</v>
      </c>
      <c r="AG1241" s="4">
        <f t="shared" ca="1" si="354"/>
        <v>72295.506730188703</v>
      </c>
    </row>
    <row r="1242" spans="1:33">
      <c r="A1242" s="3">
        <v>43239</v>
      </c>
      <c r="B1242" s="2">
        <f t="shared" ca="1" si="355"/>
        <v>2825.7667009480288</v>
      </c>
      <c r="C1242">
        <v>0</v>
      </c>
      <c r="D1242">
        <v>0</v>
      </c>
      <c r="E1242">
        <v>0</v>
      </c>
      <c r="F1242">
        <v>0</v>
      </c>
      <c r="P1242" s="4">
        <f t="shared" si="359"/>
        <v>17</v>
      </c>
      <c r="Q1242" s="4">
        <f t="shared" si="342"/>
        <v>46</v>
      </c>
      <c r="R1242" s="7">
        <f>INDEX(월별값!$A$1:$BM$17, '데이터 만들기'!P1242, '데이터 만들기'!Q1242)</f>
        <v>1594380</v>
      </c>
      <c r="S1242" s="5">
        <f t="shared" si="357"/>
        <v>43239</v>
      </c>
      <c r="T1242" s="7">
        <f t="shared" si="343"/>
        <v>2018</v>
      </c>
      <c r="U1242" s="7">
        <f t="shared" si="344"/>
        <v>5</v>
      </c>
      <c r="V1242" s="7" t="str">
        <f t="shared" si="345"/>
        <v>2018-5-1</v>
      </c>
      <c r="W1242" s="8">
        <f t="shared" si="346"/>
        <v>43251</v>
      </c>
      <c r="X1242" s="9">
        <f t="shared" si="347"/>
        <v>31</v>
      </c>
      <c r="Y1242" s="4">
        <f t="shared" si="348"/>
        <v>51431.612903225803</v>
      </c>
      <c r="Z1242" s="4">
        <f t="shared" ca="1" si="349"/>
        <v>5083.721115734772</v>
      </c>
      <c r="AA1242" s="4">
        <f t="shared" ca="1" si="350"/>
        <v>56515.334018960573</v>
      </c>
      <c r="AB1242" s="10">
        <f t="shared" si="356"/>
        <v>0</v>
      </c>
      <c r="AC1242" s="4">
        <f t="shared" ca="1" si="351"/>
        <v>2825.7667009480288</v>
      </c>
      <c r="AD1242" s="4">
        <f t="shared" ca="1" si="358"/>
        <v>-407177.70669778064</v>
      </c>
      <c r="AE1242" s="4">
        <f t="shared" si="352"/>
        <v>23</v>
      </c>
      <c r="AF1242" s="4">
        <f t="shared" ca="1" si="353"/>
        <v>17703.378552077418</v>
      </c>
      <c r="AG1242" s="4">
        <f t="shared" ca="1" si="354"/>
        <v>2825.7667009480288</v>
      </c>
    </row>
    <row r="1243" spans="1:33">
      <c r="A1243" s="3">
        <v>43240</v>
      </c>
      <c r="B1243" s="2">
        <f t="shared" ca="1" si="355"/>
        <v>2612.7973576996046</v>
      </c>
      <c r="C1243">
        <v>0</v>
      </c>
      <c r="D1243">
        <v>0</v>
      </c>
      <c r="E1243">
        <v>0</v>
      </c>
      <c r="F1243">
        <v>0</v>
      </c>
      <c r="P1243" s="4">
        <f t="shared" si="359"/>
        <v>17</v>
      </c>
      <c r="Q1243" s="4">
        <f t="shared" si="342"/>
        <v>46</v>
      </c>
      <c r="R1243" s="7">
        <f>INDEX(월별값!$A$1:$BM$17, '데이터 만들기'!P1243, '데이터 만들기'!Q1243)</f>
        <v>1594380</v>
      </c>
      <c r="S1243" s="5">
        <f t="shared" si="357"/>
        <v>43240</v>
      </c>
      <c r="T1243" s="7">
        <f t="shared" si="343"/>
        <v>2018</v>
      </c>
      <c r="U1243" s="7">
        <f t="shared" si="344"/>
        <v>5</v>
      </c>
      <c r="V1243" s="7" t="str">
        <f t="shared" si="345"/>
        <v>2018-5-1</v>
      </c>
      <c r="W1243" s="8">
        <f t="shared" si="346"/>
        <v>43251</v>
      </c>
      <c r="X1243" s="9">
        <f t="shared" si="347"/>
        <v>31</v>
      </c>
      <c r="Y1243" s="4">
        <f t="shared" si="348"/>
        <v>51431.612903225803</v>
      </c>
      <c r="Z1243" s="4">
        <f t="shared" ca="1" si="349"/>
        <v>824.33425076629158</v>
      </c>
      <c r="AA1243" s="4">
        <f t="shared" ca="1" si="350"/>
        <v>52255.947153992092</v>
      </c>
      <c r="AB1243" s="10">
        <f t="shared" si="356"/>
        <v>0</v>
      </c>
      <c r="AC1243" s="4">
        <f t="shared" ca="1" si="351"/>
        <v>2612.7973576996046</v>
      </c>
      <c r="AD1243" s="4">
        <f t="shared" ca="1" si="358"/>
        <v>-407177.70669778064</v>
      </c>
      <c r="AE1243" s="4">
        <f t="shared" si="352"/>
        <v>23</v>
      </c>
      <c r="AF1243" s="4">
        <f t="shared" ca="1" si="353"/>
        <v>17703.378552077418</v>
      </c>
      <c r="AG1243" s="4">
        <f t="shared" ca="1" si="354"/>
        <v>2612.7973576996046</v>
      </c>
    </row>
    <row r="1244" spans="1:33">
      <c r="A1244" s="3">
        <v>43241</v>
      </c>
      <c r="B1244" s="2">
        <f t="shared" ca="1" si="355"/>
        <v>66496.530734405067</v>
      </c>
      <c r="C1244">
        <v>0</v>
      </c>
      <c r="D1244">
        <v>0</v>
      </c>
      <c r="E1244">
        <v>0</v>
      </c>
      <c r="F1244">
        <v>0</v>
      </c>
      <c r="P1244" s="4">
        <f t="shared" si="359"/>
        <v>17</v>
      </c>
      <c r="Q1244" s="4">
        <f t="shared" si="342"/>
        <v>46</v>
      </c>
      <c r="R1244" s="7">
        <f>INDEX(월별값!$A$1:$BM$17, '데이터 만들기'!P1244, '데이터 만들기'!Q1244)</f>
        <v>1594380</v>
      </c>
      <c r="S1244" s="5">
        <f t="shared" si="357"/>
        <v>43241</v>
      </c>
      <c r="T1244" s="7">
        <f t="shared" si="343"/>
        <v>2018</v>
      </c>
      <c r="U1244" s="7">
        <f t="shared" si="344"/>
        <v>5</v>
      </c>
      <c r="V1244" s="7" t="str">
        <f t="shared" si="345"/>
        <v>2018-5-1</v>
      </c>
      <c r="W1244" s="8">
        <f t="shared" si="346"/>
        <v>43251</v>
      </c>
      <c r="X1244" s="9">
        <f t="shared" si="347"/>
        <v>31</v>
      </c>
      <c r="Y1244" s="4">
        <f t="shared" si="348"/>
        <v>51431.612903225803</v>
      </c>
      <c r="Z1244" s="4">
        <f t="shared" ca="1" si="349"/>
        <v>-2638.4607208981442</v>
      </c>
      <c r="AA1244" s="4">
        <f t="shared" ca="1" si="350"/>
        <v>48793.152182327656</v>
      </c>
      <c r="AB1244" s="10">
        <f t="shared" si="356"/>
        <v>1</v>
      </c>
      <c r="AC1244" s="4">
        <f t="shared" ca="1" si="351"/>
        <v>48793.152182327656</v>
      </c>
      <c r="AD1244" s="4">
        <f t="shared" ca="1" si="358"/>
        <v>-407177.70669778064</v>
      </c>
      <c r="AE1244" s="4">
        <f t="shared" si="352"/>
        <v>23</v>
      </c>
      <c r="AF1244" s="4">
        <f t="shared" ca="1" si="353"/>
        <v>17703.378552077418</v>
      </c>
      <c r="AG1244" s="4">
        <f t="shared" ca="1" si="354"/>
        <v>66496.530734405067</v>
      </c>
    </row>
    <row r="1245" spans="1:33">
      <c r="A1245" s="3">
        <v>43242</v>
      </c>
      <c r="B1245" s="2">
        <f t="shared" ca="1" si="355"/>
        <v>69592.728605076554</v>
      </c>
      <c r="C1245">
        <v>0</v>
      </c>
      <c r="D1245">
        <v>0</v>
      </c>
      <c r="E1245">
        <v>0</v>
      </c>
      <c r="F1245">
        <v>0</v>
      </c>
      <c r="P1245" s="4">
        <f t="shared" si="359"/>
        <v>17</v>
      </c>
      <c r="Q1245" s="4">
        <f t="shared" si="342"/>
        <v>46</v>
      </c>
      <c r="R1245" s="7">
        <f>INDEX(월별값!$A$1:$BM$17, '데이터 만들기'!P1245, '데이터 만들기'!Q1245)</f>
        <v>1594380</v>
      </c>
      <c r="S1245" s="5">
        <f t="shared" si="357"/>
        <v>43242</v>
      </c>
      <c r="T1245" s="7">
        <f t="shared" si="343"/>
        <v>2018</v>
      </c>
      <c r="U1245" s="7">
        <f t="shared" si="344"/>
        <v>5</v>
      </c>
      <c r="V1245" s="7" t="str">
        <f t="shared" si="345"/>
        <v>2018-5-1</v>
      </c>
      <c r="W1245" s="8">
        <f t="shared" si="346"/>
        <v>43251</v>
      </c>
      <c r="X1245" s="9">
        <f t="shared" si="347"/>
        <v>31</v>
      </c>
      <c r="Y1245" s="4">
        <f t="shared" si="348"/>
        <v>51431.612903225803</v>
      </c>
      <c r="Z1245" s="4">
        <f t="shared" ca="1" si="349"/>
        <v>457.73714977332958</v>
      </c>
      <c r="AA1245" s="4">
        <f t="shared" ca="1" si="350"/>
        <v>51889.350052999136</v>
      </c>
      <c r="AB1245" s="10">
        <f t="shared" si="356"/>
        <v>1</v>
      </c>
      <c r="AC1245" s="4">
        <f t="shared" ca="1" si="351"/>
        <v>51889.350052999136</v>
      </c>
      <c r="AD1245" s="4">
        <f t="shared" ca="1" si="358"/>
        <v>-407177.70669778064</v>
      </c>
      <c r="AE1245" s="4">
        <f t="shared" si="352"/>
        <v>23</v>
      </c>
      <c r="AF1245" s="4">
        <f t="shared" ca="1" si="353"/>
        <v>17703.378552077418</v>
      </c>
      <c r="AG1245" s="4">
        <f t="shared" ca="1" si="354"/>
        <v>69592.728605076554</v>
      </c>
    </row>
    <row r="1246" spans="1:33">
      <c r="A1246" s="3">
        <v>43243</v>
      </c>
      <c r="B1246" s="2">
        <f t="shared" ca="1" si="355"/>
        <v>66237.322232786028</v>
      </c>
      <c r="C1246">
        <v>0</v>
      </c>
      <c r="D1246">
        <v>0</v>
      </c>
      <c r="E1246">
        <v>0</v>
      </c>
      <c r="F1246">
        <v>0</v>
      </c>
      <c r="P1246" s="4">
        <f t="shared" si="359"/>
        <v>17</v>
      </c>
      <c r="Q1246" s="4">
        <f t="shared" si="342"/>
        <v>46</v>
      </c>
      <c r="R1246" s="7">
        <f>INDEX(월별값!$A$1:$BM$17, '데이터 만들기'!P1246, '데이터 만들기'!Q1246)</f>
        <v>1594380</v>
      </c>
      <c r="S1246" s="5">
        <f t="shared" si="357"/>
        <v>43243</v>
      </c>
      <c r="T1246" s="7">
        <f t="shared" si="343"/>
        <v>2018</v>
      </c>
      <c r="U1246" s="7">
        <f t="shared" si="344"/>
        <v>5</v>
      </c>
      <c r="V1246" s="7" t="str">
        <f t="shared" si="345"/>
        <v>2018-5-1</v>
      </c>
      <c r="W1246" s="8">
        <f t="shared" si="346"/>
        <v>43251</v>
      </c>
      <c r="X1246" s="9">
        <f t="shared" si="347"/>
        <v>31</v>
      </c>
      <c r="Y1246" s="4">
        <f t="shared" si="348"/>
        <v>51431.612903225803</v>
      </c>
      <c r="Z1246" s="4">
        <f t="shared" ca="1" si="349"/>
        <v>-2897.6692225171964</v>
      </c>
      <c r="AA1246" s="4">
        <f t="shared" ca="1" si="350"/>
        <v>48533.943680708609</v>
      </c>
      <c r="AB1246" s="10">
        <f t="shared" si="356"/>
        <v>1</v>
      </c>
      <c r="AC1246" s="4">
        <f t="shared" ca="1" si="351"/>
        <v>48533.943680708609</v>
      </c>
      <c r="AD1246" s="4">
        <f t="shared" ca="1" si="358"/>
        <v>-407177.70669778064</v>
      </c>
      <c r="AE1246" s="4">
        <f t="shared" si="352"/>
        <v>23</v>
      </c>
      <c r="AF1246" s="4">
        <f t="shared" ca="1" si="353"/>
        <v>17703.378552077418</v>
      </c>
      <c r="AG1246" s="4">
        <f t="shared" ca="1" si="354"/>
        <v>66237.322232786028</v>
      </c>
    </row>
    <row r="1247" spans="1:33">
      <c r="A1247" s="3">
        <v>43244</v>
      </c>
      <c r="B1247" s="2">
        <f t="shared" ca="1" si="355"/>
        <v>64597.707654243815</v>
      </c>
      <c r="C1247">
        <v>0</v>
      </c>
      <c r="D1247">
        <v>0</v>
      </c>
      <c r="E1247">
        <v>0</v>
      </c>
      <c r="F1247">
        <v>0</v>
      </c>
      <c r="P1247" s="4">
        <f t="shared" si="359"/>
        <v>17</v>
      </c>
      <c r="Q1247" s="4">
        <f t="shared" si="342"/>
        <v>46</v>
      </c>
      <c r="R1247" s="7">
        <f>INDEX(월별값!$A$1:$BM$17, '데이터 만들기'!P1247, '데이터 만들기'!Q1247)</f>
        <v>1594380</v>
      </c>
      <c r="S1247" s="5">
        <f t="shared" si="357"/>
        <v>43244</v>
      </c>
      <c r="T1247" s="7">
        <f t="shared" si="343"/>
        <v>2018</v>
      </c>
      <c r="U1247" s="7">
        <f t="shared" si="344"/>
        <v>5</v>
      </c>
      <c r="V1247" s="7" t="str">
        <f t="shared" si="345"/>
        <v>2018-5-1</v>
      </c>
      <c r="W1247" s="8">
        <f t="shared" si="346"/>
        <v>43251</v>
      </c>
      <c r="X1247" s="9">
        <f t="shared" si="347"/>
        <v>31</v>
      </c>
      <c r="Y1247" s="4">
        <f t="shared" si="348"/>
        <v>51431.612903225803</v>
      </c>
      <c r="Z1247" s="4">
        <f t="shared" ca="1" si="349"/>
        <v>-4537.2838010594041</v>
      </c>
      <c r="AA1247" s="4">
        <f t="shared" ca="1" si="350"/>
        <v>46894.329102166397</v>
      </c>
      <c r="AB1247" s="10">
        <f t="shared" si="356"/>
        <v>1</v>
      </c>
      <c r="AC1247" s="4">
        <f t="shared" ca="1" si="351"/>
        <v>46894.329102166397</v>
      </c>
      <c r="AD1247" s="4">
        <f t="shared" ca="1" si="358"/>
        <v>-407177.70669778064</v>
      </c>
      <c r="AE1247" s="4">
        <f t="shared" si="352"/>
        <v>23</v>
      </c>
      <c r="AF1247" s="4">
        <f t="shared" ca="1" si="353"/>
        <v>17703.378552077418</v>
      </c>
      <c r="AG1247" s="4">
        <f t="shared" ca="1" si="354"/>
        <v>64597.707654243815</v>
      </c>
    </row>
    <row r="1248" spans="1:33">
      <c r="A1248" s="3">
        <v>43245</v>
      </c>
      <c r="B1248" s="2">
        <f t="shared" ca="1" si="355"/>
        <v>73279.592300763092</v>
      </c>
      <c r="C1248">
        <v>0</v>
      </c>
      <c r="D1248">
        <v>0</v>
      </c>
      <c r="E1248">
        <v>0</v>
      </c>
      <c r="F1248">
        <v>0</v>
      </c>
      <c r="P1248" s="4">
        <f t="shared" si="359"/>
        <v>17</v>
      </c>
      <c r="Q1248" s="4">
        <f t="shared" si="342"/>
        <v>46</v>
      </c>
      <c r="R1248" s="7">
        <f>INDEX(월별값!$A$1:$BM$17, '데이터 만들기'!P1248, '데이터 만들기'!Q1248)</f>
        <v>1594380</v>
      </c>
      <c r="S1248" s="5">
        <f t="shared" si="357"/>
        <v>43245</v>
      </c>
      <c r="T1248" s="7">
        <f t="shared" si="343"/>
        <v>2018</v>
      </c>
      <c r="U1248" s="7">
        <f t="shared" si="344"/>
        <v>5</v>
      </c>
      <c r="V1248" s="7" t="str">
        <f t="shared" si="345"/>
        <v>2018-5-1</v>
      </c>
      <c r="W1248" s="8">
        <f t="shared" si="346"/>
        <v>43251</v>
      </c>
      <c r="X1248" s="9">
        <f t="shared" si="347"/>
        <v>31</v>
      </c>
      <c r="Y1248" s="4">
        <f t="shared" si="348"/>
        <v>51431.612903225803</v>
      </c>
      <c r="Z1248" s="4">
        <f t="shared" ca="1" si="349"/>
        <v>4144.6008454598614</v>
      </c>
      <c r="AA1248" s="4">
        <f t="shared" ca="1" si="350"/>
        <v>55576.213748685666</v>
      </c>
      <c r="AB1248" s="10">
        <f t="shared" si="356"/>
        <v>1</v>
      </c>
      <c r="AC1248" s="4">
        <f t="shared" ca="1" si="351"/>
        <v>55576.213748685666</v>
      </c>
      <c r="AD1248" s="4">
        <f t="shared" ca="1" si="358"/>
        <v>-407177.70669778064</v>
      </c>
      <c r="AE1248" s="4">
        <f t="shared" si="352"/>
        <v>23</v>
      </c>
      <c r="AF1248" s="4">
        <f t="shared" ca="1" si="353"/>
        <v>17703.378552077418</v>
      </c>
      <c r="AG1248" s="4">
        <f t="shared" ca="1" si="354"/>
        <v>73279.592300763092</v>
      </c>
    </row>
    <row r="1249" spans="1:33">
      <c r="A1249" s="3">
        <v>43246</v>
      </c>
      <c r="B1249" s="2">
        <f t="shared" ca="1" si="355"/>
        <v>2650.6059792274759</v>
      </c>
      <c r="C1249">
        <v>0</v>
      </c>
      <c r="D1249">
        <v>0</v>
      </c>
      <c r="E1249">
        <v>0</v>
      </c>
      <c r="F1249">
        <v>0</v>
      </c>
      <c r="P1249" s="4">
        <f t="shared" si="359"/>
        <v>17</v>
      </c>
      <c r="Q1249" s="4">
        <f t="shared" si="342"/>
        <v>46</v>
      </c>
      <c r="R1249" s="7">
        <f>INDEX(월별값!$A$1:$BM$17, '데이터 만들기'!P1249, '데이터 만들기'!Q1249)</f>
        <v>1594380</v>
      </c>
      <c r="S1249" s="5">
        <f t="shared" si="357"/>
        <v>43246</v>
      </c>
      <c r="T1249" s="7">
        <f t="shared" si="343"/>
        <v>2018</v>
      </c>
      <c r="U1249" s="7">
        <f t="shared" si="344"/>
        <v>5</v>
      </c>
      <c r="V1249" s="7" t="str">
        <f t="shared" si="345"/>
        <v>2018-5-1</v>
      </c>
      <c r="W1249" s="8">
        <f t="shared" si="346"/>
        <v>43251</v>
      </c>
      <c r="X1249" s="9">
        <f t="shared" si="347"/>
        <v>31</v>
      </c>
      <c r="Y1249" s="4">
        <f t="shared" si="348"/>
        <v>51431.612903225803</v>
      </c>
      <c r="Z1249" s="4">
        <f t="shared" ca="1" si="349"/>
        <v>1580.5066813237145</v>
      </c>
      <c r="AA1249" s="4">
        <f t="shared" ca="1" si="350"/>
        <v>53012.119584549517</v>
      </c>
      <c r="AB1249" s="10">
        <f t="shared" si="356"/>
        <v>0</v>
      </c>
      <c r="AC1249" s="4">
        <f t="shared" ca="1" si="351"/>
        <v>2650.6059792274759</v>
      </c>
      <c r="AD1249" s="4">
        <f t="shared" ca="1" si="358"/>
        <v>-407177.70669778064</v>
      </c>
      <c r="AE1249" s="4">
        <f t="shared" si="352"/>
        <v>23</v>
      </c>
      <c r="AF1249" s="4">
        <f t="shared" ca="1" si="353"/>
        <v>17703.378552077418</v>
      </c>
      <c r="AG1249" s="4">
        <f t="shared" ca="1" si="354"/>
        <v>2650.6059792274759</v>
      </c>
    </row>
    <row r="1250" spans="1:33">
      <c r="A1250" s="3">
        <v>43247</v>
      </c>
      <c r="B1250" s="2">
        <f t="shared" ca="1" si="355"/>
        <v>2765.8581473296131</v>
      </c>
      <c r="C1250">
        <v>0</v>
      </c>
      <c r="D1250">
        <v>0</v>
      </c>
      <c r="E1250">
        <v>0</v>
      </c>
      <c r="F1250">
        <v>0</v>
      </c>
      <c r="P1250" s="4">
        <f t="shared" si="359"/>
        <v>17</v>
      </c>
      <c r="Q1250" s="4">
        <f t="shared" si="342"/>
        <v>46</v>
      </c>
      <c r="R1250" s="7">
        <f>INDEX(월별값!$A$1:$BM$17, '데이터 만들기'!P1250, '데이터 만들기'!Q1250)</f>
        <v>1594380</v>
      </c>
      <c r="S1250" s="5">
        <f t="shared" si="357"/>
        <v>43247</v>
      </c>
      <c r="T1250" s="7">
        <f t="shared" si="343"/>
        <v>2018</v>
      </c>
      <c r="U1250" s="7">
        <f t="shared" si="344"/>
        <v>5</v>
      </c>
      <c r="V1250" s="7" t="str">
        <f t="shared" si="345"/>
        <v>2018-5-1</v>
      </c>
      <c r="W1250" s="8">
        <f t="shared" si="346"/>
        <v>43251</v>
      </c>
      <c r="X1250" s="9">
        <f t="shared" si="347"/>
        <v>31</v>
      </c>
      <c r="Y1250" s="4">
        <f t="shared" si="348"/>
        <v>51431.612903225803</v>
      </c>
      <c r="Z1250" s="4">
        <f t="shared" ca="1" si="349"/>
        <v>3885.5500433664529</v>
      </c>
      <c r="AA1250" s="4">
        <f t="shared" ca="1" si="350"/>
        <v>55317.16294659226</v>
      </c>
      <c r="AB1250" s="10">
        <f t="shared" si="356"/>
        <v>0</v>
      </c>
      <c r="AC1250" s="4">
        <f t="shared" ca="1" si="351"/>
        <v>2765.8581473296131</v>
      </c>
      <c r="AD1250" s="4">
        <f t="shared" ca="1" si="358"/>
        <v>-407177.70669778064</v>
      </c>
      <c r="AE1250" s="4">
        <f t="shared" si="352"/>
        <v>23</v>
      </c>
      <c r="AF1250" s="4">
        <f t="shared" ca="1" si="353"/>
        <v>17703.378552077418</v>
      </c>
      <c r="AG1250" s="4">
        <f t="shared" ca="1" si="354"/>
        <v>2765.8581473296131</v>
      </c>
    </row>
    <row r="1251" spans="1:33">
      <c r="A1251" s="3">
        <v>43248</v>
      </c>
      <c r="B1251" s="2">
        <f t="shared" ca="1" si="355"/>
        <v>66622.541769085423</v>
      </c>
      <c r="C1251">
        <v>0</v>
      </c>
      <c r="D1251">
        <v>0</v>
      </c>
      <c r="E1251">
        <v>0</v>
      </c>
      <c r="F1251">
        <v>0</v>
      </c>
      <c r="P1251" s="4">
        <f t="shared" si="359"/>
        <v>17</v>
      </c>
      <c r="Q1251" s="4">
        <f t="shared" si="342"/>
        <v>46</v>
      </c>
      <c r="R1251" s="7">
        <f>INDEX(월별값!$A$1:$BM$17, '데이터 만들기'!P1251, '데이터 만들기'!Q1251)</f>
        <v>1594380</v>
      </c>
      <c r="S1251" s="5">
        <f t="shared" si="357"/>
        <v>43248</v>
      </c>
      <c r="T1251" s="7">
        <f t="shared" si="343"/>
        <v>2018</v>
      </c>
      <c r="U1251" s="7">
        <f t="shared" si="344"/>
        <v>5</v>
      </c>
      <c r="V1251" s="7" t="str">
        <f t="shared" si="345"/>
        <v>2018-5-1</v>
      </c>
      <c r="W1251" s="8">
        <f t="shared" si="346"/>
        <v>43251</v>
      </c>
      <c r="X1251" s="9">
        <f t="shared" si="347"/>
        <v>31</v>
      </c>
      <c r="Y1251" s="4">
        <f t="shared" si="348"/>
        <v>51431.612903225803</v>
      </c>
      <c r="Z1251" s="4">
        <f t="shared" ca="1" si="349"/>
        <v>-2512.4496862177934</v>
      </c>
      <c r="AA1251" s="4">
        <f t="shared" ca="1" si="350"/>
        <v>48919.163217008012</v>
      </c>
      <c r="AB1251" s="10">
        <f t="shared" si="356"/>
        <v>1</v>
      </c>
      <c r="AC1251" s="4">
        <f t="shared" ca="1" si="351"/>
        <v>48919.163217008012</v>
      </c>
      <c r="AD1251" s="4">
        <f t="shared" ca="1" si="358"/>
        <v>-407177.70669778064</v>
      </c>
      <c r="AE1251" s="4">
        <f t="shared" si="352"/>
        <v>23</v>
      </c>
      <c r="AF1251" s="4">
        <f t="shared" ca="1" si="353"/>
        <v>17703.378552077418</v>
      </c>
      <c r="AG1251" s="4">
        <f t="shared" ca="1" si="354"/>
        <v>66622.541769085423</v>
      </c>
    </row>
    <row r="1252" spans="1:33">
      <c r="A1252" s="3">
        <v>43249</v>
      </c>
      <c r="B1252" s="2">
        <f t="shared" ca="1" si="355"/>
        <v>68568.848028177454</v>
      </c>
      <c r="C1252">
        <v>0</v>
      </c>
      <c r="D1252">
        <v>0</v>
      </c>
      <c r="E1252">
        <v>0</v>
      </c>
      <c r="F1252">
        <v>0</v>
      </c>
      <c r="P1252" s="4">
        <f t="shared" si="359"/>
        <v>17</v>
      </c>
      <c r="Q1252" s="4">
        <f t="shared" si="342"/>
        <v>46</v>
      </c>
      <c r="R1252" s="7">
        <f>INDEX(월별값!$A$1:$BM$17, '데이터 만들기'!P1252, '데이터 만들기'!Q1252)</f>
        <v>1594380</v>
      </c>
      <c r="S1252" s="5">
        <f t="shared" si="357"/>
        <v>43249</v>
      </c>
      <c r="T1252" s="7">
        <f t="shared" si="343"/>
        <v>2018</v>
      </c>
      <c r="U1252" s="7">
        <f t="shared" si="344"/>
        <v>5</v>
      </c>
      <c r="V1252" s="7" t="str">
        <f t="shared" si="345"/>
        <v>2018-5-1</v>
      </c>
      <c r="W1252" s="8">
        <f t="shared" si="346"/>
        <v>43251</v>
      </c>
      <c r="X1252" s="9">
        <f t="shared" si="347"/>
        <v>31</v>
      </c>
      <c r="Y1252" s="4">
        <f t="shared" si="348"/>
        <v>51431.612903225803</v>
      </c>
      <c r="Z1252" s="4">
        <f t="shared" ca="1" si="349"/>
        <v>-566.14342712576422</v>
      </c>
      <c r="AA1252" s="4">
        <f t="shared" ca="1" si="350"/>
        <v>50865.469476100036</v>
      </c>
      <c r="AB1252" s="10">
        <f t="shared" si="356"/>
        <v>1</v>
      </c>
      <c r="AC1252" s="4">
        <f t="shared" ca="1" si="351"/>
        <v>50865.469476100036</v>
      </c>
      <c r="AD1252" s="4">
        <f t="shared" ca="1" si="358"/>
        <v>-407177.70669778064</v>
      </c>
      <c r="AE1252" s="4">
        <f t="shared" si="352"/>
        <v>23</v>
      </c>
      <c r="AF1252" s="4">
        <f t="shared" ca="1" si="353"/>
        <v>17703.378552077418</v>
      </c>
      <c r="AG1252" s="4">
        <f t="shared" ca="1" si="354"/>
        <v>68568.848028177454</v>
      </c>
    </row>
    <row r="1253" spans="1:33">
      <c r="A1253" s="3">
        <v>43250</v>
      </c>
      <c r="B1253" s="2">
        <f t="shared" ca="1" si="355"/>
        <v>72582.578590945413</v>
      </c>
      <c r="C1253">
        <v>0</v>
      </c>
      <c r="D1253">
        <v>0</v>
      </c>
      <c r="E1253">
        <v>0</v>
      </c>
      <c r="F1253">
        <v>0</v>
      </c>
      <c r="P1253" s="4">
        <f t="shared" si="359"/>
        <v>17</v>
      </c>
      <c r="Q1253" s="4">
        <f t="shared" si="342"/>
        <v>46</v>
      </c>
      <c r="R1253" s="7">
        <f>INDEX(월별값!$A$1:$BM$17, '데이터 만들기'!P1253, '데이터 만들기'!Q1253)</f>
        <v>1594380</v>
      </c>
      <c r="S1253" s="5">
        <f t="shared" si="357"/>
        <v>43250</v>
      </c>
      <c r="T1253" s="7">
        <f t="shared" si="343"/>
        <v>2018</v>
      </c>
      <c r="U1253" s="7">
        <f t="shared" si="344"/>
        <v>5</v>
      </c>
      <c r="V1253" s="7" t="str">
        <f t="shared" si="345"/>
        <v>2018-5-1</v>
      </c>
      <c r="W1253" s="8">
        <f t="shared" si="346"/>
        <v>43251</v>
      </c>
      <c r="X1253" s="9">
        <f t="shared" si="347"/>
        <v>31</v>
      </c>
      <c r="Y1253" s="4">
        <f t="shared" si="348"/>
        <v>51431.612903225803</v>
      </c>
      <c r="Z1253" s="4">
        <f t="shared" ca="1" si="349"/>
        <v>3447.5871356421931</v>
      </c>
      <c r="AA1253" s="4">
        <f t="shared" ca="1" si="350"/>
        <v>54879.200038867995</v>
      </c>
      <c r="AB1253" s="10">
        <f t="shared" si="356"/>
        <v>1</v>
      </c>
      <c r="AC1253" s="4">
        <f t="shared" ca="1" si="351"/>
        <v>54879.200038867995</v>
      </c>
      <c r="AD1253" s="4">
        <f t="shared" ca="1" si="358"/>
        <v>-407177.70669778064</v>
      </c>
      <c r="AE1253" s="4">
        <f t="shared" si="352"/>
        <v>23</v>
      </c>
      <c r="AF1253" s="4">
        <f t="shared" ca="1" si="353"/>
        <v>17703.378552077418</v>
      </c>
      <c r="AG1253" s="4">
        <f t="shared" ca="1" si="354"/>
        <v>72582.578590945413</v>
      </c>
    </row>
    <row r="1254" spans="1:33">
      <c r="A1254" s="3">
        <v>43251</v>
      </c>
      <c r="B1254" s="2">
        <f t="shared" ca="1" si="355"/>
        <v>73358.760138367303</v>
      </c>
      <c r="C1254">
        <v>0</v>
      </c>
      <c r="D1254">
        <v>0</v>
      </c>
      <c r="E1254">
        <v>0</v>
      </c>
      <c r="F1254">
        <v>0</v>
      </c>
      <c r="P1254" s="4">
        <f t="shared" si="359"/>
        <v>17</v>
      </c>
      <c r="Q1254" s="4">
        <f t="shared" ref="Q1254:Q1317" si="360">IF(U1253=U1254,Q1253,Q1253+1)</f>
        <v>46</v>
      </c>
      <c r="R1254" s="7">
        <f>INDEX(월별값!$A$1:$BM$17, '데이터 만들기'!P1254, '데이터 만들기'!Q1254)</f>
        <v>1594380</v>
      </c>
      <c r="S1254" s="5">
        <f t="shared" si="357"/>
        <v>43251</v>
      </c>
      <c r="T1254" s="7">
        <f t="shared" ref="T1254:T1317" si="361">YEAR(S1254)</f>
        <v>2018</v>
      </c>
      <c r="U1254" s="7">
        <f t="shared" ref="U1254:U1317" si="362">MONTH(S1254)</f>
        <v>5</v>
      </c>
      <c r="V1254" s="7" t="str">
        <f t="shared" ref="V1254:V1317" si="363">CONCATENATE(T1254, "-", U1254, "-", "1")</f>
        <v>2018-5-1</v>
      </c>
      <c r="W1254" s="8">
        <f t="shared" ref="W1254:W1317" si="364">EDATE(V1254, 1)-1</f>
        <v>43251</v>
      </c>
      <c r="X1254" s="9">
        <f t="shared" ref="X1254:X1317" si="365">W1254-V1254+1</f>
        <v>31</v>
      </c>
      <c r="Y1254" s="4">
        <f t="shared" ref="Y1254:Y1317" si="366">R1254/X1254</f>
        <v>51431.612903225803</v>
      </c>
      <c r="Z1254" s="4">
        <f t="shared" ref="Z1254:Z1317" ca="1" si="367">IF(RANDBETWEEN(0, 1),RAND()*Y1254,RAND()*Y1254*-1)/10</f>
        <v>4223.768683064076</v>
      </c>
      <c r="AA1254" s="4">
        <f t="shared" ref="AA1254:AA1317" ca="1" si="368">Y1254+Z1254</f>
        <v>55655.381586289877</v>
      </c>
      <c r="AB1254" s="10">
        <f t="shared" si="356"/>
        <v>1</v>
      </c>
      <c r="AC1254" s="4">
        <f t="shared" ref="AC1254:AC1317" ca="1" si="369">IF(AB1254=0,AA1254/20,AA1254)</f>
        <v>55655.381586289877</v>
      </c>
      <c r="AD1254" s="4">
        <f t="shared" ca="1" si="358"/>
        <v>-407177.70669778064</v>
      </c>
      <c r="AE1254" s="4">
        <f t="shared" ref="AE1254:AE1317" si="370">NETWORKDAYS(V1254,W1254)</f>
        <v>23</v>
      </c>
      <c r="AF1254" s="4">
        <f t="shared" ref="AF1254:AF1317" ca="1" si="371">AD1254/AE1254*-1</f>
        <v>17703.378552077418</v>
      </c>
      <c r="AG1254" s="4">
        <f t="shared" ref="AG1254:AG1317" ca="1" si="372">IF(AB1254=1,AC1254+AF1254,AC1254)</f>
        <v>73358.760138367303</v>
      </c>
    </row>
    <row r="1255" spans="1:33">
      <c r="A1255" s="3">
        <v>43252</v>
      </c>
      <c r="B1255" s="2">
        <f t="shared" ca="1" si="355"/>
        <v>91186.116508769876</v>
      </c>
      <c r="C1255">
        <v>0</v>
      </c>
      <c r="D1255">
        <v>0</v>
      </c>
      <c r="E1255">
        <v>0</v>
      </c>
      <c r="F1255">
        <v>0</v>
      </c>
      <c r="P1255" s="4">
        <f t="shared" si="359"/>
        <v>17</v>
      </c>
      <c r="Q1255" s="4">
        <f t="shared" si="360"/>
        <v>47</v>
      </c>
      <c r="R1255" s="7">
        <f>INDEX(월별값!$A$1:$BM$17, '데이터 만들기'!P1255, '데이터 만들기'!Q1255)</f>
        <v>1832880</v>
      </c>
      <c r="S1255" s="5">
        <f t="shared" si="357"/>
        <v>43252</v>
      </c>
      <c r="T1255" s="7">
        <f t="shared" si="361"/>
        <v>2018</v>
      </c>
      <c r="U1255" s="7">
        <f t="shared" si="362"/>
        <v>6</v>
      </c>
      <c r="V1255" s="7" t="str">
        <f t="shared" si="363"/>
        <v>2018-6-1</v>
      </c>
      <c r="W1255" s="8">
        <f t="shared" si="364"/>
        <v>43281</v>
      </c>
      <c r="X1255" s="9">
        <f t="shared" si="365"/>
        <v>30</v>
      </c>
      <c r="Y1255" s="4">
        <f t="shared" si="366"/>
        <v>61096</v>
      </c>
      <c r="Z1255" s="4">
        <f t="shared" ca="1" si="367"/>
        <v>5656.8068373490651</v>
      </c>
      <c r="AA1255" s="4">
        <f t="shared" ca="1" si="368"/>
        <v>66752.806837349068</v>
      </c>
      <c r="AB1255" s="10">
        <f t="shared" si="356"/>
        <v>1</v>
      </c>
      <c r="AC1255" s="4">
        <f t="shared" ca="1" si="369"/>
        <v>66752.806837349068</v>
      </c>
      <c r="AD1255" s="4">
        <f t="shared" ca="1" si="358"/>
        <v>-513099.50309983687</v>
      </c>
      <c r="AE1255" s="4">
        <f t="shared" si="370"/>
        <v>21</v>
      </c>
      <c r="AF1255" s="4">
        <f t="shared" ca="1" si="371"/>
        <v>24433.309671420804</v>
      </c>
      <c r="AG1255" s="4">
        <f t="shared" ca="1" si="372"/>
        <v>91186.116508769876</v>
      </c>
    </row>
    <row r="1256" spans="1:33">
      <c r="A1256" s="3">
        <v>43253</v>
      </c>
      <c r="B1256" s="2">
        <f t="shared" ca="1" si="355"/>
        <v>2917.9180935118407</v>
      </c>
      <c r="C1256">
        <v>0</v>
      </c>
      <c r="D1256">
        <v>0</v>
      </c>
      <c r="E1256">
        <v>0</v>
      </c>
      <c r="F1256">
        <v>0</v>
      </c>
      <c r="P1256" s="4">
        <f t="shared" si="359"/>
        <v>17</v>
      </c>
      <c r="Q1256" s="4">
        <f t="shared" si="360"/>
        <v>47</v>
      </c>
      <c r="R1256" s="7">
        <f>INDEX(월별값!$A$1:$BM$17, '데이터 만들기'!P1256, '데이터 만들기'!Q1256)</f>
        <v>1832880</v>
      </c>
      <c r="S1256" s="5">
        <f t="shared" si="357"/>
        <v>43253</v>
      </c>
      <c r="T1256" s="7">
        <f t="shared" si="361"/>
        <v>2018</v>
      </c>
      <c r="U1256" s="7">
        <f t="shared" si="362"/>
        <v>6</v>
      </c>
      <c r="V1256" s="7" t="str">
        <f t="shared" si="363"/>
        <v>2018-6-1</v>
      </c>
      <c r="W1256" s="8">
        <f t="shared" si="364"/>
        <v>43281</v>
      </c>
      <c r="X1256" s="9">
        <f t="shared" si="365"/>
        <v>30</v>
      </c>
      <c r="Y1256" s="4">
        <f t="shared" si="366"/>
        <v>61096</v>
      </c>
      <c r="Z1256" s="4">
        <f t="shared" ca="1" si="367"/>
        <v>-2737.6381297631856</v>
      </c>
      <c r="AA1256" s="4">
        <f t="shared" ca="1" si="368"/>
        <v>58358.361870236811</v>
      </c>
      <c r="AB1256" s="10">
        <f t="shared" si="356"/>
        <v>0</v>
      </c>
      <c r="AC1256" s="4">
        <f t="shared" ca="1" si="369"/>
        <v>2917.9180935118407</v>
      </c>
      <c r="AD1256" s="4">
        <f t="shared" ca="1" si="358"/>
        <v>-513099.50309983687</v>
      </c>
      <c r="AE1256" s="4">
        <f t="shared" si="370"/>
        <v>21</v>
      </c>
      <c r="AF1256" s="4">
        <f t="shared" ca="1" si="371"/>
        <v>24433.309671420804</v>
      </c>
      <c r="AG1256" s="4">
        <f t="shared" ca="1" si="372"/>
        <v>2917.9180935118407</v>
      </c>
    </row>
    <row r="1257" spans="1:33">
      <c r="A1257" s="3">
        <v>43254</v>
      </c>
      <c r="B1257" s="2">
        <f t="shared" ca="1" si="355"/>
        <v>2925.0822523712068</v>
      </c>
      <c r="C1257">
        <v>0</v>
      </c>
      <c r="D1257">
        <v>0</v>
      </c>
      <c r="E1257">
        <v>0</v>
      </c>
      <c r="F1257">
        <v>0</v>
      </c>
      <c r="P1257" s="4">
        <f t="shared" si="359"/>
        <v>17</v>
      </c>
      <c r="Q1257" s="4">
        <f t="shared" si="360"/>
        <v>47</v>
      </c>
      <c r="R1257" s="7">
        <f>INDEX(월별값!$A$1:$BM$17, '데이터 만들기'!P1257, '데이터 만들기'!Q1257)</f>
        <v>1832880</v>
      </c>
      <c r="S1257" s="5">
        <f t="shared" si="357"/>
        <v>43254</v>
      </c>
      <c r="T1257" s="7">
        <f t="shared" si="361"/>
        <v>2018</v>
      </c>
      <c r="U1257" s="7">
        <f t="shared" si="362"/>
        <v>6</v>
      </c>
      <c r="V1257" s="7" t="str">
        <f t="shared" si="363"/>
        <v>2018-6-1</v>
      </c>
      <c r="W1257" s="8">
        <f t="shared" si="364"/>
        <v>43281</v>
      </c>
      <c r="X1257" s="9">
        <f t="shared" si="365"/>
        <v>30</v>
      </c>
      <c r="Y1257" s="4">
        <f t="shared" si="366"/>
        <v>61096</v>
      </c>
      <c r="Z1257" s="4">
        <f t="shared" ca="1" si="367"/>
        <v>-2594.3549525758672</v>
      </c>
      <c r="AA1257" s="4">
        <f t="shared" ca="1" si="368"/>
        <v>58501.645047424136</v>
      </c>
      <c r="AB1257" s="10">
        <f t="shared" si="356"/>
        <v>0</v>
      </c>
      <c r="AC1257" s="4">
        <f t="shared" ca="1" si="369"/>
        <v>2925.0822523712068</v>
      </c>
      <c r="AD1257" s="4">
        <f t="shared" ca="1" si="358"/>
        <v>-513099.50309983687</v>
      </c>
      <c r="AE1257" s="4">
        <f t="shared" si="370"/>
        <v>21</v>
      </c>
      <c r="AF1257" s="4">
        <f t="shared" ca="1" si="371"/>
        <v>24433.309671420804</v>
      </c>
      <c r="AG1257" s="4">
        <f t="shared" ca="1" si="372"/>
        <v>2925.0822523712068</v>
      </c>
    </row>
    <row r="1258" spans="1:33">
      <c r="A1258" s="3">
        <v>43255</v>
      </c>
      <c r="B1258" s="2">
        <f t="shared" ca="1" si="355"/>
        <v>90970.397834561358</v>
      </c>
      <c r="C1258">
        <v>0</v>
      </c>
      <c r="D1258">
        <v>0</v>
      </c>
      <c r="E1258">
        <v>0</v>
      </c>
      <c r="F1258">
        <v>0</v>
      </c>
      <c r="P1258" s="4">
        <f t="shared" si="359"/>
        <v>17</v>
      </c>
      <c r="Q1258" s="4">
        <f t="shared" si="360"/>
        <v>47</v>
      </c>
      <c r="R1258" s="7">
        <f>INDEX(월별값!$A$1:$BM$17, '데이터 만들기'!P1258, '데이터 만들기'!Q1258)</f>
        <v>1832880</v>
      </c>
      <c r="S1258" s="5">
        <f t="shared" si="357"/>
        <v>43255</v>
      </c>
      <c r="T1258" s="7">
        <f t="shared" si="361"/>
        <v>2018</v>
      </c>
      <c r="U1258" s="7">
        <f t="shared" si="362"/>
        <v>6</v>
      </c>
      <c r="V1258" s="7" t="str">
        <f t="shared" si="363"/>
        <v>2018-6-1</v>
      </c>
      <c r="W1258" s="8">
        <f t="shared" si="364"/>
        <v>43281</v>
      </c>
      <c r="X1258" s="9">
        <f t="shared" si="365"/>
        <v>30</v>
      </c>
      <c r="Y1258" s="4">
        <f t="shared" si="366"/>
        <v>61096</v>
      </c>
      <c r="Z1258" s="4">
        <f t="shared" ca="1" si="367"/>
        <v>5441.0881631405491</v>
      </c>
      <c r="AA1258" s="4">
        <f t="shared" ca="1" si="368"/>
        <v>66537.08816314055</v>
      </c>
      <c r="AB1258" s="10">
        <f t="shared" si="356"/>
        <v>1</v>
      </c>
      <c r="AC1258" s="4">
        <f t="shared" ca="1" si="369"/>
        <v>66537.08816314055</v>
      </c>
      <c r="AD1258" s="4">
        <f t="shared" ca="1" si="358"/>
        <v>-513099.50309983687</v>
      </c>
      <c r="AE1258" s="4">
        <f t="shared" si="370"/>
        <v>21</v>
      </c>
      <c r="AF1258" s="4">
        <f t="shared" ca="1" si="371"/>
        <v>24433.309671420804</v>
      </c>
      <c r="AG1258" s="4">
        <f t="shared" ca="1" si="372"/>
        <v>90970.397834561358</v>
      </c>
    </row>
    <row r="1259" spans="1:33">
      <c r="A1259" s="3">
        <v>43256</v>
      </c>
      <c r="B1259" s="2">
        <f t="shared" ca="1" si="355"/>
        <v>80705.429435240701</v>
      </c>
      <c r="C1259">
        <v>0</v>
      </c>
      <c r="D1259">
        <v>0</v>
      </c>
      <c r="E1259">
        <v>0</v>
      </c>
      <c r="F1259">
        <v>0</v>
      </c>
      <c r="P1259" s="4">
        <f t="shared" si="359"/>
        <v>17</v>
      </c>
      <c r="Q1259" s="4">
        <f t="shared" si="360"/>
        <v>47</v>
      </c>
      <c r="R1259" s="7">
        <f>INDEX(월별값!$A$1:$BM$17, '데이터 만들기'!P1259, '데이터 만들기'!Q1259)</f>
        <v>1832880</v>
      </c>
      <c r="S1259" s="5">
        <f t="shared" si="357"/>
        <v>43256</v>
      </c>
      <c r="T1259" s="7">
        <f t="shared" si="361"/>
        <v>2018</v>
      </c>
      <c r="U1259" s="7">
        <f t="shared" si="362"/>
        <v>6</v>
      </c>
      <c r="V1259" s="7" t="str">
        <f t="shared" si="363"/>
        <v>2018-6-1</v>
      </c>
      <c r="W1259" s="8">
        <f t="shared" si="364"/>
        <v>43281</v>
      </c>
      <c r="X1259" s="9">
        <f t="shared" si="365"/>
        <v>30</v>
      </c>
      <c r="Y1259" s="4">
        <f t="shared" si="366"/>
        <v>61096</v>
      </c>
      <c r="Z1259" s="4">
        <f t="shared" ca="1" si="367"/>
        <v>-4823.8802361801099</v>
      </c>
      <c r="AA1259" s="4">
        <f t="shared" ca="1" si="368"/>
        <v>56272.119763819894</v>
      </c>
      <c r="AB1259" s="10">
        <f t="shared" si="356"/>
        <v>1</v>
      </c>
      <c r="AC1259" s="4">
        <f t="shared" ca="1" si="369"/>
        <v>56272.119763819894</v>
      </c>
      <c r="AD1259" s="4">
        <f t="shared" ca="1" si="358"/>
        <v>-513099.50309983687</v>
      </c>
      <c r="AE1259" s="4">
        <f t="shared" si="370"/>
        <v>21</v>
      </c>
      <c r="AF1259" s="4">
        <f t="shared" ca="1" si="371"/>
        <v>24433.309671420804</v>
      </c>
      <c r="AG1259" s="4">
        <f t="shared" ca="1" si="372"/>
        <v>80705.429435240701</v>
      </c>
    </row>
    <row r="1260" spans="1:33">
      <c r="A1260" s="3">
        <v>43257</v>
      </c>
      <c r="B1260" s="2">
        <f t="shared" ca="1" si="355"/>
        <v>87237.249839625263</v>
      </c>
      <c r="C1260">
        <v>0</v>
      </c>
      <c r="D1260">
        <v>0</v>
      </c>
      <c r="E1260">
        <v>0</v>
      </c>
      <c r="F1260">
        <v>0</v>
      </c>
      <c r="P1260" s="4">
        <f t="shared" si="359"/>
        <v>17</v>
      </c>
      <c r="Q1260" s="4">
        <f t="shared" si="360"/>
        <v>47</v>
      </c>
      <c r="R1260" s="7">
        <f>INDEX(월별값!$A$1:$BM$17, '데이터 만들기'!P1260, '데이터 만들기'!Q1260)</f>
        <v>1832880</v>
      </c>
      <c r="S1260" s="5">
        <f t="shared" si="357"/>
        <v>43257</v>
      </c>
      <c r="T1260" s="7">
        <f t="shared" si="361"/>
        <v>2018</v>
      </c>
      <c r="U1260" s="7">
        <f t="shared" si="362"/>
        <v>6</v>
      </c>
      <c r="V1260" s="7" t="str">
        <f t="shared" si="363"/>
        <v>2018-6-1</v>
      </c>
      <c r="W1260" s="8">
        <f t="shared" si="364"/>
        <v>43281</v>
      </c>
      <c r="X1260" s="9">
        <f t="shared" si="365"/>
        <v>30</v>
      </c>
      <c r="Y1260" s="4">
        <f t="shared" si="366"/>
        <v>61096</v>
      </c>
      <c r="Z1260" s="4">
        <f t="shared" ca="1" si="367"/>
        <v>1707.9401682044602</v>
      </c>
      <c r="AA1260" s="4">
        <f t="shared" ca="1" si="368"/>
        <v>62803.940168204463</v>
      </c>
      <c r="AB1260" s="10">
        <f t="shared" si="356"/>
        <v>1</v>
      </c>
      <c r="AC1260" s="4">
        <f t="shared" ca="1" si="369"/>
        <v>62803.940168204463</v>
      </c>
      <c r="AD1260" s="4">
        <f t="shared" ca="1" si="358"/>
        <v>-513099.50309983687</v>
      </c>
      <c r="AE1260" s="4">
        <f t="shared" si="370"/>
        <v>21</v>
      </c>
      <c r="AF1260" s="4">
        <f t="shared" ca="1" si="371"/>
        <v>24433.309671420804</v>
      </c>
      <c r="AG1260" s="4">
        <f t="shared" ca="1" si="372"/>
        <v>87237.249839625263</v>
      </c>
    </row>
    <row r="1261" spans="1:33">
      <c r="A1261" s="3">
        <v>43258</v>
      </c>
      <c r="B1261" s="2">
        <f t="shared" ca="1" si="355"/>
        <v>81621.794389295086</v>
      </c>
      <c r="C1261">
        <v>0</v>
      </c>
      <c r="D1261">
        <v>0</v>
      </c>
      <c r="E1261">
        <v>0</v>
      </c>
      <c r="F1261">
        <v>0</v>
      </c>
      <c r="P1261" s="4">
        <f t="shared" si="359"/>
        <v>17</v>
      </c>
      <c r="Q1261" s="4">
        <f t="shared" si="360"/>
        <v>47</v>
      </c>
      <c r="R1261" s="7">
        <f>INDEX(월별값!$A$1:$BM$17, '데이터 만들기'!P1261, '데이터 만들기'!Q1261)</f>
        <v>1832880</v>
      </c>
      <c r="S1261" s="5">
        <f t="shared" si="357"/>
        <v>43258</v>
      </c>
      <c r="T1261" s="7">
        <f t="shared" si="361"/>
        <v>2018</v>
      </c>
      <c r="U1261" s="7">
        <f t="shared" si="362"/>
        <v>6</v>
      </c>
      <c r="V1261" s="7" t="str">
        <f t="shared" si="363"/>
        <v>2018-6-1</v>
      </c>
      <c r="W1261" s="8">
        <f t="shared" si="364"/>
        <v>43281</v>
      </c>
      <c r="X1261" s="9">
        <f t="shared" si="365"/>
        <v>30</v>
      </c>
      <c r="Y1261" s="4">
        <f t="shared" si="366"/>
        <v>61096</v>
      </c>
      <c r="Z1261" s="4">
        <f t="shared" ca="1" si="367"/>
        <v>-3907.5152821257202</v>
      </c>
      <c r="AA1261" s="4">
        <f t="shared" ca="1" si="368"/>
        <v>57188.484717874278</v>
      </c>
      <c r="AB1261" s="10">
        <f t="shared" si="356"/>
        <v>1</v>
      </c>
      <c r="AC1261" s="4">
        <f t="shared" ca="1" si="369"/>
        <v>57188.484717874278</v>
      </c>
      <c r="AD1261" s="4">
        <f t="shared" ca="1" si="358"/>
        <v>-513099.50309983687</v>
      </c>
      <c r="AE1261" s="4">
        <f t="shared" si="370"/>
        <v>21</v>
      </c>
      <c r="AF1261" s="4">
        <f t="shared" ca="1" si="371"/>
        <v>24433.309671420804</v>
      </c>
      <c r="AG1261" s="4">
        <f t="shared" ca="1" si="372"/>
        <v>81621.794389295086</v>
      </c>
    </row>
    <row r="1262" spans="1:33">
      <c r="A1262" s="3">
        <v>43259</v>
      </c>
      <c r="B1262" s="2">
        <f t="shared" ca="1" si="355"/>
        <v>87509.215815491043</v>
      </c>
      <c r="C1262">
        <v>0</v>
      </c>
      <c r="D1262">
        <v>0</v>
      </c>
      <c r="E1262">
        <v>0</v>
      </c>
      <c r="F1262">
        <v>0</v>
      </c>
      <c r="P1262" s="4">
        <f t="shared" si="359"/>
        <v>17</v>
      </c>
      <c r="Q1262" s="4">
        <f t="shared" si="360"/>
        <v>47</v>
      </c>
      <c r="R1262" s="7">
        <f>INDEX(월별값!$A$1:$BM$17, '데이터 만들기'!P1262, '데이터 만들기'!Q1262)</f>
        <v>1832880</v>
      </c>
      <c r="S1262" s="5">
        <f t="shared" si="357"/>
        <v>43259</v>
      </c>
      <c r="T1262" s="7">
        <f t="shared" si="361"/>
        <v>2018</v>
      </c>
      <c r="U1262" s="7">
        <f t="shared" si="362"/>
        <v>6</v>
      </c>
      <c r="V1262" s="7" t="str">
        <f t="shared" si="363"/>
        <v>2018-6-1</v>
      </c>
      <c r="W1262" s="8">
        <f t="shared" si="364"/>
        <v>43281</v>
      </c>
      <c r="X1262" s="9">
        <f t="shared" si="365"/>
        <v>30</v>
      </c>
      <c r="Y1262" s="4">
        <f t="shared" si="366"/>
        <v>61096</v>
      </c>
      <c r="Z1262" s="4">
        <f t="shared" ca="1" si="367"/>
        <v>1979.9061440702339</v>
      </c>
      <c r="AA1262" s="4">
        <f t="shared" ca="1" si="368"/>
        <v>63075.906144070235</v>
      </c>
      <c r="AB1262" s="10">
        <f t="shared" si="356"/>
        <v>1</v>
      </c>
      <c r="AC1262" s="4">
        <f t="shared" ca="1" si="369"/>
        <v>63075.906144070235</v>
      </c>
      <c r="AD1262" s="4">
        <f t="shared" ca="1" si="358"/>
        <v>-513099.50309983687</v>
      </c>
      <c r="AE1262" s="4">
        <f t="shared" si="370"/>
        <v>21</v>
      </c>
      <c r="AF1262" s="4">
        <f t="shared" ca="1" si="371"/>
        <v>24433.309671420804</v>
      </c>
      <c r="AG1262" s="4">
        <f t="shared" ca="1" si="372"/>
        <v>87509.215815491043</v>
      </c>
    </row>
    <row r="1263" spans="1:33">
      <c r="A1263" s="3">
        <v>43260</v>
      </c>
      <c r="B1263" s="2">
        <f t="shared" ca="1" si="355"/>
        <v>3009.7705142109089</v>
      </c>
      <c r="C1263">
        <v>0</v>
      </c>
      <c r="D1263">
        <v>0</v>
      </c>
      <c r="E1263">
        <v>0</v>
      </c>
      <c r="F1263">
        <v>0</v>
      </c>
      <c r="P1263" s="4">
        <f t="shared" si="359"/>
        <v>17</v>
      </c>
      <c r="Q1263" s="4">
        <f t="shared" si="360"/>
        <v>47</v>
      </c>
      <c r="R1263" s="7">
        <f>INDEX(월별값!$A$1:$BM$17, '데이터 만들기'!P1263, '데이터 만들기'!Q1263)</f>
        <v>1832880</v>
      </c>
      <c r="S1263" s="5">
        <f t="shared" si="357"/>
        <v>43260</v>
      </c>
      <c r="T1263" s="7">
        <f t="shared" si="361"/>
        <v>2018</v>
      </c>
      <c r="U1263" s="7">
        <f t="shared" si="362"/>
        <v>6</v>
      </c>
      <c r="V1263" s="7" t="str">
        <f t="shared" si="363"/>
        <v>2018-6-1</v>
      </c>
      <c r="W1263" s="8">
        <f t="shared" si="364"/>
        <v>43281</v>
      </c>
      <c r="X1263" s="9">
        <f t="shared" si="365"/>
        <v>30</v>
      </c>
      <c r="Y1263" s="4">
        <f t="shared" si="366"/>
        <v>61096</v>
      </c>
      <c r="Z1263" s="4">
        <f t="shared" ca="1" si="367"/>
        <v>-900.589715781819</v>
      </c>
      <c r="AA1263" s="4">
        <f t="shared" ca="1" si="368"/>
        <v>60195.410284218182</v>
      </c>
      <c r="AB1263" s="10">
        <f t="shared" si="356"/>
        <v>0</v>
      </c>
      <c r="AC1263" s="4">
        <f t="shared" ca="1" si="369"/>
        <v>3009.7705142109089</v>
      </c>
      <c r="AD1263" s="4">
        <f t="shared" ca="1" si="358"/>
        <v>-513099.50309983687</v>
      </c>
      <c r="AE1263" s="4">
        <f t="shared" si="370"/>
        <v>21</v>
      </c>
      <c r="AF1263" s="4">
        <f t="shared" ca="1" si="371"/>
        <v>24433.309671420804</v>
      </c>
      <c r="AG1263" s="4">
        <f t="shared" ca="1" si="372"/>
        <v>3009.7705142109089</v>
      </c>
    </row>
    <row r="1264" spans="1:33">
      <c r="A1264" s="3">
        <v>43261</v>
      </c>
      <c r="B1264" s="2">
        <f t="shared" ca="1" si="355"/>
        <v>2785.4755859524548</v>
      </c>
      <c r="C1264">
        <v>0</v>
      </c>
      <c r="D1264">
        <v>0</v>
      </c>
      <c r="E1264">
        <v>0</v>
      </c>
      <c r="F1264">
        <v>0</v>
      </c>
      <c r="P1264" s="4">
        <f t="shared" si="359"/>
        <v>17</v>
      </c>
      <c r="Q1264" s="4">
        <f t="shared" si="360"/>
        <v>47</v>
      </c>
      <c r="R1264" s="7">
        <f>INDEX(월별값!$A$1:$BM$17, '데이터 만들기'!P1264, '데이터 만들기'!Q1264)</f>
        <v>1832880</v>
      </c>
      <c r="S1264" s="5">
        <f t="shared" si="357"/>
        <v>43261</v>
      </c>
      <c r="T1264" s="7">
        <f t="shared" si="361"/>
        <v>2018</v>
      </c>
      <c r="U1264" s="7">
        <f t="shared" si="362"/>
        <v>6</v>
      </c>
      <c r="V1264" s="7" t="str">
        <f t="shared" si="363"/>
        <v>2018-6-1</v>
      </c>
      <c r="W1264" s="8">
        <f t="shared" si="364"/>
        <v>43281</v>
      </c>
      <c r="X1264" s="9">
        <f t="shared" si="365"/>
        <v>30</v>
      </c>
      <c r="Y1264" s="4">
        <f t="shared" si="366"/>
        <v>61096</v>
      </c>
      <c r="Z1264" s="4">
        <f t="shared" ca="1" si="367"/>
        <v>-5386.4882809508981</v>
      </c>
      <c r="AA1264" s="4">
        <f t="shared" ca="1" si="368"/>
        <v>55709.5117190491</v>
      </c>
      <c r="AB1264" s="10">
        <f t="shared" si="356"/>
        <v>0</v>
      </c>
      <c r="AC1264" s="4">
        <f t="shared" ca="1" si="369"/>
        <v>2785.4755859524548</v>
      </c>
      <c r="AD1264" s="4">
        <f t="shared" ca="1" si="358"/>
        <v>-513099.50309983687</v>
      </c>
      <c r="AE1264" s="4">
        <f t="shared" si="370"/>
        <v>21</v>
      </c>
      <c r="AF1264" s="4">
        <f t="shared" ca="1" si="371"/>
        <v>24433.309671420804</v>
      </c>
      <c r="AG1264" s="4">
        <f t="shared" ca="1" si="372"/>
        <v>2785.4755859524548</v>
      </c>
    </row>
    <row r="1265" spans="1:33">
      <c r="A1265" s="3">
        <v>43262</v>
      </c>
      <c r="B1265" s="2">
        <f t="shared" ca="1" si="355"/>
        <v>88265.085900442558</v>
      </c>
      <c r="C1265">
        <v>0</v>
      </c>
      <c r="D1265">
        <v>0</v>
      </c>
      <c r="E1265">
        <v>0</v>
      </c>
      <c r="F1265">
        <v>0</v>
      </c>
      <c r="P1265" s="4">
        <f t="shared" si="359"/>
        <v>17</v>
      </c>
      <c r="Q1265" s="4">
        <f t="shared" si="360"/>
        <v>47</v>
      </c>
      <c r="R1265" s="7">
        <f>INDEX(월별값!$A$1:$BM$17, '데이터 만들기'!P1265, '데이터 만들기'!Q1265)</f>
        <v>1832880</v>
      </c>
      <c r="S1265" s="5">
        <f t="shared" si="357"/>
        <v>43262</v>
      </c>
      <c r="T1265" s="7">
        <f t="shared" si="361"/>
        <v>2018</v>
      </c>
      <c r="U1265" s="7">
        <f t="shared" si="362"/>
        <v>6</v>
      </c>
      <c r="V1265" s="7" t="str">
        <f t="shared" si="363"/>
        <v>2018-6-1</v>
      </c>
      <c r="W1265" s="8">
        <f t="shared" si="364"/>
        <v>43281</v>
      </c>
      <c r="X1265" s="9">
        <f t="shared" si="365"/>
        <v>30</v>
      </c>
      <c r="Y1265" s="4">
        <f t="shared" si="366"/>
        <v>61096</v>
      </c>
      <c r="Z1265" s="4">
        <f t="shared" ca="1" si="367"/>
        <v>2735.7762290217502</v>
      </c>
      <c r="AA1265" s="4">
        <f t="shared" ca="1" si="368"/>
        <v>63831.776229021751</v>
      </c>
      <c r="AB1265" s="10">
        <f t="shared" si="356"/>
        <v>1</v>
      </c>
      <c r="AC1265" s="4">
        <f t="shared" ca="1" si="369"/>
        <v>63831.776229021751</v>
      </c>
      <c r="AD1265" s="4">
        <f t="shared" ca="1" si="358"/>
        <v>-513099.50309983687</v>
      </c>
      <c r="AE1265" s="4">
        <f t="shared" si="370"/>
        <v>21</v>
      </c>
      <c r="AF1265" s="4">
        <f t="shared" ca="1" si="371"/>
        <v>24433.309671420804</v>
      </c>
      <c r="AG1265" s="4">
        <f t="shared" ca="1" si="372"/>
        <v>88265.085900442558</v>
      </c>
    </row>
    <row r="1266" spans="1:33">
      <c r="A1266" s="3">
        <v>43263</v>
      </c>
      <c r="B1266" s="2">
        <f t="shared" ca="1" si="355"/>
        <v>80021.57896323374</v>
      </c>
      <c r="C1266">
        <v>0</v>
      </c>
      <c r="D1266">
        <v>0</v>
      </c>
      <c r="E1266">
        <v>0</v>
      </c>
      <c r="F1266">
        <v>0</v>
      </c>
      <c r="P1266" s="4">
        <f t="shared" si="359"/>
        <v>17</v>
      </c>
      <c r="Q1266" s="4">
        <f t="shared" si="360"/>
        <v>47</v>
      </c>
      <c r="R1266" s="7">
        <f>INDEX(월별값!$A$1:$BM$17, '데이터 만들기'!P1266, '데이터 만들기'!Q1266)</f>
        <v>1832880</v>
      </c>
      <c r="S1266" s="5">
        <f t="shared" si="357"/>
        <v>43263</v>
      </c>
      <c r="T1266" s="7">
        <f t="shared" si="361"/>
        <v>2018</v>
      </c>
      <c r="U1266" s="7">
        <f t="shared" si="362"/>
        <v>6</v>
      </c>
      <c r="V1266" s="7" t="str">
        <f t="shared" si="363"/>
        <v>2018-6-1</v>
      </c>
      <c r="W1266" s="8">
        <f t="shared" si="364"/>
        <v>43281</v>
      </c>
      <c r="X1266" s="9">
        <f t="shared" si="365"/>
        <v>30</v>
      </c>
      <c r="Y1266" s="4">
        <f t="shared" si="366"/>
        <v>61096</v>
      </c>
      <c r="Z1266" s="4">
        <f t="shared" ca="1" si="367"/>
        <v>-5507.7307081870676</v>
      </c>
      <c r="AA1266" s="4">
        <f t="shared" ca="1" si="368"/>
        <v>55588.269291812932</v>
      </c>
      <c r="AB1266" s="10">
        <f t="shared" si="356"/>
        <v>1</v>
      </c>
      <c r="AC1266" s="4">
        <f t="shared" ca="1" si="369"/>
        <v>55588.269291812932</v>
      </c>
      <c r="AD1266" s="4">
        <f t="shared" ca="1" si="358"/>
        <v>-513099.50309983687</v>
      </c>
      <c r="AE1266" s="4">
        <f t="shared" si="370"/>
        <v>21</v>
      </c>
      <c r="AF1266" s="4">
        <f t="shared" ca="1" si="371"/>
        <v>24433.309671420804</v>
      </c>
      <c r="AG1266" s="4">
        <f t="shared" ca="1" si="372"/>
        <v>80021.57896323374</v>
      </c>
    </row>
    <row r="1267" spans="1:33">
      <c r="A1267" s="3">
        <v>43264</v>
      </c>
      <c r="B1267" s="2">
        <f t="shared" ca="1" si="355"/>
        <v>86183.613365559126</v>
      </c>
      <c r="C1267">
        <v>0</v>
      </c>
      <c r="D1267">
        <v>0</v>
      </c>
      <c r="E1267">
        <v>0</v>
      </c>
      <c r="F1267">
        <v>0</v>
      </c>
      <c r="P1267" s="4">
        <f t="shared" si="359"/>
        <v>17</v>
      </c>
      <c r="Q1267" s="4">
        <f t="shared" si="360"/>
        <v>47</v>
      </c>
      <c r="R1267" s="7">
        <f>INDEX(월별값!$A$1:$BM$17, '데이터 만들기'!P1267, '데이터 만들기'!Q1267)</f>
        <v>1832880</v>
      </c>
      <c r="S1267" s="5">
        <f t="shared" si="357"/>
        <v>43264</v>
      </c>
      <c r="T1267" s="7">
        <f t="shared" si="361"/>
        <v>2018</v>
      </c>
      <c r="U1267" s="7">
        <f t="shared" si="362"/>
        <v>6</v>
      </c>
      <c r="V1267" s="7" t="str">
        <f t="shared" si="363"/>
        <v>2018-6-1</v>
      </c>
      <c r="W1267" s="8">
        <f t="shared" si="364"/>
        <v>43281</v>
      </c>
      <c r="X1267" s="9">
        <f t="shared" si="365"/>
        <v>30</v>
      </c>
      <c r="Y1267" s="4">
        <f t="shared" si="366"/>
        <v>61096</v>
      </c>
      <c r="Z1267" s="4">
        <f t="shared" ca="1" si="367"/>
        <v>654.303694138315</v>
      </c>
      <c r="AA1267" s="4">
        <f t="shared" ca="1" si="368"/>
        <v>61750.303694138318</v>
      </c>
      <c r="AB1267" s="10">
        <f t="shared" si="356"/>
        <v>1</v>
      </c>
      <c r="AC1267" s="4">
        <f t="shared" ca="1" si="369"/>
        <v>61750.303694138318</v>
      </c>
      <c r="AD1267" s="4">
        <f t="shared" ca="1" si="358"/>
        <v>-513099.50309983687</v>
      </c>
      <c r="AE1267" s="4">
        <f t="shared" si="370"/>
        <v>21</v>
      </c>
      <c r="AF1267" s="4">
        <f t="shared" ca="1" si="371"/>
        <v>24433.309671420804</v>
      </c>
      <c r="AG1267" s="4">
        <f t="shared" ca="1" si="372"/>
        <v>86183.613365559126</v>
      </c>
    </row>
    <row r="1268" spans="1:33">
      <c r="A1268" s="3">
        <v>43265</v>
      </c>
      <c r="B1268" s="2">
        <f t="shared" ca="1" si="355"/>
        <v>90168.993387380222</v>
      </c>
      <c r="C1268">
        <v>0</v>
      </c>
      <c r="D1268">
        <v>0</v>
      </c>
      <c r="E1268">
        <v>0</v>
      </c>
      <c r="F1268">
        <v>0</v>
      </c>
      <c r="P1268" s="4">
        <f t="shared" si="359"/>
        <v>17</v>
      </c>
      <c r="Q1268" s="4">
        <f t="shared" si="360"/>
        <v>47</v>
      </c>
      <c r="R1268" s="7">
        <f>INDEX(월별값!$A$1:$BM$17, '데이터 만들기'!P1268, '데이터 만들기'!Q1268)</f>
        <v>1832880</v>
      </c>
      <c r="S1268" s="5">
        <f t="shared" si="357"/>
        <v>43265</v>
      </c>
      <c r="T1268" s="7">
        <f t="shared" si="361"/>
        <v>2018</v>
      </c>
      <c r="U1268" s="7">
        <f t="shared" si="362"/>
        <v>6</v>
      </c>
      <c r="V1268" s="7" t="str">
        <f t="shared" si="363"/>
        <v>2018-6-1</v>
      </c>
      <c r="W1268" s="8">
        <f t="shared" si="364"/>
        <v>43281</v>
      </c>
      <c r="X1268" s="9">
        <f t="shared" si="365"/>
        <v>30</v>
      </c>
      <c r="Y1268" s="4">
        <f t="shared" si="366"/>
        <v>61096</v>
      </c>
      <c r="Z1268" s="4">
        <f t="shared" ca="1" si="367"/>
        <v>4639.6837159594097</v>
      </c>
      <c r="AA1268" s="4">
        <f t="shared" ca="1" si="368"/>
        <v>65735.683715959414</v>
      </c>
      <c r="AB1268" s="10">
        <f t="shared" si="356"/>
        <v>1</v>
      </c>
      <c r="AC1268" s="4">
        <f t="shared" ca="1" si="369"/>
        <v>65735.683715959414</v>
      </c>
      <c r="AD1268" s="4">
        <f t="shared" ca="1" si="358"/>
        <v>-513099.50309983687</v>
      </c>
      <c r="AE1268" s="4">
        <f t="shared" si="370"/>
        <v>21</v>
      </c>
      <c r="AF1268" s="4">
        <f t="shared" ca="1" si="371"/>
        <v>24433.309671420804</v>
      </c>
      <c r="AG1268" s="4">
        <f t="shared" ca="1" si="372"/>
        <v>90168.993387380222</v>
      </c>
    </row>
    <row r="1269" spans="1:33">
      <c r="A1269" s="3">
        <v>43266</v>
      </c>
      <c r="B1269" s="2">
        <f t="shared" ca="1" si="355"/>
        <v>83916.426989448402</v>
      </c>
      <c r="C1269">
        <v>0</v>
      </c>
      <c r="D1269">
        <v>0</v>
      </c>
      <c r="E1269">
        <v>0</v>
      </c>
      <c r="F1269">
        <v>0</v>
      </c>
      <c r="P1269" s="4">
        <f t="shared" si="359"/>
        <v>17</v>
      </c>
      <c r="Q1269" s="4">
        <f t="shared" si="360"/>
        <v>47</v>
      </c>
      <c r="R1269" s="7">
        <f>INDEX(월별값!$A$1:$BM$17, '데이터 만들기'!P1269, '데이터 만들기'!Q1269)</f>
        <v>1832880</v>
      </c>
      <c r="S1269" s="5">
        <f t="shared" si="357"/>
        <v>43266</v>
      </c>
      <c r="T1269" s="7">
        <f t="shared" si="361"/>
        <v>2018</v>
      </c>
      <c r="U1269" s="7">
        <f t="shared" si="362"/>
        <v>6</v>
      </c>
      <c r="V1269" s="7" t="str">
        <f t="shared" si="363"/>
        <v>2018-6-1</v>
      </c>
      <c r="W1269" s="8">
        <f t="shared" si="364"/>
        <v>43281</v>
      </c>
      <c r="X1269" s="9">
        <f t="shared" si="365"/>
        <v>30</v>
      </c>
      <c r="Y1269" s="4">
        <f t="shared" si="366"/>
        <v>61096</v>
      </c>
      <c r="Z1269" s="4">
        <f t="shared" ca="1" si="367"/>
        <v>-1612.882681972404</v>
      </c>
      <c r="AA1269" s="4">
        <f t="shared" ca="1" si="368"/>
        <v>59483.117318027595</v>
      </c>
      <c r="AB1269" s="10">
        <f t="shared" si="356"/>
        <v>1</v>
      </c>
      <c r="AC1269" s="4">
        <f t="shared" ca="1" si="369"/>
        <v>59483.117318027595</v>
      </c>
      <c r="AD1269" s="4">
        <f t="shared" ca="1" si="358"/>
        <v>-513099.50309983687</v>
      </c>
      <c r="AE1269" s="4">
        <f t="shared" si="370"/>
        <v>21</v>
      </c>
      <c r="AF1269" s="4">
        <f t="shared" ca="1" si="371"/>
        <v>24433.309671420804</v>
      </c>
      <c r="AG1269" s="4">
        <f t="shared" ca="1" si="372"/>
        <v>83916.426989448402</v>
      </c>
    </row>
    <row r="1270" spans="1:33">
      <c r="A1270" s="3">
        <v>43267</v>
      </c>
      <c r="B1270" s="2">
        <f t="shared" ca="1" si="355"/>
        <v>3011.4027782189987</v>
      </c>
      <c r="C1270">
        <v>0</v>
      </c>
      <c r="D1270">
        <v>0</v>
      </c>
      <c r="E1270">
        <v>0</v>
      </c>
      <c r="F1270">
        <v>0</v>
      </c>
      <c r="P1270" s="4">
        <f t="shared" si="359"/>
        <v>17</v>
      </c>
      <c r="Q1270" s="4">
        <f t="shared" si="360"/>
        <v>47</v>
      </c>
      <c r="R1270" s="7">
        <f>INDEX(월별값!$A$1:$BM$17, '데이터 만들기'!P1270, '데이터 만들기'!Q1270)</f>
        <v>1832880</v>
      </c>
      <c r="S1270" s="5">
        <f t="shared" si="357"/>
        <v>43267</v>
      </c>
      <c r="T1270" s="7">
        <f t="shared" si="361"/>
        <v>2018</v>
      </c>
      <c r="U1270" s="7">
        <f t="shared" si="362"/>
        <v>6</v>
      </c>
      <c r="V1270" s="7" t="str">
        <f t="shared" si="363"/>
        <v>2018-6-1</v>
      </c>
      <c r="W1270" s="8">
        <f t="shared" si="364"/>
        <v>43281</v>
      </c>
      <c r="X1270" s="9">
        <f t="shared" si="365"/>
        <v>30</v>
      </c>
      <c r="Y1270" s="4">
        <f t="shared" si="366"/>
        <v>61096</v>
      </c>
      <c r="Z1270" s="4">
        <f t="shared" ca="1" si="367"/>
        <v>-867.944435620028</v>
      </c>
      <c r="AA1270" s="4">
        <f t="shared" ca="1" si="368"/>
        <v>60228.055564379974</v>
      </c>
      <c r="AB1270" s="10">
        <f t="shared" si="356"/>
        <v>0</v>
      </c>
      <c r="AC1270" s="4">
        <f t="shared" ca="1" si="369"/>
        <v>3011.4027782189987</v>
      </c>
      <c r="AD1270" s="4">
        <f t="shared" ca="1" si="358"/>
        <v>-513099.50309983687</v>
      </c>
      <c r="AE1270" s="4">
        <f t="shared" si="370"/>
        <v>21</v>
      </c>
      <c r="AF1270" s="4">
        <f t="shared" ca="1" si="371"/>
        <v>24433.309671420804</v>
      </c>
      <c r="AG1270" s="4">
        <f t="shared" ca="1" si="372"/>
        <v>3011.4027782189987</v>
      </c>
    </row>
    <row r="1271" spans="1:33">
      <c r="A1271" s="3">
        <v>43268</v>
      </c>
      <c r="B1271" s="2">
        <f t="shared" ca="1" si="355"/>
        <v>3315.9507338504504</v>
      </c>
      <c r="C1271">
        <v>0</v>
      </c>
      <c r="D1271">
        <v>0</v>
      </c>
      <c r="E1271">
        <v>0</v>
      </c>
      <c r="F1271">
        <v>0</v>
      </c>
      <c r="P1271" s="4">
        <f t="shared" si="359"/>
        <v>17</v>
      </c>
      <c r="Q1271" s="4">
        <f t="shared" si="360"/>
        <v>47</v>
      </c>
      <c r="R1271" s="7">
        <f>INDEX(월별값!$A$1:$BM$17, '데이터 만들기'!P1271, '데이터 만들기'!Q1271)</f>
        <v>1832880</v>
      </c>
      <c r="S1271" s="5">
        <f t="shared" si="357"/>
        <v>43268</v>
      </c>
      <c r="T1271" s="7">
        <f t="shared" si="361"/>
        <v>2018</v>
      </c>
      <c r="U1271" s="7">
        <f t="shared" si="362"/>
        <v>6</v>
      </c>
      <c r="V1271" s="7" t="str">
        <f t="shared" si="363"/>
        <v>2018-6-1</v>
      </c>
      <c r="W1271" s="8">
        <f t="shared" si="364"/>
        <v>43281</v>
      </c>
      <c r="X1271" s="9">
        <f t="shared" si="365"/>
        <v>30</v>
      </c>
      <c r="Y1271" s="4">
        <f t="shared" si="366"/>
        <v>61096</v>
      </c>
      <c r="Z1271" s="4">
        <f t="shared" ca="1" si="367"/>
        <v>5223.0146770090087</v>
      </c>
      <c r="AA1271" s="4">
        <f t="shared" ca="1" si="368"/>
        <v>66319.014677009007</v>
      </c>
      <c r="AB1271" s="10">
        <f t="shared" si="356"/>
        <v>0</v>
      </c>
      <c r="AC1271" s="4">
        <f t="shared" ca="1" si="369"/>
        <v>3315.9507338504504</v>
      </c>
      <c r="AD1271" s="4">
        <f t="shared" ca="1" si="358"/>
        <v>-513099.50309983687</v>
      </c>
      <c r="AE1271" s="4">
        <f t="shared" si="370"/>
        <v>21</v>
      </c>
      <c r="AF1271" s="4">
        <f t="shared" ca="1" si="371"/>
        <v>24433.309671420804</v>
      </c>
      <c r="AG1271" s="4">
        <f t="shared" ca="1" si="372"/>
        <v>3315.9507338504504</v>
      </c>
    </row>
    <row r="1272" spans="1:33">
      <c r="A1272" s="3">
        <v>43269</v>
      </c>
      <c r="B1272" s="2">
        <f t="shared" ca="1" si="355"/>
        <v>90691.424466146695</v>
      </c>
      <c r="C1272">
        <v>0</v>
      </c>
      <c r="D1272">
        <v>0</v>
      </c>
      <c r="E1272">
        <v>0</v>
      </c>
      <c r="F1272">
        <v>0</v>
      </c>
      <c r="P1272" s="4">
        <f t="shared" si="359"/>
        <v>17</v>
      </c>
      <c r="Q1272" s="4">
        <f t="shared" si="360"/>
        <v>47</v>
      </c>
      <c r="R1272" s="7">
        <f>INDEX(월별값!$A$1:$BM$17, '데이터 만들기'!P1272, '데이터 만들기'!Q1272)</f>
        <v>1832880</v>
      </c>
      <c r="S1272" s="5">
        <f t="shared" si="357"/>
        <v>43269</v>
      </c>
      <c r="T1272" s="7">
        <f t="shared" si="361"/>
        <v>2018</v>
      </c>
      <c r="U1272" s="7">
        <f t="shared" si="362"/>
        <v>6</v>
      </c>
      <c r="V1272" s="7" t="str">
        <f t="shared" si="363"/>
        <v>2018-6-1</v>
      </c>
      <c r="W1272" s="8">
        <f t="shared" si="364"/>
        <v>43281</v>
      </c>
      <c r="X1272" s="9">
        <f t="shared" si="365"/>
        <v>30</v>
      </c>
      <c r="Y1272" s="4">
        <f t="shared" si="366"/>
        <v>61096</v>
      </c>
      <c r="Z1272" s="4">
        <f t="shared" ca="1" si="367"/>
        <v>5162.114794725886</v>
      </c>
      <c r="AA1272" s="4">
        <f t="shared" ca="1" si="368"/>
        <v>66258.114794725887</v>
      </c>
      <c r="AB1272" s="10">
        <f t="shared" si="356"/>
        <v>1</v>
      </c>
      <c r="AC1272" s="4">
        <f t="shared" ca="1" si="369"/>
        <v>66258.114794725887</v>
      </c>
      <c r="AD1272" s="4">
        <f t="shared" ca="1" si="358"/>
        <v>-513099.50309983687</v>
      </c>
      <c r="AE1272" s="4">
        <f t="shared" si="370"/>
        <v>21</v>
      </c>
      <c r="AF1272" s="4">
        <f t="shared" ca="1" si="371"/>
        <v>24433.309671420804</v>
      </c>
      <c r="AG1272" s="4">
        <f t="shared" ca="1" si="372"/>
        <v>90691.424466146695</v>
      </c>
    </row>
    <row r="1273" spans="1:33">
      <c r="A1273" s="3">
        <v>43270</v>
      </c>
      <c r="B1273" s="2">
        <f t="shared" ca="1" si="355"/>
        <v>88970.643192772724</v>
      </c>
      <c r="C1273">
        <v>0</v>
      </c>
      <c r="D1273">
        <v>0</v>
      </c>
      <c r="E1273">
        <v>0</v>
      </c>
      <c r="F1273">
        <v>0</v>
      </c>
      <c r="P1273" s="4">
        <f t="shared" si="359"/>
        <v>17</v>
      </c>
      <c r="Q1273" s="4">
        <f t="shared" si="360"/>
        <v>47</v>
      </c>
      <c r="R1273" s="7">
        <f>INDEX(월별값!$A$1:$BM$17, '데이터 만들기'!P1273, '데이터 만들기'!Q1273)</f>
        <v>1832880</v>
      </c>
      <c r="S1273" s="5">
        <f t="shared" si="357"/>
        <v>43270</v>
      </c>
      <c r="T1273" s="7">
        <f t="shared" si="361"/>
        <v>2018</v>
      </c>
      <c r="U1273" s="7">
        <f t="shared" si="362"/>
        <v>6</v>
      </c>
      <c r="V1273" s="7" t="str">
        <f t="shared" si="363"/>
        <v>2018-6-1</v>
      </c>
      <c r="W1273" s="8">
        <f t="shared" si="364"/>
        <v>43281</v>
      </c>
      <c r="X1273" s="9">
        <f t="shared" si="365"/>
        <v>30</v>
      </c>
      <c r="Y1273" s="4">
        <f t="shared" si="366"/>
        <v>61096</v>
      </c>
      <c r="Z1273" s="4">
        <f t="shared" ca="1" si="367"/>
        <v>3441.3335213519213</v>
      </c>
      <c r="AA1273" s="4">
        <f t="shared" ca="1" si="368"/>
        <v>64537.333521351924</v>
      </c>
      <c r="AB1273" s="10">
        <f t="shared" si="356"/>
        <v>1</v>
      </c>
      <c r="AC1273" s="4">
        <f t="shared" ca="1" si="369"/>
        <v>64537.333521351924</v>
      </c>
      <c r="AD1273" s="4">
        <f t="shared" ca="1" si="358"/>
        <v>-513099.50309983687</v>
      </c>
      <c r="AE1273" s="4">
        <f t="shared" si="370"/>
        <v>21</v>
      </c>
      <c r="AF1273" s="4">
        <f t="shared" ca="1" si="371"/>
        <v>24433.309671420804</v>
      </c>
      <c r="AG1273" s="4">
        <f t="shared" ca="1" si="372"/>
        <v>88970.643192772724</v>
      </c>
    </row>
    <row r="1274" spans="1:33">
      <c r="A1274" s="3">
        <v>43271</v>
      </c>
      <c r="B1274" s="2">
        <f t="shared" ca="1" si="355"/>
        <v>90040.775121630082</v>
      </c>
      <c r="C1274">
        <v>0</v>
      </c>
      <c r="D1274">
        <v>0</v>
      </c>
      <c r="E1274">
        <v>0</v>
      </c>
      <c r="F1274">
        <v>0</v>
      </c>
      <c r="P1274" s="4">
        <f t="shared" si="359"/>
        <v>17</v>
      </c>
      <c r="Q1274" s="4">
        <f t="shared" si="360"/>
        <v>47</v>
      </c>
      <c r="R1274" s="7">
        <f>INDEX(월별값!$A$1:$BM$17, '데이터 만들기'!P1274, '데이터 만들기'!Q1274)</f>
        <v>1832880</v>
      </c>
      <c r="S1274" s="5">
        <f t="shared" si="357"/>
        <v>43271</v>
      </c>
      <c r="T1274" s="7">
        <f t="shared" si="361"/>
        <v>2018</v>
      </c>
      <c r="U1274" s="7">
        <f t="shared" si="362"/>
        <v>6</v>
      </c>
      <c r="V1274" s="7" t="str">
        <f t="shared" si="363"/>
        <v>2018-6-1</v>
      </c>
      <c r="W1274" s="8">
        <f t="shared" si="364"/>
        <v>43281</v>
      </c>
      <c r="X1274" s="9">
        <f t="shared" si="365"/>
        <v>30</v>
      </c>
      <c r="Y1274" s="4">
        <f t="shared" si="366"/>
        <v>61096</v>
      </c>
      <c r="Z1274" s="4">
        <f t="shared" ca="1" si="367"/>
        <v>4511.4654502092744</v>
      </c>
      <c r="AA1274" s="4">
        <f t="shared" ca="1" si="368"/>
        <v>65607.465450209274</v>
      </c>
      <c r="AB1274" s="10">
        <f t="shared" si="356"/>
        <v>1</v>
      </c>
      <c r="AC1274" s="4">
        <f t="shared" ca="1" si="369"/>
        <v>65607.465450209274</v>
      </c>
      <c r="AD1274" s="4">
        <f t="shared" ca="1" si="358"/>
        <v>-513099.50309983687</v>
      </c>
      <c r="AE1274" s="4">
        <f t="shared" si="370"/>
        <v>21</v>
      </c>
      <c r="AF1274" s="4">
        <f t="shared" ca="1" si="371"/>
        <v>24433.309671420804</v>
      </c>
      <c r="AG1274" s="4">
        <f t="shared" ca="1" si="372"/>
        <v>90040.775121630082</v>
      </c>
    </row>
    <row r="1275" spans="1:33">
      <c r="A1275" s="3">
        <v>43272</v>
      </c>
      <c r="B1275" s="2">
        <f t="shared" ca="1" si="355"/>
        <v>80053.714840755158</v>
      </c>
      <c r="C1275">
        <v>0</v>
      </c>
      <c r="D1275">
        <v>0</v>
      </c>
      <c r="E1275">
        <v>0</v>
      </c>
      <c r="F1275">
        <v>0</v>
      </c>
      <c r="P1275" s="4">
        <f t="shared" si="359"/>
        <v>17</v>
      </c>
      <c r="Q1275" s="4">
        <f t="shared" si="360"/>
        <v>47</v>
      </c>
      <c r="R1275" s="7">
        <f>INDEX(월별값!$A$1:$BM$17, '데이터 만들기'!P1275, '데이터 만들기'!Q1275)</f>
        <v>1832880</v>
      </c>
      <c r="S1275" s="5">
        <f t="shared" si="357"/>
        <v>43272</v>
      </c>
      <c r="T1275" s="7">
        <f t="shared" si="361"/>
        <v>2018</v>
      </c>
      <c r="U1275" s="7">
        <f t="shared" si="362"/>
        <v>6</v>
      </c>
      <c r="V1275" s="7" t="str">
        <f t="shared" si="363"/>
        <v>2018-6-1</v>
      </c>
      <c r="W1275" s="8">
        <f t="shared" si="364"/>
        <v>43281</v>
      </c>
      <c r="X1275" s="9">
        <f t="shared" si="365"/>
        <v>30</v>
      </c>
      <c r="Y1275" s="4">
        <f t="shared" si="366"/>
        <v>61096</v>
      </c>
      <c r="Z1275" s="4">
        <f t="shared" ca="1" si="367"/>
        <v>-5475.5948306656492</v>
      </c>
      <c r="AA1275" s="4">
        <f t="shared" ca="1" si="368"/>
        <v>55620.40516933435</v>
      </c>
      <c r="AB1275" s="10">
        <f t="shared" si="356"/>
        <v>1</v>
      </c>
      <c r="AC1275" s="4">
        <f t="shared" ca="1" si="369"/>
        <v>55620.40516933435</v>
      </c>
      <c r="AD1275" s="4">
        <f t="shared" ca="1" si="358"/>
        <v>-513099.50309983687</v>
      </c>
      <c r="AE1275" s="4">
        <f t="shared" si="370"/>
        <v>21</v>
      </c>
      <c r="AF1275" s="4">
        <f t="shared" ca="1" si="371"/>
        <v>24433.309671420804</v>
      </c>
      <c r="AG1275" s="4">
        <f t="shared" ca="1" si="372"/>
        <v>80053.714840755158</v>
      </c>
    </row>
    <row r="1276" spans="1:33">
      <c r="A1276" s="3">
        <v>43273</v>
      </c>
      <c r="B1276" s="2">
        <f t="shared" ca="1" si="355"/>
        <v>89824.375512709987</v>
      </c>
      <c r="C1276">
        <v>0</v>
      </c>
      <c r="D1276">
        <v>0</v>
      </c>
      <c r="E1276">
        <v>0</v>
      </c>
      <c r="F1276">
        <v>0</v>
      </c>
      <c r="P1276" s="4">
        <f t="shared" si="359"/>
        <v>17</v>
      </c>
      <c r="Q1276" s="4">
        <f t="shared" si="360"/>
        <v>47</v>
      </c>
      <c r="R1276" s="7">
        <f>INDEX(월별값!$A$1:$BM$17, '데이터 만들기'!P1276, '데이터 만들기'!Q1276)</f>
        <v>1832880</v>
      </c>
      <c r="S1276" s="5">
        <f t="shared" si="357"/>
        <v>43273</v>
      </c>
      <c r="T1276" s="7">
        <f t="shared" si="361"/>
        <v>2018</v>
      </c>
      <c r="U1276" s="7">
        <f t="shared" si="362"/>
        <v>6</v>
      </c>
      <c r="V1276" s="7" t="str">
        <f t="shared" si="363"/>
        <v>2018-6-1</v>
      </c>
      <c r="W1276" s="8">
        <f t="shared" si="364"/>
        <v>43281</v>
      </c>
      <c r="X1276" s="9">
        <f t="shared" si="365"/>
        <v>30</v>
      </c>
      <c r="Y1276" s="4">
        <f t="shared" si="366"/>
        <v>61096</v>
      </c>
      <c r="Z1276" s="4">
        <f t="shared" ca="1" si="367"/>
        <v>4295.0658412891853</v>
      </c>
      <c r="AA1276" s="4">
        <f t="shared" ca="1" si="368"/>
        <v>65391.065841289186</v>
      </c>
      <c r="AB1276" s="10">
        <f t="shared" si="356"/>
        <v>1</v>
      </c>
      <c r="AC1276" s="4">
        <f t="shared" ca="1" si="369"/>
        <v>65391.065841289186</v>
      </c>
      <c r="AD1276" s="4">
        <f t="shared" ca="1" si="358"/>
        <v>-513099.50309983687</v>
      </c>
      <c r="AE1276" s="4">
        <f t="shared" si="370"/>
        <v>21</v>
      </c>
      <c r="AF1276" s="4">
        <f t="shared" ca="1" si="371"/>
        <v>24433.309671420804</v>
      </c>
      <c r="AG1276" s="4">
        <f t="shared" ca="1" si="372"/>
        <v>89824.375512709987</v>
      </c>
    </row>
    <row r="1277" spans="1:33">
      <c r="A1277" s="3">
        <v>43274</v>
      </c>
      <c r="B1277" s="2">
        <f t="shared" ca="1" si="355"/>
        <v>2894.6484391213885</v>
      </c>
      <c r="C1277">
        <v>0</v>
      </c>
      <c r="D1277">
        <v>0</v>
      </c>
      <c r="E1277">
        <v>0</v>
      </c>
      <c r="F1277">
        <v>0</v>
      </c>
      <c r="P1277" s="4">
        <f t="shared" si="359"/>
        <v>17</v>
      </c>
      <c r="Q1277" s="4">
        <f t="shared" si="360"/>
        <v>47</v>
      </c>
      <c r="R1277" s="7">
        <f>INDEX(월별값!$A$1:$BM$17, '데이터 만들기'!P1277, '데이터 만들기'!Q1277)</f>
        <v>1832880</v>
      </c>
      <c r="S1277" s="5">
        <f t="shared" si="357"/>
        <v>43274</v>
      </c>
      <c r="T1277" s="7">
        <f t="shared" si="361"/>
        <v>2018</v>
      </c>
      <c r="U1277" s="7">
        <f t="shared" si="362"/>
        <v>6</v>
      </c>
      <c r="V1277" s="7" t="str">
        <f t="shared" si="363"/>
        <v>2018-6-1</v>
      </c>
      <c r="W1277" s="8">
        <f t="shared" si="364"/>
        <v>43281</v>
      </c>
      <c r="X1277" s="9">
        <f t="shared" si="365"/>
        <v>30</v>
      </c>
      <c r="Y1277" s="4">
        <f t="shared" si="366"/>
        <v>61096</v>
      </c>
      <c r="Z1277" s="4">
        <f t="shared" ca="1" si="367"/>
        <v>-3203.0312175722297</v>
      </c>
      <c r="AA1277" s="4">
        <f t="shared" ca="1" si="368"/>
        <v>57892.968782427772</v>
      </c>
      <c r="AB1277" s="10">
        <f t="shared" si="356"/>
        <v>0</v>
      </c>
      <c r="AC1277" s="4">
        <f t="shared" ca="1" si="369"/>
        <v>2894.6484391213885</v>
      </c>
      <c r="AD1277" s="4">
        <f t="shared" ca="1" si="358"/>
        <v>-513099.50309983687</v>
      </c>
      <c r="AE1277" s="4">
        <f t="shared" si="370"/>
        <v>21</v>
      </c>
      <c r="AF1277" s="4">
        <f t="shared" ca="1" si="371"/>
        <v>24433.309671420804</v>
      </c>
      <c r="AG1277" s="4">
        <f t="shared" ca="1" si="372"/>
        <v>2894.6484391213885</v>
      </c>
    </row>
    <row r="1278" spans="1:33">
      <c r="A1278" s="3">
        <v>43275</v>
      </c>
      <c r="B1278" s="2">
        <f t="shared" ca="1" si="355"/>
        <v>2889.7414392509199</v>
      </c>
      <c r="C1278">
        <v>0</v>
      </c>
      <c r="D1278">
        <v>0</v>
      </c>
      <c r="E1278">
        <v>0</v>
      </c>
      <c r="F1278">
        <v>0</v>
      </c>
      <c r="P1278" s="4">
        <f t="shared" si="359"/>
        <v>17</v>
      </c>
      <c r="Q1278" s="4">
        <f t="shared" si="360"/>
        <v>47</v>
      </c>
      <c r="R1278" s="7">
        <f>INDEX(월별값!$A$1:$BM$17, '데이터 만들기'!P1278, '데이터 만들기'!Q1278)</f>
        <v>1832880</v>
      </c>
      <c r="S1278" s="5">
        <f t="shared" si="357"/>
        <v>43275</v>
      </c>
      <c r="T1278" s="7">
        <f t="shared" si="361"/>
        <v>2018</v>
      </c>
      <c r="U1278" s="7">
        <f t="shared" si="362"/>
        <v>6</v>
      </c>
      <c r="V1278" s="7" t="str">
        <f t="shared" si="363"/>
        <v>2018-6-1</v>
      </c>
      <c r="W1278" s="8">
        <f t="shared" si="364"/>
        <v>43281</v>
      </c>
      <c r="X1278" s="9">
        <f t="shared" si="365"/>
        <v>30</v>
      </c>
      <c r="Y1278" s="4">
        <f t="shared" si="366"/>
        <v>61096</v>
      </c>
      <c r="Z1278" s="4">
        <f t="shared" ca="1" si="367"/>
        <v>-3301.1712149815999</v>
      </c>
      <c r="AA1278" s="4">
        <f t="shared" ca="1" si="368"/>
        <v>57794.828785018399</v>
      </c>
      <c r="AB1278" s="10">
        <f t="shared" si="356"/>
        <v>0</v>
      </c>
      <c r="AC1278" s="4">
        <f t="shared" ca="1" si="369"/>
        <v>2889.7414392509199</v>
      </c>
      <c r="AD1278" s="4">
        <f t="shared" ca="1" si="358"/>
        <v>-513099.50309983687</v>
      </c>
      <c r="AE1278" s="4">
        <f t="shared" si="370"/>
        <v>21</v>
      </c>
      <c r="AF1278" s="4">
        <f t="shared" ca="1" si="371"/>
        <v>24433.309671420804</v>
      </c>
      <c r="AG1278" s="4">
        <f t="shared" ca="1" si="372"/>
        <v>2889.7414392509199</v>
      </c>
    </row>
    <row r="1279" spans="1:33">
      <c r="A1279" s="3">
        <v>43276</v>
      </c>
      <c r="B1279" s="2">
        <f t="shared" ca="1" si="355"/>
        <v>80776.635781185701</v>
      </c>
      <c r="C1279">
        <v>0</v>
      </c>
      <c r="D1279">
        <v>0</v>
      </c>
      <c r="E1279">
        <v>0</v>
      </c>
      <c r="F1279">
        <v>0</v>
      </c>
      <c r="P1279" s="4">
        <f t="shared" si="359"/>
        <v>17</v>
      </c>
      <c r="Q1279" s="4">
        <f t="shared" si="360"/>
        <v>47</v>
      </c>
      <c r="R1279" s="7">
        <f>INDEX(월별값!$A$1:$BM$17, '데이터 만들기'!P1279, '데이터 만들기'!Q1279)</f>
        <v>1832880</v>
      </c>
      <c r="S1279" s="5">
        <f t="shared" si="357"/>
        <v>43276</v>
      </c>
      <c r="T1279" s="7">
        <f t="shared" si="361"/>
        <v>2018</v>
      </c>
      <c r="U1279" s="7">
        <f t="shared" si="362"/>
        <v>6</v>
      </c>
      <c r="V1279" s="7" t="str">
        <f t="shared" si="363"/>
        <v>2018-6-1</v>
      </c>
      <c r="W1279" s="8">
        <f t="shared" si="364"/>
        <v>43281</v>
      </c>
      <c r="X1279" s="9">
        <f t="shared" si="365"/>
        <v>30</v>
      </c>
      <c r="Y1279" s="4">
        <f t="shared" si="366"/>
        <v>61096</v>
      </c>
      <c r="Z1279" s="4">
        <f t="shared" ca="1" si="367"/>
        <v>-4752.6738902351044</v>
      </c>
      <c r="AA1279" s="4">
        <f t="shared" ca="1" si="368"/>
        <v>56343.326109764894</v>
      </c>
      <c r="AB1279" s="10">
        <f t="shared" si="356"/>
        <v>1</v>
      </c>
      <c r="AC1279" s="4">
        <f t="shared" ca="1" si="369"/>
        <v>56343.326109764894</v>
      </c>
      <c r="AD1279" s="4">
        <f t="shared" ca="1" si="358"/>
        <v>-513099.50309983687</v>
      </c>
      <c r="AE1279" s="4">
        <f t="shared" si="370"/>
        <v>21</v>
      </c>
      <c r="AF1279" s="4">
        <f t="shared" ca="1" si="371"/>
        <v>24433.309671420804</v>
      </c>
      <c r="AG1279" s="4">
        <f t="shared" ca="1" si="372"/>
        <v>80776.635781185701</v>
      </c>
    </row>
    <row r="1280" spans="1:33">
      <c r="A1280" s="3">
        <v>43277</v>
      </c>
      <c r="B1280" s="2">
        <f t="shared" ca="1" si="355"/>
        <v>81510.63758413434</v>
      </c>
      <c r="C1280">
        <v>0</v>
      </c>
      <c r="D1280">
        <v>0</v>
      </c>
      <c r="E1280">
        <v>0</v>
      </c>
      <c r="F1280">
        <v>0</v>
      </c>
      <c r="P1280" s="4">
        <f t="shared" si="359"/>
        <v>17</v>
      </c>
      <c r="Q1280" s="4">
        <f t="shared" si="360"/>
        <v>47</v>
      </c>
      <c r="R1280" s="7">
        <f>INDEX(월별값!$A$1:$BM$17, '데이터 만들기'!P1280, '데이터 만들기'!Q1280)</f>
        <v>1832880</v>
      </c>
      <c r="S1280" s="5">
        <f t="shared" si="357"/>
        <v>43277</v>
      </c>
      <c r="T1280" s="7">
        <f t="shared" si="361"/>
        <v>2018</v>
      </c>
      <c r="U1280" s="7">
        <f t="shared" si="362"/>
        <v>6</v>
      </c>
      <c r="V1280" s="7" t="str">
        <f t="shared" si="363"/>
        <v>2018-6-1</v>
      </c>
      <c r="W1280" s="8">
        <f t="shared" si="364"/>
        <v>43281</v>
      </c>
      <c r="X1280" s="9">
        <f t="shared" si="365"/>
        <v>30</v>
      </c>
      <c r="Y1280" s="4">
        <f t="shared" si="366"/>
        <v>61096</v>
      </c>
      <c r="Z1280" s="4">
        <f t="shared" ca="1" si="367"/>
        <v>-4018.6720872864644</v>
      </c>
      <c r="AA1280" s="4">
        <f t="shared" ca="1" si="368"/>
        <v>57077.327912713532</v>
      </c>
      <c r="AB1280" s="10">
        <f t="shared" si="356"/>
        <v>1</v>
      </c>
      <c r="AC1280" s="4">
        <f t="shared" ca="1" si="369"/>
        <v>57077.327912713532</v>
      </c>
      <c r="AD1280" s="4">
        <f t="shared" ca="1" si="358"/>
        <v>-513099.50309983687</v>
      </c>
      <c r="AE1280" s="4">
        <f t="shared" si="370"/>
        <v>21</v>
      </c>
      <c r="AF1280" s="4">
        <f t="shared" ca="1" si="371"/>
        <v>24433.309671420804</v>
      </c>
      <c r="AG1280" s="4">
        <f t="shared" ca="1" si="372"/>
        <v>81510.63758413434</v>
      </c>
    </row>
    <row r="1281" spans="1:33">
      <c r="A1281" s="3">
        <v>43278</v>
      </c>
      <c r="B1281" s="2">
        <f t="shared" ca="1" si="355"/>
        <v>88648.263716852322</v>
      </c>
      <c r="C1281">
        <v>0</v>
      </c>
      <c r="D1281">
        <v>0</v>
      </c>
      <c r="E1281">
        <v>0</v>
      </c>
      <c r="F1281">
        <v>0</v>
      </c>
      <c r="P1281" s="4">
        <f t="shared" si="359"/>
        <v>17</v>
      </c>
      <c r="Q1281" s="4">
        <f t="shared" si="360"/>
        <v>47</v>
      </c>
      <c r="R1281" s="7">
        <f>INDEX(월별값!$A$1:$BM$17, '데이터 만들기'!P1281, '데이터 만들기'!Q1281)</f>
        <v>1832880</v>
      </c>
      <c r="S1281" s="5">
        <f t="shared" si="357"/>
        <v>43278</v>
      </c>
      <c r="T1281" s="7">
        <f t="shared" si="361"/>
        <v>2018</v>
      </c>
      <c r="U1281" s="7">
        <f t="shared" si="362"/>
        <v>6</v>
      </c>
      <c r="V1281" s="7" t="str">
        <f t="shared" si="363"/>
        <v>2018-6-1</v>
      </c>
      <c r="W1281" s="8">
        <f t="shared" si="364"/>
        <v>43281</v>
      </c>
      <c r="X1281" s="9">
        <f t="shared" si="365"/>
        <v>30</v>
      </c>
      <c r="Y1281" s="4">
        <f t="shared" si="366"/>
        <v>61096</v>
      </c>
      <c r="Z1281" s="4">
        <f t="shared" ca="1" si="367"/>
        <v>3118.9540454315134</v>
      </c>
      <c r="AA1281" s="4">
        <f t="shared" ca="1" si="368"/>
        <v>64214.954045431514</v>
      </c>
      <c r="AB1281" s="10">
        <f t="shared" si="356"/>
        <v>1</v>
      </c>
      <c r="AC1281" s="4">
        <f t="shared" ca="1" si="369"/>
        <v>64214.954045431514</v>
      </c>
      <c r="AD1281" s="4">
        <f t="shared" ca="1" si="358"/>
        <v>-513099.50309983687</v>
      </c>
      <c r="AE1281" s="4">
        <f t="shared" si="370"/>
        <v>21</v>
      </c>
      <c r="AF1281" s="4">
        <f t="shared" ca="1" si="371"/>
        <v>24433.309671420804</v>
      </c>
      <c r="AG1281" s="4">
        <f t="shared" ca="1" si="372"/>
        <v>88648.263716852322</v>
      </c>
    </row>
    <row r="1282" spans="1:33">
      <c r="A1282" s="3">
        <v>43279</v>
      </c>
      <c r="B1282" s="2">
        <f t="shared" ca="1" si="355"/>
        <v>81693.019344100554</v>
      </c>
      <c r="C1282">
        <v>0</v>
      </c>
      <c r="D1282">
        <v>0</v>
      </c>
      <c r="E1282">
        <v>0</v>
      </c>
      <c r="F1282">
        <v>0</v>
      </c>
      <c r="P1282" s="4">
        <f t="shared" si="359"/>
        <v>17</v>
      </c>
      <c r="Q1282" s="4">
        <f t="shared" si="360"/>
        <v>47</v>
      </c>
      <c r="R1282" s="7">
        <f>INDEX(월별값!$A$1:$BM$17, '데이터 만들기'!P1282, '데이터 만들기'!Q1282)</f>
        <v>1832880</v>
      </c>
      <c r="S1282" s="5">
        <f t="shared" si="357"/>
        <v>43279</v>
      </c>
      <c r="T1282" s="7">
        <f t="shared" si="361"/>
        <v>2018</v>
      </c>
      <c r="U1282" s="7">
        <f t="shared" si="362"/>
        <v>6</v>
      </c>
      <c r="V1282" s="7" t="str">
        <f t="shared" si="363"/>
        <v>2018-6-1</v>
      </c>
      <c r="W1282" s="8">
        <f t="shared" si="364"/>
        <v>43281</v>
      </c>
      <c r="X1282" s="9">
        <f t="shared" si="365"/>
        <v>30</v>
      </c>
      <c r="Y1282" s="4">
        <f t="shared" si="366"/>
        <v>61096</v>
      </c>
      <c r="Z1282" s="4">
        <f t="shared" ca="1" si="367"/>
        <v>-3836.290327320256</v>
      </c>
      <c r="AA1282" s="4">
        <f t="shared" ca="1" si="368"/>
        <v>57259.709672679746</v>
      </c>
      <c r="AB1282" s="10">
        <f t="shared" si="356"/>
        <v>1</v>
      </c>
      <c r="AC1282" s="4">
        <f t="shared" ca="1" si="369"/>
        <v>57259.709672679746</v>
      </c>
      <c r="AD1282" s="4">
        <f t="shared" ca="1" si="358"/>
        <v>-513099.50309983687</v>
      </c>
      <c r="AE1282" s="4">
        <f t="shared" si="370"/>
        <v>21</v>
      </c>
      <c r="AF1282" s="4">
        <f t="shared" ca="1" si="371"/>
        <v>24433.309671420804</v>
      </c>
      <c r="AG1282" s="4">
        <f t="shared" ca="1" si="372"/>
        <v>81693.019344100554</v>
      </c>
    </row>
    <row r="1283" spans="1:33">
      <c r="A1283" s="3">
        <v>43280</v>
      </c>
      <c r="B1283" s="2">
        <f t="shared" ca="1" si="355"/>
        <v>86026.881984796113</v>
      </c>
      <c r="C1283">
        <v>0</v>
      </c>
      <c r="D1283">
        <v>0</v>
      </c>
      <c r="E1283">
        <v>0</v>
      </c>
      <c r="F1283">
        <v>0</v>
      </c>
      <c r="P1283" s="4">
        <f t="shared" si="359"/>
        <v>17</v>
      </c>
      <c r="Q1283" s="4">
        <f t="shared" si="360"/>
        <v>47</v>
      </c>
      <c r="R1283" s="7">
        <f>INDEX(월별값!$A$1:$BM$17, '데이터 만들기'!P1283, '데이터 만들기'!Q1283)</f>
        <v>1832880</v>
      </c>
      <c r="S1283" s="5">
        <f t="shared" si="357"/>
        <v>43280</v>
      </c>
      <c r="T1283" s="7">
        <f t="shared" si="361"/>
        <v>2018</v>
      </c>
      <c r="U1283" s="7">
        <f t="shared" si="362"/>
        <v>6</v>
      </c>
      <c r="V1283" s="7" t="str">
        <f t="shared" si="363"/>
        <v>2018-6-1</v>
      </c>
      <c r="W1283" s="8">
        <f t="shared" si="364"/>
        <v>43281</v>
      </c>
      <c r="X1283" s="9">
        <f t="shared" si="365"/>
        <v>30</v>
      </c>
      <c r="Y1283" s="4">
        <f t="shared" si="366"/>
        <v>61096</v>
      </c>
      <c r="Z1283" s="4">
        <f t="shared" ca="1" si="367"/>
        <v>497.57231337531164</v>
      </c>
      <c r="AA1283" s="4">
        <f t="shared" ca="1" si="368"/>
        <v>61593.572313375313</v>
      </c>
      <c r="AB1283" s="10">
        <f t="shared" si="356"/>
        <v>1</v>
      </c>
      <c r="AC1283" s="4">
        <f t="shared" ca="1" si="369"/>
        <v>61593.572313375313</v>
      </c>
      <c r="AD1283" s="4">
        <f t="shared" ca="1" si="358"/>
        <v>-513099.50309983687</v>
      </c>
      <c r="AE1283" s="4">
        <f t="shared" si="370"/>
        <v>21</v>
      </c>
      <c r="AF1283" s="4">
        <f t="shared" ca="1" si="371"/>
        <v>24433.309671420804</v>
      </c>
      <c r="AG1283" s="4">
        <f t="shared" ca="1" si="372"/>
        <v>86026.881984796113</v>
      </c>
    </row>
    <row r="1284" spans="1:33">
      <c r="A1284" s="3">
        <v>43281</v>
      </c>
      <c r="B1284" s="2">
        <f t="shared" ca="1" si="355"/>
        <v>3107.736189380671</v>
      </c>
      <c r="C1284">
        <v>0</v>
      </c>
      <c r="D1284">
        <v>0</v>
      </c>
      <c r="E1284">
        <v>0</v>
      </c>
      <c r="F1284">
        <v>0</v>
      </c>
      <c r="P1284" s="4">
        <f t="shared" si="359"/>
        <v>17</v>
      </c>
      <c r="Q1284" s="4">
        <f t="shared" si="360"/>
        <v>47</v>
      </c>
      <c r="R1284" s="7">
        <f>INDEX(월별값!$A$1:$BM$17, '데이터 만들기'!P1284, '데이터 만들기'!Q1284)</f>
        <v>1832880</v>
      </c>
      <c r="S1284" s="5">
        <f t="shared" si="357"/>
        <v>43281</v>
      </c>
      <c r="T1284" s="7">
        <f t="shared" si="361"/>
        <v>2018</v>
      </c>
      <c r="U1284" s="7">
        <f t="shared" si="362"/>
        <v>6</v>
      </c>
      <c r="V1284" s="7" t="str">
        <f t="shared" si="363"/>
        <v>2018-6-1</v>
      </c>
      <c r="W1284" s="8">
        <f t="shared" si="364"/>
        <v>43281</v>
      </c>
      <c r="X1284" s="9">
        <f t="shared" si="365"/>
        <v>30</v>
      </c>
      <c r="Y1284" s="4">
        <f t="shared" si="366"/>
        <v>61096</v>
      </c>
      <c r="Z1284" s="4">
        <f t="shared" ca="1" si="367"/>
        <v>1058.7237876134136</v>
      </c>
      <c r="AA1284" s="4">
        <f t="shared" ca="1" si="368"/>
        <v>62154.723787613417</v>
      </c>
      <c r="AB1284" s="10">
        <f t="shared" si="356"/>
        <v>0</v>
      </c>
      <c r="AC1284" s="4">
        <f t="shared" ca="1" si="369"/>
        <v>3107.736189380671</v>
      </c>
      <c r="AD1284" s="4">
        <f t="shared" ca="1" si="358"/>
        <v>-513099.50309983687</v>
      </c>
      <c r="AE1284" s="4">
        <f t="shared" si="370"/>
        <v>21</v>
      </c>
      <c r="AF1284" s="4">
        <f t="shared" ca="1" si="371"/>
        <v>24433.309671420804</v>
      </c>
      <c r="AG1284" s="4">
        <f t="shared" ca="1" si="372"/>
        <v>3107.736189380671</v>
      </c>
    </row>
    <row r="1285" spans="1:33">
      <c r="A1285" s="3">
        <v>43282</v>
      </c>
      <c r="B1285" s="2">
        <f t="shared" ca="1" si="355"/>
        <v>1843.7449103635158</v>
      </c>
      <c r="C1285">
        <v>0</v>
      </c>
      <c r="D1285">
        <v>0</v>
      </c>
      <c r="E1285">
        <v>0</v>
      </c>
      <c r="F1285">
        <v>0</v>
      </c>
      <c r="P1285" s="4">
        <f t="shared" si="359"/>
        <v>17</v>
      </c>
      <c r="Q1285" s="4">
        <f t="shared" si="360"/>
        <v>48</v>
      </c>
      <c r="R1285" s="7">
        <f>INDEX(월별값!$A$1:$BM$17, '데이터 만들기'!P1285, '데이터 만들기'!Q1285)</f>
        <v>1203540</v>
      </c>
      <c r="S1285" s="5">
        <f t="shared" si="357"/>
        <v>43282</v>
      </c>
      <c r="T1285" s="7">
        <f t="shared" si="361"/>
        <v>2018</v>
      </c>
      <c r="U1285" s="7">
        <f t="shared" si="362"/>
        <v>7</v>
      </c>
      <c r="V1285" s="7" t="str">
        <f t="shared" si="363"/>
        <v>2018-7-1</v>
      </c>
      <c r="W1285" s="8">
        <f t="shared" si="364"/>
        <v>43312</v>
      </c>
      <c r="X1285" s="9">
        <f t="shared" si="365"/>
        <v>31</v>
      </c>
      <c r="Y1285" s="4">
        <f t="shared" si="366"/>
        <v>38823.870967741932</v>
      </c>
      <c r="Z1285" s="4">
        <f t="shared" ca="1" si="367"/>
        <v>-1948.9727604716202</v>
      </c>
      <c r="AA1285" s="4">
        <f t="shared" ca="1" si="368"/>
        <v>36874.898207270315</v>
      </c>
      <c r="AB1285" s="10">
        <f t="shared" si="356"/>
        <v>0</v>
      </c>
      <c r="AC1285" s="4">
        <f t="shared" ca="1" si="369"/>
        <v>1843.7449103635158</v>
      </c>
      <c r="AD1285" s="4">
        <f t="shared" ca="1" si="358"/>
        <v>-344991.35621211305</v>
      </c>
      <c r="AE1285" s="4">
        <f t="shared" si="370"/>
        <v>22</v>
      </c>
      <c r="AF1285" s="4">
        <f t="shared" ca="1" si="371"/>
        <v>15681.425282368775</v>
      </c>
      <c r="AG1285" s="4">
        <f t="shared" ca="1" si="372"/>
        <v>1843.7449103635158</v>
      </c>
    </row>
    <row r="1286" spans="1:33">
      <c r="A1286" s="3">
        <v>43283</v>
      </c>
      <c r="B1286" s="2">
        <f t="shared" ca="1" si="355"/>
        <v>52986.783941913221</v>
      </c>
      <c r="C1286">
        <v>0</v>
      </c>
      <c r="D1286">
        <v>0</v>
      </c>
      <c r="E1286">
        <v>0</v>
      </c>
      <c r="F1286">
        <v>0</v>
      </c>
      <c r="P1286" s="4">
        <f t="shared" si="359"/>
        <v>17</v>
      </c>
      <c r="Q1286" s="4">
        <f t="shared" si="360"/>
        <v>48</v>
      </c>
      <c r="R1286" s="7">
        <f>INDEX(월별값!$A$1:$BM$17, '데이터 만들기'!P1286, '데이터 만들기'!Q1286)</f>
        <v>1203540</v>
      </c>
      <c r="S1286" s="5">
        <f t="shared" si="357"/>
        <v>43283</v>
      </c>
      <c r="T1286" s="7">
        <f t="shared" si="361"/>
        <v>2018</v>
      </c>
      <c r="U1286" s="7">
        <f t="shared" si="362"/>
        <v>7</v>
      </c>
      <c r="V1286" s="7" t="str">
        <f t="shared" si="363"/>
        <v>2018-7-1</v>
      </c>
      <c r="W1286" s="8">
        <f t="shared" si="364"/>
        <v>43312</v>
      </c>
      <c r="X1286" s="9">
        <f t="shared" si="365"/>
        <v>31</v>
      </c>
      <c r="Y1286" s="4">
        <f t="shared" si="366"/>
        <v>38823.870967741932</v>
      </c>
      <c r="Z1286" s="4">
        <f t="shared" ca="1" si="367"/>
        <v>-1518.51230819748</v>
      </c>
      <c r="AA1286" s="4">
        <f t="shared" ca="1" si="368"/>
        <v>37305.35865954445</v>
      </c>
      <c r="AB1286" s="10">
        <f t="shared" si="356"/>
        <v>1</v>
      </c>
      <c r="AC1286" s="4">
        <f t="shared" ca="1" si="369"/>
        <v>37305.35865954445</v>
      </c>
      <c r="AD1286" s="4">
        <f t="shared" ca="1" si="358"/>
        <v>-344991.35621211305</v>
      </c>
      <c r="AE1286" s="4">
        <f t="shared" si="370"/>
        <v>22</v>
      </c>
      <c r="AF1286" s="4">
        <f t="shared" ca="1" si="371"/>
        <v>15681.425282368775</v>
      </c>
      <c r="AG1286" s="4">
        <f t="shared" ca="1" si="372"/>
        <v>52986.783941913221</v>
      </c>
    </row>
    <row r="1287" spans="1:33">
      <c r="A1287" s="3">
        <v>43284</v>
      </c>
      <c r="B1287" s="2">
        <f t="shared" ca="1" si="355"/>
        <v>51607.495750412767</v>
      </c>
      <c r="C1287">
        <v>0</v>
      </c>
      <c r="D1287">
        <v>0</v>
      </c>
      <c r="E1287">
        <v>0</v>
      </c>
      <c r="F1287">
        <v>0</v>
      </c>
      <c r="P1287" s="4">
        <f t="shared" si="359"/>
        <v>17</v>
      </c>
      <c r="Q1287" s="4">
        <f t="shared" si="360"/>
        <v>48</v>
      </c>
      <c r="R1287" s="7">
        <f>INDEX(월별값!$A$1:$BM$17, '데이터 만들기'!P1287, '데이터 만들기'!Q1287)</f>
        <v>1203540</v>
      </c>
      <c r="S1287" s="5">
        <f t="shared" si="357"/>
        <v>43284</v>
      </c>
      <c r="T1287" s="7">
        <f t="shared" si="361"/>
        <v>2018</v>
      </c>
      <c r="U1287" s="7">
        <f t="shared" si="362"/>
        <v>7</v>
      </c>
      <c r="V1287" s="7" t="str">
        <f t="shared" si="363"/>
        <v>2018-7-1</v>
      </c>
      <c r="W1287" s="8">
        <f t="shared" si="364"/>
        <v>43312</v>
      </c>
      <c r="X1287" s="9">
        <f t="shared" si="365"/>
        <v>31</v>
      </c>
      <c r="Y1287" s="4">
        <f t="shared" si="366"/>
        <v>38823.870967741932</v>
      </c>
      <c r="Z1287" s="4">
        <f t="shared" ca="1" si="367"/>
        <v>-2897.8004996979389</v>
      </c>
      <c r="AA1287" s="4">
        <f t="shared" ca="1" si="368"/>
        <v>35926.070468043996</v>
      </c>
      <c r="AB1287" s="10">
        <f t="shared" si="356"/>
        <v>1</v>
      </c>
      <c r="AC1287" s="4">
        <f t="shared" ca="1" si="369"/>
        <v>35926.070468043996</v>
      </c>
      <c r="AD1287" s="4">
        <f t="shared" ca="1" si="358"/>
        <v>-344991.35621211305</v>
      </c>
      <c r="AE1287" s="4">
        <f t="shared" si="370"/>
        <v>22</v>
      </c>
      <c r="AF1287" s="4">
        <f t="shared" ca="1" si="371"/>
        <v>15681.425282368775</v>
      </c>
      <c r="AG1287" s="4">
        <f t="shared" ca="1" si="372"/>
        <v>51607.495750412767</v>
      </c>
    </row>
    <row r="1288" spans="1:33">
      <c r="A1288" s="3">
        <v>43285</v>
      </c>
      <c r="B1288" s="2">
        <f t="shared" ref="B1288:B1351" ca="1" si="373">AG1288</f>
        <v>52099.621146258258</v>
      </c>
      <c r="C1288">
        <v>0</v>
      </c>
      <c r="D1288">
        <v>0</v>
      </c>
      <c r="E1288">
        <v>0</v>
      </c>
      <c r="F1288">
        <v>0</v>
      </c>
      <c r="P1288" s="4">
        <f t="shared" si="359"/>
        <v>17</v>
      </c>
      <c r="Q1288" s="4">
        <f t="shared" si="360"/>
        <v>48</v>
      </c>
      <c r="R1288" s="7">
        <f>INDEX(월별값!$A$1:$BM$17, '데이터 만들기'!P1288, '데이터 만들기'!Q1288)</f>
        <v>1203540</v>
      </c>
      <c r="S1288" s="5">
        <f t="shared" si="357"/>
        <v>43285</v>
      </c>
      <c r="T1288" s="7">
        <f t="shared" si="361"/>
        <v>2018</v>
      </c>
      <c r="U1288" s="7">
        <f t="shared" si="362"/>
        <v>7</v>
      </c>
      <c r="V1288" s="7" t="str">
        <f t="shared" si="363"/>
        <v>2018-7-1</v>
      </c>
      <c r="W1288" s="8">
        <f t="shared" si="364"/>
        <v>43312</v>
      </c>
      <c r="X1288" s="9">
        <f t="shared" si="365"/>
        <v>31</v>
      </c>
      <c r="Y1288" s="4">
        <f t="shared" si="366"/>
        <v>38823.870967741932</v>
      </c>
      <c r="Z1288" s="4">
        <f t="shared" ca="1" si="367"/>
        <v>-2405.675103852449</v>
      </c>
      <c r="AA1288" s="4">
        <f t="shared" ca="1" si="368"/>
        <v>36418.195863889487</v>
      </c>
      <c r="AB1288" s="10">
        <f t="shared" ref="AB1288:AB1351" si="374">NETWORKDAYS(A1288,A1288)</f>
        <v>1</v>
      </c>
      <c r="AC1288" s="4">
        <f t="shared" ca="1" si="369"/>
        <v>36418.195863889487</v>
      </c>
      <c r="AD1288" s="4">
        <f t="shared" ca="1" si="358"/>
        <v>-344991.35621211305</v>
      </c>
      <c r="AE1288" s="4">
        <f t="shared" si="370"/>
        <v>22</v>
      </c>
      <c r="AF1288" s="4">
        <f t="shared" ca="1" si="371"/>
        <v>15681.425282368775</v>
      </c>
      <c r="AG1288" s="4">
        <f t="shared" ca="1" si="372"/>
        <v>52099.621146258258</v>
      </c>
    </row>
    <row r="1289" spans="1:33">
      <c r="A1289" s="3">
        <v>43286</v>
      </c>
      <c r="B1289" s="2">
        <f t="shared" ca="1" si="373"/>
        <v>53636.229276882252</v>
      </c>
      <c r="C1289">
        <v>0</v>
      </c>
      <c r="D1289">
        <v>0</v>
      </c>
      <c r="E1289">
        <v>0</v>
      </c>
      <c r="F1289">
        <v>0</v>
      </c>
      <c r="P1289" s="4">
        <f t="shared" si="359"/>
        <v>17</v>
      </c>
      <c r="Q1289" s="4">
        <f t="shared" si="360"/>
        <v>48</v>
      </c>
      <c r="R1289" s="7">
        <f>INDEX(월별값!$A$1:$BM$17, '데이터 만들기'!P1289, '데이터 만들기'!Q1289)</f>
        <v>1203540</v>
      </c>
      <c r="S1289" s="5">
        <f t="shared" ref="S1289:S1352" si="375">$A1289</f>
        <v>43286</v>
      </c>
      <c r="T1289" s="7">
        <f t="shared" si="361"/>
        <v>2018</v>
      </c>
      <c r="U1289" s="7">
        <f t="shared" si="362"/>
        <v>7</v>
      </c>
      <c r="V1289" s="7" t="str">
        <f t="shared" si="363"/>
        <v>2018-7-1</v>
      </c>
      <c r="W1289" s="8">
        <f t="shared" si="364"/>
        <v>43312</v>
      </c>
      <c r="X1289" s="9">
        <f t="shared" si="365"/>
        <v>31</v>
      </c>
      <c r="Y1289" s="4">
        <f t="shared" si="366"/>
        <v>38823.870967741932</v>
      </c>
      <c r="Z1289" s="4">
        <f t="shared" ca="1" si="367"/>
        <v>-869.06697322845434</v>
      </c>
      <c r="AA1289" s="4">
        <f t="shared" ca="1" si="368"/>
        <v>37954.803994513481</v>
      </c>
      <c r="AB1289" s="10">
        <f t="shared" si="374"/>
        <v>1</v>
      </c>
      <c r="AC1289" s="4">
        <f t="shared" ca="1" si="369"/>
        <v>37954.803994513481</v>
      </c>
      <c r="AD1289" s="4">
        <f t="shared" ref="AD1289:AD1352" ca="1" si="376">SUMIFS(AC:AC,U:U,CONCATENATE("=",U1289),T:T,CONCATENATE("=",T1289))-R1289</f>
        <v>-344991.35621211305</v>
      </c>
      <c r="AE1289" s="4">
        <f t="shared" si="370"/>
        <v>22</v>
      </c>
      <c r="AF1289" s="4">
        <f t="shared" ca="1" si="371"/>
        <v>15681.425282368775</v>
      </c>
      <c r="AG1289" s="4">
        <f t="shared" ca="1" si="372"/>
        <v>53636.229276882252</v>
      </c>
    </row>
    <row r="1290" spans="1:33">
      <c r="A1290" s="3">
        <v>43287</v>
      </c>
      <c r="B1290" s="2">
        <f t="shared" ca="1" si="373"/>
        <v>55022.571734235637</v>
      </c>
      <c r="C1290">
        <v>0</v>
      </c>
      <c r="D1290">
        <v>0</v>
      </c>
      <c r="E1290">
        <v>0</v>
      </c>
      <c r="F1290">
        <v>0</v>
      </c>
      <c r="P1290" s="4">
        <f t="shared" ref="P1290:P1353" si="377">P1289</f>
        <v>17</v>
      </c>
      <c r="Q1290" s="4">
        <f t="shared" si="360"/>
        <v>48</v>
      </c>
      <c r="R1290" s="7">
        <f>INDEX(월별값!$A$1:$BM$17, '데이터 만들기'!P1290, '데이터 만들기'!Q1290)</f>
        <v>1203540</v>
      </c>
      <c r="S1290" s="5">
        <f t="shared" si="375"/>
        <v>43287</v>
      </c>
      <c r="T1290" s="7">
        <f t="shared" si="361"/>
        <v>2018</v>
      </c>
      <c r="U1290" s="7">
        <f t="shared" si="362"/>
        <v>7</v>
      </c>
      <c r="V1290" s="7" t="str">
        <f t="shared" si="363"/>
        <v>2018-7-1</v>
      </c>
      <c r="W1290" s="8">
        <f t="shared" si="364"/>
        <v>43312</v>
      </c>
      <c r="X1290" s="9">
        <f t="shared" si="365"/>
        <v>31</v>
      </c>
      <c r="Y1290" s="4">
        <f t="shared" si="366"/>
        <v>38823.870967741932</v>
      </c>
      <c r="Z1290" s="4">
        <f t="shared" ca="1" si="367"/>
        <v>517.27548412492649</v>
      </c>
      <c r="AA1290" s="4">
        <f t="shared" ca="1" si="368"/>
        <v>39341.146451866858</v>
      </c>
      <c r="AB1290" s="10">
        <f t="shared" si="374"/>
        <v>1</v>
      </c>
      <c r="AC1290" s="4">
        <f t="shared" ca="1" si="369"/>
        <v>39341.146451866858</v>
      </c>
      <c r="AD1290" s="4">
        <f t="shared" ca="1" si="376"/>
        <v>-344991.35621211305</v>
      </c>
      <c r="AE1290" s="4">
        <f t="shared" si="370"/>
        <v>22</v>
      </c>
      <c r="AF1290" s="4">
        <f t="shared" ca="1" si="371"/>
        <v>15681.425282368775</v>
      </c>
      <c r="AG1290" s="4">
        <f t="shared" ca="1" si="372"/>
        <v>55022.571734235637</v>
      </c>
    </row>
    <row r="1291" spans="1:33">
      <c r="A1291" s="3">
        <v>43288</v>
      </c>
      <c r="B1291" s="2">
        <f t="shared" ca="1" si="373"/>
        <v>1971.9738206418995</v>
      </c>
      <c r="C1291">
        <v>0</v>
      </c>
      <c r="D1291">
        <v>0</v>
      </c>
      <c r="E1291">
        <v>0</v>
      </c>
      <c r="F1291">
        <v>0</v>
      </c>
      <c r="P1291" s="4">
        <f t="shared" si="377"/>
        <v>17</v>
      </c>
      <c r="Q1291" s="4">
        <f t="shared" si="360"/>
        <v>48</v>
      </c>
      <c r="R1291" s="7">
        <f>INDEX(월별값!$A$1:$BM$17, '데이터 만들기'!P1291, '데이터 만들기'!Q1291)</f>
        <v>1203540</v>
      </c>
      <c r="S1291" s="5">
        <f t="shared" si="375"/>
        <v>43288</v>
      </c>
      <c r="T1291" s="7">
        <f t="shared" si="361"/>
        <v>2018</v>
      </c>
      <c r="U1291" s="7">
        <f t="shared" si="362"/>
        <v>7</v>
      </c>
      <c r="V1291" s="7" t="str">
        <f t="shared" si="363"/>
        <v>2018-7-1</v>
      </c>
      <c r="W1291" s="8">
        <f t="shared" si="364"/>
        <v>43312</v>
      </c>
      <c r="X1291" s="9">
        <f t="shared" si="365"/>
        <v>31</v>
      </c>
      <c r="Y1291" s="4">
        <f t="shared" si="366"/>
        <v>38823.870967741932</v>
      </c>
      <c r="Z1291" s="4">
        <f t="shared" ca="1" si="367"/>
        <v>615.60544509605575</v>
      </c>
      <c r="AA1291" s="4">
        <f t="shared" ca="1" si="368"/>
        <v>39439.47641283799</v>
      </c>
      <c r="AB1291" s="10">
        <f t="shared" si="374"/>
        <v>0</v>
      </c>
      <c r="AC1291" s="4">
        <f t="shared" ca="1" si="369"/>
        <v>1971.9738206418995</v>
      </c>
      <c r="AD1291" s="4">
        <f t="shared" ca="1" si="376"/>
        <v>-344991.35621211305</v>
      </c>
      <c r="AE1291" s="4">
        <f t="shared" si="370"/>
        <v>22</v>
      </c>
      <c r="AF1291" s="4">
        <f t="shared" ca="1" si="371"/>
        <v>15681.425282368775</v>
      </c>
      <c r="AG1291" s="4">
        <f t="shared" ca="1" si="372"/>
        <v>1971.9738206418995</v>
      </c>
    </row>
    <row r="1292" spans="1:33">
      <c r="A1292" s="3">
        <v>43289</v>
      </c>
      <c r="B1292" s="2">
        <f t="shared" ca="1" si="373"/>
        <v>2129.4262179952266</v>
      </c>
      <c r="C1292">
        <v>0</v>
      </c>
      <c r="D1292">
        <v>0</v>
      </c>
      <c r="E1292">
        <v>0</v>
      </c>
      <c r="F1292">
        <v>0</v>
      </c>
      <c r="P1292" s="4">
        <f t="shared" si="377"/>
        <v>17</v>
      </c>
      <c r="Q1292" s="4">
        <f t="shared" si="360"/>
        <v>48</v>
      </c>
      <c r="R1292" s="7">
        <f>INDEX(월별값!$A$1:$BM$17, '데이터 만들기'!P1292, '데이터 만들기'!Q1292)</f>
        <v>1203540</v>
      </c>
      <c r="S1292" s="5">
        <f t="shared" si="375"/>
        <v>43289</v>
      </c>
      <c r="T1292" s="7">
        <f t="shared" si="361"/>
        <v>2018</v>
      </c>
      <c r="U1292" s="7">
        <f t="shared" si="362"/>
        <v>7</v>
      </c>
      <c r="V1292" s="7" t="str">
        <f t="shared" si="363"/>
        <v>2018-7-1</v>
      </c>
      <c r="W1292" s="8">
        <f t="shared" si="364"/>
        <v>43312</v>
      </c>
      <c r="X1292" s="9">
        <f t="shared" si="365"/>
        <v>31</v>
      </c>
      <c r="Y1292" s="4">
        <f t="shared" si="366"/>
        <v>38823.870967741932</v>
      </c>
      <c r="Z1292" s="4">
        <f t="shared" ca="1" si="367"/>
        <v>3764.6533921625933</v>
      </c>
      <c r="AA1292" s="4">
        <f t="shared" ca="1" si="368"/>
        <v>42588.524359904528</v>
      </c>
      <c r="AB1292" s="10">
        <f t="shared" si="374"/>
        <v>0</v>
      </c>
      <c r="AC1292" s="4">
        <f t="shared" ca="1" si="369"/>
        <v>2129.4262179952266</v>
      </c>
      <c r="AD1292" s="4">
        <f t="shared" ca="1" si="376"/>
        <v>-344991.35621211305</v>
      </c>
      <c r="AE1292" s="4">
        <f t="shared" si="370"/>
        <v>22</v>
      </c>
      <c r="AF1292" s="4">
        <f t="shared" ca="1" si="371"/>
        <v>15681.425282368775</v>
      </c>
      <c r="AG1292" s="4">
        <f t="shared" ca="1" si="372"/>
        <v>2129.4262179952266</v>
      </c>
    </row>
    <row r="1293" spans="1:33">
      <c r="A1293" s="3">
        <v>43290</v>
      </c>
      <c r="B1293" s="2">
        <f t="shared" ca="1" si="373"/>
        <v>56519.326702493097</v>
      </c>
      <c r="C1293">
        <v>0</v>
      </c>
      <c r="D1293">
        <v>0</v>
      </c>
      <c r="E1293">
        <v>0</v>
      </c>
      <c r="F1293">
        <v>0</v>
      </c>
      <c r="P1293" s="4">
        <f t="shared" si="377"/>
        <v>17</v>
      </c>
      <c r="Q1293" s="4">
        <f t="shared" si="360"/>
        <v>48</v>
      </c>
      <c r="R1293" s="7">
        <f>INDEX(월별값!$A$1:$BM$17, '데이터 만들기'!P1293, '데이터 만들기'!Q1293)</f>
        <v>1203540</v>
      </c>
      <c r="S1293" s="5">
        <f t="shared" si="375"/>
        <v>43290</v>
      </c>
      <c r="T1293" s="7">
        <f t="shared" si="361"/>
        <v>2018</v>
      </c>
      <c r="U1293" s="7">
        <f t="shared" si="362"/>
        <v>7</v>
      </c>
      <c r="V1293" s="7" t="str">
        <f t="shared" si="363"/>
        <v>2018-7-1</v>
      </c>
      <c r="W1293" s="8">
        <f t="shared" si="364"/>
        <v>43312</v>
      </c>
      <c r="X1293" s="9">
        <f t="shared" si="365"/>
        <v>31</v>
      </c>
      <c r="Y1293" s="4">
        <f t="shared" si="366"/>
        <v>38823.870967741932</v>
      </c>
      <c r="Z1293" s="4">
        <f t="shared" ca="1" si="367"/>
        <v>2014.0304523823929</v>
      </c>
      <c r="AA1293" s="4">
        <f t="shared" ca="1" si="368"/>
        <v>40837.901420124326</v>
      </c>
      <c r="AB1293" s="10">
        <f t="shared" si="374"/>
        <v>1</v>
      </c>
      <c r="AC1293" s="4">
        <f t="shared" ca="1" si="369"/>
        <v>40837.901420124326</v>
      </c>
      <c r="AD1293" s="4">
        <f t="shared" ca="1" si="376"/>
        <v>-344991.35621211305</v>
      </c>
      <c r="AE1293" s="4">
        <f t="shared" si="370"/>
        <v>22</v>
      </c>
      <c r="AF1293" s="4">
        <f t="shared" ca="1" si="371"/>
        <v>15681.425282368775</v>
      </c>
      <c r="AG1293" s="4">
        <f t="shared" ca="1" si="372"/>
        <v>56519.326702493097</v>
      </c>
    </row>
    <row r="1294" spans="1:33">
      <c r="A1294" s="3">
        <v>43291</v>
      </c>
      <c r="B1294" s="2">
        <f t="shared" ca="1" si="373"/>
        <v>54519.925993008525</v>
      </c>
      <c r="C1294">
        <v>0</v>
      </c>
      <c r="D1294">
        <v>0</v>
      </c>
      <c r="E1294">
        <v>0</v>
      </c>
      <c r="F1294">
        <v>0</v>
      </c>
      <c r="P1294" s="4">
        <f t="shared" si="377"/>
        <v>17</v>
      </c>
      <c r="Q1294" s="4">
        <f t="shared" si="360"/>
        <v>48</v>
      </c>
      <c r="R1294" s="7">
        <f>INDEX(월별값!$A$1:$BM$17, '데이터 만들기'!P1294, '데이터 만들기'!Q1294)</f>
        <v>1203540</v>
      </c>
      <c r="S1294" s="5">
        <f t="shared" si="375"/>
        <v>43291</v>
      </c>
      <c r="T1294" s="7">
        <f t="shared" si="361"/>
        <v>2018</v>
      </c>
      <c r="U1294" s="7">
        <f t="shared" si="362"/>
        <v>7</v>
      </c>
      <c r="V1294" s="7" t="str">
        <f t="shared" si="363"/>
        <v>2018-7-1</v>
      </c>
      <c r="W1294" s="8">
        <f t="shared" si="364"/>
        <v>43312</v>
      </c>
      <c r="X1294" s="9">
        <f t="shared" si="365"/>
        <v>31</v>
      </c>
      <c r="Y1294" s="4">
        <f t="shared" si="366"/>
        <v>38823.870967741932</v>
      </c>
      <c r="Z1294" s="4">
        <f t="shared" ca="1" si="367"/>
        <v>14.62974289781584</v>
      </c>
      <c r="AA1294" s="4">
        <f t="shared" ca="1" si="368"/>
        <v>38838.500710639746</v>
      </c>
      <c r="AB1294" s="10">
        <f t="shared" si="374"/>
        <v>1</v>
      </c>
      <c r="AC1294" s="4">
        <f t="shared" ca="1" si="369"/>
        <v>38838.500710639746</v>
      </c>
      <c r="AD1294" s="4">
        <f t="shared" ca="1" si="376"/>
        <v>-344991.35621211305</v>
      </c>
      <c r="AE1294" s="4">
        <f t="shared" si="370"/>
        <v>22</v>
      </c>
      <c r="AF1294" s="4">
        <f t="shared" ca="1" si="371"/>
        <v>15681.425282368775</v>
      </c>
      <c r="AG1294" s="4">
        <f t="shared" ca="1" si="372"/>
        <v>54519.925993008525</v>
      </c>
    </row>
    <row r="1295" spans="1:33">
      <c r="A1295" s="3">
        <v>43292</v>
      </c>
      <c r="B1295" s="2">
        <f t="shared" ca="1" si="373"/>
        <v>52062.145954095511</v>
      </c>
      <c r="C1295">
        <v>0</v>
      </c>
      <c r="D1295">
        <v>0</v>
      </c>
      <c r="E1295">
        <v>0</v>
      </c>
      <c r="F1295">
        <v>0</v>
      </c>
      <c r="P1295" s="4">
        <f t="shared" si="377"/>
        <v>17</v>
      </c>
      <c r="Q1295" s="4">
        <f t="shared" si="360"/>
        <v>48</v>
      </c>
      <c r="R1295" s="7">
        <f>INDEX(월별값!$A$1:$BM$17, '데이터 만들기'!P1295, '데이터 만들기'!Q1295)</f>
        <v>1203540</v>
      </c>
      <c r="S1295" s="5">
        <f t="shared" si="375"/>
        <v>43292</v>
      </c>
      <c r="T1295" s="7">
        <f t="shared" si="361"/>
        <v>2018</v>
      </c>
      <c r="U1295" s="7">
        <f t="shared" si="362"/>
        <v>7</v>
      </c>
      <c r="V1295" s="7" t="str">
        <f t="shared" si="363"/>
        <v>2018-7-1</v>
      </c>
      <c r="W1295" s="8">
        <f t="shared" si="364"/>
        <v>43312</v>
      </c>
      <c r="X1295" s="9">
        <f t="shared" si="365"/>
        <v>31</v>
      </c>
      <c r="Y1295" s="4">
        <f t="shared" si="366"/>
        <v>38823.870967741932</v>
      </c>
      <c r="Z1295" s="4">
        <f t="shared" ca="1" si="367"/>
        <v>-2443.1502960151965</v>
      </c>
      <c r="AA1295" s="4">
        <f t="shared" ca="1" si="368"/>
        <v>36380.720671726733</v>
      </c>
      <c r="AB1295" s="10">
        <f t="shared" si="374"/>
        <v>1</v>
      </c>
      <c r="AC1295" s="4">
        <f t="shared" ca="1" si="369"/>
        <v>36380.720671726733</v>
      </c>
      <c r="AD1295" s="4">
        <f t="shared" ca="1" si="376"/>
        <v>-344991.35621211305</v>
      </c>
      <c r="AE1295" s="4">
        <f t="shared" si="370"/>
        <v>22</v>
      </c>
      <c r="AF1295" s="4">
        <f t="shared" ca="1" si="371"/>
        <v>15681.425282368775</v>
      </c>
      <c r="AG1295" s="4">
        <f t="shared" ca="1" si="372"/>
        <v>52062.145954095511</v>
      </c>
    </row>
    <row r="1296" spans="1:33">
      <c r="A1296" s="3">
        <v>43293</v>
      </c>
      <c r="B1296" s="2">
        <f t="shared" ca="1" si="373"/>
        <v>58187.334327194651</v>
      </c>
      <c r="C1296">
        <v>0</v>
      </c>
      <c r="D1296">
        <v>0</v>
      </c>
      <c r="E1296">
        <v>0</v>
      </c>
      <c r="F1296">
        <v>0</v>
      </c>
      <c r="P1296" s="4">
        <f t="shared" si="377"/>
        <v>17</v>
      </c>
      <c r="Q1296" s="4">
        <f t="shared" si="360"/>
        <v>48</v>
      </c>
      <c r="R1296" s="7">
        <f>INDEX(월별값!$A$1:$BM$17, '데이터 만들기'!P1296, '데이터 만들기'!Q1296)</f>
        <v>1203540</v>
      </c>
      <c r="S1296" s="5">
        <f t="shared" si="375"/>
        <v>43293</v>
      </c>
      <c r="T1296" s="7">
        <f t="shared" si="361"/>
        <v>2018</v>
      </c>
      <c r="U1296" s="7">
        <f t="shared" si="362"/>
        <v>7</v>
      </c>
      <c r="V1296" s="7" t="str">
        <f t="shared" si="363"/>
        <v>2018-7-1</v>
      </c>
      <c r="W1296" s="8">
        <f t="shared" si="364"/>
        <v>43312</v>
      </c>
      <c r="X1296" s="9">
        <f t="shared" si="365"/>
        <v>31</v>
      </c>
      <c r="Y1296" s="4">
        <f t="shared" si="366"/>
        <v>38823.870967741932</v>
      </c>
      <c r="Z1296" s="4">
        <f t="shared" ca="1" si="367"/>
        <v>3682.0380770839429</v>
      </c>
      <c r="AA1296" s="4">
        <f t="shared" ca="1" si="368"/>
        <v>42505.909044825872</v>
      </c>
      <c r="AB1296" s="10">
        <f t="shared" si="374"/>
        <v>1</v>
      </c>
      <c r="AC1296" s="4">
        <f t="shared" ca="1" si="369"/>
        <v>42505.909044825872</v>
      </c>
      <c r="AD1296" s="4">
        <f t="shared" ca="1" si="376"/>
        <v>-344991.35621211305</v>
      </c>
      <c r="AE1296" s="4">
        <f t="shared" si="370"/>
        <v>22</v>
      </c>
      <c r="AF1296" s="4">
        <f t="shared" ca="1" si="371"/>
        <v>15681.425282368775</v>
      </c>
      <c r="AG1296" s="4">
        <f t="shared" ca="1" si="372"/>
        <v>58187.334327194651</v>
      </c>
    </row>
    <row r="1297" spans="1:33">
      <c r="A1297" s="3">
        <v>43294</v>
      </c>
      <c r="B1297" s="2">
        <f t="shared" ca="1" si="373"/>
        <v>50941.028310162525</v>
      </c>
      <c r="C1297">
        <v>0</v>
      </c>
      <c r="D1297">
        <v>0</v>
      </c>
      <c r="E1297">
        <v>0</v>
      </c>
      <c r="F1297">
        <v>0</v>
      </c>
      <c r="P1297" s="4">
        <f t="shared" si="377"/>
        <v>17</v>
      </c>
      <c r="Q1297" s="4">
        <f t="shared" si="360"/>
        <v>48</v>
      </c>
      <c r="R1297" s="7">
        <f>INDEX(월별값!$A$1:$BM$17, '데이터 만들기'!P1297, '데이터 만들기'!Q1297)</f>
        <v>1203540</v>
      </c>
      <c r="S1297" s="5">
        <f t="shared" si="375"/>
        <v>43294</v>
      </c>
      <c r="T1297" s="7">
        <f t="shared" si="361"/>
        <v>2018</v>
      </c>
      <c r="U1297" s="7">
        <f t="shared" si="362"/>
        <v>7</v>
      </c>
      <c r="V1297" s="7" t="str">
        <f t="shared" si="363"/>
        <v>2018-7-1</v>
      </c>
      <c r="W1297" s="8">
        <f t="shared" si="364"/>
        <v>43312</v>
      </c>
      <c r="X1297" s="9">
        <f t="shared" si="365"/>
        <v>31</v>
      </c>
      <c r="Y1297" s="4">
        <f t="shared" si="366"/>
        <v>38823.870967741932</v>
      </c>
      <c r="Z1297" s="4">
        <f t="shared" ca="1" si="367"/>
        <v>-3564.2679399481808</v>
      </c>
      <c r="AA1297" s="4">
        <f t="shared" ca="1" si="368"/>
        <v>35259.603027793753</v>
      </c>
      <c r="AB1297" s="10">
        <f t="shared" si="374"/>
        <v>1</v>
      </c>
      <c r="AC1297" s="4">
        <f t="shared" ca="1" si="369"/>
        <v>35259.603027793753</v>
      </c>
      <c r="AD1297" s="4">
        <f t="shared" ca="1" si="376"/>
        <v>-344991.35621211305</v>
      </c>
      <c r="AE1297" s="4">
        <f t="shared" si="370"/>
        <v>22</v>
      </c>
      <c r="AF1297" s="4">
        <f t="shared" ca="1" si="371"/>
        <v>15681.425282368775</v>
      </c>
      <c r="AG1297" s="4">
        <f t="shared" ca="1" si="372"/>
        <v>50941.028310162525</v>
      </c>
    </row>
    <row r="1298" spans="1:33">
      <c r="A1298" s="3">
        <v>43295</v>
      </c>
      <c r="B1298" s="2">
        <f t="shared" ca="1" si="373"/>
        <v>2050.4485752622427</v>
      </c>
      <c r="C1298">
        <v>0</v>
      </c>
      <c r="D1298">
        <v>0</v>
      </c>
      <c r="E1298">
        <v>0</v>
      </c>
      <c r="F1298">
        <v>0</v>
      </c>
      <c r="P1298" s="4">
        <f t="shared" si="377"/>
        <v>17</v>
      </c>
      <c r="Q1298" s="4">
        <f t="shared" si="360"/>
        <v>48</v>
      </c>
      <c r="R1298" s="7">
        <f>INDEX(월별값!$A$1:$BM$17, '데이터 만들기'!P1298, '데이터 만들기'!Q1298)</f>
        <v>1203540</v>
      </c>
      <c r="S1298" s="5">
        <f t="shared" si="375"/>
        <v>43295</v>
      </c>
      <c r="T1298" s="7">
        <f t="shared" si="361"/>
        <v>2018</v>
      </c>
      <c r="U1298" s="7">
        <f t="shared" si="362"/>
        <v>7</v>
      </c>
      <c r="V1298" s="7" t="str">
        <f t="shared" si="363"/>
        <v>2018-7-1</v>
      </c>
      <c r="W1298" s="8">
        <f t="shared" si="364"/>
        <v>43312</v>
      </c>
      <c r="X1298" s="9">
        <f t="shared" si="365"/>
        <v>31</v>
      </c>
      <c r="Y1298" s="4">
        <f t="shared" si="366"/>
        <v>38823.870967741932</v>
      </c>
      <c r="Z1298" s="4">
        <f t="shared" ca="1" si="367"/>
        <v>2185.1005375029172</v>
      </c>
      <c r="AA1298" s="4">
        <f t="shared" ca="1" si="368"/>
        <v>41008.971505244852</v>
      </c>
      <c r="AB1298" s="10">
        <f t="shared" si="374"/>
        <v>0</v>
      </c>
      <c r="AC1298" s="4">
        <f t="shared" ca="1" si="369"/>
        <v>2050.4485752622427</v>
      </c>
      <c r="AD1298" s="4">
        <f t="shared" ca="1" si="376"/>
        <v>-344991.35621211305</v>
      </c>
      <c r="AE1298" s="4">
        <f t="shared" si="370"/>
        <v>22</v>
      </c>
      <c r="AF1298" s="4">
        <f t="shared" ca="1" si="371"/>
        <v>15681.425282368775</v>
      </c>
      <c r="AG1298" s="4">
        <f t="shared" ca="1" si="372"/>
        <v>2050.4485752622427</v>
      </c>
    </row>
    <row r="1299" spans="1:33">
      <c r="A1299" s="3">
        <v>43296</v>
      </c>
      <c r="B1299" s="2">
        <f t="shared" ca="1" si="373"/>
        <v>1799.8030220603566</v>
      </c>
      <c r="C1299">
        <v>0</v>
      </c>
      <c r="D1299">
        <v>0</v>
      </c>
      <c r="E1299">
        <v>0</v>
      </c>
      <c r="F1299">
        <v>0</v>
      </c>
      <c r="P1299" s="4">
        <f t="shared" si="377"/>
        <v>17</v>
      </c>
      <c r="Q1299" s="4">
        <f t="shared" si="360"/>
        <v>48</v>
      </c>
      <c r="R1299" s="7">
        <f>INDEX(월별값!$A$1:$BM$17, '데이터 만들기'!P1299, '데이터 만들기'!Q1299)</f>
        <v>1203540</v>
      </c>
      <c r="S1299" s="5">
        <f t="shared" si="375"/>
        <v>43296</v>
      </c>
      <c r="T1299" s="7">
        <f t="shared" si="361"/>
        <v>2018</v>
      </c>
      <c r="U1299" s="7">
        <f t="shared" si="362"/>
        <v>7</v>
      </c>
      <c r="V1299" s="7" t="str">
        <f t="shared" si="363"/>
        <v>2018-7-1</v>
      </c>
      <c r="W1299" s="8">
        <f t="shared" si="364"/>
        <v>43312</v>
      </c>
      <c r="X1299" s="9">
        <f t="shared" si="365"/>
        <v>31</v>
      </c>
      <c r="Y1299" s="4">
        <f t="shared" si="366"/>
        <v>38823.870967741932</v>
      </c>
      <c r="Z1299" s="4">
        <f t="shared" ca="1" si="367"/>
        <v>-2827.8105265347958</v>
      </c>
      <c r="AA1299" s="4">
        <f t="shared" ca="1" si="368"/>
        <v>35996.060441207133</v>
      </c>
      <c r="AB1299" s="10">
        <f t="shared" si="374"/>
        <v>0</v>
      </c>
      <c r="AC1299" s="4">
        <f t="shared" ca="1" si="369"/>
        <v>1799.8030220603566</v>
      </c>
      <c r="AD1299" s="4">
        <f t="shared" ca="1" si="376"/>
        <v>-344991.35621211305</v>
      </c>
      <c r="AE1299" s="4">
        <f t="shared" si="370"/>
        <v>22</v>
      </c>
      <c r="AF1299" s="4">
        <f t="shared" ca="1" si="371"/>
        <v>15681.425282368775</v>
      </c>
      <c r="AG1299" s="4">
        <f t="shared" ca="1" si="372"/>
        <v>1799.8030220603566</v>
      </c>
    </row>
    <row r="1300" spans="1:33">
      <c r="A1300" s="3">
        <v>43297</v>
      </c>
      <c r="B1300" s="2">
        <f t="shared" ca="1" si="373"/>
        <v>55426.786956674361</v>
      </c>
      <c r="C1300">
        <v>0</v>
      </c>
      <c r="D1300">
        <v>0</v>
      </c>
      <c r="E1300">
        <v>0</v>
      </c>
      <c r="F1300">
        <v>0</v>
      </c>
      <c r="P1300" s="4">
        <f t="shared" si="377"/>
        <v>17</v>
      </c>
      <c r="Q1300" s="4">
        <f t="shared" si="360"/>
        <v>48</v>
      </c>
      <c r="R1300" s="7">
        <f>INDEX(월별값!$A$1:$BM$17, '데이터 만들기'!P1300, '데이터 만들기'!Q1300)</f>
        <v>1203540</v>
      </c>
      <c r="S1300" s="5">
        <f t="shared" si="375"/>
        <v>43297</v>
      </c>
      <c r="T1300" s="7">
        <f t="shared" si="361"/>
        <v>2018</v>
      </c>
      <c r="U1300" s="7">
        <f t="shared" si="362"/>
        <v>7</v>
      </c>
      <c r="V1300" s="7" t="str">
        <f t="shared" si="363"/>
        <v>2018-7-1</v>
      </c>
      <c r="W1300" s="8">
        <f t="shared" si="364"/>
        <v>43312</v>
      </c>
      <c r="X1300" s="9">
        <f t="shared" si="365"/>
        <v>31</v>
      </c>
      <c r="Y1300" s="4">
        <f t="shared" si="366"/>
        <v>38823.870967741932</v>
      </c>
      <c r="Z1300" s="4">
        <f t="shared" ca="1" si="367"/>
        <v>921.49070656365689</v>
      </c>
      <c r="AA1300" s="4">
        <f t="shared" ca="1" si="368"/>
        <v>39745.36167430559</v>
      </c>
      <c r="AB1300" s="10">
        <f t="shared" si="374"/>
        <v>1</v>
      </c>
      <c r="AC1300" s="4">
        <f t="shared" ca="1" si="369"/>
        <v>39745.36167430559</v>
      </c>
      <c r="AD1300" s="4">
        <f t="shared" ca="1" si="376"/>
        <v>-344991.35621211305</v>
      </c>
      <c r="AE1300" s="4">
        <f t="shared" si="370"/>
        <v>22</v>
      </c>
      <c r="AF1300" s="4">
        <f t="shared" ca="1" si="371"/>
        <v>15681.425282368775</v>
      </c>
      <c r="AG1300" s="4">
        <f t="shared" ca="1" si="372"/>
        <v>55426.786956674361</v>
      </c>
    </row>
    <row r="1301" spans="1:33">
      <c r="A1301" s="3">
        <v>43298</v>
      </c>
      <c r="B1301" s="2">
        <f t="shared" ca="1" si="373"/>
        <v>57229.670757217813</v>
      </c>
      <c r="C1301">
        <v>0</v>
      </c>
      <c r="D1301">
        <v>0</v>
      </c>
      <c r="E1301">
        <v>0</v>
      </c>
      <c r="F1301">
        <v>0</v>
      </c>
      <c r="P1301" s="4">
        <f t="shared" si="377"/>
        <v>17</v>
      </c>
      <c r="Q1301" s="4">
        <f t="shared" si="360"/>
        <v>48</v>
      </c>
      <c r="R1301" s="7">
        <f>INDEX(월별값!$A$1:$BM$17, '데이터 만들기'!P1301, '데이터 만들기'!Q1301)</f>
        <v>1203540</v>
      </c>
      <c r="S1301" s="5">
        <f t="shared" si="375"/>
        <v>43298</v>
      </c>
      <c r="T1301" s="7">
        <f t="shared" si="361"/>
        <v>2018</v>
      </c>
      <c r="U1301" s="7">
        <f t="shared" si="362"/>
        <v>7</v>
      </c>
      <c r="V1301" s="7" t="str">
        <f t="shared" si="363"/>
        <v>2018-7-1</v>
      </c>
      <c r="W1301" s="8">
        <f t="shared" si="364"/>
        <v>43312</v>
      </c>
      <c r="X1301" s="9">
        <f t="shared" si="365"/>
        <v>31</v>
      </c>
      <c r="Y1301" s="4">
        <f t="shared" si="366"/>
        <v>38823.870967741932</v>
      </c>
      <c r="Z1301" s="4">
        <f t="shared" ca="1" si="367"/>
        <v>2724.3745071071085</v>
      </c>
      <c r="AA1301" s="4">
        <f t="shared" ca="1" si="368"/>
        <v>41548.245474849042</v>
      </c>
      <c r="AB1301" s="10">
        <f t="shared" si="374"/>
        <v>1</v>
      </c>
      <c r="AC1301" s="4">
        <f t="shared" ca="1" si="369"/>
        <v>41548.245474849042</v>
      </c>
      <c r="AD1301" s="4">
        <f t="shared" ca="1" si="376"/>
        <v>-344991.35621211305</v>
      </c>
      <c r="AE1301" s="4">
        <f t="shared" si="370"/>
        <v>22</v>
      </c>
      <c r="AF1301" s="4">
        <f t="shared" ca="1" si="371"/>
        <v>15681.425282368775</v>
      </c>
      <c r="AG1301" s="4">
        <f t="shared" ca="1" si="372"/>
        <v>57229.670757217813</v>
      </c>
    </row>
    <row r="1302" spans="1:33">
      <c r="A1302" s="3">
        <v>43299</v>
      </c>
      <c r="B1302" s="2">
        <f t="shared" ca="1" si="373"/>
        <v>54025.0168414035</v>
      </c>
      <c r="C1302">
        <v>0</v>
      </c>
      <c r="D1302">
        <v>0</v>
      </c>
      <c r="E1302">
        <v>0</v>
      </c>
      <c r="F1302">
        <v>0</v>
      </c>
      <c r="P1302" s="4">
        <f t="shared" si="377"/>
        <v>17</v>
      </c>
      <c r="Q1302" s="4">
        <f t="shared" si="360"/>
        <v>48</v>
      </c>
      <c r="R1302" s="7">
        <f>INDEX(월별값!$A$1:$BM$17, '데이터 만들기'!P1302, '데이터 만들기'!Q1302)</f>
        <v>1203540</v>
      </c>
      <c r="S1302" s="5">
        <f t="shared" si="375"/>
        <v>43299</v>
      </c>
      <c r="T1302" s="7">
        <f t="shared" si="361"/>
        <v>2018</v>
      </c>
      <c r="U1302" s="7">
        <f t="shared" si="362"/>
        <v>7</v>
      </c>
      <c r="V1302" s="7" t="str">
        <f t="shared" si="363"/>
        <v>2018-7-1</v>
      </c>
      <c r="W1302" s="8">
        <f t="shared" si="364"/>
        <v>43312</v>
      </c>
      <c r="X1302" s="9">
        <f t="shared" si="365"/>
        <v>31</v>
      </c>
      <c r="Y1302" s="4">
        <f t="shared" si="366"/>
        <v>38823.870967741932</v>
      </c>
      <c r="Z1302" s="4">
        <f t="shared" ca="1" si="367"/>
        <v>-480.27940870720965</v>
      </c>
      <c r="AA1302" s="4">
        <f t="shared" ca="1" si="368"/>
        <v>38343.591559034721</v>
      </c>
      <c r="AB1302" s="10">
        <f t="shared" si="374"/>
        <v>1</v>
      </c>
      <c r="AC1302" s="4">
        <f t="shared" ca="1" si="369"/>
        <v>38343.591559034721</v>
      </c>
      <c r="AD1302" s="4">
        <f t="shared" ca="1" si="376"/>
        <v>-344991.35621211305</v>
      </c>
      <c r="AE1302" s="4">
        <f t="shared" si="370"/>
        <v>22</v>
      </c>
      <c r="AF1302" s="4">
        <f t="shared" ca="1" si="371"/>
        <v>15681.425282368775</v>
      </c>
      <c r="AG1302" s="4">
        <f t="shared" ca="1" si="372"/>
        <v>54025.0168414035</v>
      </c>
    </row>
    <row r="1303" spans="1:33">
      <c r="A1303" s="3">
        <v>43300</v>
      </c>
      <c r="B1303" s="2">
        <f t="shared" ca="1" si="373"/>
        <v>53886.863495401558</v>
      </c>
      <c r="C1303">
        <v>0</v>
      </c>
      <c r="D1303">
        <v>0</v>
      </c>
      <c r="E1303">
        <v>0</v>
      </c>
      <c r="F1303">
        <v>0</v>
      </c>
      <c r="P1303" s="4">
        <f t="shared" si="377"/>
        <v>17</v>
      </c>
      <c r="Q1303" s="4">
        <f t="shared" si="360"/>
        <v>48</v>
      </c>
      <c r="R1303" s="7">
        <f>INDEX(월별값!$A$1:$BM$17, '데이터 만들기'!P1303, '데이터 만들기'!Q1303)</f>
        <v>1203540</v>
      </c>
      <c r="S1303" s="5">
        <f t="shared" si="375"/>
        <v>43300</v>
      </c>
      <c r="T1303" s="7">
        <f t="shared" si="361"/>
        <v>2018</v>
      </c>
      <c r="U1303" s="7">
        <f t="shared" si="362"/>
        <v>7</v>
      </c>
      <c r="V1303" s="7" t="str">
        <f t="shared" si="363"/>
        <v>2018-7-1</v>
      </c>
      <c r="W1303" s="8">
        <f t="shared" si="364"/>
        <v>43312</v>
      </c>
      <c r="X1303" s="9">
        <f t="shared" si="365"/>
        <v>31</v>
      </c>
      <c r="Y1303" s="4">
        <f t="shared" si="366"/>
        <v>38823.870967741932</v>
      </c>
      <c r="Z1303" s="4">
        <f t="shared" ca="1" si="367"/>
        <v>-618.43275470914637</v>
      </c>
      <c r="AA1303" s="4">
        <f t="shared" ca="1" si="368"/>
        <v>38205.438213032787</v>
      </c>
      <c r="AB1303" s="10">
        <f t="shared" si="374"/>
        <v>1</v>
      </c>
      <c r="AC1303" s="4">
        <f t="shared" ca="1" si="369"/>
        <v>38205.438213032787</v>
      </c>
      <c r="AD1303" s="4">
        <f t="shared" ca="1" si="376"/>
        <v>-344991.35621211305</v>
      </c>
      <c r="AE1303" s="4">
        <f t="shared" si="370"/>
        <v>22</v>
      </c>
      <c r="AF1303" s="4">
        <f t="shared" ca="1" si="371"/>
        <v>15681.425282368775</v>
      </c>
      <c r="AG1303" s="4">
        <f t="shared" ca="1" si="372"/>
        <v>53886.863495401558</v>
      </c>
    </row>
    <row r="1304" spans="1:33">
      <c r="A1304" s="3">
        <v>43301</v>
      </c>
      <c r="B1304" s="2">
        <f t="shared" ca="1" si="373"/>
        <v>52824.307429281034</v>
      </c>
      <c r="C1304">
        <v>0</v>
      </c>
      <c r="D1304">
        <v>0</v>
      </c>
      <c r="E1304">
        <v>0</v>
      </c>
      <c r="F1304">
        <v>0</v>
      </c>
      <c r="P1304" s="4">
        <f t="shared" si="377"/>
        <v>17</v>
      </c>
      <c r="Q1304" s="4">
        <f t="shared" si="360"/>
        <v>48</v>
      </c>
      <c r="R1304" s="7">
        <f>INDEX(월별값!$A$1:$BM$17, '데이터 만들기'!P1304, '데이터 만들기'!Q1304)</f>
        <v>1203540</v>
      </c>
      <c r="S1304" s="5">
        <f t="shared" si="375"/>
        <v>43301</v>
      </c>
      <c r="T1304" s="7">
        <f t="shared" si="361"/>
        <v>2018</v>
      </c>
      <c r="U1304" s="7">
        <f t="shared" si="362"/>
        <v>7</v>
      </c>
      <c r="V1304" s="7" t="str">
        <f t="shared" si="363"/>
        <v>2018-7-1</v>
      </c>
      <c r="W1304" s="8">
        <f t="shared" si="364"/>
        <v>43312</v>
      </c>
      <c r="X1304" s="9">
        <f t="shared" si="365"/>
        <v>31</v>
      </c>
      <c r="Y1304" s="4">
        <f t="shared" si="366"/>
        <v>38823.870967741932</v>
      </c>
      <c r="Z1304" s="4">
        <f t="shared" ca="1" si="367"/>
        <v>-1680.9888208296693</v>
      </c>
      <c r="AA1304" s="4">
        <f t="shared" ca="1" si="368"/>
        <v>37142.882146912263</v>
      </c>
      <c r="AB1304" s="10">
        <f t="shared" si="374"/>
        <v>1</v>
      </c>
      <c r="AC1304" s="4">
        <f t="shared" ca="1" si="369"/>
        <v>37142.882146912263</v>
      </c>
      <c r="AD1304" s="4">
        <f t="shared" ca="1" si="376"/>
        <v>-344991.35621211305</v>
      </c>
      <c r="AE1304" s="4">
        <f t="shared" si="370"/>
        <v>22</v>
      </c>
      <c r="AF1304" s="4">
        <f t="shared" ca="1" si="371"/>
        <v>15681.425282368775</v>
      </c>
      <c r="AG1304" s="4">
        <f t="shared" ca="1" si="372"/>
        <v>52824.307429281034</v>
      </c>
    </row>
    <row r="1305" spans="1:33">
      <c r="A1305" s="3">
        <v>43302</v>
      </c>
      <c r="B1305" s="2">
        <f t="shared" ca="1" si="373"/>
        <v>2060.5760269134557</v>
      </c>
      <c r="C1305">
        <v>0</v>
      </c>
      <c r="D1305">
        <v>0</v>
      </c>
      <c r="E1305">
        <v>0</v>
      </c>
      <c r="F1305">
        <v>0</v>
      </c>
      <c r="P1305" s="4">
        <f t="shared" si="377"/>
        <v>17</v>
      </c>
      <c r="Q1305" s="4">
        <f t="shared" si="360"/>
        <v>48</v>
      </c>
      <c r="R1305" s="7">
        <f>INDEX(월별값!$A$1:$BM$17, '데이터 만들기'!P1305, '데이터 만들기'!Q1305)</f>
        <v>1203540</v>
      </c>
      <c r="S1305" s="5">
        <f t="shared" si="375"/>
        <v>43302</v>
      </c>
      <c r="T1305" s="7">
        <f t="shared" si="361"/>
        <v>2018</v>
      </c>
      <c r="U1305" s="7">
        <f t="shared" si="362"/>
        <v>7</v>
      </c>
      <c r="V1305" s="7" t="str">
        <f t="shared" si="363"/>
        <v>2018-7-1</v>
      </c>
      <c r="W1305" s="8">
        <f t="shared" si="364"/>
        <v>43312</v>
      </c>
      <c r="X1305" s="9">
        <f t="shared" si="365"/>
        <v>31</v>
      </c>
      <c r="Y1305" s="4">
        <f t="shared" si="366"/>
        <v>38823.870967741932</v>
      </c>
      <c r="Z1305" s="4">
        <f t="shared" ca="1" si="367"/>
        <v>2387.6495705271836</v>
      </c>
      <c r="AA1305" s="4">
        <f t="shared" ca="1" si="368"/>
        <v>41211.520538269113</v>
      </c>
      <c r="AB1305" s="10">
        <f t="shared" si="374"/>
        <v>0</v>
      </c>
      <c r="AC1305" s="4">
        <f t="shared" ca="1" si="369"/>
        <v>2060.5760269134557</v>
      </c>
      <c r="AD1305" s="4">
        <f t="shared" ca="1" si="376"/>
        <v>-344991.35621211305</v>
      </c>
      <c r="AE1305" s="4">
        <f t="shared" si="370"/>
        <v>22</v>
      </c>
      <c r="AF1305" s="4">
        <f t="shared" ca="1" si="371"/>
        <v>15681.425282368775</v>
      </c>
      <c r="AG1305" s="4">
        <f t="shared" ca="1" si="372"/>
        <v>2060.5760269134557</v>
      </c>
    </row>
    <row r="1306" spans="1:33">
      <c r="A1306" s="3">
        <v>43303</v>
      </c>
      <c r="B1306" s="2">
        <f t="shared" ca="1" si="373"/>
        <v>1989.9795909248339</v>
      </c>
      <c r="C1306">
        <v>0</v>
      </c>
      <c r="D1306">
        <v>0</v>
      </c>
      <c r="E1306">
        <v>0</v>
      </c>
      <c r="F1306">
        <v>0</v>
      </c>
      <c r="P1306" s="4">
        <f t="shared" si="377"/>
        <v>17</v>
      </c>
      <c r="Q1306" s="4">
        <f t="shared" si="360"/>
        <v>48</v>
      </c>
      <c r="R1306" s="7">
        <f>INDEX(월별값!$A$1:$BM$17, '데이터 만들기'!P1306, '데이터 만들기'!Q1306)</f>
        <v>1203540</v>
      </c>
      <c r="S1306" s="5">
        <f t="shared" si="375"/>
        <v>43303</v>
      </c>
      <c r="T1306" s="7">
        <f t="shared" si="361"/>
        <v>2018</v>
      </c>
      <c r="U1306" s="7">
        <f t="shared" si="362"/>
        <v>7</v>
      </c>
      <c r="V1306" s="7" t="str">
        <f t="shared" si="363"/>
        <v>2018-7-1</v>
      </c>
      <c r="W1306" s="8">
        <f t="shared" si="364"/>
        <v>43312</v>
      </c>
      <c r="X1306" s="9">
        <f t="shared" si="365"/>
        <v>31</v>
      </c>
      <c r="Y1306" s="4">
        <f t="shared" si="366"/>
        <v>38823.870967741932</v>
      </c>
      <c r="Z1306" s="4">
        <f t="shared" ca="1" si="367"/>
        <v>975.72085075475059</v>
      </c>
      <c r="AA1306" s="4">
        <f t="shared" ca="1" si="368"/>
        <v>39799.591818496679</v>
      </c>
      <c r="AB1306" s="10">
        <f t="shared" si="374"/>
        <v>0</v>
      </c>
      <c r="AC1306" s="4">
        <f t="shared" ca="1" si="369"/>
        <v>1989.9795909248339</v>
      </c>
      <c r="AD1306" s="4">
        <f t="shared" ca="1" si="376"/>
        <v>-344991.35621211305</v>
      </c>
      <c r="AE1306" s="4">
        <f t="shared" si="370"/>
        <v>22</v>
      </c>
      <c r="AF1306" s="4">
        <f t="shared" ca="1" si="371"/>
        <v>15681.425282368775</v>
      </c>
      <c r="AG1306" s="4">
        <f t="shared" ca="1" si="372"/>
        <v>1989.9795909248339</v>
      </c>
    </row>
    <row r="1307" spans="1:33">
      <c r="A1307" s="3">
        <v>43304</v>
      </c>
      <c r="B1307" s="2">
        <f t="shared" ca="1" si="373"/>
        <v>50851.592714555183</v>
      </c>
      <c r="C1307">
        <v>0</v>
      </c>
      <c r="D1307">
        <v>0</v>
      </c>
      <c r="E1307">
        <v>0</v>
      </c>
      <c r="F1307">
        <v>0</v>
      </c>
      <c r="P1307" s="4">
        <f t="shared" si="377"/>
        <v>17</v>
      </c>
      <c r="Q1307" s="4">
        <f t="shared" si="360"/>
        <v>48</v>
      </c>
      <c r="R1307" s="7">
        <f>INDEX(월별값!$A$1:$BM$17, '데이터 만들기'!P1307, '데이터 만들기'!Q1307)</f>
        <v>1203540</v>
      </c>
      <c r="S1307" s="5">
        <f t="shared" si="375"/>
        <v>43304</v>
      </c>
      <c r="T1307" s="7">
        <f t="shared" si="361"/>
        <v>2018</v>
      </c>
      <c r="U1307" s="7">
        <f t="shared" si="362"/>
        <v>7</v>
      </c>
      <c r="V1307" s="7" t="str">
        <f t="shared" si="363"/>
        <v>2018-7-1</v>
      </c>
      <c r="W1307" s="8">
        <f t="shared" si="364"/>
        <v>43312</v>
      </c>
      <c r="X1307" s="9">
        <f t="shared" si="365"/>
        <v>31</v>
      </c>
      <c r="Y1307" s="4">
        <f t="shared" si="366"/>
        <v>38823.870967741932</v>
      </c>
      <c r="Z1307" s="4">
        <f t="shared" ca="1" si="367"/>
        <v>-3653.7035355555176</v>
      </c>
      <c r="AA1307" s="4">
        <f t="shared" ca="1" si="368"/>
        <v>35170.167432186412</v>
      </c>
      <c r="AB1307" s="10">
        <f t="shared" si="374"/>
        <v>1</v>
      </c>
      <c r="AC1307" s="4">
        <f t="shared" ca="1" si="369"/>
        <v>35170.167432186412</v>
      </c>
      <c r="AD1307" s="4">
        <f t="shared" ca="1" si="376"/>
        <v>-344991.35621211305</v>
      </c>
      <c r="AE1307" s="4">
        <f t="shared" si="370"/>
        <v>22</v>
      </c>
      <c r="AF1307" s="4">
        <f t="shared" ca="1" si="371"/>
        <v>15681.425282368775</v>
      </c>
      <c r="AG1307" s="4">
        <f t="shared" ca="1" si="372"/>
        <v>50851.592714555183</v>
      </c>
    </row>
    <row r="1308" spans="1:33">
      <c r="A1308" s="3">
        <v>43305</v>
      </c>
      <c r="B1308" s="2">
        <f t="shared" ca="1" si="373"/>
        <v>50710.584454991011</v>
      </c>
      <c r="C1308">
        <v>0</v>
      </c>
      <c r="D1308">
        <v>0</v>
      </c>
      <c r="E1308">
        <v>0</v>
      </c>
      <c r="F1308">
        <v>0</v>
      </c>
      <c r="P1308" s="4">
        <f t="shared" si="377"/>
        <v>17</v>
      </c>
      <c r="Q1308" s="4">
        <f t="shared" si="360"/>
        <v>48</v>
      </c>
      <c r="R1308" s="7">
        <f>INDEX(월별값!$A$1:$BM$17, '데이터 만들기'!P1308, '데이터 만들기'!Q1308)</f>
        <v>1203540</v>
      </c>
      <c r="S1308" s="5">
        <f t="shared" si="375"/>
        <v>43305</v>
      </c>
      <c r="T1308" s="7">
        <f t="shared" si="361"/>
        <v>2018</v>
      </c>
      <c r="U1308" s="7">
        <f t="shared" si="362"/>
        <v>7</v>
      </c>
      <c r="V1308" s="7" t="str">
        <f t="shared" si="363"/>
        <v>2018-7-1</v>
      </c>
      <c r="W1308" s="8">
        <f t="shared" si="364"/>
        <v>43312</v>
      </c>
      <c r="X1308" s="9">
        <f t="shared" si="365"/>
        <v>31</v>
      </c>
      <c r="Y1308" s="4">
        <f t="shared" si="366"/>
        <v>38823.870967741932</v>
      </c>
      <c r="Z1308" s="4">
        <f t="shared" ca="1" si="367"/>
        <v>-3794.7117951196933</v>
      </c>
      <c r="AA1308" s="4">
        <f t="shared" ca="1" si="368"/>
        <v>35029.15917262224</v>
      </c>
      <c r="AB1308" s="10">
        <f t="shared" si="374"/>
        <v>1</v>
      </c>
      <c r="AC1308" s="4">
        <f t="shared" ca="1" si="369"/>
        <v>35029.15917262224</v>
      </c>
      <c r="AD1308" s="4">
        <f t="shared" ca="1" si="376"/>
        <v>-344991.35621211305</v>
      </c>
      <c r="AE1308" s="4">
        <f t="shared" si="370"/>
        <v>22</v>
      </c>
      <c r="AF1308" s="4">
        <f t="shared" ca="1" si="371"/>
        <v>15681.425282368775</v>
      </c>
      <c r="AG1308" s="4">
        <f t="shared" ca="1" si="372"/>
        <v>50710.584454991011</v>
      </c>
    </row>
    <row r="1309" spans="1:33">
      <c r="A1309" s="3">
        <v>43306</v>
      </c>
      <c r="B1309" s="2">
        <f t="shared" ca="1" si="373"/>
        <v>55895.177645746837</v>
      </c>
      <c r="C1309">
        <v>0</v>
      </c>
      <c r="D1309">
        <v>0</v>
      </c>
      <c r="E1309">
        <v>0</v>
      </c>
      <c r="F1309">
        <v>0</v>
      </c>
      <c r="P1309" s="4">
        <f t="shared" si="377"/>
        <v>17</v>
      </c>
      <c r="Q1309" s="4">
        <f t="shared" si="360"/>
        <v>48</v>
      </c>
      <c r="R1309" s="7">
        <f>INDEX(월별값!$A$1:$BM$17, '데이터 만들기'!P1309, '데이터 만들기'!Q1309)</f>
        <v>1203540</v>
      </c>
      <c r="S1309" s="5">
        <f t="shared" si="375"/>
        <v>43306</v>
      </c>
      <c r="T1309" s="7">
        <f t="shared" si="361"/>
        <v>2018</v>
      </c>
      <c r="U1309" s="7">
        <f t="shared" si="362"/>
        <v>7</v>
      </c>
      <c r="V1309" s="7" t="str">
        <f t="shared" si="363"/>
        <v>2018-7-1</v>
      </c>
      <c r="W1309" s="8">
        <f t="shared" si="364"/>
        <v>43312</v>
      </c>
      <c r="X1309" s="9">
        <f t="shared" si="365"/>
        <v>31</v>
      </c>
      <c r="Y1309" s="4">
        <f t="shared" si="366"/>
        <v>38823.870967741932</v>
      </c>
      <c r="Z1309" s="4">
        <f t="shared" ca="1" si="367"/>
        <v>1389.8813956361291</v>
      </c>
      <c r="AA1309" s="4">
        <f t="shared" ca="1" si="368"/>
        <v>40213.752363378058</v>
      </c>
      <c r="AB1309" s="10">
        <f t="shared" si="374"/>
        <v>1</v>
      </c>
      <c r="AC1309" s="4">
        <f t="shared" ca="1" si="369"/>
        <v>40213.752363378058</v>
      </c>
      <c r="AD1309" s="4">
        <f t="shared" ca="1" si="376"/>
        <v>-344991.35621211305</v>
      </c>
      <c r="AE1309" s="4">
        <f t="shared" si="370"/>
        <v>22</v>
      </c>
      <c r="AF1309" s="4">
        <f t="shared" ca="1" si="371"/>
        <v>15681.425282368775</v>
      </c>
      <c r="AG1309" s="4">
        <f t="shared" ca="1" si="372"/>
        <v>55895.177645746837</v>
      </c>
    </row>
    <row r="1310" spans="1:33">
      <c r="A1310" s="3">
        <v>43307</v>
      </c>
      <c r="B1310" s="2">
        <f t="shared" ca="1" si="373"/>
        <v>55671.502364844258</v>
      </c>
      <c r="C1310">
        <v>0</v>
      </c>
      <c r="D1310">
        <v>0</v>
      </c>
      <c r="E1310">
        <v>0</v>
      </c>
      <c r="F1310">
        <v>0</v>
      </c>
      <c r="P1310" s="4">
        <f t="shared" si="377"/>
        <v>17</v>
      </c>
      <c r="Q1310" s="4">
        <f t="shared" si="360"/>
        <v>48</v>
      </c>
      <c r="R1310" s="7">
        <f>INDEX(월별값!$A$1:$BM$17, '데이터 만들기'!P1310, '데이터 만들기'!Q1310)</f>
        <v>1203540</v>
      </c>
      <c r="S1310" s="5">
        <f t="shared" si="375"/>
        <v>43307</v>
      </c>
      <c r="T1310" s="7">
        <f t="shared" si="361"/>
        <v>2018</v>
      </c>
      <c r="U1310" s="7">
        <f t="shared" si="362"/>
        <v>7</v>
      </c>
      <c r="V1310" s="7" t="str">
        <f t="shared" si="363"/>
        <v>2018-7-1</v>
      </c>
      <c r="W1310" s="8">
        <f t="shared" si="364"/>
        <v>43312</v>
      </c>
      <c r="X1310" s="9">
        <f t="shared" si="365"/>
        <v>31</v>
      </c>
      <c r="Y1310" s="4">
        <f t="shared" si="366"/>
        <v>38823.870967741932</v>
      </c>
      <c r="Z1310" s="4">
        <f t="shared" ca="1" si="367"/>
        <v>1166.2061147335496</v>
      </c>
      <c r="AA1310" s="4">
        <f t="shared" ca="1" si="368"/>
        <v>39990.07708247548</v>
      </c>
      <c r="AB1310" s="10">
        <f t="shared" si="374"/>
        <v>1</v>
      </c>
      <c r="AC1310" s="4">
        <f t="shared" ca="1" si="369"/>
        <v>39990.07708247548</v>
      </c>
      <c r="AD1310" s="4">
        <f t="shared" ca="1" si="376"/>
        <v>-344991.35621211305</v>
      </c>
      <c r="AE1310" s="4">
        <f t="shared" si="370"/>
        <v>22</v>
      </c>
      <c r="AF1310" s="4">
        <f t="shared" ca="1" si="371"/>
        <v>15681.425282368775</v>
      </c>
      <c r="AG1310" s="4">
        <f t="shared" ca="1" si="372"/>
        <v>55671.502364844258</v>
      </c>
    </row>
    <row r="1311" spans="1:33">
      <c r="A1311" s="3">
        <v>43308</v>
      </c>
      <c r="B1311" s="2">
        <f t="shared" ca="1" si="373"/>
        <v>54941.448826236199</v>
      </c>
      <c r="C1311">
        <v>0</v>
      </c>
      <c r="D1311">
        <v>0</v>
      </c>
      <c r="E1311">
        <v>0</v>
      </c>
      <c r="F1311">
        <v>0</v>
      </c>
      <c r="P1311" s="4">
        <f t="shared" si="377"/>
        <v>17</v>
      </c>
      <c r="Q1311" s="4">
        <f t="shared" si="360"/>
        <v>48</v>
      </c>
      <c r="R1311" s="7">
        <f>INDEX(월별값!$A$1:$BM$17, '데이터 만들기'!P1311, '데이터 만들기'!Q1311)</f>
        <v>1203540</v>
      </c>
      <c r="S1311" s="5">
        <f t="shared" si="375"/>
        <v>43308</v>
      </c>
      <c r="T1311" s="7">
        <f t="shared" si="361"/>
        <v>2018</v>
      </c>
      <c r="U1311" s="7">
        <f t="shared" si="362"/>
        <v>7</v>
      </c>
      <c r="V1311" s="7" t="str">
        <f t="shared" si="363"/>
        <v>2018-7-1</v>
      </c>
      <c r="W1311" s="8">
        <f t="shared" si="364"/>
        <v>43312</v>
      </c>
      <c r="X1311" s="9">
        <f t="shared" si="365"/>
        <v>31</v>
      </c>
      <c r="Y1311" s="4">
        <f t="shared" si="366"/>
        <v>38823.870967741932</v>
      </c>
      <c r="Z1311" s="4">
        <f t="shared" ca="1" si="367"/>
        <v>436.15257612549965</v>
      </c>
      <c r="AA1311" s="4">
        <f t="shared" ca="1" si="368"/>
        <v>39260.023543867428</v>
      </c>
      <c r="AB1311" s="10">
        <f t="shared" si="374"/>
        <v>1</v>
      </c>
      <c r="AC1311" s="4">
        <f t="shared" ca="1" si="369"/>
        <v>39260.023543867428</v>
      </c>
      <c r="AD1311" s="4">
        <f t="shared" ca="1" si="376"/>
        <v>-344991.35621211305</v>
      </c>
      <c r="AE1311" s="4">
        <f t="shared" si="370"/>
        <v>22</v>
      </c>
      <c r="AF1311" s="4">
        <f t="shared" ca="1" si="371"/>
        <v>15681.425282368775</v>
      </c>
      <c r="AG1311" s="4">
        <f t="shared" ca="1" si="372"/>
        <v>54941.448826236199</v>
      </c>
    </row>
    <row r="1312" spans="1:33">
      <c r="A1312" s="3">
        <v>43309</v>
      </c>
      <c r="B1312" s="2">
        <f t="shared" ca="1" si="373"/>
        <v>1867.9676113078142</v>
      </c>
      <c r="C1312">
        <v>0</v>
      </c>
      <c r="D1312">
        <v>0</v>
      </c>
      <c r="E1312">
        <v>0</v>
      </c>
      <c r="F1312">
        <v>0</v>
      </c>
      <c r="P1312" s="4">
        <f t="shared" si="377"/>
        <v>17</v>
      </c>
      <c r="Q1312" s="4">
        <f t="shared" si="360"/>
        <v>48</v>
      </c>
      <c r="R1312" s="7">
        <f>INDEX(월별값!$A$1:$BM$17, '데이터 만들기'!P1312, '데이터 만들기'!Q1312)</f>
        <v>1203540</v>
      </c>
      <c r="S1312" s="5">
        <f t="shared" si="375"/>
        <v>43309</v>
      </c>
      <c r="T1312" s="7">
        <f t="shared" si="361"/>
        <v>2018</v>
      </c>
      <c r="U1312" s="7">
        <f t="shared" si="362"/>
        <v>7</v>
      </c>
      <c r="V1312" s="7" t="str">
        <f t="shared" si="363"/>
        <v>2018-7-1</v>
      </c>
      <c r="W1312" s="8">
        <f t="shared" si="364"/>
        <v>43312</v>
      </c>
      <c r="X1312" s="9">
        <f t="shared" si="365"/>
        <v>31</v>
      </c>
      <c r="Y1312" s="4">
        <f t="shared" si="366"/>
        <v>38823.870967741932</v>
      </c>
      <c r="Z1312" s="4">
        <f t="shared" ca="1" si="367"/>
        <v>-1464.5187415856524</v>
      </c>
      <c r="AA1312" s="4">
        <f t="shared" ca="1" si="368"/>
        <v>37359.352226156283</v>
      </c>
      <c r="AB1312" s="10">
        <f t="shared" si="374"/>
        <v>0</v>
      </c>
      <c r="AC1312" s="4">
        <f t="shared" ca="1" si="369"/>
        <v>1867.9676113078142</v>
      </c>
      <c r="AD1312" s="4">
        <f t="shared" ca="1" si="376"/>
        <v>-344991.35621211305</v>
      </c>
      <c r="AE1312" s="4">
        <f t="shared" si="370"/>
        <v>22</v>
      </c>
      <c r="AF1312" s="4">
        <f t="shared" ca="1" si="371"/>
        <v>15681.425282368775</v>
      </c>
      <c r="AG1312" s="4">
        <f t="shared" ca="1" si="372"/>
        <v>1867.9676113078142</v>
      </c>
    </row>
    <row r="1313" spans="1:33">
      <c r="A1313" s="3">
        <v>43310</v>
      </c>
      <c r="B1313" s="2">
        <f t="shared" ca="1" si="373"/>
        <v>1916.8423579642192</v>
      </c>
      <c r="C1313">
        <v>0</v>
      </c>
      <c r="D1313">
        <v>0</v>
      </c>
      <c r="E1313">
        <v>0</v>
      </c>
      <c r="F1313">
        <v>0</v>
      </c>
      <c r="P1313" s="4">
        <f t="shared" si="377"/>
        <v>17</v>
      </c>
      <c r="Q1313" s="4">
        <f t="shared" si="360"/>
        <v>48</v>
      </c>
      <c r="R1313" s="7">
        <f>INDEX(월별값!$A$1:$BM$17, '데이터 만들기'!P1313, '데이터 만들기'!Q1313)</f>
        <v>1203540</v>
      </c>
      <c r="S1313" s="5">
        <f t="shared" si="375"/>
        <v>43310</v>
      </c>
      <c r="T1313" s="7">
        <f t="shared" si="361"/>
        <v>2018</v>
      </c>
      <c r="U1313" s="7">
        <f t="shared" si="362"/>
        <v>7</v>
      </c>
      <c r="V1313" s="7" t="str">
        <f t="shared" si="363"/>
        <v>2018-7-1</v>
      </c>
      <c r="W1313" s="8">
        <f t="shared" si="364"/>
        <v>43312</v>
      </c>
      <c r="X1313" s="9">
        <f t="shared" si="365"/>
        <v>31</v>
      </c>
      <c r="Y1313" s="4">
        <f t="shared" si="366"/>
        <v>38823.870967741932</v>
      </c>
      <c r="Z1313" s="4">
        <f t="shared" ca="1" si="367"/>
        <v>-487.02380845754385</v>
      </c>
      <c r="AA1313" s="4">
        <f t="shared" ca="1" si="368"/>
        <v>38336.847159284385</v>
      </c>
      <c r="AB1313" s="10">
        <f t="shared" si="374"/>
        <v>0</v>
      </c>
      <c r="AC1313" s="4">
        <f t="shared" ca="1" si="369"/>
        <v>1916.8423579642192</v>
      </c>
      <c r="AD1313" s="4">
        <f t="shared" ca="1" si="376"/>
        <v>-344991.35621211305</v>
      </c>
      <c r="AE1313" s="4">
        <f t="shared" si="370"/>
        <v>22</v>
      </c>
      <c r="AF1313" s="4">
        <f t="shared" ca="1" si="371"/>
        <v>15681.425282368775</v>
      </c>
      <c r="AG1313" s="4">
        <f t="shared" ca="1" si="372"/>
        <v>1916.8423579642192</v>
      </c>
    </row>
    <row r="1314" spans="1:33">
      <c r="A1314" s="3">
        <v>43311</v>
      </c>
      <c r="B1314" s="2">
        <f t="shared" ca="1" si="373"/>
        <v>53540.463872589491</v>
      </c>
      <c r="C1314">
        <v>0</v>
      </c>
      <c r="D1314">
        <v>0</v>
      </c>
      <c r="E1314">
        <v>0</v>
      </c>
      <c r="F1314">
        <v>0</v>
      </c>
      <c r="P1314" s="4">
        <f t="shared" si="377"/>
        <v>17</v>
      </c>
      <c r="Q1314" s="4">
        <f t="shared" si="360"/>
        <v>48</v>
      </c>
      <c r="R1314" s="7">
        <f>INDEX(월별값!$A$1:$BM$17, '데이터 만들기'!P1314, '데이터 만들기'!Q1314)</f>
        <v>1203540</v>
      </c>
      <c r="S1314" s="5">
        <f t="shared" si="375"/>
        <v>43311</v>
      </c>
      <c r="T1314" s="7">
        <f t="shared" si="361"/>
        <v>2018</v>
      </c>
      <c r="U1314" s="7">
        <f t="shared" si="362"/>
        <v>7</v>
      </c>
      <c r="V1314" s="7" t="str">
        <f t="shared" si="363"/>
        <v>2018-7-1</v>
      </c>
      <c r="W1314" s="8">
        <f t="shared" si="364"/>
        <v>43312</v>
      </c>
      <c r="X1314" s="9">
        <f t="shared" si="365"/>
        <v>31</v>
      </c>
      <c r="Y1314" s="4">
        <f t="shared" si="366"/>
        <v>38823.870967741932</v>
      </c>
      <c r="Z1314" s="4">
        <f t="shared" ca="1" si="367"/>
        <v>-964.8323775212142</v>
      </c>
      <c r="AA1314" s="4">
        <f t="shared" ca="1" si="368"/>
        <v>37859.03859022072</v>
      </c>
      <c r="AB1314" s="10">
        <f t="shared" si="374"/>
        <v>1</v>
      </c>
      <c r="AC1314" s="4">
        <f t="shared" ca="1" si="369"/>
        <v>37859.03859022072</v>
      </c>
      <c r="AD1314" s="4">
        <f t="shared" ca="1" si="376"/>
        <v>-344991.35621211305</v>
      </c>
      <c r="AE1314" s="4">
        <f t="shared" si="370"/>
        <v>22</v>
      </c>
      <c r="AF1314" s="4">
        <f t="shared" ca="1" si="371"/>
        <v>15681.425282368775</v>
      </c>
      <c r="AG1314" s="4">
        <f t="shared" ca="1" si="372"/>
        <v>53540.463872589491</v>
      </c>
    </row>
    <row r="1315" spans="1:33">
      <c r="A1315" s="3">
        <v>43312</v>
      </c>
      <c r="B1315" s="2">
        <f t="shared" ca="1" si="373"/>
        <v>53323.359370968377</v>
      </c>
      <c r="C1315">
        <v>0</v>
      </c>
      <c r="D1315">
        <v>0</v>
      </c>
      <c r="E1315">
        <v>0</v>
      </c>
      <c r="F1315">
        <v>0</v>
      </c>
      <c r="P1315" s="4">
        <f t="shared" si="377"/>
        <v>17</v>
      </c>
      <c r="Q1315" s="4">
        <f t="shared" si="360"/>
        <v>48</v>
      </c>
      <c r="R1315" s="7">
        <f>INDEX(월별값!$A$1:$BM$17, '데이터 만들기'!P1315, '데이터 만들기'!Q1315)</f>
        <v>1203540</v>
      </c>
      <c r="S1315" s="5">
        <f t="shared" si="375"/>
        <v>43312</v>
      </c>
      <c r="T1315" s="7">
        <f t="shared" si="361"/>
        <v>2018</v>
      </c>
      <c r="U1315" s="7">
        <f t="shared" si="362"/>
        <v>7</v>
      </c>
      <c r="V1315" s="7" t="str">
        <f t="shared" si="363"/>
        <v>2018-7-1</v>
      </c>
      <c r="W1315" s="8">
        <f t="shared" si="364"/>
        <v>43312</v>
      </c>
      <c r="X1315" s="9">
        <f t="shared" si="365"/>
        <v>31</v>
      </c>
      <c r="Y1315" s="4">
        <f t="shared" si="366"/>
        <v>38823.870967741932</v>
      </c>
      <c r="Z1315" s="4">
        <f t="shared" ca="1" si="367"/>
        <v>-1181.9368791423353</v>
      </c>
      <c r="AA1315" s="4">
        <f t="shared" ca="1" si="368"/>
        <v>37641.934088599599</v>
      </c>
      <c r="AB1315" s="10">
        <f t="shared" si="374"/>
        <v>1</v>
      </c>
      <c r="AC1315" s="4">
        <f t="shared" ca="1" si="369"/>
        <v>37641.934088599599</v>
      </c>
      <c r="AD1315" s="4">
        <f t="shared" ca="1" si="376"/>
        <v>-344991.35621211305</v>
      </c>
      <c r="AE1315" s="4">
        <f t="shared" si="370"/>
        <v>22</v>
      </c>
      <c r="AF1315" s="4">
        <f t="shared" ca="1" si="371"/>
        <v>15681.425282368775</v>
      </c>
      <c r="AG1315" s="4">
        <f t="shared" ca="1" si="372"/>
        <v>53323.359370968377</v>
      </c>
    </row>
    <row r="1316" spans="1:33">
      <c r="A1316" s="3">
        <v>43313</v>
      </c>
      <c r="B1316" s="2">
        <f t="shared" ca="1" si="373"/>
        <v>78777.791263097912</v>
      </c>
      <c r="C1316">
        <v>0</v>
      </c>
      <c r="D1316">
        <v>0</v>
      </c>
      <c r="E1316">
        <v>0</v>
      </c>
      <c r="F1316">
        <v>0</v>
      </c>
      <c r="P1316" s="4">
        <f t="shared" si="377"/>
        <v>17</v>
      </c>
      <c r="Q1316" s="4">
        <f t="shared" si="360"/>
        <v>49</v>
      </c>
      <c r="R1316" s="7">
        <f>INDEX(월별값!$A$1:$BM$17, '데이터 만들기'!P1316, '데이터 만들기'!Q1316)</f>
        <v>1771560</v>
      </c>
      <c r="S1316" s="5">
        <f t="shared" si="375"/>
        <v>43313</v>
      </c>
      <c r="T1316" s="7">
        <f t="shared" si="361"/>
        <v>2018</v>
      </c>
      <c r="U1316" s="7">
        <f t="shared" si="362"/>
        <v>8</v>
      </c>
      <c r="V1316" s="7" t="str">
        <f t="shared" si="363"/>
        <v>2018-8-1</v>
      </c>
      <c r="W1316" s="8">
        <f t="shared" si="364"/>
        <v>43343</v>
      </c>
      <c r="X1316" s="9">
        <f t="shared" si="365"/>
        <v>31</v>
      </c>
      <c r="Y1316" s="4">
        <f t="shared" si="366"/>
        <v>57147.096774193546</v>
      </c>
      <c r="Z1316" s="4">
        <f t="shared" ca="1" si="367"/>
        <v>3473.5252331137135</v>
      </c>
      <c r="AA1316" s="4">
        <f t="shared" ca="1" si="368"/>
        <v>60620.622007307262</v>
      </c>
      <c r="AB1316" s="10">
        <f t="shared" si="374"/>
        <v>1</v>
      </c>
      <c r="AC1316" s="4">
        <f t="shared" ca="1" si="369"/>
        <v>60620.622007307262</v>
      </c>
      <c r="AD1316" s="4">
        <f t="shared" ca="1" si="376"/>
        <v>-417614.89288318506</v>
      </c>
      <c r="AE1316" s="4">
        <f t="shared" si="370"/>
        <v>23</v>
      </c>
      <c r="AF1316" s="4">
        <f t="shared" ca="1" si="371"/>
        <v>18157.169255790654</v>
      </c>
      <c r="AG1316" s="4">
        <f t="shared" ca="1" si="372"/>
        <v>78777.791263097912</v>
      </c>
    </row>
    <row r="1317" spans="1:33">
      <c r="A1317" s="3">
        <v>43314</v>
      </c>
      <c r="B1317" s="2">
        <f t="shared" ca="1" si="373"/>
        <v>75626.866915933279</v>
      </c>
      <c r="C1317">
        <v>0</v>
      </c>
      <c r="D1317">
        <v>0</v>
      </c>
      <c r="E1317">
        <v>0</v>
      </c>
      <c r="F1317">
        <v>0</v>
      </c>
      <c r="P1317" s="4">
        <f t="shared" si="377"/>
        <v>17</v>
      </c>
      <c r="Q1317" s="4">
        <f t="shared" si="360"/>
        <v>49</v>
      </c>
      <c r="R1317" s="7">
        <f>INDEX(월별값!$A$1:$BM$17, '데이터 만들기'!P1317, '데이터 만들기'!Q1317)</f>
        <v>1771560</v>
      </c>
      <c r="S1317" s="5">
        <f t="shared" si="375"/>
        <v>43314</v>
      </c>
      <c r="T1317" s="7">
        <f t="shared" si="361"/>
        <v>2018</v>
      </c>
      <c r="U1317" s="7">
        <f t="shared" si="362"/>
        <v>8</v>
      </c>
      <c r="V1317" s="7" t="str">
        <f t="shared" si="363"/>
        <v>2018-8-1</v>
      </c>
      <c r="W1317" s="8">
        <f t="shared" si="364"/>
        <v>43343</v>
      </c>
      <c r="X1317" s="9">
        <f t="shared" si="365"/>
        <v>31</v>
      </c>
      <c r="Y1317" s="4">
        <f t="shared" si="366"/>
        <v>57147.096774193546</v>
      </c>
      <c r="Z1317" s="4">
        <f t="shared" ca="1" si="367"/>
        <v>322.60088594908518</v>
      </c>
      <c r="AA1317" s="4">
        <f t="shared" ca="1" si="368"/>
        <v>57469.697660142629</v>
      </c>
      <c r="AB1317" s="10">
        <f t="shared" si="374"/>
        <v>1</v>
      </c>
      <c r="AC1317" s="4">
        <f t="shared" ca="1" si="369"/>
        <v>57469.697660142629</v>
      </c>
      <c r="AD1317" s="4">
        <f t="shared" ca="1" si="376"/>
        <v>-417614.89288318506</v>
      </c>
      <c r="AE1317" s="4">
        <f t="shared" si="370"/>
        <v>23</v>
      </c>
      <c r="AF1317" s="4">
        <f t="shared" ca="1" si="371"/>
        <v>18157.169255790654</v>
      </c>
      <c r="AG1317" s="4">
        <f t="shared" ca="1" si="372"/>
        <v>75626.866915933279</v>
      </c>
    </row>
    <row r="1318" spans="1:33">
      <c r="A1318" s="3">
        <v>43315</v>
      </c>
      <c r="B1318" s="2">
        <f t="shared" ca="1" si="373"/>
        <v>74102.506737832024</v>
      </c>
      <c r="C1318">
        <v>0</v>
      </c>
      <c r="D1318">
        <v>0</v>
      </c>
      <c r="E1318">
        <v>0</v>
      </c>
      <c r="F1318">
        <v>0</v>
      </c>
      <c r="P1318" s="4">
        <f t="shared" si="377"/>
        <v>17</v>
      </c>
      <c r="Q1318" s="4">
        <f t="shared" ref="Q1318:Q1381" si="378">IF(U1317=U1318,Q1317,Q1317+1)</f>
        <v>49</v>
      </c>
      <c r="R1318" s="7">
        <f>INDEX(월별값!$A$1:$BM$17, '데이터 만들기'!P1318, '데이터 만들기'!Q1318)</f>
        <v>1771560</v>
      </c>
      <c r="S1318" s="5">
        <f t="shared" si="375"/>
        <v>43315</v>
      </c>
      <c r="T1318" s="7">
        <f t="shared" ref="T1318:T1381" si="379">YEAR(S1318)</f>
        <v>2018</v>
      </c>
      <c r="U1318" s="7">
        <f t="shared" ref="U1318:U1381" si="380">MONTH(S1318)</f>
        <v>8</v>
      </c>
      <c r="V1318" s="7" t="str">
        <f t="shared" ref="V1318:V1381" si="381">CONCATENATE(T1318, "-", U1318, "-", "1")</f>
        <v>2018-8-1</v>
      </c>
      <c r="W1318" s="8">
        <f t="shared" ref="W1318:W1381" si="382">EDATE(V1318, 1)-1</f>
        <v>43343</v>
      </c>
      <c r="X1318" s="9">
        <f t="shared" ref="X1318:X1381" si="383">W1318-V1318+1</f>
        <v>31</v>
      </c>
      <c r="Y1318" s="4">
        <f t="shared" ref="Y1318:Y1381" si="384">R1318/X1318</f>
        <v>57147.096774193546</v>
      </c>
      <c r="Z1318" s="4">
        <f t="shared" ref="Z1318:Z1381" ca="1" si="385">IF(RANDBETWEEN(0, 1),RAND()*Y1318,RAND()*Y1318*-1)/10</f>
        <v>-1201.7592921521705</v>
      </c>
      <c r="AA1318" s="4">
        <f t="shared" ref="AA1318:AA1381" ca="1" si="386">Y1318+Z1318</f>
        <v>55945.337482041374</v>
      </c>
      <c r="AB1318" s="10">
        <f t="shared" si="374"/>
        <v>1</v>
      </c>
      <c r="AC1318" s="4">
        <f t="shared" ref="AC1318:AC1381" ca="1" si="387">IF(AB1318=0,AA1318/20,AA1318)</f>
        <v>55945.337482041374</v>
      </c>
      <c r="AD1318" s="4">
        <f t="shared" ca="1" si="376"/>
        <v>-417614.89288318506</v>
      </c>
      <c r="AE1318" s="4">
        <f t="shared" ref="AE1318:AE1381" si="388">NETWORKDAYS(V1318,W1318)</f>
        <v>23</v>
      </c>
      <c r="AF1318" s="4">
        <f t="shared" ref="AF1318:AF1381" ca="1" si="389">AD1318/AE1318*-1</f>
        <v>18157.169255790654</v>
      </c>
      <c r="AG1318" s="4">
        <f t="shared" ref="AG1318:AG1381" ca="1" si="390">IF(AB1318=1,AC1318+AF1318,AC1318)</f>
        <v>74102.506737832024</v>
      </c>
    </row>
    <row r="1319" spans="1:33">
      <c r="A1319" s="3">
        <v>43316</v>
      </c>
      <c r="B1319" s="2">
        <f t="shared" ca="1" si="373"/>
        <v>2706.8539737928741</v>
      </c>
      <c r="C1319">
        <v>0</v>
      </c>
      <c r="D1319">
        <v>0</v>
      </c>
      <c r="E1319">
        <v>0</v>
      </c>
      <c r="F1319">
        <v>0</v>
      </c>
      <c r="P1319" s="4">
        <f t="shared" si="377"/>
        <v>17</v>
      </c>
      <c r="Q1319" s="4">
        <f t="shared" si="378"/>
        <v>49</v>
      </c>
      <c r="R1319" s="7">
        <f>INDEX(월별값!$A$1:$BM$17, '데이터 만들기'!P1319, '데이터 만들기'!Q1319)</f>
        <v>1771560</v>
      </c>
      <c r="S1319" s="5">
        <f t="shared" si="375"/>
        <v>43316</v>
      </c>
      <c r="T1319" s="7">
        <f t="shared" si="379"/>
        <v>2018</v>
      </c>
      <c r="U1319" s="7">
        <f t="shared" si="380"/>
        <v>8</v>
      </c>
      <c r="V1319" s="7" t="str">
        <f t="shared" si="381"/>
        <v>2018-8-1</v>
      </c>
      <c r="W1319" s="8">
        <f t="shared" si="382"/>
        <v>43343</v>
      </c>
      <c r="X1319" s="9">
        <f t="shared" si="383"/>
        <v>31</v>
      </c>
      <c r="Y1319" s="4">
        <f t="shared" si="384"/>
        <v>57147.096774193546</v>
      </c>
      <c r="Z1319" s="4">
        <f t="shared" ca="1" si="385"/>
        <v>-3010.0172983360708</v>
      </c>
      <c r="AA1319" s="4">
        <f t="shared" ca="1" si="386"/>
        <v>54137.079475857478</v>
      </c>
      <c r="AB1319" s="10">
        <f t="shared" si="374"/>
        <v>0</v>
      </c>
      <c r="AC1319" s="4">
        <f t="shared" ca="1" si="387"/>
        <v>2706.8539737928741</v>
      </c>
      <c r="AD1319" s="4">
        <f t="shared" ca="1" si="376"/>
        <v>-417614.89288318506</v>
      </c>
      <c r="AE1319" s="4">
        <f t="shared" si="388"/>
        <v>23</v>
      </c>
      <c r="AF1319" s="4">
        <f t="shared" ca="1" si="389"/>
        <v>18157.169255790654</v>
      </c>
      <c r="AG1319" s="4">
        <f t="shared" ca="1" si="390"/>
        <v>2706.8539737928741</v>
      </c>
    </row>
    <row r="1320" spans="1:33">
      <c r="A1320" s="3">
        <v>43317</v>
      </c>
      <c r="B1320" s="2">
        <f t="shared" ca="1" si="373"/>
        <v>3064.5057048946105</v>
      </c>
      <c r="C1320">
        <v>0</v>
      </c>
      <c r="D1320">
        <v>0</v>
      </c>
      <c r="E1320">
        <v>0</v>
      </c>
      <c r="F1320">
        <v>0</v>
      </c>
      <c r="P1320" s="4">
        <f t="shared" si="377"/>
        <v>17</v>
      </c>
      <c r="Q1320" s="4">
        <f t="shared" si="378"/>
        <v>49</v>
      </c>
      <c r="R1320" s="7">
        <f>INDEX(월별값!$A$1:$BM$17, '데이터 만들기'!P1320, '데이터 만들기'!Q1320)</f>
        <v>1771560</v>
      </c>
      <c r="S1320" s="5">
        <f t="shared" si="375"/>
        <v>43317</v>
      </c>
      <c r="T1320" s="7">
        <f t="shared" si="379"/>
        <v>2018</v>
      </c>
      <c r="U1320" s="7">
        <f t="shared" si="380"/>
        <v>8</v>
      </c>
      <c r="V1320" s="7" t="str">
        <f t="shared" si="381"/>
        <v>2018-8-1</v>
      </c>
      <c r="W1320" s="8">
        <f t="shared" si="382"/>
        <v>43343</v>
      </c>
      <c r="X1320" s="9">
        <f t="shared" si="383"/>
        <v>31</v>
      </c>
      <c r="Y1320" s="4">
        <f t="shared" si="384"/>
        <v>57147.096774193546</v>
      </c>
      <c r="Z1320" s="4">
        <f t="shared" ca="1" si="385"/>
        <v>4143.0173236986666</v>
      </c>
      <c r="AA1320" s="4">
        <f t="shared" ca="1" si="386"/>
        <v>61290.114097892212</v>
      </c>
      <c r="AB1320" s="10">
        <f t="shared" si="374"/>
        <v>0</v>
      </c>
      <c r="AC1320" s="4">
        <f t="shared" ca="1" si="387"/>
        <v>3064.5057048946105</v>
      </c>
      <c r="AD1320" s="4">
        <f t="shared" ca="1" si="376"/>
        <v>-417614.89288318506</v>
      </c>
      <c r="AE1320" s="4">
        <f t="shared" si="388"/>
        <v>23</v>
      </c>
      <c r="AF1320" s="4">
        <f t="shared" ca="1" si="389"/>
        <v>18157.169255790654</v>
      </c>
      <c r="AG1320" s="4">
        <f t="shared" ca="1" si="390"/>
        <v>3064.5057048946105</v>
      </c>
    </row>
    <row r="1321" spans="1:33">
      <c r="A1321" s="3">
        <v>43318</v>
      </c>
      <c r="B1321" s="2">
        <f t="shared" ca="1" si="373"/>
        <v>74997.792105026863</v>
      </c>
      <c r="C1321">
        <v>0</v>
      </c>
      <c r="D1321">
        <v>0</v>
      </c>
      <c r="E1321">
        <v>0</v>
      </c>
      <c r="F1321">
        <v>0</v>
      </c>
      <c r="P1321" s="4">
        <f t="shared" si="377"/>
        <v>17</v>
      </c>
      <c r="Q1321" s="4">
        <f t="shared" si="378"/>
        <v>49</v>
      </c>
      <c r="R1321" s="7">
        <f>INDEX(월별값!$A$1:$BM$17, '데이터 만들기'!P1321, '데이터 만들기'!Q1321)</f>
        <v>1771560</v>
      </c>
      <c r="S1321" s="5">
        <f t="shared" si="375"/>
        <v>43318</v>
      </c>
      <c r="T1321" s="7">
        <f t="shared" si="379"/>
        <v>2018</v>
      </c>
      <c r="U1321" s="7">
        <f t="shared" si="380"/>
        <v>8</v>
      </c>
      <c r="V1321" s="7" t="str">
        <f t="shared" si="381"/>
        <v>2018-8-1</v>
      </c>
      <c r="W1321" s="8">
        <f t="shared" si="382"/>
        <v>43343</v>
      </c>
      <c r="X1321" s="9">
        <f t="shared" si="383"/>
        <v>31</v>
      </c>
      <c r="Y1321" s="4">
        <f t="shared" si="384"/>
        <v>57147.096774193546</v>
      </c>
      <c r="Z1321" s="4">
        <f t="shared" ca="1" si="385"/>
        <v>-306.47392495733851</v>
      </c>
      <c r="AA1321" s="4">
        <f t="shared" ca="1" si="386"/>
        <v>56840.622849236206</v>
      </c>
      <c r="AB1321" s="10">
        <f t="shared" si="374"/>
        <v>1</v>
      </c>
      <c r="AC1321" s="4">
        <f t="shared" ca="1" si="387"/>
        <v>56840.622849236206</v>
      </c>
      <c r="AD1321" s="4">
        <f t="shared" ca="1" si="376"/>
        <v>-417614.89288318506</v>
      </c>
      <c r="AE1321" s="4">
        <f t="shared" si="388"/>
        <v>23</v>
      </c>
      <c r="AF1321" s="4">
        <f t="shared" ca="1" si="389"/>
        <v>18157.169255790654</v>
      </c>
      <c r="AG1321" s="4">
        <f t="shared" ca="1" si="390"/>
        <v>74997.792105026863</v>
      </c>
    </row>
    <row r="1322" spans="1:33">
      <c r="A1322" s="3">
        <v>43319</v>
      </c>
      <c r="B1322" s="2">
        <f t="shared" ca="1" si="373"/>
        <v>76356.03611156797</v>
      </c>
      <c r="C1322">
        <v>0</v>
      </c>
      <c r="D1322">
        <v>0</v>
      </c>
      <c r="E1322">
        <v>0</v>
      </c>
      <c r="F1322">
        <v>0</v>
      </c>
      <c r="P1322" s="4">
        <f t="shared" si="377"/>
        <v>17</v>
      </c>
      <c r="Q1322" s="4">
        <f t="shared" si="378"/>
        <v>49</v>
      </c>
      <c r="R1322" s="7">
        <f>INDEX(월별값!$A$1:$BM$17, '데이터 만들기'!P1322, '데이터 만들기'!Q1322)</f>
        <v>1771560</v>
      </c>
      <c r="S1322" s="5">
        <f t="shared" si="375"/>
        <v>43319</v>
      </c>
      <c r="T1322" s="7">
        <f t="shared" si="379"/>
        <v>2018</v>
      </c>
      <c r="U1322" s="7">
        <f t="shared" si="380"/>
        <v>8</v>
      </c>
      <c r="V1322" s="7" t="str">
        <f t="shared" si="381"/>
        <v>2018-8-1</v>
      </c>
      <c r="W1322" s="8">
        <f t="shared" si="382"/>
        <v>43343</v>
      </c>
      <c r="X1322" s="9">
        <f t="shared" si="383"/>
        <v>31</v>
      </c>
      <c r="Y1322" s="4">
        <f t="shared" si="384"/>
        <v>57147.096774193546</v>
      </c>
      <c r="Z1322" s="4">
        <f t="shared" ca="1" si="385"/>
        <v>1051.7700815837711</v>
      </c>
      <c r="AA1322" s="4">
        <f t="shared" ca="1" si="386"/>
        <v>58198.86685577732</v>
      </c>
      <c r="AB1322" s="10">
        <f t="shared" si="374"/>
        <v>1</v>
      </c>
      <c r="AC1322" s="4">
        <f t="shared" ca="1" si="387"/>
        <v>58198.86685577732</v>
      </c>
      <c r="AD1322" s="4">
        <f t="shared" ca="1" si="376"/>
        <v>-417614.89288318506</v>
      </c>
      <c r="AE1322" s="4">
        <f t="shared" si="388"/>
        <v>23</v>
      </c>
      <c r="AF1322" s="4">
        <f t="shared" ca="1" si="389"/>
        <v>18157.169255790654</v>
      </c>
      <c r="AG1322" s="4">
        <f t="shared" ca="1" si="390"/>
        <v>76356.03611156797</v>
      </c>
    </row>
    <row r="1323" spans="1:33">
      <c r="A1323" s="3">
        <v>43320</v>
      </c>
      <c r="B1323" s="2">
        <f t="shared" ca="1" si="373"/>
        <v>80175.937651121916</v>
      </c>
      <c r="C1323">
        <v>0</v>
      </c>
      <c r="D1323">
        <v>0</v>
      </c>
      <c r="E1323">
        <v>0</v>
      </c>
      <c r="F1323">
        <v>0</v>
      </c>
      <c r="P1323" s="4">
        <f t="shared" si="377"/>
        <v>17</v>
      </c>
      <c r="Q1323" s="4">
        <f t="shared" si="378"/>
        <v>49</v>
      </c>
      <c r="R1323" s="7">
        <f>INDEX(월별값!$A$1:$BM$17, '데이터 만들기'!P1323, '데이터 만들기'!Q1323)</f>
        <v>1771560</v>
      </c>
      <c r="S1323" s="5">
        <f t="shared" si="375"/>
        <v>43320</v>
      </c>
      <c r="T1323" s="7">
        <f t="shared" si="379"/>
        <v>2018</v>
      </c>
      <c r="U1323" s="7">
        <f t="shared" si="380"/>
        <v>8</v>
      </c>
      <c r="V1323" s="7" t="str">
        <f t="shared" si="381"/>
        <v>2018-8-1</v>
      </c>
      <c r="W1323" s="8">
        <f t="shared" si="382"/>
        <v>43343</v>
      </c>
      <c r="X1323" s="9">
        <f t="shared" si="383"/>
        <v>31</v>
      </c>
      <c r="Y1323" s="4">
        <f t="shared" si="384"/>
        <v>57147.096774193546</v>
      </c>
      <c r="Z1323" s="4">
        <f t="shared" ca="1" si="385"/>
        <v>4871.6716211377106</v>
      </c>
      <c r="AA1323" s="4">
        <f t="shared" ca="1" si="386"/>
        <v>62018.768395331259</v>
      </c>
      <c r="AB1323" s="10">
        <f t="shared" si="374"/>
        <v>1</v>
      </c>
      <c r="AC1323" s="4">
        <f t="shared" ca="1" si="387"/>
        <v>62018.768395331259</v>
      </c>
      <c r="AD1323" s="4">
        <f t="shared" ca="1" si="376"/>
        <v>-417614.89288318506</v>
      </c>
      <c r="AE1323" s="4">
        <f t="shared" si="388"/>
        <v>23</v>
      </c>
      <c r="AF1323" s="4">
        <f t="shared" ca="1" si="389"/>
        <v>18157.169255790654</v>
      </c>
      <c r="AG1323" s="4">
        <f t="shared" ca="1" si="390"/>
        <v>80175.937651121916</v>
      </c>
    </row>
    <row r="1324" spans="1:33">
      <c r="A1324" s="3">
        <v>43321</v>
      </c>
      <c r="B1324" s="2">
        <f t="shared" ca="1" si="373"/>
        <v>72436.491304545314</v>
      </c>
      <c r="C1324">
        <v>0</v>
      </c>
      <c r="D1324">
        <v>0</v>
      </c>
      <c r="E1324">
        <v>0</v>
      </c>
      <c r="F1324">
        <v>0</v>
      </c>
      <c r="P1324" s="4">
        <f t="shared" si="377"/>
        <v>17</v>
      </c>
      <c r="Q1324" s="4">
        <f t="shared" si="378"/>
        <v>49</v>
      </c>
      <c r="R1324" s="7">
        <f>INDEX(월별값!$A$1:$BM$17, '데이터 만들기'!P1324, '데이터 만들기'!Q1324)</f>
        <v>1771560</v>
      </c>
      <c r="S1324" s="5">
        <f t="shared" si="375"/>
        <v>43321</v>
      </c>
      <c r="T1324" s="7">
        <f t="shared" si="379"/>
        <v>2018</v>
      </c>
      <c r="U1324" s="7">
        <f t="shared" si="380"/>
        <v>8</v>
      </c>
      <c r="V1324" s="7" t="str">
        <f t="shared" si="381"/>
        <v>2018-8-1</v>
      </c>
      <c r="W1324" s="8">
        <f t="shared" si="382"/>
        <v>43343</v>
      </c>
      <c r="X1324" s="9">
        <f t="shared" si="383"/>
        <v>31</v>
      </c>
      <c r="Y1324" s="4">
        <f t="shared" si="384"/>
        <v>57147.096774193546</v>
      </c>
      <c r="Z1324" s="4">
        <f t="shared" ca="1" si="385"/>
        <v>-2867.7747254388823</v>
      </c>
      <c r="AA1324" s="4">
        <f t="shared" ca="1" si="386"/>
        <v>54279.322048754664</v>
      </c>
      <c r="AB1324" s="10">
        <f t="shared" si="374"/>
        <v>1</v>
      </c>
      <c r="AC1324" s="4">
        <f t="shared" ca="1" si="387"/>
        <v>54279.322048754664</v>
      </c>
      <c r="AD1324" s="4">
        <f t="shared" ca="1" si="376"/>
        <v>-417614.89288318506</v>
      </c>
      <c r="AE1324" s="4">
        <f t="shared" si="388"/>
        <v>23</v>
      </c>
      <c r="AF1324" s="4">
        <f t="shared" ca="1" si="389"/>
        <v>18157.169255790654</v>
      </c>
      <c r="AG1324" s="4">
        <f t="shared" ca="1" si="390"/>
        <v>72436.491304545314</v>
      </c>
    </row>
    <row r="1325" spans="1:33">
      <c r="A1325" s="3">
        <v>43322</v>
      </c>
      <c r="B1325" s="2">
        <f t="shared" ca="1" si="373"/>
        <v>77101.827645085228</v>
      </c>
      <c r="C1325">
        <v>0</v>
      </c>
      <c r="D1325">
        <v>0</v>
      </c>
      <c r="E1325">
        <v>0</v>
      </c>
      <c r="F1325">
        <v>0</v>
      </c>
      <c r="P1325" s="4">
        <f t="shared" si="377"/>
        <v>17</v>
      </c>
      <c r="Q1325" s="4">
        <f t="shared" si="378"/>
        <v>49</v>
      </c>
      <c r="R1325" s="7">
        <f>INDEX(월별값!$A$1:$BM$17, '데이터 만들기'!P1325, '데이터 만들기'!Q1325)</f>
        <v>1771560</v>
      </c>
      <c r="S1325" s="5">
        <f t="shared" si="375"/>
        <v>43322</v>
      </c>
      <c r="T1325" s="7">
        <f t="shared" si="379"/>
        <v>2018</v>
      </c>
      <c r="U1325" s="7">
        <f t="shared" si="380"/>
        <v>8</v>
      </c>
      <c r="V1325" s="7" t="str">
        <f t="shared" si="381"/>
        <v>2018-8-1</v>
      </c>
      <c r="W1325" s="8">
        <f t="shared" si="382"/>
        <v>43343</v>
      </c>
      <c r="X1325" s="9">
        <f t="shared" si="383"/>
        <v>31</v>
      </c>
      <c r="Y1325" s="4">
        <f t="shared" si="384"/>
        <v>57147.096774193546</v>
      </c>
      <c r="Z1325" s="4">
        <f t="shared" ca="1" si="385"/>
        <v>1797.5616151010277</v>
      </c>
      <c r="AA1325" s="4">
        <f t="shared" ca="1" si="386"/>
        <v>58944.658389294571</v>
      </c>
      <c r="AB1325" s="10">
        <f t="shared" si="374"/>
        <v>1</v>
      </c>
      <c r="AC1325" s="4">
        <f t="shared" ca="1" si="387"/>
        <v>58944.658389294571</v>
      </c>
      <c r="AD1325" s="4">
        <f t="shared" ca="1" si="376"/>
        <v>-417614.89288318506</v>
      </c>
      <c r="AE1325" s="4">
        <f t="shared" si="388"/>
        <v>23</v>
      </c>
      <c r="AF1325" s="4">
        <f t="shared" ca="1" si="389"/>
        <v>18157.169255790654</v>
      </c>
      <c r="AG1325" s="4">
        <f t="shared" ca="1" si="390"/>
        <v>77101.827645085228</v>
      </c>
    </row>
    <row r="1326" spans="1:33">
      <c r="A1326" s="3">
        <v>43323</v>
      </c>
      <c r="B1326" s="2">
        <f t="shared" ca="1" si="373"/>
        <v>3062.2669416757044</v>
      </c>
      <c r="C1326">
        <v>0</v>
      </c>
      <c r="D1326">
        <v>0</v>
      </c>
      <c r="E1326">
        <v>0</v>
      </c>
      <c r="F1326">
        <v>0</v>
      </c>
      <c r="P1326" s="4">
        <f t="shared" si="377"/>
        <v>17</v>
      </c>
      <c r="Q1326" s="4">
        <f t="shared" si="378"/>
        <v>49</v>
      </c>
      <c r="R1326" s="7">
        <f>INDEX(월별값!$A$1:$BM$17, '데이터 만들기'!P1326, '데이터 만들기'!Q1326)</f>
        <v>1771560</v>
      </c>
      <c r="S1326" s="5">
        <f t="shared" si="375"/>
        <v>43323</v>
      </c>
      <c r="T1326" s="7">
        <f t="shared" si="379"/>
        <v>2018</v>
      </c>
      <c r="U1326" s="7">
        <f t="shared" si="380"/>
        <v>8</v>
      </c>
      <c r="V1326" s="7" t="str">
        <f t="shared" si="381"/>
        <v>2018-8-1</v>
      </c>
      <c r="W1326" s="8">
        <f t="shared" si="382"/>
        <v>43343</v>
      </c>
      <c r="X1326" s="9">
        <f t="shared" si="383"/>
        <v>31</v>
      </c>
      <c r="Y1326" s="4">
        <f t="shared" si="384"/>
        <v>57147.096774193546</v>
      </c>
      <c r="Z1326" s="4">
        <f t="shared" ca="1" si="385"/>
        <v>4098.2420593205461</v>
      </c>
      <c r="AA1326" s="4">
        <f t="shared" ca="1" si="386"/>
        <v>61245.338833514092</v>
      </c>
      <c r="AB1326" s="10">
        <f t="shared" si="374"/>
        <v>0</v>
      </c>
      <c r="AC1326" s="4">
        <f t="shared" ca="1" si="387"/>
        <v>3062.2669416757044</v>
      </c>
      <c r="AD1326" s="4">
        <f t="shared" ca="1" si="376"/>
        <v>-417614.89288318506</v>
      </c>
      <c r="AE1326" s="4">
        <f t="shared" si="388"/>
        <v>23</v>
      </c>
      <c r="AF1326" s="4">
        <f t="shared" ca="1" si="389"/>
        <v>18157.169255790654</v>
      </c>
      <c r="AG1326" s="4">
        <f t="shared" ca="1" si="390"/>
        <v>3062.2669416757044</v>
      </c>
    </row>
    <row r="1327" spans="1:33">
      <c r="A1327" s="3">
        <v>43324</v>
      </c>
      <c r="B1327" s="2">
        <f t="shared" ca="1" si="373"/>
        <v>3141.6656884766271</v>
      </c>
      <c r="C1327">
        <v>0</v>
      </c>
      <c r="D1327">
        <v>0</v>
      </c>
      <c r="E1327">
        <v>0</v>
      </c>
      <c r="F1327">
        <v>0</v>
      </c>
      <c r="P1327" s="4">
        <f t="shared" si="377"/>
        <v>17</v>
      </c>
      <c r="Q1327" s="4">
        <f t="shared" si="378"/>
        <v>49</v>
      </c>
      <c r="R1327" s="7">
        <f>INDEX(월별값!$A$1:$BM$17, '데이터 만들기'!P1327, '데이터 만들기'!Q1327)</f>
        <v>1771560</v>
      </c>
      <c r="S1327" s="5">
        <f t="shared" si="375"/>
        <v>43324</v>
      </c>
      <c r="T1327" s="7">
        <f t="shared" si="379"/>
        <v>2018</v>
      </c>
      <c r="U1327" s="7">
        <f t="shared" si="380"/>
        <v>8</v>
      </c>
      <c r="V1327" s="7" t="str">
        <f t="shared" si="381"/>
        <v>2018-8-1</v>
      </c>
      <c r="W1327" s="8">
        <f t="shared" si="382"/>
        <v>43343</v>
      </c>
      <c r="X1327" s="9">
        <f t="shared" si="383"/>
        <v>31</v>
      </c>
      <c r="Y1327" s="4">
        <f t="shared" si="384"/>
        <v>57147.096774193546</v>
      </c>
      <c r="Z1327" s="4">
        <f t="shared" ca="1" si="385"/>
        <v>5686.2169953389985</v>
      </c>
      <c r="AA1327" s="4">
        <f t="shared" ca="1" si="386"/>
        <v>62833.313769532542</v>
      </c>
      <c r="AB1327" s="10">
        <f t="shared" si="374"/>
        <v>0</v>
      </c>
      <c r="AC1327" s="4">
        <f t="shared" ca="1" si="387"/>
        <v>3141.6656884766271</v>
      </c>
      <c r="AD1327" s="4">
        <f t="shared" ca="1" si="376"/>
        <v>-417614.89288318506</v>
      </c>
      <c r="AE1327" s="4">
        <f t="shared" si="388"/>
        <v>23</v>
      </c>
      <c r="AF1327" s="4">
        <f t="shared" ca="1" si="389"/>
        <v>18157.169255790654</v>
      </c>
      <c r="AG1327" s="4">
        <f t="shared" ca="1" si="390"/>
        <v>3141.6656884766271</v>
      </c>
    </row>
    <row r="1328" spans="1:33">
      <c r="A1328" s="3">
        <v>43325</v>
      </c>
      <c r="B1328" s="2">
        <f t="shared" ca="1" si="373"/>
        <v>80588.725461078197</v>
      </c>
      <c r="C1328">
        <v>0</v>
      </c>
      <c r="D1328">
        <v>0</v>
      </c>
      <c r="E1328">
        <v>0</v>
      </c>
      <c r="F1328">
        <v>0</v>
      </c>
      <c r="P1328" s="4">
        <f t="shared" si="377"/>
        <v>17</v>
      </c>
      <c r="Q1328" s="4">
        <f t="shared" si="378"/>
        <v>49</v>
      </c>
      <c r="R1328" s="7">
        <f>INDEX(월별값!$A$1:$BM$17, '데이터 만들기'!P1328, '데이터 만들기'!Q1328)</f>
        <v>1771560</v>
      </c>
      <c r="S1328" s="5">
        <f t="shared" si="375"/>
        <v>43325</v>
      </c>
      <c r="T1328" s="7">
        <f t="shared" si="379"/>
        <v>2018</v>
      </c>
      <c r="U1328" s="7">
        <f t="shared" si="380"/>
        <v>8</v>
      </c>
      <c r="V1328" s="7" t="str">
        <f t="shared" si="381"/>
        <v>2018-8-1</v>
      </c>
      <c r="W1328" s="8">
        <f t="shared" si="382"/>
        <v>43343</v>
      </c>
      <c r="X1328" s="9">
        <f t="shared" si="383"/>
        <v>31</v>
      </c>
      <c r="Y1328" s="4">
        <f t="shared" si="384"/>
        <v>57147.096774193546</v>
      </c>
      <c r="Z1328" s="4">
        <f t="shared" ca="1" si="385"/>
        <v>5284.4594310939992</v>
      </c>
      <c r="AA1328" s="4">
        <f t="shared" ca="1" si="386"/>
        <v>62431.556205287547</v>
      </c>
      <c r="AB1328" s="10">
        <f t="shared" si="374"/>
        <v>1</v>
      </c>
      <c r="AC1328" s="4">
        <f t="shared" ca="1" si="387"/>
        <v>62431.556205287547</v>
      </c>
      <c r="AD1328" s="4">
        <f t="shared" ca="1" si="376"/>
        <v>-417614.89288318506</v>
      </c>
      <c r="AE1328" s="4">
        <f t="shared" si="388"/>
        <v>23</v>
      </c>
      <c r="AF1328" s="4">
        <f t="shared" ca="1" si="389"/>
        <v>18157.169255790654</v>
      </c>
      <c r="AG1328" s="4">
        <f t="shared" ca="1" si="390"/>
        <v>80588.725461078197</v>
      </c>
    </row>
    <row r="1329" spans="1:33">
      <c r="A1329" s="3">
        <v>43326</v>
      </c>
      <c r="B1329" s="2">
        <f t="shared" ca="1" si="373"/>
        <v>69714.799200020221</v>
      </c>
      <c r="C1329">
        <v>0</v>
      </c>
      <c r="D1329">
        <v>0</v>
      </c>
      <c r="E1329">
        <v>0</v>
      </c>
      <c r="F1329">
        <v>0</v>
      </c>
      <c r="P1329" s="4">
        <f t="shared" si="377"/>
        <v>17</v>
      </c>
      <c r="Q1329" s="4">
        <f t="shared" si="378"/>
        <v>49</v>
      </c>
      <c r="R1329" s="7">
        <f>INDEX(월별값!$A$1:$BM$17, '데이터 만들기'!P1329, '데이터 만들기'!Q1329)</f>
        <v>1771560</v>
      </c>
      <c r="S1329" s="5">
        <f t="shared" si="375"/>
        <v>43326</v>
      </c>
      <c r="T1329" s="7">
        <f t="shared" si="379"/>
        <v>2018</v>
      </c>
      <c r="U1329" s="7">
        <f t="shared" si="380"/>
        <v>8</v>
      </c>
      <c r="V1329" s="7" t="str">
        <f t="shared" si="381"/>
        <v>2018-8-1</v>
      </c>
      <c r="W1329" s="8">
        <f t="shared" si="382"/>
        <v>43343</v>
      </c>
      <c r="X1329" s="9">
        <f t="shared" si="383"/>
        <v>31</v>
      </c>
      <c r="Y1329" s="4">
        <f t="shared" si="384"/>
        <v>57147.096774193546</v>
      </c>
      <c r="Z1329" s="4">
        <f t="shared" ca="1" si="385"/>
        <v>-5589.4668299639834</v>
      </c>
      <c r="AA1329" s="4">
        <f t="shared" ca="1" si="386"/>
        <v>51557.629944229564</v>
      </c>
      <c r="AB1329" s="10">
        <f t="shared" si="374"/>
        <v>1</v>
      </c>
      <c r="AC1329" s="4">
        <f t="shared" ca="1" si="387"/>
        <v>51557.629944229564</v>
      </c>
      <c r="AD1329" s="4">
        <f t="shared" ca="1" si="376"/>
        <v>-417614.89288318506</v>
      </c>
      <c r="AE1329" s="4">
        <f t="shared" si="388"/>
        <v>23</v>
      </c>
      <c r="AF1329" s="4">
        <f t="shared" ca="1" si="389"/>
        <v>18157.169255790654</v>
      </c>
      <c r="AG1329" s="4">
        <f t="shared" ca="1" si="390"/>
        <v>69714.799200020221</v>
      </c>
    </row>
    <row r="1330" spans="1:33">
      <c r="A1330" s="3">
        <v>43327</v>
      </c>
      <c r="B1330" s="2">
        <f t="shared" ca="1" si="373"/>
        <v>78607.871574256409</v>
      </c>
      <c r="C1330">
        <v>0</v>
      </c>
      <c r="D1330">
        <v>0</v>
      </c>
      <c r="E1330">
        <v>0</v>
      </c>
      <c r="F1330">
        <v>0</v>
      </c>
      <c r="P1330" s="4">
        <f t="shared" si="377"/>
        <v>17</v>
      </c>
      <c r="Q1330" s="4">
        <f t="shared" si="378"/>
        <v>49</v>
      </c>
      <c r="R1330" s="7">
        <f>INDEX(월별값!$A$1:$BM$17, '데이터 만들기'!P1330, '데이터 만들기'!Q1330)</f>
        <v>1771560</v>
      </c>
      <c r="S1330" s="5">
        <f t="shared" si="375"/>
        <v>43327</v>
      </c>
      <c r="T1330" s="7">
        <f t="shared" si="379"/>
        <v>2018</v>
      </c>
      <c r="U1330" s="7">
        <f t="shared" si="380"/>
        <v>8</v>
      </c>
      <c r="V1330" s="7" t="str">
        <f t="shared" si="381"/>
        <v>2018-8-1</v>
      </c>
      <c r="W1330" s="8">
        <f t="shared" si="382"/>
        <v>43343</v>
      </c>
      <c r="X1330" s="9">
        <f t="shared" si="383"/>
        <v>31</v>
      </c>
      <c r="Y1330" s="4">
        <f t="shared" si="384"/>
        <v>57147.096774193546</v>
      </c>
      <c r="Z1330" s="4">
        <f t="shared" ca="1" si="385"/>
        <v>3303.6055442722036</v>
      </c>
      <c r="AA1330" s="4">
        <f t="shared" ca="1" si="386"/>
        <v>60450.702318465752</v>
      </c>
      <c r="AB1330" s="10">
        <f t="shared" si="374"/>
        <v>1</v>
      </c>
      <c r="AC1330" s="4">
        <f t="shared" ca="1" si="387"/>
        <v>60450.702318465752</v>
      </c>
      <c r="AD1330" s="4">
        <f t="shared" ca="1" si="376"/>
        <v>-417614.89288318506</v>
      </c>
      <c r="AE1330" s="4">
        <f t="shared" si="388"/>
        <v>23</v>
      </c>
      <c r="AF1330" s="4">
        <f t="shared" ca="1" si="389"/>
        <v>18157.169255790654</v>
      </c>
      <c r="AG1330" s="4">
        <f t="shared" ca="1" si="390"/>
        <v>78607.871574256409</v>
      </c>
    </row>
    <row r="1331" spans="1:33">
      <c r="A1331" s="3">
        <v>43328</v>
      </c>
      <c r="B1331" s="2">
        <f t="shared" ca="1" si="373"/>
        <v>73515.481695992101</v>
      </c>
      <c r="C1331">
        <v>0</v>
      </c>
      <c r="D1331">
        <v>0</v>
      </c>
      <c r="E1331">
        <v>0</v>
      </c>
      <c r="F1331">
        <v>0</v>
      </c>
      <c r="P1331" s="4">
        <f t="shared" si="377"/>
        <v>17</v>
      </c>
      <c r="Q1331" s="4">
        <f t="shared" si="378"/>
        <v>49</v>
      </c>
      <c r="R1331" s="7">
        <f>INDEX(월별값!$A$1:$BM$17, '데이터 만들기'!P1331, '데이터 만들기'!Q1331)</f>
        <v>1771560</v>
      </c>
      <c r="S1331" s="5">
        <f t="shared" si="375"/>
        <v>43328</v>
      </c>
      <c r="T1331" s="7">
        <f t="shared" si="379"/>
        <v>2018</v>
      </c>
      <c r="U1331" s="7">
        <f t="shared" si="380"/>
        <v>8</v>
      </c>
      <c r="V1331" s="7" t="str">
        <f t="shared" si="381"/>
        <v>2018-8-1</v>
      </c>
      <c r="W1331" s="8">
        <f t="shared" si="382"/>
        <v>43343</v>
      </c>
      <c r="X1331" s="9">
        <f t="shared" si="383"/>
        <v>31</v>
      </c>
      <c r="Y1331" s="4">
        <f t="shared" si="384"/>
        <v>57147.096774193546</v>
      </c>
      <c r="Z1331" s="4">
        <f t="shared" ca="1" si="385"/>
        <v>-1788.7843339921001</v>
      </c>
      <c r="AA1331" s="4">
        <f t="shared" ca="1" si="386"/>
        <v>55358.312440201444</v>
      </c>
      <c r="AB1331" s="10">
        <f t="shared" si="374"/>
        <v>1</v>
      </c>
      <c r="AC1331" s="4">
        <f t="shared" ca="1" si="387"/>
        <v>55358.312440201444</v>
      </c>
      <c r="AD1331" s="4">
        <f t="shared" ca="1" si="376"/>
        <v>-417614.89288318506</v>
      </c>
      <c r="AE1331" s="4">
        <f t="shared" si="388"/>
        <v>23</v>
      </c>
      <c r="AF1331" s="4">
        <f t="shared" ca="1" si="389"/>
        <v>18157.169255790654</v>
      </c>
      <c r="AG1331" s="4">
        <f t="shared" ca="1" si="390"/>
        <v>73515.481695992101</v>
      </c>
    </row>
    <row r="1332" spans="1:33">
      <c r="A1332" s="3">
        <v>43329</v>
      </c>
      <c r="B1332" s="2">
        <f t="shared" ca="1" si="373"/>
        <v>73984.622000884308</v>
      </c>
      <c r="C1332">
        <v>0</v>
      </c>
      <c r="D1332">
        <v>0</v>
      </c>
      <c r="E1332">
        <v>0</v>
      </c>
      <c r="F1332">
        <v>0</v>
      </c>
      <c r="P1332" s="4">
        <f t="shared" si="377"/>
        <v>17</v>
      </c>
      <c r="Q1332" s="4">
        <f t="shared" si="378"/>
        <v>49</v>
      </c>
      <c r="R1332" s="7">
        <f>INDEX(월별값!$A$1:$BM$17, '데이터 만들기'!P1332, '데이터 만들기'!Q1332)</f>
        <v>1771560</v>
      </c>
      <c r="S1332" s="5">
        <f t="shared" si="375"/>
        <v>43329</v>
      </c>
      <c r="T1332" s="7">
        <f t="shared" si="379"/>
        <v>2018</v>
      </c>
      <c r="U1332" s="7">
        <f t="shared" si="380"/>
        <v>8</v>
      </c>
      <c r="V1332" s="7" t="str">
        <f t="shared" si="381"/>
        <v>2018-8-1</v>
      </c>
      <c r="W1332" s="8">
        <f t="shared" si="382"/>
        <v>43343</v>
      </c>
      <c r="X1332" s="9">
        <f t="shared" si="383"/>
        <v>31</v>
      </c>
      <c r="Y1332" s="4">
        <f t="shared" si="384"/>
        <v>57147.096774193546</v>
      </c>
      <c r="Z1332" s="4">
        <f t="shared" ca="1" si="385"/>
        <v>-1319.6440290998971</v>
      </c>
      <c r="AA1332" s="4">
        <f t="shared" ca="1" si="386"/>
        <v>55827.452745093651</v>
      </c>
      <c r="AB1332" s="10">
        <f t="shared" si="374"/>
        <v>1</v>
      </c>
      <c r="AC1332" s="4">
        <f t="shared" ca="1" si="387"/>
        <v>55827.452745093651</v>
      </c>
      <c r="AD1332" s="4">
        <f t="shared" ca="1" si="376"/>
        <v>-417614.89288318506</v>
      </c>
      <c r="AE1332" s="4">
        <f t="shared" si="388"/>
        <v>23</v>
      </c>
      <c r="AF1332" s="4">
        <f t="shared" ca="1" si="389"/>
        <v>18157.169255790654</v>
      </c>
      <c r="AG1332" s="4">
        <f t="shared" ca="1" si="390"/>
        <v>73984.622000884308</v>
      </c>
    </row>
    <row r="1333" spans="1:33">
      <c r="A1333" s="3">
        <v>43330</v>
      </c>
      <c r="B1333" s="2">
        <f t="shared" ca="1" si="373"/>
        <v>2665.7861975163078</v>
      </c>
      <c r="C1333">
        <v>0</v>
      </c>
      <c r="D1333">
        <v>0</v>
      </c>
      <c r="E1333">
        <v>0</v>
      </c>
      <c r="F1333">
        <v>0</v>
      </c>
      <c r="P1333" s="4">
        <f t="shared" si="377"/>
        <v>17</v>
      </c>
      <c r="Q1333" s="4">
        <f t="shared" si="378"/>
        <v>49</v>
      </c>
      <c r="R1333" s="7">
        <f>INDEX(월별값!$A$1:$BM$17, '데이터 만들기'!P1333, '데이터 만들기'!Q1333)</f>
        <v>1771560</v>
      </c>
      <c r="S1333" s="5">
        <f t="shared" si="375"/>
        <v>43330</v>
      </c>
      <c r="T1333" s="7">
        <f t="shared" si="379"/>
        <v>2018</v>
      </c>
      <c r="U1333" s="7">
        <f t="shared" si="380"/>
        <v>8</v>
      </c>
      <c r="V1333" s="7" t="str">
        <f t="shared" si="381"/>
        <v>2018-8-1</v>
      </c>
      <c r="W1333" s="8">
        <f t="shared" si="382"/>
        <v>43343</v>
      </c>
      <c r="X1333" s="9">
        <f t="shared" si="383"/>
        <v>31</v>
      </c>
      <c r="Y1333" s="4">
        <f t="shared" si="384"/>
        <v>57147.096774193546</v>
      </c>
      <c r="Z1333" s="4">
        <f t="shared" ca="1" si="385"/>
        <v>-3831.372823867393</v>
      </c>
      <c r="AA1333" s="4">
        <f t="shared" ca="1" si="386"/>
        <v>53315.723950326152</v>
      </c>
      <c r="AB1333" s="10">
        <f t="shared" si="374"/>
        <v>0</v>
      </c>
      <c r="AC1333" s="4">
        <f t="shared" ca="1" si="387"/>
        <v>2665.7861975163078</v>
      </c>
      <c r="AD1333" s="4">
        <f t="shared" ca="1" si="376"/>
        <v>-417614.89288318506</v>
      </c>
      <c r="AE1333" s="4">
        <f t="shared" si="388"/>
        <v>23</v>
      </c>
      <c r="AF1333" s="4">
        <f t="shared" ca="1" si="389"/>
        <v>18157.169255790654</v>
      </c>
      <c r="AG1333" s="4">
        <f t="shared" ca="1" si="390"/>
        <v>2665.7861975163078</v>
      </c>
    </row>
    <row r="1334" spans="1:33">
      <c r="A1334" s="3">
        <v>43331</v>
      </c>
      <c r="B1334" s="2">
        <f t="shared" ca="1" si="373"/>
        <v>3106.9549124517393</v>
      </c>
      <c r="C1334">
        <v>0</v>
      </c>
      <c r="D1334">
        <v>0</v>
      </c>
      <c r="E1334">
        <v>0</v>
      </c>
      <c r="F1334">
        <v>0</v>
      </c>
      <c r="P1334" s="4">
        <f t="shared" si="377"/>
        <v>17</v>
      </c>
      <c r="Q1334" s="4">
        <f t="shared" si="378"/>
        <v>49</v>
      </c>
      <c r="R1334" s="7">
        <f>INDEX(월별값!$A$1:$BM$17, '데이터 만들기'!P1334, '데이터 만들기'!Q1334)</f>
        <v>1771560</v>
      </c>
      <c r="S1334" s="5">
        <f t="shared" si="375"/>
        <v>43331</v>
      </c>
      <c r="T1334" s="7">
        <f t="shared" si="379"/>
        <v>2018</v>
      </c>
      <c r="U1334" s="7">
        <f t="shared" si="380"/>
        <v>8</v>
      </c>
      <c r="V1334" s="7" t="str">
        <f t="shared" si="381"/>
        <v>2018-8-1</v>
      </c>
      <c r="W1334" s="8">
        <f t="shared" si="382"/>
        <v>43343</v>
      </c>
      <c r="X1334" s="9">
        <f t="shared" si="383"/>
        <v>31</v>
      </c>
      <c r="Y1334" s="4">
        <f t="shared" si="384"/>
        <v>57147.096774193546</v>
      </c>
      <c r="Z1334" s="4">
        <f t="shared" ca="1" si="385"/>
        <v>4992.0014748412414</v>
      </c>
      <c r="AA1334" s="4">
        <f t="shared" ca="1" si="386"/>
        <v>62139.098249034789</v>
      </c>
      <c r="AB1334" s="10">
        <f t="shared" si="374"/>
        <v>0</v>
      </c>
      <c r="AC1334" s="4">
        <f t="shared" ca="1" si="387"/>
        <v>3106.9549124517393</v>
      </c>
      <c r="AD1334" s="4">
        <f t="shared" ca="1" si="376"/>
        <v>-417614.89288318506</v>
      </c>
      <c r="AE1334" s="4">
        <f t="shared" si="388"/>
        <v>23</v>
      </c>
      <c r="AF1334" s="4">
        <f t="shared" ca="1" si="389"/>
        <v>18157.169255790654</v>
      </c>
      <c r="AG1334" s="4">
        <f t="shared" ca="1" si="390"/>
        <v>3106.9549124517393</v>
      </c>
    </row>
    <row r="1335" spans="1:33">
      <c r="A1335" s="3">
        <v>43332</v>
      </c>
      <c r="B1335" s="2">
        <f t="shared" ca="1" si="373"/>
        <v>78101.414925847595</v>
      </c>
      <c r="C1335">
        <v>0</v>
      </c>
      <c r="D1335">
        <v>0</v>
      </c>
      <c r="E1335">
        <v>0</v>
      </c>
      <c r="F1335">
        <v>0</v>
      </c>
      <c r="P1335" s="4">
        <f t="shared" si="377"/>
        <v>17</v>
      </c>
      <c r="Q1335" s="4">
        <f t="shared" si="378"/>
        <v>49</v>
      </c>
      <c r="R1335" s="7">
        <f>INDEX(월별값!$A$1:$BM$17, '데이터 만들기'!P1335, '데이터 만들기'!Q1335)</f>
        <v>1771560</v>
      </c>
      <c r="S1335" s="5">
        <f t="shared" si="375"/>
        <v>43332</v>
      </c>
      <c r="T1335" s="7">
        <f t="shared" si="379"/>
        <v>2018</v>
      </c>
      <c r="U1335" s="7">
        <f t="shared" si="380"/>
        <v>8</v>
      </c>
      <c r="V1335" s="7" t="str">
        <f t="shared" si="381"/>
        <v>2018-8-1</v>
      </c>
      <c r="W1335" s="8">
        <f t="shared" si="382"/>
        <v>43343</v>
      </c>
      <c r="X1335" s="9">
        <f t="shared" si="383"/>
        <v>31</v>
      </c>
      <c r="Y1335" s="4">
        <f t="shared" si="384"/>
        <v>57147.096774193546</v>
      </c>
      <c r="Z1335" s="4">
        <f t="shared" ca="1" si="385"/>
        <v>2797.1488958633936</v>
      </c>
      <c r="AA1335" s="4">
        <f t="shared" ca="1" si="386"/>
        <v>59944.245670056938</v>
      </c>
      <c r="AB1335" s="10">
        <f t="shared" si="374"/>
        <v>1</v>
      </c>
      <c r="AC1335" s="4">
        <f t="shared" ca="1" si="387"/>
        <v>59944.245670056938</v>
      </c>
      <c r="AD1335" s="4">
        <f t="shared" ca="1" si="376"/>
        <v>-417614.89288318506</v>
      </c>
      <c r="AE1335" s="4">
        <f t="shared" si="388"/>
        <v>23</v>
      </c>
      <c r="AF1335" s="4">
        <f t="shared" ca="1" si="389"/>
        <v>18157.169255790654</v>
      </c>
      <c r="AG1335" s="4">
        <f t="shared" ca="1" si="390"/>
        <v>78101.414925847595</v>
      </c>
    </row>
    <row r="1336" spans="1:33">
      <c r="A1336" s="3">
        <v>43333</v>
      </c>
      <c r="B1336" s="2">
        <f t="shared" ca="1" si="373"/>
        <v>72812.785595238223</v>
      </c>
      <c r="C1336">
        <v>0</v>
      </c>
      <c r="D1336">
        <v>0</v>
      </c>
      <c r="E1336">
        <v>0</v>
      </c>
      <c r="F1336">
        <v>0</v>
      </c>
      <c r="P1336" s="4">
        <f t="shared" si="377"/>
        <v>17</v>
      </c>
      <c r="Q1336" s="4">
        <f t="shared" si="378"/>
        <v>49</v>
      </c>
      <c r="R1336" s="7">
        <f>INDEX(월별값!$A$1:$BM$17, '데이터 만들기'!P1336, '데이터 만들기'!Q1336)</f>
        <v>1771560</v>
      </c>
      <c r="S1336" s="5">
        <f t="shared" si="375"/>
        <v>43333</v>
      </c>
      <c r="T1336" s="7">
        <f t="shared" si="379"/>
        <v>2018</v>
      </c>
      <c r="U1336" s="7">
        <f t="shared" si="380"/>
        <v>8</v>
      </c>
      <c r="V1336" s="7" t="str">
        <f t="shared" si="381"/>
        <v>2018-8-1</v>
      </c>
      <c r="W1336" s="8">
        <f t="shared" si="382"/>
        <v>43343</v>
      </c>
      <c r="X1336" s="9">
        <f t="shared" si="383"/>
        <v>31</v>
      </c>
      <c r="Y1336" s="4">
        <f t="shared" si="384"/>
        <v>57147.096774193546</v>
      </c>
      <c r="Z1336" s="4">
        <f t="shared" ca="1" si="385"/>
        <v>-2491.4804347459717</v>
      </c>
      <c r="AA1336" s="4">
        <f t="shared" ca="1" si="386"/>
        <v>54655.616339447573</v>
      </c>
      <c r="AB1336" s="10">
        <f t="shared" si="374"/>
        <v>1</v>
      </c>
      <c r="AC1336" s="4">
        <f t="shared" ca="1" si="387"/>
        <v>54655.616339447573</v>
      </c>
      <c r="AD1336" s="4">
        <f t="shared" ca="1" si="376"/>
        <v>-417614.89288318506</v>
      </c>
      <c r="AE1336" s="4">
        <f t="shared" si="388"/>
        <v>23</v>
      </c>
      <c r="AF1336" s="4">
        <f t="shared" ca="1" si="389"/>
        <v>18157.169255790654</v>
      </c>
      <c r="AG1336" s="4">
        <f t="shared" ca="1" si="390"/>
        <v>72812.785595238223</v>
      </c>
    </row>
    <row r="1337" spans="1:33">
      <c r="A1337" s="3">
        <v>43334</v>
      </c>
      <c r="B1337" s="2">
        <f t="shared" ca="1" si="373"/>
        <v>73562.049257486738</v>
      </c>
      <c r="C1337">
        <v>0</v>
      </c>
      <c r="D1337">
        <v>0</v>
      </c>
      <c r="E1337">
        <v>0</v>
      </c>
      <c r="F1337">
        <v>0</v>
      </c>
      <c r="P1337" s="4">
        <f t="shared" si="377"/>
        <v>17</v>
      </c>
      <c r="Q1337" s="4">
        <f t="shared" si="378"/>
        <v>49</v>
      </c>
      <c r="R1337" s="7">
        <f>INDEX(월별값!$A$1:$BM$17, '데이터 만들기'!P1337, '데이터 만들기'!Q1337)</f>
        <v>1771560</v>
      </c>
      <c r="S1337" s="5">
        <f t="shared" si="375"/>
        <v>43334</v>
      </c>
      <c r="T1337" s="7">
        <f t="shared" si="379"/>
        <v>2018</v>
      </c>
      <c r="U1337" s="7">
        <f t="shared" si="380"/>
        <v>8</v>
      </c>
      <c r="V1337" s="7" t="str">
        <f t="shared" si="381"/>
        <v>2018-8-1</v>
      </c>
      <c r="W1337" s="8">
        <f t="shared" si="382"/>
        <v>43343</v>
      </c>
      <c r="X1337" s="9">
        <f t="shared" si="383"/>
        <v>31</v>
      </c>
      <c r="Y1337" s="4">
        <f t="shared" si="384"/>
        <v>57147.096774193546</v>
      </c>
      <c r="Z1337" s="4">
        <f t="shared" ca="1" si="385"/>
        <v>-1742.2167724974638</v>
      </c>
      <c r="AA1337" s="4">
        <f t="shared" ca="1" si="386"/>
        <v>55404.880001696081</v>
      </c>
      <c r="AB1337" s="10">
        <f t="shared" si="374"/>
        <v>1</v>
      </c>
      <c r="AC1337" s="4">
        <f t="shared" ca="1" si="387"/>
        <v>55404.880001696081</v>
      </c>
      <c r="AD1337" s="4">
        <f t="shared" ca="1" si="376"/>
        <v>-417614.89288318506</v>
      </c>
      <c r="AE1337" s="4">
        <f t="shared" si="388"/>
        <v>23</v>
      </c>
      <c r="AF1337" s="4">
        <f t="shared" ca="1" si="389"/>
        <v>18157.169255790654</v>
      </c>
      <c r="AG1337" s="4">
        <f t="shared" ca="1" si="390"/>
        <v>73562.049257486738</v>
      </c>
    </row>
    <row r="1338" spans="1:33">
      <c r="A1338" s="3">
        <v>43335</v>
      </c>
      <c r="B1338" s="2">
        <f t="shared" ca="1" si="373"/>
        <v>76912.45287983476</v>
      </c>
      <c r="C1338">
        <v>0</v>
      </c>
      <c r="D1338">
        <v>0</v>
      </c>
      <c r="E1338">
        <v>0</v>
      </c>
      <c r="F1338">
        <v>0</v>
      </c>
      <c r="P1338" s="4">
        <f t="shared" si="377"/>
        <v>17</v>
      </c>
      <c r="Q1338" s="4">
        <f t="shared" si="378"/>
        <v>49</v>
      </c>
      <c r="R1338" s="7">
        <f>INDEX(월별값!$A$1:$BM$17, '데이터 만들기'!P1338, '데이터 만들기'!Q1338)</f>
        <v>1771560</v>
      </c>
      <c r="S1338" s="5">
        <f t="shared" si="375"/>
        <v>43335</v>
      </c>
      <c r="T1338" s="7">
        <f t="shared" si="379"/>
        <v>2018</v>
      </c>
      <c r="U1338" s="7">
        <f t="shared" si="380"/>
        <v>8</v>
      </c>
      <c r="V1338" s="7" t="str">
        <f t="shared" si="381"/>
        <v>2018-8-1</v>
      </c>
      <c r="W1338" s="8">
        <f t="shared" si="382"/>
        <v>43343</v>
      </c>
      <c r="X1338" s="9">
        <f t="shared" si="383"/>
        <v>31</v>
      </c>
      <c r="Y1338" s="4">
        <f t="shared" si="384"/>
        <v>57147.096774193546</v>
      </c>
      <c r="Z1338" s="4">
        <f t="shared" ca="1" si="385"/>
        <v>1608.1868498505555</v>
      </c>
      <c r="AA1338" s="4">
        <f t="shared" ca="1" si="386"/>
        <v>58755.283624044103</v>
      </c>
      <c r="AB1338" s="10">
        <f t="shared" si="374"/>
        <v>1</v>
      </c>
      <c r="AC1338" s="4">
        <f t="shared" ca="1" si="387"/>
        <v>58755.283624044103</v>
      </c>
      <c r="AD1338" s="4">
        <f t="shared" ca="1" si="376"/>
        <v>-417614.89288318506</v>
      </c>
      <c r="AE1338" s="4">
        <f t="shared" si="388"/>
        <v>23</v>
      </c>
      <c r="AF1338" s="4">
        <f t="shared" ca="1" si="389"/>
        <v>18157.169255790654</v>
      </c>
      <c r="AG1338" s="4">
        <f t="shared" ca="1" si="390"/>
        <v>76912.45287983476</v>
      </c>
    </row>
    <row r="1339" spans="1:33">
      <c r="A1339" s="3">
        <v>43336</v>
      </c>
      <c r="B1339" s="2">
        <f t="shared" ca="1" si="373"/>
        <v>72120.35631998528</v>
      </c>
      <c r="C1339">
        <v>0</v>
      </c>
      <c r="D1339">
        <v>0</v>
      </c>
      <c r="E1339">
        <v>0</v>
      </c>
      <c r="F1339">
        <v>0</v>
      </c>
      <c r="P1339" s="4">
        <f t="shared" si="377"/>
        <v>17</v>
      </c>
      <c r="Q1339" s="4">
        <f t="shared" si="378"/>
        <v>49</v>
      </c>
      <c r="R1339" s="7">
        <f>INDEX(월별값!$A$1:$BM$17, '데이터 만들기'!P1339, '데이터 만들기'!Q1339)</f>
        <v>1771560</v>
      </c>
      <c r="S1339" s="5">
        <f t="shared" si="375"/>
        <v>43336</v>
      </c>
      <c r="T1339" s="7">
        <f t="shared" si="379"/>
        <v>2018</v>
      </c>
      <c r="U1339" s="7">
        <f t="shared" si="380"/>
        <v>8</v>
      </c>
      <c r="V1339" s="7" t="str">
        <f t="shared" si="381"/>
        <v>2018-8-1</v>
      </c>
      <c r="W1339" s="8">
        <f t="shared" si="382"/>
        <v>43343</v>
      </c>
      <c r="X1339" s="9">
        <f t="shared" si="383"/>
        <v>31</v>
      </c>
      <c r="Y1339" s="4">
        <f t="shared" si="384"/>
        <v>57147.096774193546</v>
      </c>
      <c r="Z1339" s="4">
        <f t="shared" ca="1" si="385"/>
        <v>-3183.9097099989121</v>
      </c>
      <c r="AA1339" s="4">
        <f t="shared" ca="1" si="386"/>
        <v>53963.18706419463</v>
      </c>
      <c r="AB1339" s="10">
        <f t="shared" si="374"/>
        <v>1</v>
      </c>
      <c r="AC1339" s="4">
        <f t="shared" ca="1" si="387"/>
        <v>53963.18706419463</v>
      </c>
      <c r="AD1339" s="4">
        <f t="shared" ca="1" si="376"/>
        <v>-417614.89288318506</v>
      </c>
      <c r="AE1339" s="4">
        <f t="shared" si="388"/>
        <v>23</v>
      </c>
      <c r="AF1339" s="4">
        <f t="shared" ca="1" si="389"/>
        <v>18157.169255790654</v>
      </c>
      <c r="AG1339" s="4">
        <f t="shared" ca="1" si="390"/>
        <v>72120.35631998528</v>
      </c>
    </row>
    <row r="1340" spans="1:33">
      <c r="A1340" s="3">
        <v>43337</v>
      </c>
      <c r="B1340" s="2">
        <f t="shared" ca="1" si="373"/>
        <v>2745.1749794132006</v>
      </c>
      <c r="C1340">
        <v>0</v>
      </c>
      <c r="D1340">
        <v>0</v>
      </c>
      <c r="E1340">
        <v>0</v>
      </c>
      <c r="F1340">
        <v>0</v>
      </c>
      <c r="P1340" s="4">
        <f t="shared" si="377"/>
        <v>17</v>
      </c>
      <c r="Q1340" s="4">
        <f t="shared" si="378"/>
        <v>49</v>
      </c>
      <c r="R1340" s="7">
        <f>INDEX(월별값!$A$1:$BM$17, '데이터 만들기'!P1340, '데이터 만들기'!Q1340)</f>
        <v>1771560</v>
      </c>
      <c r="S1340" s="5">
        <f t="shared" si="375"/>
        <v>43337</v>
      </c>
      <c r="T1340" s="7">
        <f t="shared" si="379"/>
        <v>2018</v>
      </c>
      <c r="U1340" s="7">
        <f t="shared" si="380"/>
        <v>8</v>
      </c>
      <c r="V1340" s="7" t="str">
        <f t="shared" si="381"/>
        <v>2018-8-1</v>
      </c>
      <c r="W1340" s="8">
        <f t="shared" si="382"/>
        <v>43343</v>
      </c>
      <c r="X1340" s="9">
        <f t="shared" si="383"/>
        <v>31</v>
      </c>
      <c r="Y1340" s="4">
        <f t="shared" si="384"/>
        <v>57147.096774193546</v>
      </c>
      <c r="Z1340" s="4">
        <f t="shared" ca="1" si="385"/>
        <v>-2243.5971859295328</v>
      </c>
      <c r="AA1340" s="4">
        <f t="shared" ca="1" si="386"/>
        <v>54903.499588264014</v>
      </c>
      <c r="AB1340" s="10">
        <f t="shared" si="374"/>
        <v>0</v>
      </c>
      <c r="AC1340" s="4">
        <f t="shared" ca="1" si="387"/>
        <v>2745.1749794132006</v>
      </c>
      <c r="AD1340" s="4">
        <f t="shared" ca="1" si="376"/>
        <v>-417614.89288318506</v>
      </c>
      <c r="AE1340" s="4">
        <f t="shared" si="388"/>
        <v>23</v>
      </c>
      <c r="AF1340" s="4">
        <f t="shared" ca="1" si="389"/>
        <v>18157.169255790654</v>
      </c>
      <c r="AG1340" s="4">
        <f t="shared" ca="1" si="390"/>
        <v>2745.1749794132006</v>
      </c>
    </row>
    <row r="1341" spans="1:33">
      <c r="A1341" s="3">
        <v>43338</v>
      </c>
      <c r="B1341" s="2">
        <f t="shared" ca="1" si="373"/>
        <v>2806.4434172707943</v>
      </c>
      <c r="C1341">
        <v>0</v>
      </c>
      <c r="D1341">
        <v>0</v>
      </c>
      <c r="E1341">
        <v>0</v>
      </c>
      <c r="F1341">
        <v>0</v>
      </c>
      <c r="P1341" s="4">
        <f t="shared" si="377"/>
        <v>17</v>
      </c>
      <c r="Q1341" s="4">
        <f t="shared" si="378"/>
        <v>49</v>
      </c>
      <c r="R1341" s="7">
        <f>INDEX(월별값!$A$1:$BM$17, '데이터 만들기'!P1341, '데이터 만들기'!Q1341)</f>
        <v>1771560</v>
      </c>
      <c r="S1341" s="5">
        <f t="shared" si="375"/>
        <v>43338</v>
      </c>
      <c r="T1341" s="7">
        <f t="shared" si="379"/>
        <v>2018</v>
      </c>
      <c r="U1341" s="7">
        <f t="shared" si="380"/>
        <v>8</v>
      </c>
      <c r="V1341" s="7" t="str">
        <f t="shared" si="381"/>
        <v>2018-8-1</v>
      </c>
      <c r="W1341" s="8">
        <f t="shared" si="382"/>
        <v>43343</v>
      </c>
      <c r="X1341" s="9">
        <f t="shared" si="383"/>
        <v>31</v>
      </c>
      <c r="Y1341" s="4">
        <f t="shared" si="384"/>
        <v>57147.096774193546</v>
      </c>
      <c r="Z1341" s="4">
        <f t="shared" ca="1" si="385"/>
        <v>-1018.2284287776587</v>
      </c>
      <c r="AA1341" s="4">
        <f t="shared" ca="1" si="386"/>
        <v>56128.868345415889</v>
      </c>
      <c r="AB1341" s="10">
        <f t="shared" si="374"/>
        <v>0</v>
      </c>
      <c r="AC1341" s="4">
        <f t="shared" ca="1" si="387"/>
        <v>2806.4434172707943</v>
      </c>
      <c r="AD1341" s="4">
        <f t="shared" ca="1" si="376"/>
        <v>-417614.89288318506</v>
      </c>
      <c r="AE1341" s="4">
        <f t="shared" si="388"/>
        <v>23</v>
      </c>
      <c r="AF1341" s="4">
        <f t="shared" ca="1" si="389"/>
        <v>18157.169255790654</v>
      </c>
      <c r="AG1341" s="4">
        <f t="shared" ca="1" si="390"/>
        <v>2806.4434172707943</v>
      </c>
    </row>
    <row r="1342" spans="1:33">
      <c r="A1342" s="3">
        <v>43339</v>
      </c>
      <c r="B1342" s="2">
        <f t="shared" ca="1" si="373"/>
        <v>78248.262120816391</v>
      </c>
      <c r="C1342">
        <v>0</v>
      </c>
      <c r="D1342">
        <v>0</v>
      </c>
      <c r="E1342">
        <v>0</v>
      </c>
      <c r="F1342">
        <v>0</v>
      </c>
      <c r="P1342" s="4">
        <f t="shared" si="377"/>
        <v>17</v>
      </c>
      <c r="Q1342" s="4">
        <f t="shared" si="378"/>
        <v>49</v>
      </c>
      <c r="R1342" s="7">
        <f>INDEX(월별값!$A$1:$BM$17, '데이터 만들기'!P1342, '데이터 만들기'!Q1342)</f>
        <v>1771560</v>
      </c>
      <c r="S1342" s="5">
        <f t="shared" si="375"/>
        <v>43339</v>
      </c>
      <c r="T1342" s="7">
        <f t="shared" si="379"/>
        <v>2018</v>
      </c>
      <c r="U1342" s="7">
        <f t="shared" si="380"/>
        <v>8</v>
      </c>
      <c r="V1342" s="7" t="str">
        <f t="shared" si="381"/>
        <v>2018-8-1</v>
      </c>
      <c r="W1342" s="8">
        <f t="shared" si="382"/>
        <v>43343</v>
      </c>
      <c r="X1342" s="9">
        <f t="shared" si="383"/>
        <v>31</v>
      </c>
      <c r="Y1342" s="4">
        <f t="shared" si="384"/>
        <v>57147.096774193546</v>
      </c>
      <c r="Z1342" s="4">
        <f t="shared" ca="1" si="385"/>
        <v>2943.9960908321882</v>
      </c>
      <c r="AA1342" s="4">
        <f t="shared" ca="1" si="386"/>
        <v>60091.092865025734</v>
      </c>
      <c r="AB1342" s="10">
        <f t="shared" si="374"/>
        <v>1</v>
      </c>
      <c r="AC1342" s="4">
        <f t="shared" ca="1" si="387"/>
        <v>60091.092865025734</v>
      </c>
      <c r="AD1342" s="4">
        <f t="shared" ca="1" si="376"/>
        <v>-417614.89288318506</v>
      </c>
      <c r="AE1342" s="4">
        <f t="shared" si="388"/>
        <v>23</v>
      </c>
      <c r="AF1342" s="4">
        <f t="shared" ca="1" si="389"/>
        <v>18157.169255790654</v>
      </c>
      <c r="AG1342" s="4">
        <f t="shared" ca="1" si="390"/>
        <v>78248.262120816391</v>
      </c>
    </row>
    <row r="1343" spans="1:33">
      <c r="A1343" s="3">
        <v>43340</v>
      </c>
      <c r="B1343" s="2">
        <f t="shared" ca="1" si="373"/>
        <v>78067.314501282846</v>
      </c>
      <c r="C1343">
        <v>0</v>
      </c>
      <c r="D1343">
        <v>0</v>
      </c>
      <c r="E1343">
        <v>0</v>
      </c>
      <c r="F1343">
        <v>0</v>
      </c>
      <c r="P1343" s="4">
        <f t="shared" si="377"/>
        <v>17</v>
      </c>
      <c r="Q1343" s="4">
        <f t="shared" si="378"/>
        <v>49</v>
      </c>
      <c r="R1343" s="7">
        <f>INDEX(월별값!$A$1:$BM$17, '데이터 만들기'!P1343, '데이터 만들기'!Q1343)</f>
        <v>1771560</v>
      </c>
      <c r="S1343" s="5">
        <f t="shared" si="375"/>
        <v>43340</v>
      </c>
      <c r="T1343" s="7">
        <f t="shared" si="379"/>
        <v>2018</v>
      </c>
      <c r="U1343" s="7">
        <f t="shared" si="380"/>
        <v>8</v>
      </c>
      <c r="V1343" s="7" t="str">
        <f t="shared" si="381"/>
        <v>2018-8-1</v>
      </c>
      <c r="W1343" s="8">
        <f t="shared" si="382"/>
        <v>43343</v>
      </c>
      <c r="X1343" s="9">
        <f t="shared" si="383"/>
        <v>31</v>
      </c>
      <c r="Y1343" s="4">
        <f t="shared" si="384"/>
        <v>57147.096774193546</v>
      </c>
      <c r="Z1343" s="4">
        <f t="shared" ca="1" si="385"/>
        <v>2763.0484712986536</v>
      </c>
      <c r="AA1343" s="4">
        <f t="shared" ca="1" si="386"/>
        <v>59910.145245492196</v>
      </c>
      <c r="AB1343" s="10">
        <f t="shared" si="374"/>
        <v>1</v>
      </c>
      <c r="AC1343" s="4">
        <f t="shared" ca="1" si="387"/>
        <v>59910.145245492196</v>
      </c>
      <c r="AD1343" s="4">
        <f t="shared" ca="1" si="376"/>
        <v>-417614.89288318506</v>
      </c>
      <c r="AE1343" s="4">
        <f t="shared" si="388"/>
        <v>23</v>
      </c>
      <c r="AF1343" s="4">
        <f t="shared" ca="1" si="389"/>
        <v>18157.169255790654</v>
      </c>
      <c r="AG1343" s="4">
        <f t="shared" ca="1" si="390"/>
        <v>78067.314501282846</v>
      </c>
    </row>
    <row r="1344" spans="1:33">
      <c r="A1344" s="3">
        <v>43341</v>
      </c>
      <c r="B1344" s="2">
        <f t="shared" ca="1" si="373"/>
        <v>80539.848441040653</v>
      </c>
      <c r="C1344">
        <v>0</v>
      </c>
      <c r="D1344">
        <v>0</v>
      </c>
      <c r="E1344">
        <v>0</v>
      </c>
      <c r="F1344">
        <v>0</v>
      </c>
      <c r="P1344" s="4">
        <f t="shared" si="377"/>
        <v>17</v>
      </c>
      <c r="Q1344" s="4">
        <f t="shared" si="378"/>
        <v>49</v>
      </c>
      <c r="R1344" s="7">
        <f>INDEX(월별값!$A$1:$BM$17, '데이터 만들기'!P1344, '데이터 만들기'!Q1344)</f>
        <v>1771560</v>
      </c>
      <c r="S1344" s="5">
        <f t="shared" si="375"/>
        <v>43341</v>
      </c>
      <c r="T1344" s="7">
        <f t="shared" si="379"/>
        <v>2018</v>
      </c>
      <c r="U1344" s="7">
        <f t="shared" si="380"/>
        <v>8</v>
      </c>
      <c r="V1344" s="7" t="str">
        <f t="shared" si="381"/>
        <v>2018-8-1</v>
      </c>
      <c r="W1344" s="8">
        <f t="shared" si="382"/>
        <v>43343</v>
      </c>
      <c r="X1344" s="9">
        <f t="shared" si="383"/>
        <v>31</v>
      </c>
      <c r="Y1344" s="4">
        <f t="shared" si="384"/>
        <v>57147.096774193546</v>
      </c>
      <c r="Z1344" s="4">
        <f t="shared" ca="1" si="385"/>
        <v>5235.5824110564554</v>
      </c>
      <c r="AA1344" s="4">
        <f t="shared" ca="1" si="386"/>
        <v>62382.679185250003</v>
      </c>
      <c r="AB1344" s="10">
        <f t="shared" si="374"/>
        <v>1</v>
      </c>
      <c r="AC1344" s="4">
        <f t="shared" ca="1" si="387"/>
        <v>62382.679185250003</v>
      </c>
      <c r="AD1344" s="4">
        <f t="shared" ca="1" si="376"/>
        <v>-417614.89288318506</v>
      </c>
      <c r="AE1344" s="4">
        <f t="shared" si="388"/>
        <v>23</v>
      </c>
      <c r="AF1344" s="4">
        <f t="shared" ca="1" si="389"/>
        <v>18157.169255790654</v>
      </c>
      <c r="AG1344" s="4">
        <f t="shared" ca="1" si="390"/>
        <v>80539.848441040653</v>
      </c>
    </row>
    <row r="1345" spans="1:33">
      <c r="A1345" s="3">
        <v>43342</v>
      </c>
      <c r="B1345" s="2">
        <f t="shared" ca="1" si="373"/>
        <v>79166.549275198748</v>
      </c>
      <c r="C1345">
        <v>0</v>
      </c>
      <c r="D1345">
        <v>0</v>
      </c>
      <c r="E1345">
        <v>0</v>
      </c>
      <c r="F1345">
        <v>0</v>
      </c>
      <c r="P1345" s="4">
        <f t="shared" si="377"/>
        <v>17</v>
      </c>
      <c r="Q1345" s="4">
        <f t="shared" si="378"/>
        <v>49</v>
      </c>
      <c r="R1345" s="7">
        <f>INDEX(월별값!$A$1:$BM$17, '데이터 만들기'!P1345, '데이터 만들기'!Q1345)</f>
        <v>1771560</v>
      </c>
      <c r="S1345" s="5">
        <f t="shared" si="375"/>
        <v>43342</v>
      </c>
      <c r="T1345" s="7">
        <f t="shared" si="379"/>
        <v>2018</v>
      </c>
      <c r="U1345" s="7">
        <f t="shared" si="380"/>
        <v>8</v>
      </c>
      <c r="V1345" s="7" t="str">
        <f t="shared" si="381"/>
        <v>2018-8-1</v>
      </c>
      <c r="W1345" s="8">
        <f t="shared" si="382"/>
        <v>43343</v>
      </c>
      <c r="X1345" s="9">
        <f t="shared" si="383"/>
        <v>31</v>
      </c>
      <c r="Y1345" s="4">
        <f t="shared" si="384"/>
        <v>57147.096774193546</v>
      </c>
      <c r="Z1345" s="4">
        <f t="shared" ca="1" si="385"/>
        <v>3862.2832452145531</v>
      </c>
      <c r="AA1345" s="4">
        <f t="shared" ca="1" si="386"/>
        <v>61009.380019408098</v>
      </c>
      <c r="AB1345" s="10">
        <f t="shared" si="374"/>
        <v>1</v>
      </c>
      <c r="AC1345" s="4">
        <f t="shared" ca="1" si="387"/>
        <v>61009.380019408098</v>
      </c>
      <c r="AD1345" s="4">
        <f t="shared" ca="1" si="376"/>
        <v>-417614.89288318506</v>
      </c>
      <c r="AE1345" s="4">
        <f t="shared" si="388"/>
        <v>23</v>
      </c>
      <c r="AF1345" s="4">
        <f t="shared" ca="1" si="389"/>
        <v>18157.169255790654</v>
      </c>
      <c r="AG1345" s="4">
        <f t="shared" ca="1" si="390"/>
        <v>79166.549275198748</v>
      </c>
    </row>
    <row r="1346" spans="1:33">
      <c r="A1346" s="3">
        <v>43343</v>
      </c>
      <c r="B1346" s="2">
        <f t="shared" ca="1" si="373"/>
        <v>72742.565201335077</v>
      </c>
      <c r="C1346">
        <v>0</v>
      </c>
      <c r="D1346">
        <v>0</v>
      </c>
      <c r="E1346">
        <v>0</v>
      </c>
      <c r="F1346">
        <v>0</v>
      </c>
      <c r="P1346" s="4">
        <f t="shared" si="377"/>
        <v>17</v>
      </c>
      <c r="Q1346" s="4">
        <f t="shared" si="378"/>
        <v>49</v>
      </c>
      <c r="R1346" s="7">
        <f>INDEX(월별값!$A$1:$BM$17, '데이터 만들기'!P1346, '데이터 만들기'!Q1346)</f>
        <v>1771560</v>
      </c>
      <c r="S1346" s="5">
        <f t="shared" si="375"/>
        <v>43343</v>
      </c>
      <c r="T1346" s="7">
        <f t="shared" si="379"/>
        <v>2018</v>
      </c>
      <c r="U1346" s="7">
        <f t="shared" si="380"/>
        <v>8</v>
      </c>
      <c r="V1346" s="7" t="str">
        <f t="shared" si="381"/>
        <v>2018-8-1</v>
      </c>
      <c r="W1346" s="8">
        <f t="shared" si="382"/>
        <v>43343</v>
      </c>
      <c r="X1346" s="9">
        <f t="shared" si="383"/>
        <v>31</v>
      </c>
      <c r="Y1346" s="4">
        <f t="shared" si="384"/>
        <v>57147.096774193546</v>
      </c>
      <c r="Z1346" s="4">
        <f t="shared" ca="1" si="385"/>
        <v>-2561.70082864912</v>
      </c>
      <c r="AA1346" s="4">
        <f t="shared" ca="1" si="386"/>
        <v>54585.395945544427</v>
      </c>
      <c r="AB1346" s="10">
        <f t="shared" si="374"/>
        <v>1</v>
      </c>
      <c r="AC1346" s="4">
        <f t="shared" ca="1" si="387"/>
        <v>54585.395945544427</v>
      </c>
      <c r="AD1346" s="4">
        <f t="shared" ca="1" si="376"/>
        <v>-417614.89288318506</v>
      </c>
      <c r="AE1346" s="4">
        <f t="shared" si="388"/>
        <v>23</v>
      </c>
      <c r="AF1346" s="4">
        <f t="shared" ca="1" si="389"/>
        <v>18157.169255790654</v>
      </c>
      <c r="AG1346" s="4">
        <f t="shared" ca="1" si="390"/>
        <v>72742.565201335077</v>
      </c>
    </row>
    <row r="1347" spans="1:33">
      <c r="A1347" s="3">
        <v>43344</v>
      </c>
      <c r="B1347" s="2">
        <f t="shared" ca="1" si="373"/>
        <v>2209.5713194510795</v>
      </c>
      <c r="C1347">
        <v>0</v>
      </c>
      <c r="D1347">
        <v>0</v>
      </c>
      <c r="E1347">
        <v>0</v>
      </c>
      <c r="F1347">
        <v>0</v>
      </c>
      <c r="P1347" s="4">
        <f t="shared" si="377"/>
        <v>17</v>
      </c>
      <c r="Q1347" s="4">
        <f t="shared" si="378"/>
        <v>50</v>
      </c>
      <c r="R1347" s="7">
        <f>INDEX(월별값!$A$1:$BM$17, '데이터 만들기'!P1347, '데이터 만들기'!Q1347)</f>
        <v>1329060</v>
      </c>
      <c r="S1347" s="5">
        <f t="shared" si="375"/>
        <v>43344</v>
      </c>
      <c r="T1347" s="7">
        <f t="shared" si="379"/>
        <v>2018</v>
      </c>
      <c r="U1347" s="7">
        <f t="shared" si="380"/>
        <v>9</v>
      </c>
      <c r="V1347" s="7" t="str">
        <f t="shared" si="381"/>
        <v>2018-9-1</v>
      </c>
      <c r="W1347" s="8">
        <f t="shared" si="382"/>
        <v>43373</v>
      </c>
      <c r="X1347" s="9">
        <f t="shared" si="383"/>
        <v>30</v>
      </c>
      <c r="Y1347" s="4">
        <f t="shared" si="384"/>
        <v>44302</v>
      </c>
      <c r="Z1347" s="4">
        <f t="shared" ca="1" si="385"/>
        <v>-110.57361097841468</v>
      </c>
      <c r="AA1347" s="4">
        <f t="shared" ca="1" si="386"/>
        <v>44191.426389021588</v>
      </c>
      <c r="AB1347" s="10">
        <f t="shared" si="374"/>
        <v>0</v>
      </c>
      <c r="AC1347" s="4">
        <f t="shared" ca="1" si="387"/>
        <v>2209.5713194510795</v>
      </c>
      <c r="AD1347" s="4">
        <f t="shared" ca="1" si="376"/>
        <v>-427658.30707717349</v>
      </c>
      <c r="AE1347" s="4">
        <f t="shared" si="388"/>
        <v>20</v>
      </c>
      <c r="AF1347" s="4">
        <f t="shared" ca="1" si="389"/>
        <v>21382.915353858676</v>
      </c>
      <c r="AG1347" s="4">
        <f t="shared" ca="1" si="390"/>
        <v>2209.5713194510795</v>
      </c>
    </row>
    <row r="1348" spans="1:33">
      <c r="A1348" s="3">
        <v>43345</v>
      </c>
      <c r="B1348" s="2">
        <f t="shared" ca="1" si="373"/>
        <v>2182.321645202464</v>
      </c>
      <c r="C1348">
        <v>0</v>
      </c>
      <c r="D1348">
        <v>0</v>
      </c>
      <c r="E1348">
        <v>0</v>
      </c>
      <c r="F1348">
        <v>0</v>
      </c>
      <c r="P1348" s="4">
        <f t="shared" si="377"/>
        <v>17</v>
      </c>
      <c r="Q1348" s="4">
        <f t="shared" si="378"/>
        <v>50</v>
      </c>
      <c r="R1348" s="7">
        <f>INDEX(월별값!$A$1:$BM$17, '데이터 만들기'!P1348, '데이터 만들기'!Q1348)</f>
        <v>1329060</v>
      </c>
      <c r="S1348" s="5">
        <f t="shared" si="375"/>
        <v>43345</v>
      </c>
      <c r="T1348" s="7">
        <f t="shared" si="379"/>
        <v>2018</v>
      </c>
      <c r="U1348" s="7">
        <f t="shared" si="380"/>
        <v>9</v>
      </c>
      <c r="V1348" s="7" t="str">
        <f t="shared" si="381"/>
        <v>2018-9-1</v>
      </c>
      <c r="W1348" s="8">
        <f t="shared" si="382"/>
        <v>43373</v>
      </c>
      <c r="X1348" s="9">
        <f t="shared" si="383"/>
        <v>30</v>
      </c>
      <c r="Y1348" s="4">
        <f t="shared" si="384"/>
        <v>44302</v>
      </c>
      <c r="Z1348" s="4">
        <f t="shared" ca="1" si="385"/>
        <v>-655.56709595071993</v>
      </c>
      <c r="AA1348" s="4">
        <f t="shared" ca="1" si="386"/>
        <v>43646.432904049281</v>
      </c>
      <c r="AB1348" s="10">
        <f t="shared" si="374"/>
        <v>0</v>
      </c>
      <c r="AC1348" s="4">
        <f t="shared" ca="1" si="387"/>
        <v>2182.321645202464</v>
      </c>
      <c r="AD1348" s="4">
        <f t="shared" ca="1" si="376"/>
        <v>-427658.30707717349</v>
      </c>
      <c r="AE1348" s="4">
        <f t="shared" si="388"/>
        <v>20</v>
      </c>
      <c r="AF1348" s="4">
        <f t="shared" ca="1" si="389"/>
        <v>21382.915353858676</v>
      </c>
      <c r="AG1348" s="4">
        <f t="shared" ca="1" si="390"/>
        <v>2182.321645202464</v>
      </c>
    </row>
    <row r="1349" spans="1:33">
      <c r="A1349" s="3">
        <v>43346</v>
      </c>
      <c r="B1349" s="2">
        <f t="shared" ca="1" si="373"/>
        <v>68296.36113260097</v>
      </c>
      <c r="C1349">
        <v>0</v>
      </c>
      <c r="D1349">
        <v>0</v>
      </c>
      <c r="E1349">
        <v>0</v>
      </c>
      <c r="F1349">
        <v>0</v>
      </c>
      <c r="P1349" s="4">
        <f t="shared" si="377"/>
        <v>17</v>
      </c>
      <c r="Q1349" s="4">
        <f t="shared" si="378"/>
        <v>50</v>
      </c>
      <c r="R1349" s="7">
        <f>INDEX(월별값!$A$1:$BM$17, '데이터 만들기'!P1349, '데이터 만들기'!Q1349)</f>
        <v>1329060</v>
      </c>
      <c r="S1349" s="5">
        <f t="shared" si="375"/>
        <v>43346</v>
      </c>
      <c r="T1349" s="7">
        <f t="shared" si="379"/>
        <v>2018</v>
      </c>
      <c r="U1349" s="7">
        <f t="shared" si="380"/>
        <v>9</v>
      </c>
      <c r="V1349" s="7" t="str">
        <f t="shared" si="381"/>
        <v>2018-9-1</v>
      </c>
      <c r="W1349" s="8">
        <f t="shared" si="382"/>
        <v>43373</v>
      </c>
      <c r="X1349" s="9">
        <f t="shared" si="383"/>
        <v>30</v>
      </c>
      <c r="Y1349" s="4">
        <f t="shared" si="384"/>
        <v>44302</v>
      </c>
      <c r="Z1349" s="4">
        <f t="shared" ca="1" si="385"/>
        <v>2611.4457787422975</v>
      </c>
      <c r="AA1349" s="4">
        <f t="shared" ca="1" si="386"/>
        <v>46913.445778742294</v>
      </c>
      <c r="AB1349" s="10">
        <f t="shared" si="374"/>
        <v>1</v>
      </c>
      <c r="AC1349" s="4">
        <f t="shared" ca="1" si="387"/>
        <v>46913.445778742294</v>
      </c>
      <c r="AD1349" s="4">
        <f t="shared" ca="1" si="376"/>
        <v>-427658.30707717349</v>
      </c>
      <c r="AE1349" s="4">
        <f t="shared" si="388"/>
        <v>20</v>
      </c>
      <c r="AF1349" s="4">
        <f t="shared" ca="1" si="389"/>
        <v>21382.915353858676</v>
      </c>
      <c r="AG1349" s="4">
        <f t="shared" ca="1" si="390"/>
        <v>68296.36113260097</v>
      </c>
    </row>
    <row r="1350" spans="1:33">
      <c r="A1350" s="3">
        <v>43347</v>
      </c>
      <c r="B1350" s="2">
        <f t="shared" ca="1" si="373"/>
        <v>67985.8104726733</v>
      </c>
      <c r="C1350">
        <v>0</v>
      </c>
      <c r="D1350">
        <v>0</v>
      </c>
      <c r="E1350">
        <v>0</v>
      </c>
      <c r="F1350">
        <v>0</v>
      </c>
      <c r="P1350" s="4">
        <f t="shared" si="377"/>
        <v>17</v>
      </c>
      <c r="Q1350" s="4">
        <f t="shared" si="378"/>
        <v>50</v>
      </c>
      <c r="R1350" s="7">
        <f>INDEX(월별값!$A$1:$BM$17, '데이터 만들기'!P1350, '데이터 만들기'!Q1350)</f>
        <v>1329060</v>
      </c>
      <c r="S1350" s="5">
        <f t="shared" si="375"/>
        <v>43347</v>
      </c>
      <c r="T1350" s="7">
        <f t="shared" si="379"/>
        <v>2018</v>
      </c>
      <c r="U1350" s="7">
        <f t="shared" si="380"/>
        <v>9</v>
      </c>
      <c r="V1350" s="7" t="str">
        <f t="shared" si="381"/>
        <v>2018-9-1</v>
      </c>
      <c r="W1350" s="8">
        <f t="shared" si="382"/>
        <v>43373</v>
      </c>
      <c r="X1350" s="9">
        <f t="shared" si="383"/>
        <v>30</v>
      </c>
      <c r="Y1350" s="4">
        <f t="shared" si="384"/>
        <v>44302</v>
      </c>
      <c r="Z1350" s="4">
        <f t="shared" ca="1" si="385"/>
        <v>2300.8951188146325</v>
      </c>
      <c r="AA1350" s="4">
        <f t="shared" ca="1" si="386"/>
        <v>46602.895118814631</v>
      </c>
      <c r="AB1350" s="10">
        <f t="shared" si="374"/>
        <v>1</v>
      </c>
      <c r="AC1350" s="4">
        <f t="shared" ca="1" si="387"/>
        <v>46602.895118814631</v>
      </c>
      <c r="AD1350" s="4">
        <f t="shared" ca="1" si="376"/>
        <v>-427658.30707717349</v>
      </c>
      <c r="AE1350" s="4">
        <f t="shared" si="388"/>
        <v>20</v>
      </c>
      <c r="AF1350" s="4">
        <f t="shared" ca="1" si="389"/>
        <v>21382.915353858676</v>
      </c>
      <c r="AG1350" s="4">
        <f t="shared" ca="1" si="390"/>
        <v>67985.8104726733</v>
      </c>
    </row>
    <row r="1351" spans="1:33">
      <c r="A1351" s="3">
        <v>43348</v>
      </c>
      <c r="B1351" s="2">
        <f t="shared" ca="1" si="373"/>
        <v>68416.633075370046</v>
      </c>
      <c r="C1351">
        <v>0</v>
      </c>
      <c r="D1351">
        <v>0</v>
      </c>
      <c r="E1351">
        <v>0</v>
      </c>
      <c r="F1351">
        <v>0</v>
      </c>
      <c r="P1351" s="4">
        <f t="shared" si="377"/>
        <v>17</v>
      </c>
      <c r="Q1351" s="4">
        <f t="shared" si="378"/>
        <v>50</v>
      </c>
      <c r="R1351" s="7">
        <f>INDEX(월별값!$A$1:$BM$17, '데이터 만들기'!P1351, '데이터 만들기'!Q1351)</f>
        <v>1329060</v>
      </c>
      <c r="S1351" s="5">
        <f t="shared" si="375"/>
        <v>43348</v>
      </c>
      <c r="T1351" s="7">
        <f t="shared" si="379"/>
        <v>2018</v>
      </c>
      <c r="U1351" s="7">
        <f t="shared" si="380"/>
        <v>9</v>
      </c>
      <c r="V1351" s="7" t="str">
        <f t="shared" si="381"/>
        <v>2018-9-1</v>
      </c>
      <c r="W1351" s="8">
        <f t="shared" si="382"/>
        <v>43373</v>
      </c>
      <c r="X1351" s="9">
        <f t="shared" si="383"/>
        <v>30</v>
      </c>
      <c r="Y1351" s="4">
        <f t="shared" si="384"/>
        <v>44302</v>
      </c>
      <c r="Z1351" s="4">
        <f t="shared" ca="1" si="385"/>
        <v>2731.7177215113634</v>
      </c>
      <c r="AA1351" s="4">
        <f t="shared" ca="1" si="386"/>
        <v>47033.717721511362</v>
      </c>
      <c r="AB1351" s="10">
        <f t="shared" si="374"/>
        <v>1</v>
      </c>
      <c r="AC1351" s="4">
        <f t="shared" ca="1" si="387"/>
        <v>47033.717721511362</v>
      </c>
      <c r="AD1351" s="4">
        <f t="shared" ca="1" si="376"/>
        <v>-427658.30707717349</v>
      </c>
      <c r="AE1351" s="4">
        <f t="shared" si="388"/>
        <v>20</v>
      </c>
      <c r="AF1351" s="4">
        <f t="shared" ca="1" si="389"/>
        <v>21382.915353858676</v>
      </c>
      <c r="AG1351" s="4">
        <f t="shared" ca="1" si="390"/>
        <v>68416.633075370046</v>
      </c>
    </row>
    <row r="1352" spans="1:33">
      <c r="A1352" s="3">
        <v>43349</v>
      </c>
      <c r="B1352" s="2">
        <f t="shared" ref="B1352:B1415" ca="1" si="391">AG1352</f>
        <v>67303.58611896525</v>
      </c>
      <c r="C1352">
        <v>0</v>
      </c>
      <c r="D1352">
        <v>0</v>
      </c>
      <c r="E1352">
        <v>0</v>
      </c>
      <c r="F1352">
        <v>0</v>
      </c>
      <c r="P1352" s="4">
        <f t="shared" si="377"/>
        <v>17</v>
      </c>
      <c r="Q1352" s="4">
        <f t="shared" si="378"/>
        <v>50</v>
      </c>
      <c r="R1352" s="7">
        <f>INDEX(월별값!$A$1:$BM$17, '데이터 만들기'!P1352, '데이터 만들기'!Q1352)</f>
        <v>1329060</v>
      </c>
      <c r="S1352" s="5">
        <f t="shared" si="375"/>
        <v>43349</v>
      </c>
      <c r="T1352" s="7">
        <f t="shared" si="379"/>
        <v>2018</v>
      </c>
      <c r="U1352" s="7">
        <f t="shared" si="380"/>
        <v>9</v>
      </c>
      <c r="V1352" s="7" t="str">
        <f t="shared" si="381"/>
        <v>2018-9-1</v>
      </c>
      <c r="W1352" s="8">
        <f t="shared" si="382"/>
        <v>43373</v>
      </c>
      <c r="X1352" s="9">
        <f t="shared" si="383"/>
        <v>30</v>
      </c>
      <c r="Y1352" s="4">
        <f t="shared" si="384"/>
        <v>44302</v>
      </c>
      <c r="Z1352" s="4">
        <f t="shared" ca="1" si="385"/>
        <v>1618.6707651065767</v>
      </c>
      <c r="AA1352" s="4">
        <f t="shared" ca="1" si="386"/>
        <v>45920.670765106574</v>
      </c>
      <c r="AB1352" s="10">
        <f t="shared" ref="AB1352:AB1415" si="392">NETWORKDAYS(A1352,A1352)</f>
        <v>1</v>
      </c>
      <c r="AC1352" s="4">
        <f t="shared" ca="1" si="387"/>
        <v>45920.670765106574</v>
      </c>
      <c r="AD1352" s="4">
        <f t="shared" ca="1" si="376"/>
        <v>-427658.30707717349</v>
      </c>
      <c r="AE1352" s="4">
        <f t="shared" si="388"/>
        <v>20</v>
      </c>
      <c r="AF1352" s="4">
        <f t="shared" ca="1" si="389"/>
        <v>21382.915353858676</v>
      </c>
      <c r="AG1352" s="4">
        <f t="shared" ca="1" si="390"/>
        <v>67303.58611896525</v>
      </c>
    </row>
    <row r="1353" spans="1:33">
      <c r="A1353" s="3">
        <v>43350</v>
      </c>
      <c r="B1353" s="2">
        <f t="shared" ca="1" si="391"/>
        <v>64517.724895694068</v>
      </c>
      <c r="C1353">
        <v>0</v>
      </c>
      <c r="D1353">
        <v>0</v>
      </c>
      <c r="E1353">
        <v>0</v>
      </c>
      <c r="F1353">
        <v>0</v>
      </c>
      <c r="P1353" s="4">
        <f t="shared" si="377"/>
        <v>17</v>
      </c>
      <c r="Q1353" s="4">
        <f t="shared" si="378"/>
        <v>50</v>
      </c>
      <c r="R1353" s="7">
        <f>INDEX(월별값!$A$1:$BM$17, '데이터 만들기'!P1353, '데이터 만들기'!Q1353)</f>
        <v>1329060</v>
      </c>
      <c r="S1353" s="5">
        <f t="shared" ref="S1353:S1416" si="393">$A1353</f>
        <v>43350</v>
      </c>
      <c r="T1353" s="7">
        <f t="shared" si="379"/>
        <v>2018</v>
      </c>
      <c r="U1353" s="7">
        <f t="shared" si="380"/>
        <v>9</v>
      </c>
      <c r="V1353" s="7" t="str">
        <f t="shared" si="381"/>
        <v>2018-9-1</v>
      </c>
      <c r="W1353" s="8">
        <f t="shared" si="382"/>
        <v>43373</v>
      </c>
      <c r="X1353" s="9">
        <f t="shared" si="383"/>
        <v>30</v>
      </c>
      <c r="Y1353" s="4">
        <f t="shared" si="384"/>
        <v>44302</v>
      </c>
      <c r="Z1353" s="4">
        <f t="shared" ca="1" si="385"/>
        <v>-1167.190458164607</v>
      </c>
      <c r="AA1353" s="4">
        <f t="shared" ca="1" si="386"/>
        <v>43134.809541835391</v>
      </c>
      <c r="AB1353" s="10">
        <f t="shared" si="392"/>
        <v>1</v>
      </c>
      <c r="AC1353" s="4">
        <f t="shared" ca="1" si="387"/>
        <v>43134.809541835391</v>
      </c>
      <c r="AD1353" s="4">
        <f t="shared" ref="AD1353:AD1416" ca="1" si="394">SUMIFS(AC:AC,U:U,CONCATENATE("=",U1353),T:T,CONCATENATE("=",T1353))-R1353</f>
        <v>-427658.30707717349</v>
      </c>
      <c r="AE1353" s="4">
        <f t="shared" si="388"/>
        <v>20</v>
      </c>
      <c r="AF1353" s="4">
        <f t="shared" ca="1" si="389"/>
        <v>21382.915353858676</v>
      </c>
      <c r="AG1353" s="4">
        <f t="shared" ca="1" si="390"/>
        <v>64517.724895694068</v>
      </c>
    </row>
    <row r="1354" spans="1:33">
      <c r="A1354" s="3">
        <v>43351</v>
      </c>
      <c r="B1354" s="2">
        <f t="shared" ca="1" si="391"/>
        <v>2057.3193247450354</v>
      </c>
      <c r="C1354">
        <v>0</v>
      </c>
      <c r="D1354">
        <v>0</v>
      </c>
      <c r="E1354">
        <v>0</v>
      </c>
      <c r="F1354">
        <v>0</v>
      </c>
      <c r="P1354" s="4">
        <f t="shared" ref="P1354:P1417" si="395">P1353</f>
        <v>17</v>
      </c>
      <c r="Q1354" s="4">
        <f t="shared" si="378"/>
        <v>50</v>
      </c>
      <c r="R1354" s="7">
        <f>INDEX(월별값!$A$1:$BM$17, '데이터 만들기'!P1354, '데이터 만들기'!Q1354)</f>
        <v>1329060</v>
      </c>
      <c r="S1354" s="5">
        <f t="shared" si="393"/>
        <v>43351</v>
      </c>
      <c r="T1354" s="7">
        <f t="shared" si="379"/>
        <v>2018</v>
      </c>
      <c r="U1354" s="7">
        <f t="shared" si="380"/>
        <v>9</v>
      </c>
      <c r="V1354" s="7" t="str">
        <f t="shared" si="381"/>
        <v>2018-9-1</v>
      </c>
      <c r="W1354" s="8">
        <f t="shared" si="382"/>
        <v>43373</v>
      </c>
      <c r="X1354" s="9">
        <f t="shared" si="383"/>
        <v>30</v>
      </c>
      <c r="Y1354" s="4">
        <f t="shared" si="384"/>
        <v>44302</v>
      </c>
      <c r="Z1354" s="4">
        <f t="shared" ca="1" si="385"/>
        <v>-3155.6135050992916</v>
      </c>
      <c r="AA1354" s="4">
        <f t="shared" ca="1" si="386"/>
        <v>41146.386494900711</v>
      </c>
      <c r="AB1354" s="10">
        <f t="shared" si="392"/>
        <v>0</v>
      </c>
      <c r="AC1354" s="4">
        <f t="shared" ca="1" si="387"/>
        <v>2057.3193247450354</v>
      </c>
      <c r="AD1354" s="4">
        <f t="shared" ca="1" si="394"/>
        <v>-427658.30707717349</v>
      </c>
      <c r="AE1354" s="4">
        <f t="shared" si="388"/>
        <v>20</v>
      </c>
      <c r="AF1354" s="4">
        <f t="shared" ca="1" si="389"/>
        <v>21382.915353858676</v>
      </c>
      <c r="AG1354" s="4">
        <f t="shared" ca="1" si="390"/>
        <v>2057.3193247450354</v>
      </c>
    </row>
    <row r="1355" spans="1:33">
      <c r="A1355" s="3">
        <v>43352</v>
      </c>
      <c r="B1355" s="2">
        <f t="shared" ca="1" si="391"/>
        <v>2127.4822141164268</v>
      </c>
      <c r="C1355">
        <v>0</v>
      </c>
      <c r="D1355">
        <v>0</v>
      </c>
      <c r="E1355">
        <v>0</v>
      </c>
      <c r="F1355">
        <v>0</v>
      </c>
      <c r="P1355" s="4">
        <f t="shared" si="395"/>
        <v>17</v>
      </c>
      <c r="Q1355" s="4">
        <f t="shared" si="378"/>
        <v>50</v>
      </c>
      <c r="R1355" s="7">
        <f>INDEX(월별값!$A$1:$BM$17, '데이터 만들기'!P1355, '데이터 만들기'!Q1355)</f>
        <v>1329060</v>
      </c>
      <c r="S1355" s="5">
        <f t="shared" si="393"/>
        <v>43352</v>
      </c>
      <c r="T1355" s="7">
        <f t="shared" si="379"/>
        <v>2018</v>
      </c>
      <c r="U1355" s="7">
        <f t="shared" si="380"/>
        <v>9</v>
      </c>
      <c r="V1355" s="7" t="str">
        <f t="shared" si="381"/>
        <v>2018-9-1</v>
      </c>
      <c r="W1355" s="8">
        <f t="shared" si="382"/>
        <v>43373</v>
      </c>
      <c r="X1355" s="9">
        <f t="shared" si="383"/>
        <v>30</v>
      </c>
      <c r="Y1355" s="4">
        <f t="shared" si="384"/>
        <v>44302</v>
      </c>
      <c r="Z1355" s="4">
        <f t="shared" ca="1" si="385"/>
        <v>-1752.3557176714646</v>
      </c>
      <c r="AA1355" s="4">
        <f t="shared" ca="1" si="386"/>
        <v>42549.644282328532</v>
      </c>
      <c r="AB1355" s="10">
        <f t="shared" si="392"/>
        <v>0</v>
      </c>
      <c r="AC1355" s="4">
        <f t="shared" ca="1" si="387"/>
        <v>2127.4822141164268</v>
      </c>
      <c r="AD1355" s="4">
        <f t="shared" ca="1" si="394"/>
        <v>-427658.30707717349</v>
      </c>
      <c r="AE1355" s="4">
        <f t="shared" si="388"/>
        <v>20</v>
      </c>
      <c r="AF1355" s="4">
        <f t="shared" ca="1" si="389"/>
        <v>21382.915353858676</v>
      </c>
      <c r="AG1355" s="4">
        <f t="shared" ca="1" si="390"/>
        <v>2127.4822141164268</v>
      </c>
    </row>
    <row r="1356" spans="1:33">
      <c r="A1356" s="3">
        <v>43353</v>
      </c>
      <c r="B1356" s="2">
        <f t="shared" ca="1" si="391"/>
        <v>61970.531157519479</v>
      </c>
      <c r="C1356">
        <v>0</v>
      </c>
      <c r="D1356">
        <v>0</v>
      </c>
      <c r="E1356">
        <v>0</v>
      </c>
      <c r="F1356">
        <v>0</v>
      </c>
      <c r="P1356" s="4">
        <f t="shared" si="395"/>
        <v>17</v>
      </c>
      <c r="Q1356" s="4">
        <f t="shared" si="378"/>
        <v>50</v>
      </c>
      <c r="R1356" s="7">
        <f>INDEX(월별값!$A$1:$BM$17, '데이터 만들기'!P1356, '데이터 만들기'!Q1356)</f>
        <v>1329060</v>
      </c>
      <c r="S1356" s="5">
        <f t="shared" si="393"/>
        <v>43353</v>
      </c>
      <c r="T1356" s="7">
        <f t="shared" si="379"/>
        <v>2018</v>
      </c>
      <c r="U1356" s="7">
        <f t="shared" si="380"/>
        <v>9</v>
      </c>
      <c r="V1356" s="7" t="str">
        <f t="shared" si="381"/>
        <v>2018-9-1</v>
      </c>
      <c r="W1356" s="8">
        <f t="shared" si="382"/>
        <v>43373</v>
      </c>
      <c r="X1356" s="9">
        <f t="shared" si="383"/>
        <v>30</v>
      </c>
      <c r="Y1356" s="4">
        <f t="shared" si="384"/>
        <v>44302</v>
      </c>
      <c r="Z1356" s="4">
        <f t="shared" ca="1" si="385"/>
        <v>-3714.384196339196</v>
      </c>
      <c r="AA1356" s="4">
        <f t="shared" ca="1" si="386"/>
        <v>40587.615803660803</v>
      </c>
      <c r="AB1356" s="10">
        <f t="shared" si="392"/>
        <v>1</v>
      </c>
      <c r="AC1356" s="4">
        <f t="shared" ca="1" si="387"/>
        <v>40587.615803660803</v>
      </c>
      <c r="AD1356" s="4">
        <f t="shared" ca="1" si="394"/>
        <v>-427658.30707717349</v>
      </c>
      <c r="AE1356" s="4">
        <f t="shared" si="388"/>
        <v>20</v>
      </c>
      <c r="AF1356" s="4">
        <f t="shared" ca="1" si="389"/>
        <v>21382.915353858676</v>
      </c>
      <c r="AG1356" s="4">
        <f t="shared" ca="1" si="390"/>
        <v>61970.531157519479</v>
      </c>
    </row>
    <row r="1357" spans="1:33">
      <c r="A1357" s="3">
        <v>43354</v>
      </c>
      <c r="B1357" s="2">
        <f t="shared" ca="1" si="391"/>
        <v>65951.998245652168</v>
      </c>
      <c r="C1357">
        <v>0</v>
      </c>
      <c r="D1357">
        <v>0</v>
      </c>
      <c r="E1357">
        <v>0</v>
      </c>
      <c r="F1357">
        <v>0</v>
      </c>
      <c r="P1357" s="4">
        <f t="shared" si="395"/>
        <v>17</v>
      </c>
      <c r="Q1357" s="4">
        <f t="shared" si="378"/>
        <v>50</v>
      </c>
      <c r="R1357" s="7">
        <f>INDEX(월별값!$A$1:$BM$17, '데이터 만들기'!P1357, '데이터 만들기'!Q1357)</f>
        <v>1329060</v>
      </c>
      <c r="S1357" s="5">
        <f t="shared" si="393"/>
        <v>43354</v>
      </c>
      <c r="T1357" s="7">
        <f t="shared" si="379"/>
        <v>2018</v>
      </c>
      <c r="U1357" s="7">
        <f t="shared" si="380"/>
        <v>9</v>
      </c>
      <c r="V1357" s="7" t="str">
        <f t="shared" si="381"/>
        <v>2018-9-1</v>
      </c>
      <c r="W1357" s="8">
        <f t="shared" si="382"/>
        <v>43373</v>
      </c>
      <c r="X1357" s="9">
        <f t="shared" si="383"/>
        <v>30</v>
      </c>
      <c r="Y1357" s="4">
        <f t="shared" si="384"/>
        <v>44302</v>
      </c>
      <c r="Z1357" s="4">
        <f t="shared" ca="1" si="385"/>
        <v>267.08289179349407</v>
      </c>
      <c r="AA1357" s="4">
        <f t="shared" ca="1" si="386"/>
        <v>44569.082891793492</v>
      </c>
      <c r="AB1357" s="10">
        <f t="shared" si="392"/>
        <v>1</v>
      </c>
      <c r="AC1357" s="4">
        <f t="shared" ca="1" si="387"/>
        <v>44569.082891793492</v>
      </c>
      <c r="AD1357" s="4">
        <f t="shared" ca="1" si="394"/>
        <v>-427658.30707717349</v>
      </c>
      <c r="AE1357" s="4">
        <f t="shared" si="388"/>
        <v>20</v>
      </c>
      <c r="AF1357" s="4">
        <f t="shared" ca="1" si="389"/>
        <v>21382.915353858676</v>
      </c>
      <c r="AG1357" s="4">
        <f t="shared" ca="1" si="390"/>
        <v>65951.998245652168</v>
      </c>
    </row>
    <row r="1358" spans="1:33">
      <c r="A1358" s="3">
        <v>43355</v>
      </c>
      <c r="B1358" s="2">
        <f t="shared" ca="1" si="391"/>
        <v>69793.581181533111</v>
      </c>
      <c r="C1358">
        <v>0</v>
      </c>
      <c r="D1358">
        <v>0</v>
      </c>
      <c r="E1358">
        <v>0</v>
      </c>
      <c r="F1358">
        <v>0</v>
      </c>
      <c r="P1358" s="4">
        <f t="shared" si="395"/>
        <v>17</v>
      </c>
      <c r="Q1358" s="4">
        <f t="shared" si="378"/>
        <v>50</v>
      </c>
      <c r="R1358" s="7">
        <f>INDEX(월별값!$A$1:$BM$17, '데이터 만들기'!P1358, '데이터 만들기'!Q1358)</f>
        <v>1329060</v>
      </c>
      <c r="S1358" s="5">
        <f t="shared" si="393"/>
        <v>43355</v>
      </c>
      <c r="T1358" s="7">
        <f t="shared" si="379"/>
        <v>2018</v>
      </c>
      <c r="U1358" s="7">
        <f t="shared" si="380"/>
        <v>9</v>
      </c>
      <c r="V1358" s="7" t="str">
        <f t="shared" si="381"/>
        <v>2018-9-1</v>
      </c>
      <c r="W1358" s="8">
        <f t="shared" si="382"/>
        <v>43373</v>
      </c>
      <c r="X1358" s="9">
        <f t="shared" si="383"/>
        <v>30</v>
      </c>
      <c r="Y1358" s="4">
        <f t="shared" si="384"/>
        <v>44302</v>
      </c>
      <c r="Z1358" s="4">
        <f t="shared" ca="1" si="385"/>
        <v>4108.6658276744383</v>
      </c>
      <c r="AA1358" s="4">
        <f t="shared" ca="1" si="386"/>
        <v>48410.665827674442</v>
      </c>
      <c r="AB1358" s="10">
        <f t="shared" si="392"/>
        <v>1</v>
      </c>
      <c r="AC1358" s="4">
        <f t="shared" ca="1" si="387"/>
        <v>48410.665827674442</v>
      </c>
      <c r="AD1358" s="4">
        <f t="shared" ca="1" si="394"/>
        <v>-427658.30707717349</v>
      </c>
      <c r="AE1358" s="4">
        <f t="shared" si="388"/>
        <v>20</v>
      </c>
      <c r="AF1358" s="4">
        <f t="shared" ca="1" si="389"/>
        <v>21382.915353858676</v>
      </c>
      <c r="AG1358" s="4">
        <f t="shared" ca="1" si="390"/>
        <v>69793.581181533111</v>
      </c>
    </row>
    <row r="1359" spans="1:33">
      <c r="A1359" s="3">
        <v>43356</v>
      </c>
      <c r="B1359" s="2">
        <f t="shared" ca="1" si="391"/>
        <v>66495.210233975478</v>
      </c>
      <c r="C1359">
        <v>0</v>
      </c>
      <c r="D1359">
        <v>0</v>
      </c>
      <c r="E1359">
        <v>0</v>
      </c>
      <c r="F1359">
        <v>0</v>
      </c>
      <c r="P1359" s="4">
        <f t="shared" si="395"/>
        <v>17</v>
      </c>
      <c r="Q1359" s="4">
        <f t="shared" si="378"/>
        <v>50</v>
      </c>
      <c r="R1359" s="7">
        <f>INDEX(월별값!$A$1:$BM$17, '데이터 만들기'!P1359, '데이터 만들기'!Q1359)</f>
        <v>1329060</v>
      </c>
      <c r="S1359" s="5">
        <f t="shared" si="393"/>
        <v>43356</v>
      </c>
      <c r="T1359" s="7">
        <f t="shared" si="379"/>
        <v>2018</v>
      </c>
      <c r="U1359" s="7">
        <f t="shared" si="380"/>
        <v>9</v>
      </c>
      <c r="V1359" s="7" t="str">
        <f t="shared" si="381"/>
        <v>2018-9-1</v>
      </c>
      <c r="W1359" s="8">
        <f t="shared" si="382"/>
        <v>43373</v>
      </c>
      <c r="X1359" s="9">
        <f t="shared" si="383"/>
        <v>30</v>
      </c>
      <c r="Y1359" s="4">
        <f t="shared" si="384"/>
        <v>44302</v>
      </c>
      <c r="Z1359" s="4">
        <f t="shared" ca="1" si="385"/>
        <v>810.29488011680144</v>
      </c>
      <c r="AA1359" s="4">
        <f t="shared" ca="1" si="386"/>
        <v>45112.294880116802</v>
      </c>
      <c r="AB1359" s="10">
        <f t="shared" si="392"/>
        <v>1</v>
      </c>
      <c r="AC1359" s="4">
        <f t="shared" ca="1" si="387"/>
        <v>45112.294880116802</v>
      </c>
      <c r="AD1359" s="4">
        <f t="shared" ca="1" si="394"/>
        <v>-427658.30707717349</v>
      </c>
      <c r="AE1359" s="4">
        <f t="shared" si="388"/>
        <v>20</v>
      </c>
      <c r="AF1359" s="4">
        <f t="shared" ca="1" si="389"/>
        <v>21382.915353858676</v>
      </c>
      <c r="AG1359" s="4">
        <f t="shared" ca="1" si="390"/>
        <v>66495.210233975478</v>
      </c>
    </row>
    <row r="1360" spans="1:33">
      <c r="A1360" s="3">
        <v>43357</v>
      </c>
      <c r="B1360" s="2">
        <f t="shared" ca="1" si="391"/>
        <v>61594.043317483673</v>
      </c>
      <c r="C1360">
        <v>0</v>
      </c>
      <c r="D1360">
        <v>0</v>
      </c>
      <c r="E1360">
        <v>0</v>
      </c>
      <c r="F1360">
        <v>0</v>
      </c>
      <c r="P1360" s="4">
        <f t="shared" si="395"/>
        <v>17</v>
      </c>
      <c r="Q1360" s="4">
        <f t="shared" si="378"/>
        <v>50</v>
      </c>
      <c r="R1360" s="7">
        <f>INDEX(월별값!$A$1:$BM$17, '데이터 만들기'!P1360, '데이터 만들기'!Q1360)</f>
        <v>1329060</v>
      </c>
      <c r="S1360" s="5">
        <f t="shared" si="393"/>
        <v>43357</v>
      </c>
      <c r="T1360" s="7">
        <f t="shared" si="379"/>
        <v>2018</v>
      </c>
      <c r="U1360" s="7">
        <f t="shared" si="380"/>
        <v>9</v>
      </c>
      <c r="V1360" s="7" t="str">
        <f t="shared" si="381"/>
        <v>2018-9-1</v>
      </c>
      <c r="W1360" s="8">
        <f t="shared" si="382"/>
        <v>43373</v>
      </c>
      <c r="X1360" s="9">
        <f t="shared" si="383"/>
        <v>30</v>
      </c>
      <c r="Y1360" s="4">
        <f t="shared" si="384"/>
        <v>44302</v>
      </c>
      <c r="Z1360" s="4">
        <f t="shared" ca="1" si="385"/>
        <v>-4090.8720363750008</v>
      </c>
      <c r="AA1360" s="4">
        <f t="shared" ca="1" si="386"/>
        <v>40211.127963624996</v>
      </c>
      <c r="AB1360" s="10">
        <f t="shared" si="392"/>
        <v>1</v>
      </c>
      <c r="AC1360" s="4">
        <f t="shared" ca="1" si="387"/>
        <v>40211.127963624996</v>
      </c>
      <c r="AD1360" s="4">
        <f t="shared" ca="1" si="394"/>
        <v>-427658.30707717349</v>
      </c>
      <c r="AE1360" s="4">
        <f t="shared" si="388"/>
        <v>20</v>
      </c>
      <c r="AF1360" s="4">
        <f t="shared" ca="1" si="389"/>
        <v>21382.915353858676</v>
      </c>
      <c r="AG1360" s="4">
        <f t="shared" ca="1" si="390"/>
        <v>61594.043317483673</v>
      </c>
    </row>
    <row r="1361" spans="1:33">
      <c r="A1361" s="3">
        <v>43358</v>
      </c>
      <c r="B1361" s="2">
        <f t="shared" ca="1" si="391"/>
        <v>2039.2766566959046</v>
      </c>
      <c r="C1361">
        <v>0</v>
      </c>
      <c r="D1361">
        <v>0</v>
      </c>
      <c r="E1361">
        <v>0</v>
      </c>
      <c r="F1361">
        <v>0</v>
      </c>
      <c r="P1361" s="4">
        <f t="shared" si="395"/>
        <v>17</v>
      </c>
      <c r="Q1361" s="4">
        <f t="shared" si="378"/>
        <v>50</v>
      </c>
      <c r="R1361" s="7">
        <f>INDEX(월별값!$A$1:$BM$17, '데이터 만들기'!P1361, '데이터 만들기'!Q1361)</f>
        <v>1329060</v>
      </c>
      <c r="S1361" s="5">
        <f t="shared" si="393"/>
        <v>43358</v>
      </c>
      <c r="T1361" s="7">
        <f t="shared" si="379"/>
        <v>2018</v>
      </c>
      <c r="U1361" s="7">
        <f t="shared" si="380"/>
        <v>9</v>
      </c>
      <c r="V1361" s="7" t="str">
        <f t="shared" si="381"/>
        <v>2018-9-1</v>
      </c>
      <c r="W1361" s="8">
        <f t="shared" si="382"/>
        <v>43373</v>
      </c>
      <c r="X1361" s="9">
        <f t="shared" si="383"/>
        <v>30</v>
      </c>
      <c r="Y1361" s="4">
        <f t="shared" si="384"/>
        <v>44302</v>
      </c>
      <c r="Z1361" s="4">
        <f t="shared" ca="1" si="385"/>
        <v>-3516.4668660819079</v>
      </c>
      <c r="AA1361" s="4">
        <f t="shared" ca="1" si="386"/>
        <v>40785.533133918092</v>
      </c>
      <c r="AB1361" s="10">
        <f t="shared" si="392"/>
        <v>0</v>
      </c>
      <c r="AC1361" s="4">
        <f t="shared" ca="1" si="387"/>
        <v>2039.2766566959046</v>
      </c>
      <c r="AD1361" s="4">
        <f t="shared" ca="1" si="394"/>
        <v>-427658.30707717349</v>
      </c>
      <c r="AE1361" s="4">
        <f t="shared" si="388"/>
        <v>20</v>
      </c>
      <c r="AF1361" s="4">
        <f t="shared" ca="1" si="389"/>
        <v>21382.915353858676</v>
      </c>
      <c r="AG1361" s="4">
        <f t="shared" ca="1" si="390"/>
        <v>2039.2766566959046</v>
      </c>
    </row>
    <row r="1362" spans="1:33">
      <c r="A1362" s="3">
        <v>43359</v>
      </c>
      <c r="B1362" s="2">
        <f t="shared" ca="1" si="391"/>
        <v>2343.9080836044768</v>
      </c>
      <c r="C1362">
        <v>0</v>
      </c>
      <c r="D1362">
        <v>0</v>
      </c>
      <c r="E1362">
        <v>0</v>
      </c>
      <c r="F1362">
        <v>0</v>
      </c>
      <c r="P1362" s="4">
        <f t="shared" si="395"/>
        <v>17</v>
      </c>
      <c r="Q1362" s="4">
        <f t="shared" si="378"/>
        <v>50</v>
      </c>
      <c r="R1362" s="7">
        <f>INDEX(월별값!$A$1:$BM$17, '데이터 만들기'!P1362, '데이터 만들기'!Q1362)</f>
        <v>1329060</v>
      </c>
      <c r="S1362" s="5">
        <f t="shared" si="393"/>
        <v>43359</v>
      </c>
      <c r="T1362" s="7">
        <f t="shared" si="379"/>
        <v>2018</v>
      </c>
      <c r="U1362" s="7">
        <f t="shared" si="380"/>
        <v>9</v>
      </c>
      <c r="V1362" s="7" t="str">
        <f t="shared" si="381"/>
        <v>2018-9-1</v>
      </c>
      <c r="W1362" s="8">
        <f t="shared" si="382"/>
        <v>43373</v>
      </c>
      <c r="X1362" s="9">
        <f t="shared" si="383"/>
        <v>30</v>
      </c>
      <c r="Y1362" s="4">
        <f t="shared" si="384"/>
        <v>44302</v>
      </c>
      <c r="Z1362" s="4">
        <f t="shared" ca="1" si="385"/>
        <v>2576.1616720895377</v>
      </c>
      <c r="AA1362" s="4">
        <f t="shared" ca="1" si="386"/>
        <v>46878.16167208954</v>
      </c>
      <c r="AB1362" s="10">
        <f t="shared" si="392"/>
        <v>0</v>
      </c>
      <c r="AC1362" s="4">
        <f t="shared" ca="1" si="387"/>
        <v>2343.9080836044768</v>
      </c>
      <c r="AD1362" s="4">
        <f t="shared" ca="1" si="394"/>
        <v>-427658.30707717349</v>
      </c>
      <c r="AE1362" s="4">
        <f t="shared" si="388"/>
        <v>20</v>
      </c>
      <c r="AF1362" s="4">
        <f t="shared" ca="1" si="389"/>
        <v>21382.915353858676</v>
      </c>
      <c r="AG1362" s="4">
        <f t="shared" ca="1" si="390"/>
        <v>2343.9080836044768</v>
      </c>
    </row>
    <row r="1363" spans="1:33">
      <c r="A1363" s="3">
        <v>43360</v>
      </c>
      <c r="B1363" s="2">
        <f t="shared" ca="1" si="391"/>
        <v>61561.18512088326</v>
      </c>
      <c r="C1363">
        <v>0</v>
      </c>
      <c r="D1363">
        <v>0</v>
      </c>
      <c r="E1363">
        <v>0</v>
      </c>
      <c r="F1363">
        <v>0</v>
      </c>
      <c r="P1363" s="4">
        <f t="shared" si="395"/>
        <v>17</v>
      </c>
      <c r="Q1363" s="4">
        <f t="shared" si="378"/>
        <v>50</v>
      </c>
      <c r="R1363" s="7">
        <f>INDEX(월별값!$A$1:$BM$17, '데이터 만들기'!P1363, '데이터 만들기'!Q1363)</f>
        <v>1329060</v>
      </c>
      <c r="S1363" s="5">
        <f t="shared" si="393"/>
        <v>43360</v>
      </c>
      <c r="T1363" s="7">
        <f t="shared" si="379"/>
        <v>2018</v>
      </c>
      <c r="U1363" s="7">
        <f t="shared" si="380"/>
        <v>9</v>
      </c>
      <c r="V1363" s="7" t="str">
        <f t="shared" si="381"/>
        <v>2018-9-1</v>
      </c>
      <c r="W1363" s="8">
        <f t="shared" si="382"/>
        <v>43373</v>
      </c>
      <c r="X1363" s="9">
        <f t="shared" si="383"/>
        <v>30</v>
      </c>
      <c r="Y1363" s="4">
        <f t="shared" si="384"/>
        <v>44302</v>
      </c>
      <c r="Z1363" s="4">
        <f t="shared" ca="1" si="385"/>
        <v>-4123.7302329754193</v>
      </c>
      <c r="AA1363" s="4">
        <f t="shared" ca="1" si="386"/>
        <v>40178.269767024583</v>
      </c>
      <c r="AB1363" s="10">
        <f t="shared" si="392"/>
        <v>1</v>
      </c>
      <c r="AC1363" s="4">
        <f t="shared" ca="1" si="387"/>
        <v>40178.269767024583</v>
      </c>
      <c r="AD1363" s="4">
        <f t="shared" ca="1" si="394"/>
        <v>-427658.30707717349</v>
      </c>
      <c r="AE1363" s="4">
        <f t="shared" si="388"/>
        <v>20</v>
      </c>
      <c r="AF1363" s="4">
        <f t="shared" ca="1" si="389"/>
        <v>21382.915353858676</v>
      </c>
      <c r="AG1363" s="4">
        <f t="shared" ca="1" si="390"/>
        <v>61561.18512088326</v>
      </c>
    </row>
    <row r="1364" spans="1:33">
      <c r="A1364" s="3">
        <v>43361</v>
      </c>
      <c r="B1364" s="2">
        <f t="shared" ca="1" si="391"/>
        <v>61635.388262872591</v>
      </c>
      <c r="C1364">
        <v>0</v>
      </c>
      <c r="D1364">
        <v>0</v>
      </c>
      <c r="E1364">
        <v>0</v>
      </c>
      <c r="F1364">
        <v>0</v>
      </c>
      <c r="P1364" s="4">
        <f t="shared" si="395"/>
        <v>17</v>
      </c>
      <c r="Q1364" s="4">
        <f t="shared" si="378"/>
        <v>50</v>
      </c>
      <c r="R1364" s="7">
        <f>INDEX(월별값!$A$1:$BM$17, '데이터 만들기'!P1364, '데이터 만들기'!Q1364)</f>
        <v>1329060</v>
      </c>
      <c r="S1364" s="5">
        <f t="shared" si="393"/>
        <v>43361</v>
      </c>
      <c r="T1364" s="7">
        <f t="shared" si="379"/>
        <v>2018</v>
      </c>
      <c r="U1364" s="7">
        <f t="shared" si="380"/>
        <v>9</v>
      </c>
      <c r="V1364" s="7" t="str">
        <f t="shared" si="381"/>
        <v>2018-9-1</v>
      </c>
      <c r="W1364" s="8">
        <f t="shared" si="382"/>
        <v>43373</v>
      </c>
      <c r="X1364" s="9">
        <f t="shared" si="383"/>
        <v>30</v>
      </c>
      <c r="Y1364" s="4">
        <f t="shared" si="384"/>
        <v>44302</v>
      </c>
      <c r="Z1364" s="4">
        <f t="shared" ca="1" si="385"/>
        <v>-4049.5270909860833</v>
      </c>
      <c r="AA1364" s="4">
        <f t="shared" ca="1" si="386"/>
        <v>40252.472909013915</v>
      </c>
      <c r="AB1364" s="10">
        <f t="shared" si="392"/>
        <v>1</v>
      </c>
      <c r="AC1364" s="4">
        <f t="shared" ca="1" si="387"/>
        <v>40252.472909013915</v>
      </c>
      <c r="AD1364" s="4">
        <f t="shared" ca="1" si="394"/>
        <v>-427658.30707717349</v>
      </c>
      <c r="AE1364" s="4">
        <f t="shared" si="388"/>
        <v>20</v>
      </c>
      <c r="AF1364" s="4">
        <f t="shared" ca="1" si="389"/>
        <v>21382.915353858676</v>
      </c>
      <c r="AG1364" s="4">
        <f t="shared" ca="1" si="390"/>
        <v>61635.388262872591</v>
      </c>
    </row>
    <row r="1365" spans="1:33">
      <c r="A1365" s="3">
        <v>43362</v>
      </c>
      <c r="B1365" s="2">
        <f t="shared" ca="1" si="391"/>
        <v>62013.743799355681</v>
      </c>
      <c r="C1365">
        <v>0</v>
      </c>
      <c r="D1365">
        <v>0</v>
      </c>
      <c r="E1365">
        <v>0</v>
      </c>
      <c r="F1365">
        <v>0</v>
      </c>
      <c r="P1365" s="4">
        <f t="shared" si="395"/>
        <v>17</v>
      </c>
      <c r="Q1365" s="4">
        <f t="shared" si="378"/>
        <v>50</v>
      </c>
      <c r="R1365" s="7">
        <f>INDEX(월별값!$A$1:$BM$17, '데이터 만들기'!P1365, '데이터 만들기'!Q1365)</f>
        <v>1329060</v>
      </c>
      <c r="S1365" s="5">
        <f t="shared" si="393"/>
        <v>43362</v>
      </c>
      <c r="T1365" s="7">
        <f t="shared" si="379"/>
        <v>2018</v>
      </c>
      <c r="U1365" s="7">
        <f t="shared" si="380"/>
        <v>9</v>
      </c>
      <c r="V1365" s="7" t="str">
        <f t="shared" si="381"/>
        <v>2018-9-1</v>
      </c>
      <c r="W1365" s="8">
        <f t="shared" si="382"/>
        <v>43373</v>
      </c>
      <c r="X1365" s="9">
        <f t="shared" si="383"/>
        <v>30</v>
      </c>
      <c r="Y1365" s="4">
        <f t="shared" si="384"/>
        <v>44302</v>
      </c>
      <c r="Z1365" s="4">
        <f t="shared" ca="1" si="385"/>
        <v>-3671.1715545029961</v>
      </c>
      <c r="AA1365" s="4">
        <f t="shared" ca="1" si="386"/>
        <v>40630.828445497005</v>
      </c>
      <c r="AB1365" s="10">
        <f t="shared" si="392"/>
        <v>1</v>
      </c>
      <c r="AC1365" s="4">
        <f t="shared" ca="1" si="387"/>
        <v>40630.828445497005</v>
      </c>
      <c r="AD1365" s="4">
        <f t="shared" ca="1" si="394"/>
        <v>-427658.30707717349</v>
      </c>
      <c r="AE1365" s="4">
        <f t="shared" si="388"/>
        <v>20</v>
      </c>
      <c r="AF1365" s="4">
        <f t="shared" ca="1" si="389"/>
        <v>21382.915353858676</v>
      </c>
      <c r="AG1365" s="4">
        <f t="shared" ca="1" si="390"/>
        <v>62013.743799355681</v>
      </c>
    </row>
    <row r="1366" spans="1:33">
      <c r="A1366" s="3">
        <v>43363</v>
      </c>
      <c r="B1366" s="2">
        <f t="shared" ca="1" si="391"/>
        <v>61584.196550286062</v>
      </c>
      <c r="C1366">
        <v>0</v>
      </c>
      <c r="D1366">
        <v>0</v>
      </c>
      <c r="E1366">
        <v>0</v>
      </c>
      <c r="F1366">
        <v>0</v>
      </c>
      <c r="P1366" s="4">
        <f t="shared" si="395"/>
        <v>17</v>
      </c>
      <c r="Q1366" s="4">
        <f t="shared" si="378"/>
        <v>50</v>
      </c>
      <c r="R1366" s="7">
        <f>INDEX(월별값!$A$1:$BM$17, '데이터 만들기'!P1366, '데이터 만들기'!Q1366)</f>
        <v>1329060</v>
      </c>
      <c r="S1366" s="5">
        <f t="shared" si="393"/>
        <v>43363</v>
      </c>
      <c r="T1366" s="7">
        <f t="shared" si="379"/>
        <v>2018</v>
      </c>
      <c r="U1366" s="7">
        <f t="shared" si="380"/>
        <v>9</v>
      </c>
      <c r="V1366" s="7" t="str">
        <f t="shared" si="381"/>
        <v>2018-9-1</v>
      </c>
      <c r="W1366" s="8">
        <f t="shared" si="382"/>
        <v>43373</v>
      </c>
      <c r="X1366" s="9">
        <f t="shared" si="383"/>
        <v>30</v>
      </c>
      <c r="Y1366" s="4">
        <f t="shared" si="384"/>
        <v>44302</v>
      </c>
      <c r="Z1366" s="4">
        <f t="shared" ca="1" si="385"/>
        <v>-4100.7188035726131</v>
      </c>
      <c r="AA1366" s="4">
        <f t="shared" ca="1" si="386"/>
        <v>40201.281196427386</v>
      </c>
      <c r="AB1366" s="10">
        <f t="shared" si="392"/>
        <v>1</v>
      </c>
      <c r="AC1366" s="4">
        <f t="shared" ca="1" si="387"/>
        <v>40201.281196427386</v>
      </c>
      <c r="AD1366" s="4">
        <f t="shared" ca="1" si="394"/>
        <v>-427658.30707717349</v>
      </c>
      <c r="AE1366" s="4">
        <f t="shared" si="388"/>
        <v>20</v>
      </c>
      <c r="AF1366" s="4">
        <f t="shared" ca="1" si="389"/>
        <v>21382.915353858676</v>
      </c>
      <c r="AG1366" s="4">
        <f t="shared" ca="1" si="390"/>
        <v>61584.196550286062</v>
      </c>
    </row>
    <row r="1367" spans="1:33">
      <c r="A1367" s="3">
        <v>43364</v>
      </c>
      <c r="B1367" s="2">
        <f t="shared" ca="1" si="391"/>
        <v>62449.860006227653</v>
      </c>
      <c r="C1367">
        <v>0</v>
      </c>
      <c r="D1367">
        <v>0</v>
      </c>
      <c r="E1367">
        <v>0</v>
      </c>
      <c r="F1367">
        <v>0</v>
      </c>
      <c r="P1367" s="4">
        <f t="shared" si="395"/>
        <v>17</v>
      </c>
      <c r="Q1367" s="4">
        <f t="shared" si="378"/>
        <v>50</v>
      </c>
      <c r="R1367" s="7">
        <f>INDEX(월별값!$A$1:$BM$17, '데이터 만들기'!P1367, '데이터 만들기'!Q1367)</f>
        <v>1329060</v>
      </c>
      <c r="S1367" s="5">
        <f t="shared" si="393"/>
        <v>43364</v>
      </c>
      <c r="T1367" s="7">
        <f t="shared" si="379"/>
        <v>2018</v>
      </c>
      <c r="U1367" s="7">
        <f t="shared" si="380"/>
        <v>9</v>
      </c>
      <c r="V1367" s="7" t="str">
        <f t="shared" si="381"/>
        <v>2018-9-1</v>
      </c>
      <c r="W1367" s="8">
        <f t="shared" si="382"/>
        <v>43373</v>
      </c>
      <c r="X1367" s="9">
        <f t="shared" si="383"/>
        <v>30</v>
      </c>
      <c r="Y1367" s="4">
        <f t="shared" si="384"/>
        <v>44302</v>
      </c>
      <c r="Z1367" s="4">
        <f t="shared" ca="1" si="385"/>
        <v>-3235.055347631021</v>
      </c>
      <c r="AA1367" s="4">
        <f t="shared" ca="1" si="386"/>
        <v>41066.944652368977</v>
      </c>
      <c r="AB1367" s="10">
        <f t="shared" si="392"/>
        <v>1</v>
      </c>
      <c r="AC1367" s="4">
        <f t="shared" ca="1" si="387"/>
        <v>41066.944652368977</v>
      </c>
      <c r="AD1367" s="4">
        <f t="shared" ca="1" si="394"/>
        <v>-427658.30707717349</v>
      </c>
      <c r="AE1367" s="4">
        <f t="shared" si="388"/>
        <v>20</v>
      </c>
      <c r="AF1367" s="4">
        <f t="shared" ca="1" si="389"/>
        <v>21382.915353858676</v>
      </c>
      <c r="AG1367" s="4">
        <f t="shared" ca="1" si="390"/>
        <v>62449.860006227653</v>
      </c>
    </row>
    <row r="1368" spans="1:33">
      <c r="A1368" s="3">
        <v>43365</v>
      </c>
      <c r="B1368" s="2">
        <f t="shared" ca="1" si="391"/>
        <v>2186.8621109896339</v>
      </c>
      <c r="C1368">
        <v>0</v>
      </c>
      <c r="D1368">
        <v>0</v>
      </c>
      <c r="E1368">
        <v>0</v>
      </c>
      <c r="F1368">
        <v>0</v>
      </c>
      <c r="P1368" s="4">
        <f t="shared" si="395"/>
        <v>17</v>
      </c>
      <c r="Q1368" s="4">
        <f t="shared" si="378"/>
        <v>50</v>
      </c>
      <c r="R1368" s="7">
        <f>INDEX(월별값!$A$1:$BM$17, '데이터 만들기'!P1368, '데이터 만들기'!Q1368)</f>
        <v>1329060</v>
      </c>
      <c r="S1368" s="5">
        <f t="shared" si="393"/>
        <v>43365</v>
      </c>
      <c r="T1368" s="7">
        <f t="shared" si="379"/>
        <v>2018</v>
      </c>
      <c r="U1368" s="7">
        <f t="shared" si="380"/>
        <v>9</v>
      </c>
      <c r="V1368" s="7" t="str">
        <f t="shared" si="381"/>
        <v>2018-9-1</v>
      </c>
      <c r="W1368" s="8">
        <f t="shared" si="382"/>
        <v>43373</v>
      </c>
      <c r="X1368" s="9">
        <f t="shared" si="383"/>
        <v>30</v>
      </c>
      <c r="Y1368" s="4">
        <f t="shared" si="384"/>
        <v>44302</v>
      </c>
      <c r="Z1368" s="4">
        <f t="shared" ca="1" si="385"/>
        <v>-564.75778020732128</v>
      </c>
      <c r="AA1368" s="4">
        <f t="shared" ca="1" si="386"/>
        <v>43737.242219792679</v>
      </c>
      <c r="AB1368" s="10">
        <f t="shared" si="392"/>
        <v>0</v>
      </c>
      <c r="AC1368" s="4">
        <f t="shared" ca="1" si="387"/>
        <v>2186.8621109896339</v>
      </c>
      <c r="AD1368" s="4">
        <f t="shared" ca="1" si="394"/>
        <v>-427658.30707717349</v>
      </c>
      <c r="AE1368" s="4">
        <f t="shared" si="388"/>
        <v>20</v>
      </c>
      <c r="AF1368" s="4">
        <f t="shared" ca="1" si="389"/>
        <v>21382.915353858676</v>
      </c>
      <c r="AG1368" s="4">
        <f t="shared" ca="1" si="390"/>
        <v>2186.8621109896339</v>
      </c>
    </row>
    <row r="1369" spans="1:33">
      <c r="A1369" s="3">
        <v>43366</v>
      </c>
      <c r="B1369" s="2">
        <f t="shared" ca="1" si="391"/>
        <v>2169.6125221276775</v>
      </c>
      <c r="C1369">
        <v>0</v>
      </c>
      <c r="D1369">
        <v>0</v>
      </c>
      <c r="E1369">
        <v>0</v>
      </c>
      <c r="F1369">
        <v>0</v>
      </c>
      <c r="P1369" s="4">
        <f t="shared" si="395"/>
        <v>17</v>
      </c>
      <c r="Q1369" s="4">
        <f t="shared" si="378"/>
        <v>50</v>
      </c>
      <c r="R1369" s="7">
        <f>INDEX(월별값!$A$1:$BM$17, '데이터 만들기'!P1369, '데이터 만들기'!Q1369)</f>
        <v>1329060</v>
      </c>
      <c r="S1369" s="5">
        <f t="shared" si="393"/>
        <v>43366</v>
      </c>
      <c r="T1369" s="7">
        <f t="shared" si="379"/>
        <v>2018</v>
      </c>
      <c r="U1369" s="7">
        <f t="shared" si="380"/>
        <v>9</v>
      </c>
      <c r="V1369" s="7" t="str">
        <f t="shared" si="381"/>
        <v>2018-9-1</v>
      </c>
      <c r="W1369" s="8">
        <f t="shared" si="382"/>
        <v>43373</v>
      </c>
      <c r="X1369" s="9">
        <f t="shared" si="383"/>
        <v>30</v>
      </c>
      <c r="Y1369" s="4">
        <f t="shared" si="384"/>
        <v>44302</v>
      </c>
      <c r="Z1369" s="4">
        <f t="shared" ca="1" si="385"/>
        <v>-909.7495574464499</v>
      </c>
      <c r="AA1369" s="4">
        <f t="shared" ca="1" si="386"/>
        <v>43392.250442553552</v>
      </c>
      <c r="AB1369" s="10">
        <f t="shared" si="392"/>
        <v>0</v>
      </c>
      <c r="AC1369" s="4">
        <f t="shared" ca="1" si="387"/>
        <v>2169.6125221276775</v>
      </c>
      <c r="AD1369" s="4">
        <f t="shared" ca="1" si="394"/>
        <v>-427658.30707717349</v>
      </c>
      <c r="AE1369" s="4">
        <f t="shared" si="388"/>
        <v>20</v>
      </c>
      <c r="AF1369" s="4">
        <f t="shared" ca="1" si="389"/>
        <v>21382.915353858676</v>
      </c>
      <c r="AG1369" s="4">
        <f t="shared" ca="1" si="390"/>
        <v>2169.6125221276775</v>
      </c>
    </row>
    <row r="1370" spans="1:33">
      <c r="A1370" s="3">
        <v>43367</v>
      </c>
      <c r="B1370" s="2">
        <f t="shared" ca="1" si="391"/>
        <v>62879.379868689401</v>
      </c>
      <c r="C1370">
        <v>0</v>
      </c>
      <c r="D1370">
        <v>0</v>
      </c>
      <c r="E1370">
        <v>0</v>
      </c>
      <c r="F1370">
        <v>0</v>
      </c>
      <c r="P1370" s="4">
        <f t="shared" si="395"/>
        <v>17</v>
      </c>
      <c r="Q1370" s="4">
        <f t="shared" si="378"/>
        <v>50</v>
      </c>
      <c r="R1370" s="7">
        <f>INDEX(월별값!$A$1:$BM$17, '데이터 만들기'!P1370, '데이터 만들기'!Q1370)</f>
        <v>1329060</v>
      </c>
      <c r="S1370" s="5">
        <f t="shared" si="393"/>
        <v>43367</v>
      </c>
      <c r="T1370" s="7">
        <f t="shared" si="379"/>
        <v>2018</v>
      </c>
      <c r="U1370" s="7">
        <f t="shared" si="380"/>
        <v>9</v>
      </c>
      <c r="V1370" s="7" t="str">
        <f t="shared" si="381"/>
        <v>2018-9-1</v>
      </c>
      <c r="W1370" s="8">
        <f t="shared" si="382"/>
        <v>43373</v>
      </c>
      <c r="X1370" s="9">
        <f t="shared" si="383"/>
        <v>30</v>
      </c>
      <c r="Y1370" s="4">
        <f t="shared" si="384"/>
        <v>44302</v>
      </c>
      <c r="Z1370" s="4">
        <f t="shared" ca="1" si="385"/>
        <v>-2805.5354851692764</v>
      </c>
      <c r="AA1370" s="4">
        <f t="shared" ca="1" si="386"/>
        <v>41496.464514830725</v>
      </c>
      <c r="AB1370" s="10">
        <f t="shared" si="392"/>
        <v>1</v>
      </c>
      <c r="AC1370" s="4">
        <f t="shared" ca="1" si="387"/>
        <v>41496.464514830725</v>
      </c>
      <c r="AD1370" s="4">
        <f t="shared" ca="1" si="394"/>
        <v>-427658.30707717349</v>
      </c>
      <c r="AE1370" s="4">
        <f t="shared" si="388"/>
        <v>20</v>
      </c>
      <c r="AF1370" s="4">
        <f t="shared" ca="1" si="389"/>
        <v>21382.915353858676</v>
      </c>
      <c r="AG1370" s="4">
        <f t="shared" ca="1" si="390"/>
        <v>62879.379868689401</v>
      </c>
    </row>
    <row r="1371" spans="1:33">
      <c r="A1371" s="3">
        <v>43368</v>
      </c>
      <c r="B1371" s="2">
        <f t="shared" ca="1" si="391"/>
        <v>67437.271931997529</v>
      </c>
      <c r="C1371">
        <v>0</v>
      </c>
      <c r="D1371">
        <v>0</v>
      </c>
      <c r="E1371">
        <v>0</v>
      </c>
      <c r="F1371">
        <v>0</v>
      </c>
      <c r="P1371" s="4">
        <f t="shared" si="395"/>
        <v>17</v>
      </c>
      <c r="Q1371" s="4">
        <f t="shared" si="378"/>
        <v>50</v>
      </c>
      <c r="R1371" s="7">
        <f>INDEX(월별값!$A$1:$BM$17, '데이터 만들기'!P1371, '데이터 만들기'!Q1371)</f>
        <v>1329060</v>
      </c>
      <c r="S1371" s="5">
        <f t="shared" si="393"/>
        <v>43368</v>
      </c>
      <c r="T1371" s="7">
        <f t="shared" si="379"/>
        <v>2018</v>
      </c>
      <c r="U1371" s="7">
        <f t="shared" si="380"/>
        <v>9</v>
      </c>
      <c r="V1371" s="7" t="str">
        <f t="shared" si="381"/>
        <v>2018-9-1</v>
      </c>
      <c r="W1371" s="8">
        <f t="shared" si="382"/>
        <v>43373</v>
      </c>
      <c r="X1371" s="9">
        <f t="shared" si="383"/>
        <v>30</v>
      </c>
      <c r="Y1371" s="4">
        <f t="shared" si="384"/>
        <v>44302</v>
      </c>
      <c r="Z1371" s="4">
        <f t="shared" ca="1" si="385"/>
        <v>1752.3565781388534</v>
      </c>
      <c r="AA1371" s="4">
        <f t="shared" ca="1" si="386"/>
        <v>46054.356578138853</v>
      </c>
      <c r="AB1371" s="10">
        <f t="shared" si="392"/>
        <v>1</v>
      </c>
      <c r="AC1371" s="4">
        <f t="shared" ca="1" si="387"/>
        <v>46054.356578138853</v>
      </c>
      <c r="AD1371" s="4">
        <f t="shared" ca="1" si="394"/>
        <v>-427658.30707717349</v>
      </c>
      <c r="AE1371" s="4">
        <f t="shared" si="388"/>
        <v>20</v>
      </c>
      <c r="AF1371" s="4">
        <f t="shared" ca="1" si="389"/>
        <v>21382.915353858676</v>
      </c>
      <c r="AG1371" s="4">
        <f t="shared" ca="1" si="390"/>
        <v>67437.271931997529</v>
      </c>
    </row>
    <row r="1372" spans="1:33">
      <c r="A1372" s="3">
        <v>43369</v>
      </c>
      <c r="B1372" s="2">
        <f t="shared" ca="1" si="391"/>
        <v>69864.901169179837</v>
      </c>
      <c r="C1372">
        <v>0</v>
      </c>
      <c r="D1372">
        <v>0</v>
      </c>
      <c r="E1372">
        <v>0</v>
      </c>
      <c r="F1372">
        <v>0</v>
      </c>
      <c r="P1372" s="4">
        <f t="shared" si="395"/>
        <v>17</v>
      </c>
      <c r="Q1372" s="4">
        <f t="shared" si="378"/>
        <v>50</v>
      </c>
      <c r="R1372" s="7">
        <f>INDEX(월별값!$A$1:$BM$17, '데이터 만들기'!P1372, '데이터 만들기'!Q1372)</f>
        <v>1329060</v>
      </c>
      <c r="S1372" s="5">
        <f t="shared" si="393"/>
        <v>43369</v>
      </c>
      <c r="T1372" s="7">
        <f t="shared" si="379"/>
        <v>2018</v>
      </c>
      <c r="U1372" s="7">
        <f t="shared" si="380"/>
        <v>9</v>
      </c>
      <c r="V1372" s="7" t="str">
        <f t="shared" si="381"/>
        <v>2018-9-1</v>
      </c>
      <c r="W1372" s="8">
        <f t="shared" si="382"/>
        <v>43373</v>
      </c>
      <c r="X1372" s="9">
        <f t="shared" si="383"/>
        <v>30</v>
      </c>
      <c r="Y1372" s="4">
        <f t="shared" si="384"/>
        <v>44302</v>
      </c>
      <c r="Z1372" s="4">
        <f t="shared" ca="1" si="385"/>
        <v>4179.9858153211617</v>
      </c>
      <c r="AA1372" s="4">
        <f t="shared" ca="1" si="386"/>
        <v>48481.985815321161</v>
      </c>
      <c r="AB1372" s="10">
        <f t="shared" si="392"/>
        <v>1</v>
      </c>
      <c r="AC1372" s="4">
        <f t="shared" ca="1" si="387"/>
        <v>48481.985815321161</v>
      </c>
      <c r="AD1372" s="4">
        <f t="shared" ca="1" si="394"/>
        <v>-427658.30707717349</v>
      </c>
      <c r="AE1372" s="4">
        <f t="shared" si="388"/>
        <v>20</v>
      </c>
      <c r="AF1372" s="4">
        <f t="shared" ca="1" si="389"/>
        <v>21382.915353858676</v>
      </c>
      <c r="AG1372" s="4">
        <f t="shared" ca="1" si="390"/>
        <v>69864.901169179837</v>
      </c>
    </row>
    <row r="1373" spans="1:33">
      <c r="A1373" s="3">
        <v>43370</v>
      </c>
      <c r="B1373" s="2">
        <f t="shared" ca="1" si="391"/>
        <v>67851.97449774135</v>
      </c>
      <c r="C1373">
        <v>0</v>
      </c>
      <c r="D1373">
        <v>0</v>
      </c>
      <c r="E1373">
        <v>0</v>
      </c>
      <c r="F1373">
        <v>0</v>
      </c>
      <c r="P1373" s="4">
        <f t="shared" si="395"/>
        <v>17</v>
      </c>
      <c r="Q1373" s="4">
        <f t="shared" si="378"/>
        <v>50</v>
      </c>
      <c r="R1373" s="7">
        <f>INDEX(월별값!$A$1:$BM$17, '데이터 만들기'!P1373, '데이터 만들기'!Q1373)</f>
        <v>1329060</v>
      </c>
      <c r="S1373" s="5">
        <f t="shared" si="393"/>
        <v>43370</v>
      </c>
      <c r="T1373" s="7">
        <f t="shared" si="379"/>
        <v>2018</v>
      </c>
      <c r="U1373" s="7">
        <f t="shared" si="380"/>
        <v>9</v>
      </c>
      <c r="V1373" s="7" t="str">
        <f t="shared" si="381"/>
        <v>2018-9-1</v>
      </c>
      <c r="W1373" s="8">
        <f t="shared" si="382"/>
        <v>43373</v>
      </c>
      <c r="X1373" s="9">
        <f t="shared" si="383"/>
        <v>30</v>
      </c>
      <c r="Y1373" s="4">
        <f t="shared" si="384"/>
        <v>44302</v>
      </c>
      <c r="Z1373" s="4">
        <f t="shared" ca="1" si="385"/>
        <v>2167.0591438826846</v>
      </c>
      <c r="AA1373" s="4">
        <f t="shared" ca="1" si="386"/>
        <v>46469.059143882681</v>
      </c>
      <c r="AB1373" s="10">
        <f t="shared" si="392"/>
        <v>1</v>
      </c>
      <c r="AC1373" s="4">
        <f t="shared" ca="1" si="387"/>
        <v>46469.059143882681</v>
      </c>
      <c r="AD1373" s="4">
        <f t="shared" ca="1" si="394"/>
        <v>-427658.30707717349</v>
      </c>
      <c r="AE1373" s="4">
        <f t="shared" si="388"/>
        <v>20</v>
      </c>
      <c r="AF1373" s="4">
        <f t="shared" ca="1" si="389"/>
        <v>21382.915353858676</v>
      </c>
      <c r="AG1373" s="4">
        <f t="shared" ca="1" si="390"/>
        <v>67851.97449774135</v>
      </c>
    </row>
    <row r="1374" spans="1:33">
      <c r="A1374" s="3">
        <v>43371</v>
      </c>
      <c r="B1374" s="2">
        <f t="shared" ca="1" si="391"/>
        <v>67786.376051782892</v>
      </c>
      <c r="C1374">
        <v>0</v>
      </c>
      <c r="D1374">
        <v>0</v>
      </c>
      <c r="E1374">
        <v>0</v>
      </c>
      <c r="F1374">
        <v>0</v>
      </c>
      <c r="P1374" s="4">
        <f t="shared" si="395"/>
        <v>17</v>
      </c>
      <c r="Q1374" s="4">
        <f t="shared" si="378"/>
        <v>50</v>
      </c>
      <c r="R1374" s="7">
        <f>INDEX(월별값!$A$1:$BM$17, '데이터 만들기'!P1374, '데이터 만들기'!Q1374)</f>
        <v>1329060</v>
      </c>
      <c r="S1374" s="5">
        <f t="shared" si="393"/>
        <v>43371</v>
      </c>
      <c r="T1374" s="7">
        <f t="shared" si="379"/>
        <v>2018</v>
      </c>
      <c r="U1374" s="7">
        <f t="shared" si="380"/>
        <v>9</v>
      </c>
      <c r="V1374" s="7" t="str">
        <f t="shared" si="381"/>
        <v>2018-9-1</v>
      </c>
      <c r="W1374" s="8">
        <f t="shared" si="382"/>
        <v>43373</v>
      </c>
      <c r="X1374" s="9">
        <f t="shared" si="383"/>
        <v>30</v>
      </c>
      <c r="Y1374" s="4">
        <f t="shared" si="384"/>
        <v>44302</v>
      </c>
      <c r="Z1374" s="4">
        <f t="shared" ca="1" si="385"/>
        <v>2101.460697924208</v>
      </c>
      <c r="AA1374" s="4">
        <f t="shared" ca="1" si="386"/>
        <v>46403.460697924209</v>
      </c>
      <c r="AB1374" s="10">
        <f t="shared" si="392"/>
        <v>1</v>
      </c>
      <c r="AC1374" s="4">
        <f t="shared" ca="1" si="387"/>
        <v>46403.460697924209</v>
      </c>
      <c r="AD1374" s="4">
        <f t="shared" ca="1" si="394"/>
        <v>-427658.30707717349</v>
      </c>
      <c r="AE1374" s="4">
        <f t="shared" si="388"/>
        <v>20</v>
      </c>
      <c r="AF1374" s="4">
        <f t="shared" ca="1" si="389"/>
        <v>21382.915353858676</v>
      </c>
      <c r="AG1374" s="4">
        <f t="shared" ca="1" si="390"/>
        <v>67786.376051782892</v>
      </c>
    </row>
    <row r="1375" spans="1:33">
      <c r="A1375" s="3">
        <v>43372</v>
      </c>
      <c r="B1375" s="2">
        <f t="shared" ca="1" si="391"/>
        <v>2169.8199229847487</v>
      </c>
      <c r="C1375">
        <v>0</v>
      </c>
      <c r="D1375">
        <v>0</v>
      </c>
      <c r="E1375">
        <v>0</v>
      </c>
      <c r="F1375">
        <v>0</v>
      </c>
      <c r="P1375" s="4">
        <f t="shared" si="395"/>
        <v>17</v>
      </c>
      <c r="Q1375" s="4">
        <f t="shared" si="378"/>
        <v>50</v>
      </c>
      <c r="R1375" s="7">
        <f>INDEX(월별값!$A$1:$BM$17, '데이터 만들기'!P1375, '데이터 만들기'!Q1375)</f>
        <v>1329060</v>
      </c>
      <c r="S1375" s="5">
        <f t="shared" si="393"/>
        <v>43372</v>
      </c>
      <c r="T1375" s="7">
        <f t="shared" si="379"/>
        <v>2018</v>
      </c>
      <c r="U1375" s="7">
        <f t="shared" si="380"/>
        <v>9</v>
      </c>
      <c r="V1375" s="7" t="str">
        <f t="shared" si="381"/>
        <v>2018-9-1</v>
      </c>
      <c r="W1375" s="8">
        <f t="shared" si="382"/>
        <v>43373</v>
      </c>
      <c r="X1375" s="9">
        <f t="shared" si="383"/>
        <v>30</v>
      </c>
      <c r="Y1375" s="4">
        <f t="shared" si="384"/>
        <v>44302</v>
      </c>
      <c r="Z1375" s="4">
        <f t="shared" ca="1" si="385"/>
        <v>-905.6015403050236</v>
      </c>
      <c r="AA1375" s="4">
        <f t="shared" ca="1" si="386"/>
        <v>43396.398459694974</v>
      </c>
      <c r="AB1375" s="10">
        <f t="shared" si="392"/>
        <v>0</v>
      </c>
      <c r="AC1375" s="4">
        <f t="shared" ca="1" si="387"/>
        <v>2169.8199229847487</v>
      </c>
      <c r="AD1375" s="4">
        <f t="shared" ca="1" si="394"/>
        <v>-427658.30707717349</v>
      </c>
      <c r="AE1375" s="4">
        <f t="shared" si="388"/>
        <v>20</v>
      </c>
      <c r="AF1375" s="4">
        <f t="shared" ca="1" si="389"/>
        <v>21382.915353858676</v>
      </c>
      <c r="AG1375" s="4">
        <f t="shared" ca="1" si="390"/>
        <v>2169.8199229847487</v>
      </c>
    </row>
    <row r="1376" spans="1:33">
      <c r="A1376" s="3">
        <v>43373</v>
      </c>
      <c r="B1376" s="2">
        <f t="shared" ca="1" si="391"/>
        <v>2184.0691095984612</v>
      </c>
      <c r="C1376">
        <v>0</v>
      </c>
      <c r="D1376">
        <v>0</v>
      </c>
      <c r="E1376">
        <v>0</v>
      </c>
      <c r="F1376">
        <v>0</v>
      </c>
      <c r="P1376" s="4">
        <f t="shared" si="395"/>
        <v>17</v>
      </c>
      <c r="Q1376" s="4">
        <f t="shared" si="378"/>
        <v>50</v>
      </c>
      <c r="R1376" s="7">
        <f>INDEX(월별값!$A$1:$BM$17, '데이터 만들기'!P1376, '데이터 만들기'!Q1376)</f>
        <v>1329060</v>
      </c>
      <c r="S1376" s="5">
        <f t="shared" si="393"/>
        <v>43373</v>
      </c>
      <c r="T1376" s="7">
        <f t="shared" si="379"/>
        <v>2018</v>
      </c>
      <c r="U1376" s="7">
        <f t="shared" si="380"/>
        <v>9</v>
      </c>
      <c r="V1376" s="7" t="str">
        <f t="shared" si="381"/>
        <v>2018-9-1</v>
      </c>
      <c r="W1376" s="8">
        <f t="shared" si="382"/>
        <v>43373</v>
      </c>
      <c r="X1376" s="9">
        <f t="shared" si="383"/>
        <v>30</v>
      </c>
      <c r="Y1376" s="4">
        <f t="shared" si="384"/>
        <v>44302</v>
      </c>
      <c r="Z1376" s="4">
        <f t="shared" ca="1" si="385"/>
        <v>-620.61780803078011</v>
      </c>
      <c r="AA1376" s="4">
        <f t="shared" ca="1" si="386"/>
        <v>43681.38219196922</v>
      </c>
      <c r="AB1376" s="10">
        <f t="shared" si="392"/>
        <v>0</v>
      </c>
      <c r="AC1376" s="4">
        <f t="shared" ca="1" si="387"/>
        <v>2184.0691095984612</v>
      </c>
      <c r="AD1376" s="4">
        <f t="shared" ca="1" si="394"/>
        <v>-427658.30707717349</v>
      </c>
      <c r="AE1376" s="4">
        <f t="shared" si="388"/>
        <v>20</v>
      </c>
      <c r="AF1376" s="4">
        <f t="shared" ca="1" si="389"/>
        <v>21382.915353858676</v>
      </c>
      <c r="AG1376" s="4">
        <f t="shared" ca="1" si="390"/>
        <v>2184.0691095984612</v>
      </c>
    </row>
    <row r="1377" spans="1:33">
      <c r="A1377" s="3">
        <v>43374</v>
      </c>
      <c r="B1377" s="2">
        <f t="shared" ca="1" si="391"/>
        <v>60155.244078483767</v>
      </c>
      <c r="C1377">
        <v>0</v>
      </c>
      <c r="D1377">
        <v>0</v>
      </c>
      <c r="E1377">
        <v>0</v>
      </c>
      <c r="F1377">
        <v>0</v>
      </c>
      <c r="P1377" s="4">
        <f t="shared" si="395"/>
        <v>17</v>
      </c>
      <c r="Q1377" s="4">
        <f t="shared" si="378"/>
        <v>51</v>
      </c>
      <c r="R1377" s="7">
        <f>INDEX(월별값!$A$1:$BM$17, '데이터 만들기'!P1377, '데이터 만들기'!Q1377)</f>
        <v>1469220</v>
      </c>
      <c r="S1377" s="5">
        <f t="shared" si="393"/>
        <v>43374</v>
      </c>
      <c r="T1377" s="7">
        <f t="shared" si="379"/>
        <v>2018</v>
      </c>
      <c r="U1377" s="7">
        <f t="shared" si="380"/>
        <v>10</v>
      </c>
      <c r="V1377" s="7" t="str">
        <f t="shared" si="381"/>
        <v>2018-10-1</v>
      </c>
      <c r="W1377" s="8">
        <f t="shared" si="382"/>
        <v>43404</v>
      </c>
      <c r="X1377" s="9">
        <f t="shared" si="383"/>
        <v>31</v>
      </c>
      <c r="Y1377" s="4">
        <f t="shared" si="384"/>
        <v>47394.193548387098</v>
      </c>
      <c r="Z1377" s="4">
        <f t="shared" ca="1" si="385"/>
        <v>-1966.4940399205825</v>
      </c>
      <c r="AA1377" s="4">
        <f t="shared" ca="1" si="386"/>
        <v>45427.699508466518</v>
      </c>
      <c r="AB1377" s="10">
        <f t="shared" si="392"/>
        <v>1</v>
      </c>
      <c r="AC1377" s="4">
        <f t="shared" ca="1" si="387"/>
        <v>45427.699508466518</v>
      </c>
      <c r="AD1377" s="4">
        <f t="shared" ca="1" si="394"/>
        <v>-338733.52511039679</v>
      </c>
      <c r="AE1377" s="4">
        <f t="shared" si="388"/>
        <v>23</v>
      </c>
      <c r="AF1377" s="4">
        <f t="shared" ca="1" si="389"/>
        <v>14727.544570017251</v>
      </c>
      <c r="AG1377" s="4">
        <f t="shared" ca="1" si="390"/>
        <v>60155.244078483767</v>
      </c>
    </row>
    <row r="1378" spans="1:33">
      <c r="A1378" s="3">
        <v>43375</v>
      </c>
      <c r="B1378" s="2">
        <f t="shared" ca="1" si="391"/>
        <v>66589.960984785808</v>
      </c>
      <c r="C1378">
        <v>0</v>
      </c>
      <c r="D1378">
        <v>0</v>
      </c>
      <c r="E1378">
        <v>0</v>
      </c>
      <c r="F1378">
        <v>0</v>
      </c>
      <c r="P1378" s="4">
        <f t="shared" si="395"/>
        <v>17</v>
      </c>
      <c r="Q1378" s="4">
        <f t="shared" si="378"/>
        <v>51</v>
      </c>
      <c r="R1378" s="7">
        <f>INDEX(월별값!$A$1:$BM$17, '데이터 만들기'!P1378, '데이터 만들기'!Q1378)</f>
        <v>1469220</v>
      </c>
      <c r="S1378" s="5">
        <f t="shared" si="393"/>
        <v>43375</v>
      </c>
      <c r="T1378" s="7">
        <f t="shared" si="379"/>
        <v>2018</v>
      </c>
      <c r="U1378" s="7">
        <f t="shared" si="380"/>
        <v>10</v>
      </c>
      <c r="V1378" s="7" t="str">
        <f t="shared" si="381"/>
        <v>2018-10-1</v>
      </c>
      <c r="W1378" s="8">
        <f t="shared" si="382"/>
        <v>43404</v>
      </c>
      <c r="X1378" s="9">
        <f t="shared" si="383"/>
        <v>31</v>
      </c>
      <c r="Y1378" s="4">
        <f t="shared" si="384"/>
        <v>47394.193548387098</v>
      </c>
      <c r="Z1378" s="4">
        <f t="shared" ca="1" si="385"/>
        <v>4468.2228663814558</v>
      </c>
      <c r="AA1378" s="4">
        <f t="shared" ca="1" si="386"/>
        <v>51862.416414768551</v>
      </c>
      <c r="AB1378" s="10">
        <f t="shared" si="392"/>
        <v>1</v>
      </c>
      <c r="AC1378" s="4">
        <f t="shared" ca="1" si="387"/>
        <v>51862.416414768551</v>
      </c>
      <c r="AD1378" s="4">
        <f t="shared" ca="1" si="394"/>
        <v>-338733.52511039679</v>
      </c>
      <c r="AE1378" s="4">
        <f t="shared" si="388"/>
        <v>23</v>
      </c>
      <c r="AF1378" s="4">
        <f t="shared" ca="1" si="389"/>
        <v>14727.544570017251</v>
      </c>
      <c r="AG1378" s="4">
        <f t="shared" ca="1" si="390"/>
        <v>66589.960984785808</v>
      </c>
    </row>
    <row r="1379" spans="1:33">
      <c r="A1379" s="3">
        <v>43376</v>
      </c>
      <c r="B1379" s="2">
        <f t="shared" ca="1" si="391"/>
        <v>60956.30245091924</v>
      </c>
      <c r="C1379">
        <v>0</v>
      </c>
      <c r="D1379">
        <v>0</v>
      </c>
      <c r="E1379">
        <v>0</v>
      </c>
      <c r="F1379">
        <v>0</v>
      </c>
      <c r="P1379" s="4">
        <f t="shared" si="395"/>
        <v>17</v>
      </c>
      <c r="Q1379" s="4">
        <f t="shared" si="378"/>
        <v>51</v>
      </c>
      <c r="R1379" s="7">
        <f>INDEX(월별값!$A$1:$BM$17, '데이터 만들기'!P1379, '데이터 만들기'!Q1379)</f>
        <v>1469220</v>
      </c>
      <c r="S1379" s="5">
        <f t="shared" si="393"/>
        <v>43376</v>
      </c>
      <c r="T1379" s="7">
        <f t="shared" si="379"/>
        <v>2018</v>
      </c>
      <c r="U1379" s="7">
        <f t="shared" si="380"/>
        <v>10</v>
      </c>
      <c r="V1379" s="7" t="str">
        <f t="shared" si="381"/>
        <v>2018-10-1</v>
      </c>
      <c r="W1379" s="8">
        <f t="shared" si="382"/>
        <v>43404</v>
      </c>
      <c r="X1379" s="9">
        <f t="shared" si="383"/>
        <v>31</v>
      </c>
      <c r="Y1379" s="4">
        <f t="shared" si="384"/>
        <v>47394.193548387098</v>
      </c>
      <c r="Z1379" s="4">
        <f t="shared" ca="1" si="385"/>
        <v>-1165.4356674851108</v>
      </c>
      <c r="AA1379" s="4">
        <f t="shared" ca="1" si="386"/>
        <v>46228.757880901991</v>
      </c>
      <c r="AB1379" s="10">
        <f t="shared" si="392"/>
        <v>1</v>
      </c>
      <c r="AC1379" s="4">
        <f t="shared" ca="1" si="387"/>
        <v>46228.757880901991</v>
      </c>
      <c r="AD1379" s="4">
        <f t="shared" ca="1" si="394"/>
        <v>-338733.52511039679</v>
      </c>
      <c r="AE1379" s="4">
        <f t="shared" si="388"/>
        <v>23</v>
      </c>
      <c r="AF1379" s="4">
        <f t="shared" ca="1" si="389"/>
        <v>14727.544570017251</v>
      </c>
      <c r="AG1379" s="4">
        <f t="shared" ca="1" si="390"/>
        <v>60956.30245091924</v>
      </c>
    </row>
    <row r="1380" spans="1:33">
      <c r="A1380" s="3">
        <v>43377</v>
      </c>
      <c r="B1380" s="2">
        <f t="shared" ca="1" si="391"/>
        <v>66464.828697063669</v>
      </c>
      <c r="C1380">
        <v>0</v>
      </c>
      <c r="D1380">
        <v>0</v>
      </c>
      <c r="E1380">
        <v>0</v>
      </c>
      <c r="F1380">
        <v>0</v>
      </c>
      <c r="P1380" s="4">
        <f t="shared" si="395"/>
        <v>17</v>
      </c>
      <c r="Q1380" s="4">
        <f t="shared" si="378"/>
        <v>51</v>
      </c>
      <c r="R1380" s="7">
        <f>INDEX(월별값!$A$1:$BM$17, '데이터 만들기'!P1380, '데이터 만들기'!Q1380)</f>
        <v>1469220</v>
      </c>
      <c r="S1380" s="5">
        <f t="shared" si="393"/>
        <v>43377</v>
      </c>
      <c r="T1380" s="7">
        <f t="shared" si="379"/>
        <v>2018</v>
      </c>
      <c r="U1380" s="7">
        <f t="shared" si="380"/>
        <v>10</v>
      </c>
      <c r="V1380" s="7" t="str">
        <f t="shared" si="381"/>
        <v>2018-10-1</v>
      </c>
      <c r="W1380" s="8">
        <f t="shared" si="382"/>
        <v>43404</v>
      </c>
      <c r="X1380" s="9">
        <f t="shared" si="383"/>
        <v>31</v>
      </c>
      <c r="Y1380" s="4">
        <f t="shared" si="384"/>
        <v>47394.193548387098</v>
      </c>
      <c r="Z1380" s="4">
        <f t="shared" ca="1" si="385"/>
        <v>4343.0905786593212</v>
      </c>
      <c r="AA1380" s="4">
        <f t="shared" ca="1" si="386"/>
        <v>51737.28412704642</v>
      </c>
      <c r="AB1380" s="10">
        <f t="shared" si="392"/>
        <v>1</v>
      </c>
      <c r="AC1380" s="4">
        <f t="shared" ca="1" si="387"/>
        <v>51737.28412704642</v>
      </c>
      <c r="AD1380" s="4">
        <f t="shared" ca="1" si="394"/>
        <v>-338733.52511039679</v>
      </c>
      <c r="AE1380" s="4">
        <f t="shared" si="388"/>
        <v>23</v>
      </c>
      <c r="AF1380" s="4">
        <f t="shared" ca="1" si="389"/>
        <v>14727.544570017251</v>
      </c>
      <c r="AG1380" s="4">
        <f t="shared" ca="1" si="390"/>
        <v>66464.828697063669</v>
      </c>
    </row>
    <row r="1381" spans="1:33">
      <c r="A1381" s="3">
        <v>43378</v>
      </c>
      <c r="B1381" s="2">
        <f t="shared" ca="1" si="391"/>
        <v>61623.844396698114</v>
      </c>
      <c r="C1381">
        <v>0</v>
      </c>
      <c r="D1381">
        <v>0</v>
      </c>
      <c r="E1381">
        <v>0</v>
      </c>
      <c r="F1381">
        <v>0</v>
      </c>
      <c r="P1381" s="4">
        <f t="shared" si="395"/>
        <v>17</v>
      </c>
      <c r="Q1381" s="4">
        <f t="shared" si="378"/>
        <v>51</v>
      </c>
      <c r="R1381" s="7">
        <f>INDEX(월별값!$A$1:$BM$17, '데이터 만들기'!P1381, '데이터 만들기'!Q1381)</f>
        <v>1469220</v>
      </c>
      <c r="S1381" s="5">
        <f t="shared" si="393"/>
        <v>43378</v>
      </c>
      <c r="T1381" s="7">
        <f t="shared" si="379"/>
        <v>2018</v>
      </c>
      <c r="U1381" s="7">
        <f t="shared" si="380"/>
        <v>10</v>
      </c>
      <c r="V1381" s="7" t="str">
        <f t="shared" si="381"/>
        <v>2018-10-1</v>
      </c>
      <c r="W1381" s="8">
        <f t="shared" si="382"/>
        <v>43404</v>
      </c>
      <c r="X1381" s="9">
        <f t="shared" si="383"/>
        <v>31</v>
      </c>
      <c r="Y1381" s="4">
        <f t="shared" si="384"/>
        <v>47394.193548387098</v>
      </c>
      <c r="Z1381" s="4">
        <f t="shared" ca="1" si="385"/>
        <v>-497.89372170623062</v>
      </c>
      <c r="AA1381" s="4">
        <f t="shared" ca="1" si="386"/>
        <v>46896.299826680864</v>
      </c>
      <c r="AB1381" s="10">
        <f t="shared" si="392"/>
        <v>1</v>
      </c>
      <c r="AC1381" s="4">
        <f t="shared" ca="1" si="387"/>
        <v>46896.299826680864</v>
      </c>
      <c r="AD1381" s="4">
        <f t="shared" ca="1" si="394"/>
        <v>-338733.52511039679</v>
      </c>
      <c r="AE1381" s="4">
        <f t="shared" si="388"/>
        <v>23</v>
      </c>
      <c r="AF1381" s="4">
        <f t="shared" ca="1" si="389"/>
        <v>14727.544570017251</v>
      </c>
      <c r="AG1381" s="4">
        <f t="shared" ca="1" si="390"/>
        <v>61623.844396698114</v>
      </c>
    </row>
    <row r="1382" spans="1:33">
      <c r="A1382" s="3">
        <v>43379</v>
      </c>
      <c r="B1382" s="2">
        <f t="shared" ca="1" si="391"/>
        <v>2405.9058877810166</v>
      </c>
      <c r="C1382">
        <v>0</v>
      </c>
      <c r="D1382">
        <v>0</v>
      </c>
      <c r="E1382">
        <v>0</v>
      </c>
      <c r="F1382">
        <v>0</v>
      </c>
      <c r="P1382" s="4">
        <f t="shared" si="395"/>
        <v>17</v>
      </c>
      <c r="Q1382" s="4">
        <f t="shared" ref="Q1382:Q1445" si="396">IF(U1381=U1382,Q1381,Q1381+1)</f>
        <v>51</v>
      </c>
      <c r="R1382" s="7">
        <f>INDEX(월별값!$A$1:$BM$17, '데이터 만들기'!P1382, '데이터 만들기'!Q1382)</f>
        <v>1469220</v>
      </c>
      <c r="S1382" s="5">
        <f t="shared" si="393"/>
        <v>43379</v>
      </c>
      <c r="T1382" s="7">
        <f t="shared" ref="T1382:T1445" si="397">YEAR(S1382)</f>
        <v>2018</v>
      </c>
      <c r="U1382" s="7">
        <f t="shared" ref="U1382:U1445" si="398">MONTH(S1382)</f>
        <v>10</v>
      </c>
      <c r="V1382" s="7" t="str">
        <f t="shared" ref="V1382:V1445" si="399">CONCATENATE(T1382, "-", U1382, "-", "1")</f>
        <v>2018-10-1</v>
      </c>
      <c r="W1382" s="8">
        <f t="shared" ref="W1382:W1445" si="400">EDATE(V1382, 1)-1</f>
        <v>43404</v>
      </c>
      <c r="X1382" s="9">
        <f t="shared" ref="X1382:X1445" si="401">W1382-V1382+1</f>
        <v>31</v>
      </c>
      <c r="Y1382" s="4">
        <f t="shared" ref="Y1382:Y1445" si="402">R1382/X1382</f>
        <v>47394.193548387098</v>
      </c>
      <c r="Z1382" s="4">
        <f t="shared" ref="Z1382:Z1445" ca="1" si="403">IF(RANDBETWEEN(0, 1),RAND()*Y1382,RAND()*Y1382*-1)/10</f>
        <v>723.92420723323721</v>
      </c>
      <c r="AA1382" s="4">
        <f t="shared" ref="AA1382:AA1445" ca="1" si="404">Y1382+Z1382</f>
        <v>48118.117755620333</v>
      </c>
      <c r="AB1382" s="10">
        <f t="shared" si="392"/>
        <v>0</v>
      </c>
      <c r="AC1382" s="4">
        <f t="shared" ref="AC1382:AC1445" ca="1" si="405">IF(AB1382=0,AA1382/20,AA1382)</f>
        <v>2405.9058877810166</v>
      </c>
      <c r="AD1382" s="4">
        <f t="shared" ca="1" si="394"/>
        <v>-338733.52511039679</v>
      </c>
      <c r="AE1382" s="4">
        <f t="shared" ref="AE1382:AE1445" si="406">NETWORKDAYS(V1382,W1382)</f>
        <v>23</v>
      </c>
      <c r="AF1382" s="4">
        <f t="shared" ref="AF1382:AF1445" ca="1" si="407">AD1382/AE1382*-1</f>
        <v>14727.544570017251</v>
      </c>
      <c r="AG1382" s="4">
        <f t="shared" ref="AG1382:AG1445" ca="1" si="408">IF(AB1382=1,AC1382+AF1382,AC1382)</f>
        <v>2405.9058877810166</v>
      </c>
    </row>
    <row r="1383" spans="1:33">
      <c r="A1383" s="3">
        <v>43380</v>
      </c>
      <c r="B1383" s="2">
        <f t="shared" ca="1" si="391"/>
        <v>2253.2117272318037</v>
      </c>
      <c r="C1383">
        <v>0</v>
      </c>
      <c r="D1383">
        <v>0</v>
      </c>
      <c r="E1383">
        <v>0</v>
      </c>
      <c r="F1383">
        <v>0</v>
      </c>
      <c r="P1383" s="4">
        <f t="shared" si="395"/>
        <v>17</v>
      </c>
      <c r="Q1383" s="4">
        <f t="shared" si="396"/>
        <v>51</v>
      </c>
      <c r="R1383" s="7">
        <f>INDEX(월별값!$A$1:$BM$17, '데이터 만들기'!P1383, '데이터 만들기'!Q1383)</f>
        <v>1469220</v>
      </c>
      <c r="S1383" s="5">
        <f t="shared" si="393"/>
        <v>43380</v>
      </c>
      <c r="T1383" s="7">
        <f t="shared" si="397"/>
        <v>2018</v>
      </c>
      <c r="U1383" s="7">
        <f t="shared" si="398"/>
        <v>10</v>
      </c>
      <c r="V1383" s="7" t="str">
        <f t="shared" si="399"/>
        <v>2018-10-1</v>
      </c>
      <c r="W1383" s="8">
        <f t="shared" si="400"/>
        <v>43404</v>
      </c>
      <c r="X1383" s="9">
        <f t="shared" si="401"/>
        <v>31</v>
      </c>
      <c r="Y1383" s="4">
        <f t="shared" si="402"/>
        <v>47394.193548387098</v>
      </c>
      <c r="Z1383" s="4">
        <f t="shared" ca="1" si="403"/>
        <v>-2329.9590037510225</v>
      </c>
      <c r="AA1383" s="4">
        <f t="shared" ca="1" si="404"/>
        <v>45064.234544636078</v>
      </c>
      <c r="AB1383" s="10">
        <f t="shared" si="392"/>
        <v>0</v>
      </c>
      <c r="AC1383" s="4">
        <f t="shared" ca="1" si="405"/>
        <v>2253.2117272318037</v>
      </c>
      <c r="AD1383" s="4">
        <f t="shared" ca="1" si="394"/>
        <v>-338733.52511039679</v>
      </c>
      <c r="AE1383" s="4">
        <f t="shared" si="406"/>
        <v>23</v>
      </c>
      <c r="AF1383" s="4">
        <f t="shared" ca="1" si="407"/>
        <v>14727.544570017251</v>
      </c>
      <c r="AG1383" s="4">
        <f t="shared" ca="1" si="408"/>
        <v>2253.2117272318037</v>
      </c>
    </row>
    <row r="1384" spans="1:33">
      <c r="A1384" s="3">
        <v>43381</v>
      </c>
      <c r="B1384" s="2">
        <f t="shared" ca="1" si="391"/>
        <v>64184.59355643532</v>
      </c>
      <c r="C1384">
        <v>0</v>
      </c>
      <c r="D1384">
        <v>0</v>
      </c>
      <c r="E1384">
        <v>0</v>
      </c>
      <c r="F1384">
        <v>0</v>
      </c>
      <c r="P1384" s="4">
        <f t="shared" si="395"/>
        <v>17</v>
      </c>
      <c r="Q1384" s="4">
        <f t="shared" si="396"/>
        <v>51</v>
      </c>
      <c r="R1384" s="7">
        <f>INDEX(월별값!$A$1:$BM$17, '데이터 만들기'!P1384, '데이터 만들기'!Q1384)</f>
        <v>1469220</v>
      </c>
      <c r="S1384" s="5">
        <f t="shared" si="393"/>
        <v>43381</v>
      </c>
      <c r="T1384" s="7">
        <f t="shared" si="397"/>
        <v>2018</v>
      </c>
      <c r="U1384" s="7">
        <f t="shared" si="398"/>
        <v>10</v>
      </c>
      <c r="V1384" s="7" t="str">
        <f t="shared" si="399"/>
        <v>2018-10-1</v>
      </c>
      <c r="W1384" s="8">
        <f t="shared" si="400"/>
        <v>43404</v>
      </c>
      <c r="X1384" s="9">
        <f t="shared" si="401"/>
        <v>31</v>
      </c>
      <c r="Y1384" s="4">
        <f t="shared" si="402"/>
        <v>47394.193548387098</v>
      </c>
      <c r="Z1384" s="4">
        <f t="shared" ca="1" si="403"/>
        <v>2062.8554380309733</v>
      </c>
      <c r="AA1384" s="4">
        <f t="shared" ca="1" si="404"/>
        <v>49457.048986418071</v>
      </c>
      <c r="AB1384" s="10">
        <f t="shared" si="392"/>
        <v>1</v>
      </c>
      <c r="AC1384" s="4">
        <f t="shared" ca="1" si="405"/>
        <v>49457.048986418071</v>
      </c>
      <c r="AD1384" s="4">
        <f t="shared" ca="1" si="394"/>
        <v>-338733.52511039679</v>
      </c>
      <c r="AE1384" s="4">
        <f t="shared" si="406"/>
        <v>23</v>
      </c>
      <c r="AF1384" s="4">
        <f t="shared" ca="1" si="407"/>
        <v>14727.544570017251</v>
      </c>
      <c r="AG1384" s="4">
        <f t="shared" ca="1" si="408"/>
        <v>64184.59355643532</v>
      </c>
    </row>
    <row r="1385" spans="1:33">
      <c r="A1385" s="3">
        <v>43382</v>
      </c>
      <c r="B1385" s="2">
        <f t="shared" ca="1" si="391"/>
        <v>66647.161660646161</v>
      </c>
      <c r="C1385">
        <v>0</v>
      </c>
      <c r="D1385">
        <v>0</v>
      </c>
      <c r="E1385">
        <v>0</v>
      </c>
      <c r="F1385">
        <v>0</v>
      </c>
      <c r="P1385" s="4">
        <f t="shared" si="395"/>
        <v>17</v>
      </c>
      <c r="Q1385" s="4">
        <f t="shared" si="396"/>
        <v>51</v>
      </c>
      <c r="R1385" s="7">
        <f>INDEX(월별값!$A$1:$BM$17, '데이터 만들기'!P1385, '데이터 만들기'!Q1385)</f>
        <v>1469220</v>
      </c>
      <c r="S1385" s="5">
        <f t="shared" si="393"/>
        <v>43382</v>
      </c>
      <c r="T1385" s="7">
        <f t="shared" si="397"/>
        <v>2018</v>
      </c>
      <c r="U1385" s="7">
        <f t="shared" si="398"/>
        <v>10</v>
      </c>
      <c r="V1385" s="7" t="str">
        <f t="shared" si="399"/>
        <v>2018-10-1</v>
      </c>
      <c r="W1385" s="8">
        <f t="shared" si="400"/>
        <v>43404</v>
      </c>
      <c r="X1385" s="9">
        <f t="shared" si="401"/>
        <v>31</v>
      </c>
      <c r="Y1385" s="4">
        <f t="shared" si="402"/>
        <v>47394.193548387098</v>
      </c>
      <c r="Z1385" s="4">
        <f t="shared" ca="1" si="403"/>
        <v>4525.4235422418078</v>
      </c>
      <c r="AA1385" s="4">
        <f t="shared" ca="1" si="404"/>
        <v>51919.617090628904</v>
      </c>
      <c r="AB1385" s="10">
        <f t="shared" si="392"/>
        <v>1</v>
      </c>
      <c r="AC1385" s="4">
        <f t="shared" ca="1" si="405"/>
        <v>51919.617090628904</v>
      </c>
      <c r="AD1385" s="4">
        <f t="shared" ca="1" si="394"/>
        <v>-338733.52511039679</v>
      </c>
      <c r="AE1385" s="4">
        <f t="shared" si="406"/>
        <v>23</v>
      </c>
      <c r="AF1385" s="4">
        <f t="shared" ca="1" si="407"/>
        <v>14727.544570017251</v>
      </c>
      <c r="AG1385" s="4">
        <f t="shared" ca="1" si="408"/>
        <v>66647.161660646161</v>
      </c>
    </row>
    <row r="1386" spans="1:33">
      <c r="A1386" s="3">
        <v>43383</v>
      </c>
      <c r="B1386" s="2">
        <f t="shared" ca="1" si="391"/>
        <v>64872.410357227607</v>
      </c>
      <c r="C1386">
        <v>0</v>
      </c>
      <c r="D1386">
        <v>0</v>
      </c>
      <c r="E1386">
        <v>0</v>
      </c>
      <c r="F1386">
        <v>0</v>
      </c>
      <c r="P1386" s="4">
        <f t="shared" si="395"/>
        <v>17</v>
      </c>
      <c r="Q1386" s="4">
        <f t="shared" si="396"/>
        <v>51</v>
      </c>
      <c r="R1386" s="7">
        <f>INDEX(월별값!$A$1:$BM$17, '데이터 만들기'!P1386, '데이터 만들기'!Q1386)</f>
        <v>1469220</v>
      </c>
      <c r="S1386" s="5">
        <f t="shared" si="393"/>
        <v>43383</v>
      </c>
      <c r="T1386" s="7">
        <f t="shared" si="397"/>
        <v>2018</v>
      </c>
      <c r="U1386" s="7">
        <f t="shared" si="398"/>
        <v>10</v>
      </c>
      <c r="V1386" s="7" t="str">
        <f t="shared" si="399"/>
        <v>2018-10-1</v>
      </c>
      <c r="W1386" s="8">
        <f t="shared" si="400"/>
        <v>43404</v>
      </c>
      <c r="X1386" s="9">
        <f t="shared" si="401"/>
        <v>31</v>
      </c>
      <c r="Y1386" s="4">
        <f t="shared" si="402"/>
        <v>47394.193548387098</v>
      </c>
      <c r="Z1386" s="4">
        <f t="shared" ca="1" si="403"/>
        <v>2750.6722388232561</v>
      </c>
      <c r="AA1386" s="4">
        <f t="shared" ca="1" si="404"/>
        <v>50144.865787210358</v>
      </c>
      <c r="AB1386" s="10">
        <f t="shared" si="392"/>
        <v>1</v>
      </c>
      <c r="AC1386" s="4">
        <f t="shared" ca="1" si="405"/>
        <v>50144.865787210358</v>
      </c>
      <c r="AD1386" s="4">
        <f t="shared" ca="1" si="394"/>
        <v>-338733.52511039679</v>
      </c>
      <c r="AE1386" s="4">
        <f t="shared" si="406"/>
        <v>23</v>
      </c>
      <c r="AF1386" s="4">
        <f t="shared" ca="1" si="407"/>
        <v>14727.544570017251</v>
      </c>
      <c r="AG1386" s="4">
        <f t="shared" ca="1" si="408"/>
        <v>64872.410357227607</v>
      </c>
    </row>
    <row r="1387" spans="1:33">
      <c r="A1387" s="3">
        <v>43384</v>
      </c>
      <c r="B1387" s="2">
        <f t="shared" ca="1" si="391"/>
        <v>63647.993203975035</v>
      </c>
      <c r="C1387">
        <v>0</v>
      </c>
      <c r="D1387">
        <v>0</v>
      </c>
      <c r="E1387">
        <v>0</v>
      </c>
      <c r="F1387">
        <v>0</v>
      </c>
      <c r="P1387" s="4">
        <f t="shared" si="395"/>
        <v>17</v>
      </c>
      <c r="Q1387" s="4">
        <f t="shared" si="396"/>
        <v>51</v>
      </c>
      <c r="R1387" s="7">
        <f>INDEX(월별값!$A$1:$BM$17, '데이터 만들기'!P1387, '데이터 만들기'!Q1387)</f>
        <v>1469220</v>
      </c>
      <c r="S1387" s="5">
        <f t="shared" si="393"/>
        <v>43384</v>
      </c>
      <c r="T1387" s="7">
        <f t="shared" si="397"/>
        <v>2018</v>
      </c>
      <c r="U1387" s="7">
        <f t="shared" si="398"/>
        <v>10</v>
      </c>
      <c r="V1387" s="7" t="str">
        <f t="shared" si="399"/>
        <v>2018-10-1</v>
      </c>
      <c r="W1387" s="8">
        <f t="shared" si="400"/>
        <v>43404</v>
      </c>
      <c r="X1387" s="9">
        <f t="shared" si="401"/>
        <v>31</v>
      </c>
      <c r="Y1387" s="4">
        <f t="shared" si="402"/>
        <v>47394.193548387098</v>
      </c>
      <c r="Z1387" s="4">
        <f t="shared" ca="1" si="403"/>
        <v>1526.25508557069</v>
      </c>
      <c r="AA1387" s="4">
        <f t="shared" ca="1" si="404"/>
        <v>48920.448633957785</v>
      </c>
      <c r="AB1387" s="10">
        <f t="shared" si="392"/>
        <v>1</v>
      </c>
      <c r="AC1387" s="4">
        <f t="shared" ca="1" si="405"/>
        <v>48920.448633957785</v>
      </c>
      <c r="AD1387" s="4">
        <f t="shared" ca="1" si="394"/>
        <v>-338733.52511039679</v>
      </c>
      <c r="AE1387" s="4">
        <f t="shared" si="406"/>
        <v>23</v>
      </c>
      <c r="AF1387" s="4">
        <f t="shared" ca="1" si="407"/>
        <v>14727.544570017251</v>
      </c>
      <c r="AG1387" s="4">
        <f t="shared" ca="1" si="408"/>
        <v>63647.993203975035</v>
      </c>
    </row>
    <row r="1388" spans="1:33">
      <c r="A1388" s="3">
        <v>43385</v>
      </c>
      <c r="B1388" s="2">
        <f t="shared" ca="1" si="391"/>
        <v>64840.447209203005</v>
      </c>
      <c r="C1388">
        <v>0</v>
      </c>
      <c r="D1388">
        <v>0</v>
      </c>
      <c r="E1388">
        <v>0</v>
      </c>
      <c r="F1388">
        <v>0</v>
      </c>
      <c r="P1388" s="4">
        <f t="shared" si="395"/>
        <v>17</v>
      </c>
      <c r="Q1388" s="4">
        <f t="shared" si="396"/>
        <v>51</v>
      </c>
      <c r="R1388" s="7">
        <f>INDEX(월별값!$A$1:$BM$17, '데이터 만들기'!P1388, '데이터 만들기'!Q1388)</f>
        <v>1469220</v>
      </c>
      <c r="S1388" s="5">
        <f t="shared" si="393"/>
        <v>43385</v>
      </c>
      <c r="T1388" s="7">
        <f t="shared" si="397"/>
        <v>2018</v>
      </c>
      <c r="U1388" s="7">
        <f t="shared" si="398"/>
        <v>10</v>
      </c>
      <c r="V1388" s="7" t="str">
        <f t="shared" si="399"/>
        <v>2018-10-1</v>
      </c>
      <c r="W1388" s="8">
        <f t="shared" si="400"/>
        <v>43404</v>
      </c>
      <c r="X1388" s="9">
        <f t="shared" si="401"/>
        <v>31</v>
      </c>
      <c r="Y1388" s="4">
        <f t="shared" si="402"/>
        <v>47394.193548387098</v>
      </c>
      <c r="Z1388" s="4">
        <f t="shared" ca="1" si="403"/>
        <v>2718.7090907986558</v>
      </c>
      <c r="AA1388" s="4">
        <f t="shared" ca="1" si="404"/>
        <v>50112.902639185755</v>
      </c>
      <c r="AB1388" s="10">
        <f t="shared" si="392"/>
        <v>1</v>
      </c>
      <c r="AC1388" s="4">
        <f t="shared" ca="1" si="405"/>
        <v>50112.902639185755</v>
      </c>
      <c r="AD1388" s="4">
        <f t="shared" ca="1" si="394"/>
        <v>-338733.52511039679</v>
      </c>
      <c r="AE1388" s="4">
        <f t="shared" si="406"/>
        <v>23</v>
      </c>
      <c r="AF1388" s="4">
        <f t="shared" ca="1" si="407"/>
        <v>14727.544570017251</v>
      </c>
      <c r="AG1388" s="4">
        <f t="shared" ca="1" si="408"/>
        <v>64840.447209203005</v>
      </c>
    </row>
    <row r="1389" spans="1:33">
      <c r="A1389" s="3">
        <v>43386</v>
      </c>
      <c r="B1389" s="2">
        <f t="shared" ca="1" si="391"/>
        <v>2366.3639103699197</v>
      </c>
      <c r="C1389">
        <v>0</v>
      </c>
      <c r="D1389">
        <v>0</v>
      </c>
      <c r="E1389">
        <v>0</v>
      </c>
      <c r="F1389">
        <v>0</v>
      </c>
      <c r="P1389" s="4">
        <f t="shared" si="395"/>
        <v>17</v>
      </c>
      <c r="Q1389" s="4">
        <f t="shared" si="396"/>
        <v>51</v>
      </c>
      <c r="R1389" s="7">
        <f>INDEX(월별값!$A$1:$BM$17, '데이터 만들기'!P1389, '데이터 만들기'!Q1389)</f>
        <v>1469220</v>
      </c>
      <c r="S1389" s="5">
        <f t="shared" si="393"/>
        <v>43386</v>
      </c>
      <c r="T1389" s="7">
        <f t="shared" si="397"/>
        <v>2018</v>
      </c>
      <c r="U1389" s="7">
        <f t="shared" si="398"/>
        <v>10</v>
      </c>
      <c r="V1389" s="7" t="str">
        <f t="shared" si="399"/>
        <v>2018-10-1</v>
      </c>
      <c r="W1389" s="8">
        <f t="shared" si="400"/>
        <v>43404</v>
      </c>
      <c r="X1389" s="9">
        <f t="shared" si="401"/>
        <v>31</v>
      </c>
      <c r="Y1389" s="4">
        <f t="shared" si="402"/>
        <v>47394.193548387098</v>
      </c>
      <c r="Z1389" s="4">
        <f t="shared" ca="1" si="403"/>
        <v>-66.915340988699484</v>
      </c>
      <c r="AA1389" s="4">
        <f t="shared" ca="1" si="404"/>
        <v>47327.278207398398</v>
      </c>
      <c r="AB1389" s="10">
        <f t="shared" si="392"/>
        <v>0</v>
      </c>
      <c r="AC1389" s="4">
        <f t="shared" ca="1" si="405"/>
        <v>2366.3639103699197</v>
      </c>
      <c r="AD1389" s="4">
        <f t="shared" ca="1" si="394"/>
        <v>-338733.52511039679</v>
      </c>
      <c r="AE1389" s="4">
        <f t="shared" si="406"/>
        <v>23</v>
      </c>
      <c r="AF1389" s="4">
        <f t="shared" ca="1" si="407"/>
        <v>14727.544570017251</v>
      </c>
      <c r="AG1389" s="4">
        <f t="shared" ca="1" si="408"/>
        <v>2366.3639103699197</v>
      </c>
    </row>
    <row r="1390" spans="1:33">
      <c r="A1390" s="3">
        <v>43387</v>
      </c>
      <c r="B1390" s="2">
        <f t="shared" ca="1" si="391"/>
        <v>2174.1397883198233</v>
      </c>
      <c r="C1390">
        <v>0</v>
      </c>
      <c r="D1390">
        <v>0</v>
      </c>
      <c r="E1390">
        <v>0</v>
      </c>
      <c r="F1390">
        <v>0</v>
      </c>
      <c r="P1390" s="4">
        <f t="shared" si="395"/>
        <v>17</v>
      </c>
      <c r="Q1390" s="4">
        <f t="shared" si="396"/>
        <v>51</v>
      </c>
      <c r="R1390" s="7">
        <f>INDEX(월별값!$A$1:$BM$17, '데이터 만들기'!P1390, '데이터 만들기'!Q1390)</f>
        <v>1469220</v>
      </c>
      <c r="S1390" s="5">
        <f t="shared" si="393"/>
        <v>43387</v>
      </c>
      <c r="T1390" s="7">
        <f t="shared" si="397"/>
        <v>2018</v>
      </c>
      <c r="U1390" s="7">
        <f t="shared" si="398"/>
        <v>10</v>
      </c>
      <c r="V1390" s="7" t="str">
        <f t="shared" si="399"/>
        <v>2018-10-1</v>
      </c>
      <c r="W1390" s="8">
        <f t="shared" si="400"/>
        <v>43404</v>
      </c>
      <c r="X1390" s="9">
        <f t="shared" si="401"/>
        <v>31</v>
      </c>
      <c r="Y1390" s="4">
        <f t="shared" si="402"/>
        <v>47394.193548387098</v>
      </c>
      <c r="Z1390" s="4">
        <f t="shared" ca="1" si="403"/>
        <v>-3911.3977819906358</v>
      </c>
      <c r="AA1390" s="4">
        <f t="shared" ca="1" si="404"/>
        <v>43482.795766396463</v>
      </c>
      <c r="AB1390" s="10">
        <f t="shared" si="392"/>
        <v>0</v>
      </c>
      <c r="AC1390" s="4">
        <f t="shared" ca="1" si="405"/>
        <v>2174.1397883198233</v>
      </c>
      <c r="AD1390" s="4">
        <f t="shared" ca="1" si="394"/>
        <v>-338733.52511039679</v>
      </c>
      <c r="AE1390" s="4">
        <f t="shared" si="406"/>
        <v>23</v>
      </c>
      <c r="AF1390" s="4">
        <f t="shared" ca="1" si="407"/>
        <v>14727.544570017251</v>
      </c>
      <c r="AG1390" s="4">
        <f t="shared" ca="1" si="408"/>
        <v>2174.1397883198233</v>
      </c>
    </row>
    <row r="1391" spans="1:33">
      <c r="A1391" s="3">
        <v>43388</v>
      </c>
      <c r="B1391" s="2">
        <f t="shared" ca="1" si="391"/>
        <v>65861.828017630716</v>
      </c>
      <c r="C1391">
        <v>0</v>
      </c>
      <c r="D1391">
        <v>0</v>
      </c>
      <c r="E1391">
        <v>0</v>
      </c>
      <c r="F1391">
        <v>0</v>
      </c>
      <c r="P1391" s="4">
        <f t="shared" si="395"/>
        <v>17</v>
      </c>
      <c r="Q1391" s="4">
        <f t="shared" si="396"/>
        <v>51</v>
      </c>
      <c r="R1391" s="7">
        <f>INDEX(월별값!$A$1:$BM$17, '데이터 만들기'!P1391, '데이터 만들기'!Q1391)</f>
        <v>1469220</v>
      </c>
      <c r="S1391" s="5">
        <f t="shared" si="393"/>
        <v>43388</v>
      </c>
      <c r="T1391" s="7">
        <f t="shared" si="397"/>
        <v>2018</v>
      </c>
      <c r="U1391" s="7">
        <f t="shared" si="398"/>
        <v>10</v>
      </c>
      <c r="V1391" s="7" t="str">
        <f t="shared" si="399"/>
        <v>2018-10-1</v>
      </c>
      <c r="W1391" s="8">
        <f t="shared" si="400"/>
        <v>43404</v>
      </c>
      <c r="X1391" s="9">
        <f t="shared" si="401"/>
        <v>31</v>
      </c>
      <c r="Y1391" s="4">
        <f t="shared" si="402"/>
        <v>47394.193548387098</v>
      </c>
      <c r="Z1391" s="4">
        <f t="shared" ca="1" si="403"/>
        <v>3740.0898992263674</v>
      </c>
      <c r="AA1391" s="4">
        <f t="shared" ca="1" si="404"/>
        <v>51134.283447613467</v>
      </c>
      <c r="AB1391" s="10">
        <f t="shared" si="392"/>
        <v>1</v>
      </c>
      <c r="AC1391" s="4">
        <f t="shared" ca="1" si="405"/>
        <v>51134.283447613467</v>
      </c>
      <c r="AD1391" s="4">
        <f t="shared" ca="1" si="394"/>
        <v>-338733.52511039679</v>
      </c>
      <c r="AE1391" s="4">
        <f t="shared" si="406"/>
        <v>23</v>
      </c>
      <c r="AF1391" s="4">
        <f t="shared" ca="1" si="407"/>
        <v>14727.544570017251</v>
      </c>
      <c r="AG1391" s="4">
        <f t="shared" ca="1" si="408"/>
        <v>65861.828017630716</v>
      </c>
    </row>
    <row r="1392" spans="1:33">
      <c r="A1392" s="3">
        <v>43389</v>
      </c>
      <c r="B1392" s="2">
        <f t="shared" ca="1" si="391"/>
        <v>63469.914648365622</v>
      </c>
      <c r="C1392">
        <v>0</v>
      </c>
      <c r="D1392">
        <v>0</v>
      </c>
      <c r="E1392">
        <v>0</v>
      </c>
      <c r="F1392">
        <v>0</v>
      </c>
      <c r="P1392" s="4">
        <f t="shared" si="395"/>
        <v>17</v>
      </c>
      <c r="Q1392" s="4">
        <f t="shared" si="396"/>
        <v>51</v>
      </c>
      <c r="R1392" s="7">
        <f>INDEX(월별값!$A$1:$BM$17, '데이터 만들기'!P1392, '데이터 만들기'!Q1392)</f>
        <v>1469220</v>
      </c>
      <c r="S1392" s="5">
        <f t="shared" si="393"/>
        <v>43389</v>
      </c>
      <c r="T1392" s="7">
        <f t="shared" si="397"/>
        <v>2018</v>
      </c>
      <c r="U1392" s="7">
        <f t="shared" si="398"/>
        <v>10</v>
      </c>
      <c r="V1392" s="7" t="str">
        <f t="shared" si="399"/>
        <v>2018-10-1</v>
      </c>
      <c r="W1392" s="8">
        <f t="shared" si="400"/>
        <v>43404</v>
      </c>
      <c r="X1392" s="9">
        <f t="shared" si="401"/>
        <v>31</v>
      </c>
      <c r="Y1392" s="4">
        <f t="shared" si="402"/>
        <v>47394.193548387098</v>
      </c>
      <c r="Z1392" s="4">
        <f t="shared" ca="1" si="403"/>
        <v>1348.1765299612712</v>
      </c>
      <c r="AA1392" s="4">
        <f t="shared" ca="1" si="404"/>
        <v>48742.370078348373</v>
      </c>
      <c r="AB1392" s="10">
        <f t="shared" si="392"/>
        <v>1</v>
      </c>
      <c r="AC1392" s="4">
        <f t="shared" ca="1" si="405"/>
        <v>48742.370078348373</v>
      </c>
      <c r="AD1392" s="4">
        <f t="shared" ca="1" si="394"/>
        <v>-338733.52511039679</v>
      </c>
      <c r="AE1392" s="4">
        <f t="shared" si="406"/>
        <v>23</v>
      </c>
      <c r="AF1392" s="4">
        <f t="shared" ca="1" si="407"/>
        <v>14727.544570017251</v>
      </c>
      <c r="AG1392" s="4">
        <f t="shared" ca="1" si="408"/>
        <v>63469.914648365622</v>
      </c>
    </row>
    <row r="1393" spans="1:33">
      <c r="A1393" s="3">
        <v>43390</v>
      </c>
      <c r="B1393" s="2">
        <f t="shared" ca="1" si="391"/>
        <v>62293.891390720804</v>
      </c>
      <c r="C1393">
        <v>0</v>
      </c>
      <c r="D1393">
        <v>0</v>
      </c>
      <c r="E1393">
        <v>0</v>
      </c>
      <c r="F1393">
        <v>0</v>
      </c>
      <c r="P1393" s="4">
        <f t="shared" si="395"/>
        <v>17</v>
      </c>
      <c r="Q1393" s="4">
        <f t="shared" si="396"/>
        <v>51</v>
      </c>
      <c r="R1393" s="7">
        <f>INDEX(월별값!$A$1:$BM$17, '데이터 만들기'!P1393, '데이터 만들기'!Q1393)</f>
        <v>1469220</v>
      </c>
      <c r="S1393" s="5">
        <f t="shared" si="393"/>
        <v>43390</v>
      </c>
      <c r="T1393" s="7">
        <f t="shared" si="397"/>
        <v>2018</v>
      </c>
      <c r="U1393" s="7">
        <f t="shared" si="398"/>
        <v>10</v>
      </c>
      <c r="V1393" s="7" t="str">
        <f t="shared" si="399"/>
        <v>2018-10-1</v>
      </c>
      <c r="W1393" s="8">
        <f t="shared" si="400"/>
        <v>43404</v>
      </c>
      <c r="X1393" s="9">
        <f t="shared" si="401"/>
        <v>31</v>
      </c>
      <c r="Y1393" s="4">
        <f t="shared" si="402"/>
        <v>47394.193548387098</v>
      </c>
      <c r="Z1393" s="4">
        <f t="shared" ca="1" si="403"/>
        <v>172.15327231645944</v>
      </c>
      <c r="AA1393" s="4">
        <f t="shared" ca="1" si="404"/>
        <v>47566.346820703555</v>
      </c>
      <c r="AB1393" s="10">
        <f t="shared" si="392"/>
        <v>1</v>
      </c>
      <c r="AC1393" s="4">
        <f t="shared" ca="1" si="405"/>
        <v>47566.346820703555</v>
      </c>
      <c r="AD1393" s="4">
        <f t="shared" ca="1" si="394"/>
        <v>-338733.52511039679</v>
      </c>
      <c r="AE1393" s="4">
        <f t="shared" si="406"/>
        <v>23</v>
      </c>
      <c r="AF1393" s="4">
        <f t="shared" ca="1" si="407"/>
        <v>14727.544570017251</v>
      </c>
      <c r="AG1393" s="4">
        <f t="shared" ca="1" si="408"/>
        <v>62293.891390720804</v>
      </c>
    </row>
    <row r="1394" spans="1:33">
      <c r="A1394" s="3">
        <v>43391</v>
      </c>
      <c r="B1394" s="2">
        <f t="shared" ca="1" si="391"/>
        <v>61039.208332902163</v>
      </c>
      <c r="C1394">
        <v>0</v>
      </c>
      <c r="D1394">
        <v>0</v>
      </c>
      <c r="E1394">
        <v>0</v>
      </c>
      <c r="F1394">
        <v>0</v>
      </c>
      <c r="P1394" s="4">
        <f t="shared" si="395"/>
        <v>17</v>
      </c>
      <c r="Q1394" s="4">
        <f t="shared" si="396"/>
        <v>51</v>
      </c>
      <c r="R1394" s="7">
        <f>INDEX(월별값!$A$1:$BM$17, '데이터 만들기'!P1394, '데이터 만들기'!Q1394)</f>
        <v>1469220</v>
      </c>
      <c r="S1394" s="5">
        <f t="shared" si="393"/>
        <v>43391</v>
      </c>
      <c r="T1394" s="7">
        <f t="shared" si="397"/>
        <v>2018</v>
      </c>
      <c r="U1394" s="7">
        <f t="shared" si="398"/>
        <v>10</v>
      </c>
      <c r="V1394" s="7" t="str">
        <f t="shared" si="399"/>
        <v>2018-10-1</v>
      </c>
      <c r="W1394" s="8">
        <f t="shared" si="400"/>
        <v>43404</v>
      </c>
      <c r="X1394" s="9">
        <f t="shared" si="401"/>
        <v>31</v>
      </c>
      <c r="Y1394" s="4">
        <f t="shared" si="402"/>
        <v>47394.193548387098</v>
      </c>
      <c r="Z1394" s="4">
        <f t="shared" ca="1" si="403"/>
        <v>-1082.529785502184</v>
      </c>
      <c r="AA1394" s="4">
        <f t="shared" ca="1" si="404"/>
        <v>46311.663762884913</v>
      </c>
      <c r="AB1394" s="10">
        <f t="shared" si="392"/>
        <v>1</v>
      </c>
      <c r="AC1394" s="4">
        <f t="shared" ca="1" si="405"/>
        <v>46311.663762884913</v>
      </c>
      <c r="AD1394" s="4">
        <f t="shared" ca="1" si="394"/>
        <v>-338733.52511039679</v>
      </c>
      <c r="AE1394" s="4">
        <f t="shared" si="406"/>
        <v>23</v>
      </c>
      <c r="AF1394" s="4">
        <f t="shared" ca="1" si="407"/>
        <v>14727.544570017251</v>
      </c>
      <c r="AG1394" s="4">
        <f t="shared" ca="1" si="408"/>
        <v>61039.208332902163</v>
      </c>
    </row>
    <row r="1395" spans="1:33">
      <c r="A1395" s="3">
        <v>43392</v>
      </c>
      <c r="B1395" s="2">
        <f t="shared" ca="1" si="391"/>
        <v>60882.105223511287</v>
      </c>
      <c r="C1395">
        <v>0</v>
      </c>
      <c r="D1395">
        <v>0</v>
      </c>
      <c r="E1395">
        <v>0</v>
      </c>
      <c r="F1395">
        <v>0</v>
      </c>
      <c r="P1395" s="4">
        <f t="shared" si="395"/>
        <v>17</v>
      </c>
      <c r="Q1395" s="4">
        <f t="shared" si="396"/>
        <v>51</v>
      </c>
      <c r="R1395" s="7">
        <f>INDEX(월별값!$A$1:$BM$17, '데이터 만들기'!P1395, '데이터 만들기'!Q1395)</f>
        <v>1469220</v>
      </c>
      <c r="S1395" s="5">
        <f t="shared" si="393"/>
        <v>43392</v>
      </c>
      <c r="T1395" s="7">
        <f t="shared" si="397"/>
        <v>2018</v>
      </c>
      <c r="U1395" s="7">
        <f t="shared" si="398"/>
        <v>10</v>
      </c>
      <c r="V1395" s="7" t="str">
        <f t="shared" si="399"/>
        <v>2018-10-1</v>
      </c>
      <c r="W1395" s="8">
        <f t="shared" si="400"/>
        <v>43404</v>
      </c>
      <c r="X1395" s="9">
        <f t="shared" si="401"/>
        <v>31</v>
      </c>
      <c r="Y1395" s="4">
        <f t="shared" si="402"/>
        <v>47394.193548387098</v>
      </c>
      <c r="Z1395" s="4">
        <f t="shared" ca="1" si="403"/>
        <v>-1239.632894893057</v>
      </c>
      <c r="AA1395" s="4">
        <f t="shared" ca="1" si="404"/>
        <v>46154.560653494038</v>
      </c>
      <c r="AB1395" s="10">
        <f t="shared" si="392"/>
        <v>1</v>
      </c>
      <c r="AC1395" s="4">
        <f t="shared" ca="1" si="405"/>
        <v>46154.560653494038</v>
      </c>
      <c r="AD1395" s="4">
        <f t="shared" ca="1" si="394"/>
        <v>-338733.52511039679</v>
      </c>
      <c r="AE1395" s="4">
        <f t="shared" si="406"/>
        <v>23</v>
      </c>
      <c r="AF1395" s="4">
        <f t="shared" ca="1" si="407"/>
        <v>14727.544570017251</v>
      </c>
      <c r="AG1395" s="4">
        <f t="shared" ca="1" si="408"/>
        <v>60882.105223511287</v>
      </c>
    </row>
    <row r="1396" spans="1:33">
      <c r="A1396" s="3">
        <v>43393</v>
      </c>
      <c r="B1396" s="2">
        <f t="shared" ca="1" si="391"/>
        <v>2473.7106013286548</v>
      </c>
      <c r="C1396">
        <v>0</v>
      </c>
      <c r="D1396">
        <v>0</v>
      </c>
      <c r="E1396">
        <v>0</v>
      </c>
      <c r="F1396">
        <v>0</v>
      </c>
      <c r="P1396" s="4">
        <f t="shared" si="395"/>
        <v>17</v>
      </c>
      <c r="Q1396" s="4">
        <f t="shared" si="396"/>
        <v>51</v>
      </c>
      <c r="R1396" s="7">
        <f>INDEX(월별값!$A$1:$BM$17, '데이터 만들기'!P1396, '데이터 만들기'!Q1396)</f>
        <v>1469220</v>
      </c>
      <c r="S1396" s="5">
        <f t="shared" si="393"/>
        <v>43393</v>
      </c>
      <c r="T1396" s="7">
        <f t="shared" si="397"/>
        <v>2018</v>
      </c>
      <c r="U1396" s="7">
        <f t="shared" si="398"/>
        <v>10</v>
      </c>
      <c r="V1396" s="7" t="str">
        <f t="shared" si="399"/>
        <v>2018-10-1</v>
      </c>
      <c r="W1396" s="8">
        <f t="shared" si="400"/>
        <v>43404</v>
      </c>
      <c r="X1396" s="9">
        <f t="shared" si="401"/>
        <v>31</v>
      </c>
      <c r="Y1396" s="4">
        <f t="shared" si="402"/>
        <v>47394.193548387098</v>
      </c>
      <c r="Z1396" s="4">
        <f t="shared" ca="1" si="403"/>
        <v>2080.0184781860034</v>
      </c>
      <c r="AA1396" s="4">
        <f t="shared" ca="1" si="404"/>
        <v>49474.212026573099</v>
      </c>
      <c r="AB1396" s="10">
        <f t="shared" si="392"/>
        <v>0</v>
      </c>
      <c r="AC1396" s="4">
        <f t="shared" ca="1" si="405"/>
        <v>2473.7106013286548</v>
      </c>
      <c r="AD1396" s="4">
        <f t="shared" ca="1" si="394"/>
        <v>-338733.52511039679</v>
      </c>
      <c r="AE1396" s="4">
        <f t="shared" si="406"/>
        <v>23</v>
      </c>
      <c r="AF1396" s="4">
        <f t="shared" ca="1" si="407"/>
        <v>14727.544570017251</v>
      </c>
      <c r="AG1396" s="4">
        <f t="shared" ca="1" si="408"/>
        <v>2473.7106013286548</v>
      </c>
    </row>
    <row r="1397" spans="1:33">
      <c r="A1397" s="3">
        <v>43394</v>
      </c>
      <c r="B1397" s="2">
        <f t="shared" ca="1" si="391"/>
        <v>2424.2455657309101</v>
      </c>
      <c r="C1397">
        <v>0</v>
      </c>
      <c r="D1397">
        <v>0</v>
      </c>
      <c r="E1397">
        <v>0</v>
      </c>
      <c r="F1397">
        <v>0</v>
      </c>
      <c r="P1397" s="4">
        <f t="shared" si="395"/>
        <v>17</v>
      </c>
      <c r="Q1397" s="4">
        <f t="shared" si="396"/>
        <v>51</v>
      </c>
      <c r="R1397" s="7">
        <f>INDEX(월별값!$A$1:$BM$17, '데이터 만들기'!P1397, '데이터 만들기'!Q1397)</f>
        <v>1469220</v>
      </c>
      <c r="S1397" s="5">
        <f t="shared" si="393"/>
        <v>43394</v>
      </c>
      <c r="T1397" s="7">
        <f t="shared" si="397"/>
        <v>2018</v>
      </c>
      <c r="U1397" s="7">
        <f t="shared" si="398"/>
        <v>10</v>
      </c>
      <c r="V1397" s="7" t="str">
        <f t="shared" si="399"/>
        <v>2018-10-1</v>
      </c>
      <c r="W1397" s="8">
        <f t="shared" si="400"/>
        <v>43404</v>
      </c>
      <c r="X1397" s="9">
        <f t="shared" si="401"/>
        <v>31</v>
      </c>
      <c r="Y1397" s="4">
        <f t="shared" si="402"/>
        <v>47394.193548387098</v>
      </c>
      <c r="Z1397" s="4">
        <f t="shared" ca="1" si="403"/>
        <v>1090.7177662311062</v>
      </c>
      <c r="AA1397" s="4">
        <f t="shared" ca="1" si="404"/>
        <v>48484.911314618206</v>
      </c>
      <c r="AB1397" s="10">
        <f t="shared" si="392"/>
        <v>0</v>
      </c>
      <c r="AC1397" s="4">
        <f t="shared" ca="1" si="405"/>
        <v>2424.2455657309101</v>
      </c>
      <c r="AD1397" s="4">
        <f t="shared" ca="1" si="394"/>
        <v>-338733.52511039679</v>
      </c>
      <c r="AE1397" s="4">
        <f t="shared" si="406"/>
        <v>23</v>
      </c>
      <c r="AF1397" s="4">
        <f t="shared" ca="1" si="407"/>
        <v>14727.544570017251</v>
      </c>
      <c r="AG1397" s="4">
        <f t="shared" ca="1" si="408"/>
        <v>2424.2455657309101</v>
      </c>
    </row>
    <row r="1398" spans="1:33">
      <c r="A1398" s="3">
        <v>43395</v>
      </c>
      <c r="B1398" s="2">
        <f t="shared" ca="1" si="391"/>
        <v>62454.285799411598</v>
      </c>
      <c r="C1398">
        <v>0</v>
      </c>
      <c r="D1398">
        <v>0</v>
      </c>
      <c r="E1398">
        <v>0</v>
      </c>
      <c r="F1398">
        <v>0</v>
      </c>
      <c r="P1398" s="4">
        <f t="shared" si="395"/>
        <v>17</v>
      </c>
      <c r="Q1398" s="4">
        <f t="shared" si="396"/>
        <v>51</v>
      </c>
      <c r="R1398" s="7">
        <f>INDEX(월별값!$A$1:$BM$17, '데이터 만들기'!P1398, '데이터 만들기'!Q1398)</f>
        <v>1469220</v>
      </c>
      <c r="S1398" s="5">
        <f t="shared" si="393"/>
        <v>43395</v>
      </c>
      <c r="T1398" s="7">
        <f t="shared" si="397"/>
        <v>2018</v>
      </c>
      <c r="U1398" s="7">
        <f t="shared" si="398"/>
        <v>10</v>
      </c>
      <c r="V1398" s="7" t="str">
        <f t="shared" si="399"/>
        <v>2018-10-1</v>
      </c>
      <c r="W1398" s="8">
        <f t="shared" si="400"/>
        <v>43404</v>
      </c>
      <c r="X1398" s="9">
        <f t="shared" si="401"/>
        <v>31</v>
      </c>
      <c r="Y1398" s="4">
        <f t="shared" si="402"/>
        <v>47394.193548387098</v>
      </c>
      <c r="Z1398" s="4">
        <f t="shared" ca="1" si="403"/>
        <v>332.54768100725369</v>
      </c>
      <c r="AA1398" s="4">
        <f t="shared" ca="1" si="404"/>
        <v>47726.741229394349</v>
      </c>
      <c r="AB1398" s="10">
        <f t="shared" si="392"/>
        <v>1</v>
      </c>
      <c r="AC1398" s="4">
        <f t="shared" ca="1" si="405"/>
        <v>47726.741229394349</v>
      </c>
      <c r="AD1398" s="4">
        <f t="shared" ca="1" si="394"/>
        <v>-338733.52511039679</v>
      </c>
      <c r="AE1398" s="4">
        <f t="shared" si="406"/>
        <v>23</v>
      </c>
      <c r="AF1398" s="4">
        <f t="shared" ca="1" si="407"/>
        <v>14727.544570017251</v>
      </c>
      <c r="AG1398" s="4">
        <f t="shared" ca="1" si="408"/>
        <v>62454.285799411598</v>
      </c>
    </row>
    <row r="1399" spans="1:33">
      <c r="A1399" s="3">
        <v>43396</v>
      </c>
      <c r="B1399" s="2">
        <f t="shared" ca="1" si="391"/>
        <v>60228.462288086659</v>
      </c>
      <c r="C1399">
        <v>0</v>
      </c>
      <c r="D1399">
        <v>0</v>
      </c>
      <c r="E1399">
        <v>0</v>
      </c>
      <c r="F1399">
        <v>0</v>
      </c>
      <c r="P1399" s="4">
        <f t="shared" si="395"/>
        <v>17</v>
      </c>
      <c r="Q1399" s="4">
        <f t="shared" si="396"/>
        <v>51</v>
      </c>
      <c r="R1399" s="7">
        <f>INDEX(월별값!$A$1:$BM$17, '데이터 만들기'!P1399, '데이터 만들기'!Q1399)</f>
        <v>1469220</v>
      </c>
      <c r="S1399" s="5">
        <f t="shared" si="393"/>
        <v>43396</v>
      </c>
      <c r="T1399" s="7">
        <f t="shared" si="397"/>
        <v>2018</v>
      </c>
      <c r="U1399" s="7">
        <f t="shared" si="398"/>
        <v>10</v>
      </c>
      <c r="V1399" s="7" t="str">
        <f t="shared" si="399"/>
        <v>2018-10-1</v>
      </c>
      <c r="W1399" s="8">
        <f t="shared" si="400"/>
        <v>43404</v>
      </c>
      <c r="X1399" s="9">
        <f t="shared" si="401"/>
        <v>31</v>
      </c>
      <c r="Y1399" s="4">
        <f t="shared" si="402"/>
        <v>47394.193548387098</v>
      </c>
      <c r="Z1399" s="4">
        <f t="shared" ca="1" si="403"/>
        <v>-1893.2758303176911</v>
      </c>
      <c r="AA1399" s="4">
        <f t="shared" ca="1" si="404"/>
        <v>45500.91771806941</v>
      </c>
      <c r="AB1399" s="10">
        <f t="shared" si="392"/>
        <v>1</v>
      </c>
      <c r="AC1399" s="4">
        <f t="shared" ca="1" si="405"/>
        <v>45500.91771806941</v>
      </c>
      <c r="AD1399" s="4">
        <f t="shared" ca="1" si="394"/>
        <v>-338733.52511039679</v>
      </c>
      <c r="AE1399" s="4">
        <f t="shared" si="406"/>
        <v>23</v>
      </c>
      <c r="AF1399" s="4">
        <f t="shared" ca="1" si="407"/>
        <v>14727.544570017251</v>
      </c>
      <c r="AG1399" s="4">
        <f t="shared" ca="1" si="408"/>
        <v>60228.462288086659</v>
      </c>
    </row>
    <row r="1400" spans="1:33">
      <c r="A1400" s="3">
        <v>43397</v>
      </c>
      <c r="B1400" s="2">
        <f t="shared" ca="1" si="391"/>
        <v>65901.207265921665</v>
      </c>
      <c r="C1400">
        <v>0</v>
      </c>
      <c r="D1400">
        <v>0</v>
      </c>
      <c r="E1400">
        <v>0</v>
      </c>
      <c r="F1400">
        <v>0</v>
      </c>
      <c r="P1400" s="4">
        <f t="shared" si="395"/>
        <v>17</v>
      </c>
      <c r="Q1400" s="4">
        <f t="shared" si="396"/>
        <v>51</v>
      </c>
      <c r="R1400" s="7">
        <f>INDEX(월별값!$A$1:$BM$17, '데이터 만들기'!P1400, '데이터 만들기'!Q1400)</f>
        <v>1469220</v>
      </c>
      <c r="S1400" s="5">
        <f t="shared" si="393"/>
        <v>43397</v>
      </c>
      <c r="T1400" s="7">
        <f t="shared" si="397"/>
        <v>2018</v>
      </c>
      <c r="U1400" s="7">
        <f t="shared" si="398"/>
        <v>10</v>
      </c>
      <c r="V1400" s="7" t="str">
        <f t="shared" si="399"/>
        <v>2018-10-1</v>
      </c>
      <c r="W1400" s="8">
        <f t="shared" si="400"/>
        <v>43404</v>
      </c>
      <c r="X1400" s="9">
        <f t="shared" si="401"/>
        <v>31</v>
      </c>
      <c r="Y1400" s="4">
        <f t="shared" si="402"/>
        <v>47394.193548387098</v>
      </c>
      <c r="Z1400" s="4">
        <f t="shared" ca="1" si="403"/>
        <v>3779.4691475173108</v>
      </c>
      <c r="AA1400" s="4">
        <f t="shared" ca="1" si="404"/>
        <v>51173.662695904408</v>
      </c>
      <c r="AB1400" s="10">
        <f t="shared" si="392"/>
        <v>1</v>
      </c>
      <c r="AC1400" s="4">
        <f t="shared" ca="1" si="405"/>
        <v>51173.662695904408</v>
      </c>
      <c r="AD1400" s="4">
        <f t="shared" ca="1" si="394"/>
        <v>-338733.52511039679</v>
      </c>
      <c r="AE1400" s="4">
        <f t="shared" si="406"/>
        <v>23</v>
      </c>
      <c r="AF1400" s="4">
        <f t="shared" ca="1" si="407"/>
        <v>14727.544570017251</v>
      </c>
      <c r="AG1400" s="4">
        <f t="shared" ca="1" si="408"/>
        <v>65901.207265921665</v>
      </c>
    </row>
    <row r="1401" spans="1:33">
      <c r="A1401" s="3">
        <v>43398</v>
      </c>
      <c r="B1401" s="2">
        <f t="shared" ca="1" si="391"/>
        <v>66690.25923035368</v>
      </c>
      <c r="C1401">
        <v>0</v>
      </c>
      <c r="D1401">
        <v>0</v>
      </c>
      <c r="E1401">
        <v>0</v>
      </c>
      <c r="F1401">
        <v>0</v>
      </c>
      <c r="P1401" s="4">
        <f t="shared" si="395"/>
        <v>17</v>
      </c>
      <c r="Q1401" s="4">
        <f t="shared" si="396"/>
        <v>51</v>
      </c>
      <c r="R1401" s="7">
        <f>INDEX(월별값!$A$1:$BM$17, '데이터 만들기'!P1401, '데이터 만들기'!Q1401)</f>
        <v>1469220</v>
      </c>
      <c r="S1401" s="5">
        <f t="shared" si="393"/>
        <v>43398</v>
      </c>
      <c r="T1401" s="7">
        <f t="shared" si="397"/>
        <v>2018</v>
      </c>
      <c r="U1401" s="7">
        <f t="shared" si="398"/>
        <v>10</v>
      </c>
      <c r="V1401" s="7" t="str">
        <f t="shared" si="399"/>
        <v>2018-10-1</v>
      </c>
      <c r="W1401" s="8">
        <f t="shared" si="400"/>
        <v>43404</v>
      </c>
      <c r="X1401" s="9">
        <f t="shared" si="401"/>
        <v>31</v>
      </c>
      <c r="Y1401" s="4">
        <f t="shared" si="402"/>
        <v>47394.193548387098</v>
      </c>
      <c r="Z1401" s="4">
        <f t="shared" ca="1" si="403"/>
        <v>4568.5211119493324</v>
      </c>
      <c r="AA1401" s="4">
        <f t="shared" ca="1" si="404"/>
        <v>51962.714660336431</v>
      </c>
      <c r="AB1401" s="10">
        <f t="shared" si="392"/>
        <v>1</v>
      </c>
      <c r="AC1401" s="4">
        <f t="shared" ca="1" si="405"/>
        <v>51962.714660336431</v>
      </c>
      <c r="AD1401" s="4">
        <f t="shared" ca="1" si="394"/>
        <v>-338733.52511039679</v>
      </c>
      <c r="AE1401" s="4">
        <f t="shared" si="406"/>
        <v>23</v>
      </c>
      <c r="AF1401" s="4">
        <f t="shared" ca="1" si="407"/>
        <v>14727.544570017251</v>
      </c>
      <c r="AG1401" s="4">
        <f t="shared" ca="1" si="408"/>
        <v>66690.25923035368</v>
      </c>
    </row>
    <row r="1402" spans="1:33">
      <c r="A1402" s="3">
        <v>43399</v>
      </c>
      <c r="B1402" s="2">
        <f t="shared" ca="1" si="391"/>
        <v>66182.099685520749</v>
      </c>
      <c r="C1402">
        <v>0</v>
      </c>
      <c r="D1402">
        <v>0</v>
      </c>
      <c r="E1402">
        <v>0</v>
      </c>
      <c r="F1402">
        <v>0</v>
      </c>
      <c r="P1402" s="4">
        <f t="shared" si="395"/>
        <v>17</v>
      </c>
      <c r="Q1402" s="4">
        <f t="shared" si="396"/>
        <v>51</v>
      </c>
      <c r="R1402" s="7">
        <f>INDEX(월별값!$A$1:$BM$17, '데이터 만들기'!P1402, '데이터 만들기'!Q1402)</f>
        <v>1469220</v>
      </c>
      <c r="S1402" s="5">
        <f t="shared" si="393"/>
        <v>43399</v>
      </c>
      <c r="T1402" s="7">
        <f t="shared" si="397"/>
        <v>2018</v>
      </c>
      <c r="U1402" s="7">
        <f t="shared" si="398"/>
        <v>10</v>
      </c>
      <c r="V1402" s="7" t="str">
        <f t="shared" si="399"/>
        <v>2018-10-1</v>
      </c>
      <c r="W1402" s="8">
        <f t="shared" si="400"/>
        <v>43404</v>
      </c>
      <c r="X1402" s="9">
        <f t="shared" si="401"/>
        <v>31</v>
      </c>
      <c r="Y1402" s="4">
        <f t="shared" si="402"/>
        <v>47394.193548387098</v>
      </c>
      <c r="Z1402" s="4">
        <f t="shared" ca="1" si="403"/>
        <v>4060.3615671163993</v>
      </c>
      <c r="AA1402" s="4">
        <f t="shared" ca="1" si="404"/>
        <v>51454.555115503499</v>
      </c>
      <c r="AB1402" s="10">
        <f t="shared" si="392"/>
        <v>1</v>
      </c>
      <c r="AC1402" s="4">
        <f t="shared" ca="1" si="405"/>
        <v>51454.555115503499</v>
      </c>
      <c r="AD1402" s="4">
        <f t="shared" ca="1" si="394"/>
        <v>-338733.52511039679</v>
      </c>
      <c r="AE1402" s="4">
        <f t="shared" si="406"/>
        <v>23</v>
      </c>
      <c r="AF1402" s="4">
        <f t="shared" ca="1" si="407"/>
        <v>14727.544570017251</v>
      </c>
      <c r="AG1402" s="4">
        <f t="shared" ca="1" si="408"/>
        <v>66182.099685520749</v>
      </c>
    </row>
    <row r="1403" spans="1:33">
      <c r="A1403" s="3">
        <v>43400</v>
      </c>
      <c r="B1403" s="2">
        <f t="shared" ca="1" si="391"/>
        <v>2574.5741552197683</v>
      </c>
      <c r="C1403">
        <v>0</v>
      </c>
      <c r="D1403">
        <v>0</v>
      </c>
      <c r="E1403">
        <v>0</v>
      </c>
      <c r="F1403">
        <v>0</v>
      </c>
      <c r="P1403" s="4">
        <f t="shared" si="395"/>
        <v>17</v>
      </c>
      <c r="Q1403" s="4">
        <f t="shared" si="396"/>
        <v>51</v>
      </c>
      <c r="R1403" s="7">
        <f>INDEX(월별값!$A$1:$BM$17, '데이터 만들기'!P1403, '데이터 만들기'!Q1403)</f>
        <v>1469220</v>
      </c>
      <c r="S1403" s="5">
        <f t="shared" si="393"/>
        <v>43400</v>
      </c>
      <c r="T1403" s="7">
        <f t="shared" si="397"/>
        <v>2018</v>
      </c>
      <c r="U1403" s="7">
        <f t="shared" si="398"/>
        <v>10</v>
      </c>
      <c r="V1403" s="7" t="str">
        <f t="shared" si="399"/>
        <v>2018-10-1</v>
      </c>
      <c r="W1403" s="8">
        <f t="shared" si="400"/>
        <v>43404</v>
      </c>
      <c r="X1403" s="9">
        <f t="shared" si="401"/>
        <v>31</v>
      </c>
      <c r="Y1403" s="4">
        <f t="shared" si="402"/>
        <v>47394.193548387098</v>
      </c>
      <c r="Z1403" s="4">
        <f t="shared" ca="1" si="403"/>
        <v>4097.2895560082698</v>
      </c>
      <c r="AA1403" s="4">
        <f t="shared" ca="1" si="404"/>
        <v>51491.483104395367</v>
      </c>
      <c r="AB1403" s="10">
        <f t="shared" si="392"/>
        <v>0</v>
      </c>
      <c r="AC1403" s="4">
        <f t="shared" ca="1" si="405"/>
        <v>2574.5741552197683</v>
      </c>
      <c r="AD1403" s="4">
        <f t="shared" ca="1" si="394"/>
        <v>-338733.52511039679</v>
      </c>
      <c r="AE1403" s="4">
        <f t="shared" si="406"/>
        <v>23</v>
      </c>
      <c r="AF1403" s="4">
        <f t="shared" ca="1" si="407"/>
        <v>14727.544570017251</v>
      </c>
      <c r="AG1403" s="4">
        <f t="shared" ca="1" si="408"/>
        <v>2574.5741552197683</v>
      </c>
    </row>
    <row r="1404" spans="1:33">
      <c r="A1404" s="3">
        <v>43401</v>
      </c>
      <c r="B1404" s="2">
        <f t="shared" ca="1" si="391"/>
        <v>2327.3349167490196</v>
      </c>
      <c r="C1404">
        <v>0</v>
      </c>
      <c r="D1404">
        <v>0</v>
      </c>
      <c r="E1404">
        <v>0</v>
      </c>
      <c r="F1404">
        <v>0</v>
      </c>
      <c r="P1404" s="4">
        <f t="shared" si="395"/>
        <v>17</v>
      </c>
      <c r="Q1404" s="4">
        <f t="shared" si="396"/>
        <v>51</v>
      </c>
      <c r="R1404" s="7">
        <f>INDEX(월별값!$A$1:$BM$17, '데이터 만들기'!P1404, '데이터 만들기'!Q1404)</f>
        <v>1469220</v>
      </c>
      <c r="S1404" s="5">
        <f t="shared" si="393"/>
        <v>43401</v>
      </c>
      <c r="T1404" s="7">
        <f t="shared" si="397"/>
        <v>2018</v>
      </c>
      <c r="U1404" s="7">
        <f t="shared" si="398"/>
        <v>10</v>
      </c>
      <c r="V1404" s="7" t="str">
        <f t="shared" si="399"/>
        <v>2018-10-1</v>
      </c>
      <c r="W1404" s="8">
        <f t="shared" si="400"/>
        <v>43404</v>
      </c>
      <c r="X1404" s="9">
        <f t="shared" si="401"/>
        <v>31</v>
      </c>
      <c r="Y1404" s="4">
        <f t="shared" si="402"/>
        <v>47394.193548387098</v>
      </c>
      <c r="Z1404" s="4">
        <f t="shared" ca="1" si="403"/>
        <v>-847.49521340670287</v>
      </c>
      <c r="AA1404" s="4">
        <f t="shared" ca="1" si="404"/>
        <v>46546.698334980392</v>
      </c>
      <c r="AB1404" s="10">
        <f t="shared" si="392"/>
        <v>0</v>
      </c>
      <c r="AC1404" s="4">
        <f t="shared" ca="1" si="405"/>
        <v>2327.3349167490196</v>
      </c>
      <c r="AD1404" s="4">
        <f t="shared" ca="1" si="394"/>
        <v>-338733.52511039679</v>
      </c>
      <c r="AE1404" s="4">
        <f t="shared" si="406"/>
        <v>23</v>
      </c>
      <c r="AF1404" s="4">
        <f t="shared" ca="1" si="407"/>
        <v>14727.544570017251</v>
      </c>
      <c r="AG1404" s="4">
        <f t="shared" ca="1" si="408"/>
        <v>2327.3349167490196</v>
      </c>
    </row>
    <row r="1405" spans="1:33">
      <c r="A1405" s="3">
        <v>43402</v>
      </c>
      <c r="B1405" s="2">
        <f t="shared" ca="1" si="391"/>
        <v>57478.441219737208</v>
      </c>
      <c r="C1405">
        <v>0</v>
      </c>
      <c r="D1405">
        <v>0</v>
      </c>
      <c r="E1405">
        <v>0</v>
      </c>
      <c r="F1405">
        <v>0</v>
      </c>
      <c r="P1405" s="4">
        <f t="shared" si="395"/>
        <v>17</v>
      </c>
      <c r="Q1405" s="4">
        <f t="shared" si="396"/>
        <v>51</v>
      </c>
      <c r="R1405" s="7">
        <f>INDEX(월별값!$A$1:$BM$17, '데이터 만들기'!P1405, '데이터 만들기'!Q1405)</f>
        <v>1469220</v>
      </c>
      <c r="S1405" s="5">
        <f t="shared" si="393"/>
        <v>43402</v>
      </c>
      <c r="T1405" s="7">
        <f t="shared" si="397"/>
        <v>2018</v>
      </c>
      <c r="U1405" s="7">
        <f t="shared" si="398"/>
        <v>10</v>
      </c>
      <c r="V1405" s="7" t="str">
        <f t="shared" si="399"/>
        <v>2018-10-1</v>
      </c>
      <c r="W1405" s="8">
        <f t="shared" si="400"/>
        <v>43404</v>
      </c>
      <c r="X1405" s="9">
        <f t="shared" si="401"/>
        <v>31</v>
      </c>
      <c r="Y1405" s="4">
        <f t="shared" si="402"/>
        <v>47394.193548387098</v>
      </c>
      <c r="Z1405" s="4">
        <f t="shared" ca="1" si="403"/>
        <v>-4643.2968986671385</v>
      </c>
      <c r="AA1405" s="4">
        <f t="shared" ca="1" si="404"/>
        <v>42750.896649719958</v>
      </c>
      <c r="AB1405" s="10">
        <f t="shared" si="392"/>
        <v>1</v>
      </c>
      <c r="AC1405" s="4">
        <f t="shared" ca="1" si="405"/>
        <v>42750.896649719958</v>
      </c>
      <c r="AD1405" s="4">
        <f t="shared" ca="1" si="394"/>
        <v>-338733.52511039679</v>
      </c>
      <c r="AE1405" s="4">
        <f t="shared" si="406"/>
        <v>23</v>
      </c>
      <c r="AF1405" s="4">
        <f t="shared" ca="1" si="407"/>
        <v>14727.544570017251</v>
      </c>
      <c r="AG1405" s="4">
        <f t="shared" ca="1" si="408"/>
        <v>57478.441219737208</v>
      </c>
    </row>
    <row r="1406" spans="1:33">
      <c r="A1406" s="3">
        <v>43403</v>
      </c>
      <c r="B1406" s="2">
        <f t="shared" ca="1" si="391"/>
        <v>59595.181403550196</v>
      </c>
      <c r="C1406">
        <v>0</v>
      </c>
      <c r="D1406">
        <v>0</v>
      </c>
      <c r="E1406">
        <v>0</v>
      </c>
      <c r="F1406">
        <v>0</v>
      </c>
      <c r="P1406" s="4">
        <f t="shared" si="395"/>
        <v>17</v>
      </c>
      <c r="Q1406" s="4">
        <f t="shared" si="396"/>
        <v>51</v>
      </c>
      <c r="R1406" s="7">
        <f>INDEX(월별값!$A$1:$BM$17, '데이터 만들기'!P1406, '데이터 만들기'!Q1406)</f>
        <v>1469220</v>
      </c>
      <c r="S1406" s="5">
        <f t="shared" si="393"/>
        <v>43403</v>
      </c>
      <c r="T1406" s="7">
        <f t="shared" si="397"/>
        <v>2018</v>
      </c>
      <c r="U1406" s="7">
        <f t="shared" si="398"/>
        <v>10</v>
      </c>
      <c r="V1406" s="7" t="str">
        <f t="shared" si="399"/>
        <v>2018-10-1</v>
      </c>
      <c r="W1406" s="8">
        <f t="shared" si="400"/>
        <v>43404</v>
      </c>
      <c r="X1406" s="9">
        <f t="shared" si="401"/>
        <v>31</v>
      </c>
      <c r="Y1406" s="4">
        <f t="shared" si="402"/>
        <v>47394.193548387098</v>
      </c>
      <c r="Z1406" s="4">
        <f t="shared" ca="1" si="403"/>
        <v>-2526.5567148541513</v>
      </c>
      <c r="AA1406" s="4">
        <f t="shared" ca="1" si="404"/>
        <v>44867.636833532946</v>
      </c>
      <c r="AB1406" s="10">
        <f t="shared" si="392"/>
        <v>1</v>
      </c>
      <c r="AC1406" s="4">
        <f t="shared" ca="1" si="405"/>
        <v>44867.636833532946</v>
      </c>
      <c r="AD1406" s="4">
        <f t="shared" ca="1" si="394"/>
        <v>-338733.52511039679</v>
      </c>
      <c r="AE1406" s="4">
        <f t="shared" si="406"/>
        <v>23</v>
      </c>
      <c r="AF1406" s="4">
        <f t="shared" ca="1" si="407"/>
        <v>14727.544570017251</v>
      </c>
      <c r="AG1406" s="4">
        <f t="shared" ca="1" si="408"/>
        <v>59595.181403550196</v>
      </c>
    </row>
    <row r="1407" spans="1:33">
      <c r="A1407" s="3">
        <v>43404</v>
      </c>
      <c r="B1407" s="2">
        <f t="shared" ca="1" si="391"/>
        <v>58160.842346119192</v>
      </c>
      <c r="C1407">
        <v>0</v>
      </c>
      <c r="D1407">
        <v>0</v>
      </c>
      <c r="E1407">
        <v>0</v>
      </c>
      <c r="F1407">
        <v>0</v>
      </c>
      <c r="P1407" s="4">
        <f t="shared" si="395"/>
        <v>17</v>
      </c>
      <c r="Q1407" s="4">
        <f t="shared" si="396"/>
        <v>51</v>
      </c>
      <c r="R1407" s="7">
        <f>INDEX(월별값!$A$1:$BM$17, '데이터 만들기'!P1407, '데이터 만들기'!Q1407)</f>
        <v>1469220</v>
      </c>
      <c r="S1407" s="5">
        <f t="shared" si="393"/>
        <v>43404</v>
      </c>
      <c r="T1407" s="7">
        <f t="shared" si="397"/>
        <v>2018</v>
      </c>
      <c r="U1407" s="7">
        <f t="shared" si="398"/>
        <v>10</v>
      </c>
      <c r="V1407" s="7" t="str">
        <f t="shared" si="399"/>
        <v>2018-10-1</v>
      </c>
      <c r="W1407" s="8">
        <f t="shared" si="400"/>
        <v>43404</v>
      </c>
      <c r="X1407" s="9">
        <f t="shared" si="401"/>
        <v>31</v>
      </c>
      <c r="Y1407" s="4">
        <f t="shared" si="402"/>
        <v>47394.193548387098</v>
      </c>
      <c r="Z1407" s="4">
        <f t="shared" ca="1" si="403"/>
        <v>-3960.8957722851569</v>
      </c>
      <c r="AA1407" s="4">
        <f t="shared" ca="1" si="404"/>
        <v>43433.297776101943</v>
      </c>
      <c r="AB1407" s="10">
        <f t="shared" si="392"/>
        <v>1</v>
      </c>
      <c r="AC1407" s="4">
        <f t="shared" ca="1" si="405"/>
        <v>43433.297776101943</v>
      </c>
      <c r="AD1407" s="4">
        <f t="shared" ca="1" si="394"/>
        <v>-338733.52511039679</v>
      </c>
      <c r="AE1407" s="4">
        <f t="shared" si="406"/>
        <v>23</v>
      </c>
      <c r="AF1407" s="4">
        <f t="shared" ca="1" si="407"/>
        <v>14727.544570017251</v>
      </c>
      <c r="AG1407" s="4">
        <f t="shared" ca="1" si="408"/>
        <v>58160.842346119192</v>
      </c>
    </row>
    <row r="1408" spans="1:33">
      <c r="A1408" s="3">
        <v>43405</v>
      </c>
      <c r="B1408" s="2">
        <f t="shared" ca="1" si="391"/>
        <v>47752.618854391112</v>
      </c>
      <c r="C1408">
        <v>0</v>
      </c>
      <c r="D1408">
        <v>0</v>
      </c>
      <c r="E1408">
        <v>0</v>
      </c>
      <c r="F1408">
        <v>0</v>
      </c>
      <c r="P1408" s="4">
        <f t="shared" si="395"/>
        <v>17</v>
      </c>
      <c r="Q1408" s="4">
        <f t="shared" si="396"/>
        <v>52</v>
      </c>
      <c r="R1408" s="7">
        <f>INDEX(월별값!$A$1:$BM$17, '데이터 만들기'!P1408, '데이터 만들기'!Q1408)</f>
        <v>1054980</v>
      </c>
      <c r="S1408" s="5">
        <f t="shared" si="393"/>
        <v>43405</v>
      </c>
      <c r="T1408" s="7">
        <f t="shared" si="397"/>
        <v>2018</v>
      </c>
      <c r="U1408" s="7">
        <f t="shared" si="398"/>
        <v>11</v>
      </c>
      <c r="V1408" s="7" t="str">
        <f t="shared" si="399"/>
        <v>2018-11-1</v>
      </c>
      <c r="W1408" s="8">
        <f t="shared" si="400"/>
        <v>43434</v>
      </c>
      <c r="X1408" s="9">
        <f t="shared" si="401"/>
        <v>30</v>
      </c>
      <c r="Y1408" s="4">
        <f t="shared" si="402"/>
        <v>35166</v>
      </c>
      <c r="Z1408" s="4">
        <f t="shared" ca="1" si="403"/>
        <v>324.81461750606343</v>
      </c>
      <c r="AA1408" s="4">
        <f t="shared" ca="1" si="404"/>
        <v>35490.814617506061</v>
      </c>
      <c r="AB1408" s="10">
        <f t="shared" si="392"/>
        <v>1</v>
      </c>
      <c r="AC1408" s="4">
        <f t="shared" ca="1" si="405"/>
        <v>35490.814617506061</v>
      </c>
      <c r="AD1408" s="4">
        <f t="shared" ca="1" si="394"/>
        <v>-269759.6932114712</v>
      </c>
      <c r="AE1408" s="4">
        <f t="shared" si="406"/>
        <v>22</v>
      </c>
      <c r="AF1408" s="4">
        <f t="shared" ca="1" si="407"/>
        <v>12261.804236885055</v>
      </c>
      <c r="AG1408" s="4">
        <f t="shared" ca="1" si="408"/>
        <v>47752.618854391112</v>
      </c>
    </row>
    <row r="1409" spans="1:33">
      <c r="A1409" s="3">
        <v>43406</v>
      </c>
      <c r="B1409" s="2">
        <f t="shared" ca="1" si="391"/>
        <v>47200.721751328616</v>
      </c>
      <c r="C1409">
        <v>0</v>
      </c>
      <c r="D1409">
        <v>0</v>
      </c>
      <c r="E1409">
        <v>0</v>
      </c>
      <c r="F1409">
        <v>0</v>
      </c>
      <c r="P1409" s="4">
        <f t="shared" si="395"/>
        <v>17</v>
      </c>
      <c r="Q1409" s="4">
        <f t="shared" si="396"/>
        <v>52</v>
      </c>
      <c r="R1409" s="7">
        <f>INDEX(월별값!$A$1:$BM$17, '데이터 만들기'!P1409, '데이터 만들기'!Q1409)</f>
        <v>1054980</v>
      </c>
      <c r="S1409" s="5">
        <f t="shared" si="393"/>
        <v>43406</v>
      </c>
      <c r="T1409" s="7">
        <f t="shared" si="397"/>
        <v>2018</v>
      </c>
      <c r="U1409" s="7">
        <f t="shared" si="398"/>
        <v>11</v>
      </c>
      <c r="V1409" s="7" t="str">
        <f t="shared" si="399"/>
        <v>2018-11-1</v>
      </c>
      <c r="W1409" s="8">
        <f t="shared" si="400"/>
        <v>43434</v>
      </c>
      <c r="X1409" s="9">
        <f t="shared" si="401"/>
        <v>30</v>
      </c>
      <c r="Y1409" s="4">
        <f t="shared" si="402"/>
        <v>35166</v>
      </c>
      <c r="Z1409" s="4">
        <f t="shared" ca="1" si="403"/>
        <v>-227.08248555643826</v>
      </c>
      <c r="AA1409" s="4">
        <f t="shared" ca="1" si="404"/>
        <v>34938.917514443565</v>
      </c>
      <c r="AB1409" s="10">
        <f t="shared" si="392"/>
        <v>1</v>
      </c>
      <c r="AC1409" s="4">
        <f t="shared" ca="1" si="405"/>
        <v>34938.917514443565</v>
      </c>
      <c r="AD1409" s="4">
        <f t="shared" ca="1" si="394"/>
        <v>-269759.6932114712</v>
      </c>
      <c r="AE1409" s="4">
        <f t="shared" si="406"/>
        <v>22</v>
      </c>
      <c r="AF1409" s="4">
        <f t="shared" ca="1" si="407"/>
        <v>12261.804236885055</v>
      </c>
      <c r="AG1409" s="4">
        <f t="shared" ca="1" si="408"/>
        <v>47200.721751328616</v>
      </c>
    </row>
    <row r="1410" spans="1:33">
      <c r="A1410" s="3">
        <v>43407</v>
      </c>
      <c r="B1410" s="2">
        <f t="shared" ca="1" si="391"/>
        <v>1890.6968257609442</v>
      </c>
      <c r="C1410">
        <v>0</v>
      </c>
      <c r="D1410">
        <v>0</v>
      </c>
      <c r="E1410">
        <v>0</v>
      </c>
      <c r="F1410">
        <v>0</v>
      </c>
      <c r="P1410" s="4">
        <f t="shared" si="395"/>
        <v>17</v>
      </c>
      <c r="Q1410" s="4">
        <f t="shared" si="396"/>
        <v>52</v>
      </c>
      <c r="R1410" s="7">
        <f>INDEX(월별값!$A$1:$BM$17, '데이터 만들기'!P1410, '데이터 만들기'!Q1410)</f>
        <v>1054980</v>
      </c>
      <c r="S1410" s="5">
        <f t="shared" si="393"/>
        <v>43407</v>
      </c>
      <c r="T1410" s="7">
        <f t="shared" si="397"/>
        <v>2018</v>
      </c>
      <c r="U1410" s="7">
        <f t="shared" si="398"/>
        <v>11</v>
      </c>
      <c r="V1410" s="7" t="str">
        <f t="shared" si="399"/>
        <v>2018-11-1</v>
      </c>
      <c r="W1410" s="8">
        <f t="shared" si="400"/>
        <v>43434</v>
      </c>
      <c r="X1410" s="9">
        <f t="shared" si="401"/>
        <v>30</v>
      </c>
      <c r="Y1410" s="4">
        <f t="shared" si="402"/>
        <v>35166</v>
      </c>
      <c r="Z1410" s="4">
        <f t="shared" ca="1" si="403"/>
        <v>2647.9365152188875</v>
      </c>
      <c r="AA1410" s="4">
        <f t="shared" ca="1" si="404"/>
        <v>37813.936515218884</v>
      </c>
      <c r="AB1410" s="10">
        <f t="shared" si="392"/>
        <v>0</v>
      </c>
      <c r="AC1410" s="4">
        <f t="shared" ca="1" si="405"/>
        <v>1890.6968257609442</v>
      </c>
      <c r="AD1410" s="4">
        <f t="shared" ca="1" si="394"/>
        <v>-269759.6932114712</v>
      </c>
      <c r="AE1410" s="4">
        <f t="shared" si="406"/>
        <v>22</v>
      </c>
      <c r="AF1410" s="4">
        <f t="shared" ca="1" si="407"/>
        <v>12261.804236885055</v>
      </c>
      <c r="AG1410" s="4">
        <f t="shared" ca="1" si="408"/>
        <v>1890.6968257609442</v>
      </c>
    </row>
    <row r="1411" spans="1:33">
      <c r="A1411" s="3">
        <v>43408</v>
      </c>
      <c r="B1411" s="2">
        <f t="shared" ca="1" si="391"/>
        <v>1916.7836392682966</v>
      </c>
      <c r="C1411">
        <v>0</v>
      </c>
      <c r="D1411">
        <v>0</v>
      </c>
      <c r="E1411">
        <v>0</v>
      </c>
      <c r="F1411">
        <v>0</v>
      </c>
      <c r="P1411" s="4">
        <f t="shared" si="395"/>
        <v>17</v>
      </c>
      <c r="Q1411" s="4">
        <f t="shared" si="396"/>
        <v>52</v>
      </c>
      <c r="R1411" s="7">
        <f>INDEX(월별값!$A$1:$BM$17, '데이터 만들기'!P1411, '데이터 만들기'!Q1411)</f>
        <v>1054980</v>
      </c>
      <c r="S1411" s="5">
        <f t="shared" si="393"/>
        <v>43408</v>
      </c>
      <c r="T1411" s="7">
        <f t="shared" si="397"/>
        <v>2018</v>
      </c>
      <c r="U1411" s="7">
        <f t="shared" si="398"/>
        <v>11</v>
      </c>
      <c r="V1411" s="7" t="str">
        <f t="shared" si="399"/>
        <v>2018-11-1</v>
      </c>
      <c r="W1411" s="8">
        <f t="shared" si="400"/>
        <v>43434</v>
      </c>
      <c r="X1411" s="9">
        <f t="shared" si="401"/>
        <v>30</v>
      </c>
      <c r="Y1411" s="4">
        <f t="shared" si="402"/>
        <v>35166</v>
      </c>
      <c r="Z1411" s="4">
        <f t="shared" ca="1" si="403"/>
        <v>3169.6727853659299</v>
      </c>
      <c r="AA1411" s="4">
        <f t="shared" ca="1" si="404"/>
        <v>38335.672785365932</v>
      </c>
      <c r="AB1411" s="10">
        <f t="shared" si="392"/>
        <v>0</v>
      </c>
      <c r="AC1411" s="4">
        <f t="shared" ca="1" si="405"/>
        <v>1916.7836392682966</v>
      </c>
      <c r="AD1411" s="4">
        <f t="shared" ca="1" si="394"/>
        <v>-269759.6932114712</v>
      </c>
      <c r="AE1411" s="4">
        <f t="shared" si="406"/>
        <v>22</v>
      </c>
      <c r="AF1411" s="4">
        <f t="shared" ca="1" si="407"/>
        <v>12261.804236885055</v>
      </c>
      <c r="AG1411" s="4">
        <f t="shared" ca="1" si="408"/>
        <v>1916.7836392682966</v>
      </c>
    </row>
    <row r="1412" spans="1:33">
      <c r="A1412" s="3">
        <v>43409</v>
      </c>
      <c r="B1412" s="2">
        <f t="shared" ca="1" si="391"/>
        <v>45835.944493417002</v>
      </c>
      <c r="C1412">
        <v>0</v>
      </c>
      <c r="D1412">
        <v>0</v>
      </c>
      <c r="E1412">
        <v>0</v>
      </c>
      <c r="F1412">
        <v>0</v>
      </c>
      <c r="P1412" s="4">
        <f t="shared" si="395"/>
        <v>17</v>
      </c>
      <c r="Q1412" s="4">
        <f t="shared" si="396"/>
        <v>52</v>
      </c>
      <c r="R1412" s="7">
        <f>INDEX(월별값!$A$1:$BM$17, '데이터 만들기'!P1412, '데이터 만들기'!Q1412)</f>
        <v>1054980</v>
      </c>
      <c r="S1412" s="5">
        <f t="shared" si="393"/>
        <v>43409</v>
      </c>
      <c r="T1412" s="7">
        <f t="shared" si="397"/>
        <v>2018</v>
      </c>
      <c r="U1412" s="7">
        <f t="shared" si="398"/>
        <v>11</v>
      </c>
      <c r="V1412" s="7" t="str">
        <f t="shared" si="399"/>
        <v>2018-11-1</v>
      </c>
      <c r="W1412" s="8">
        <f t="shared" si="400"/>
        <v>43434</v>
      </c>
      <c r="X1412" s="9">
        <f t="shared" si="401"/>
        <v>30</v>
      </c>
      <c r="Y1412" s="4">
        <f t="shared" si="402"/>
        <v>35166</v>
      </c>
      <c r="Z1412" s="4">
        <f t="shared" ca="1" si="403"/>
        <v>-1591.8597434680505</v>
      </c>
      <c r="AA1412" s="4">
        <f t="shared" ca="1" si="404"/>
        <v>33574.140256531951</v>
      </c>
      <c r="AB1412" s="10">
        <f t="shared" si="392"/>
        <v>1</v>
      </c>
      <c r="AC1412" s="4">
        <f t="shared" ca="1" si="405"/>
        <v>33574.140256531951</v>
      </c>
      <c r="AD1412" s="4">
        <f t="shared" ca="1" si="394"/>
        <v>-269759.6932114712</v>
      </c>
      <c r="AE1412" s="4">
        <f t="shared" si="406"/>
        <v>22</v>
      </c>
      <c r="AF1412" s="4">
        <f t="shared" ca="1" si="407"/>
        <v>12261.804236885055</v>
      </c>
      <c r="AG1412" s="4">
        <f t="shared" ca="1" si="408"/>
        <v>45835.944493417002</v>
      </c>
    </row>
    <row r="1413" spans="1:33">
      <c r="A1413" s="3">
        <v>43410</v>
      </c>
      <c r="B1413" s="2">
        <f t="shared" ca="1" si="391"/>
        <v>47814.881674802804</v>
      </c>
      <c r="C1413">
        <v>0</v>
      </c>
      <c r="D1413">
        <v>0</v>
      </c>
      <c r="E1413">
        <v>0</v>
      </c>
      <c r="F1413">
        <v>0</v>
      </c>
      <c r="P1413" s="4">
        <f t="shared" si="395"/>
        <v>17</v>
      </c>
      <c r="Q1413" s="4">
        <f t="shared" si="396"/>
        <v>52</v>
      </c>
      <c r="R1413" s="7">
        <f>INDEX(월별값!$A$1:$BM$17, '데이터 만들기'!P1413, '데이터 만들기'!Q1413)</f>
        <v>1054980</v>
      </c>
      <c r="S1413" s="5">
        <f t="shared" si="393"/>
        <v>43410</v>
      </c>
      <c r="T1413" s="7">
        <f t="shared" si="397"/>
        <v>2018</v>
      </c>
      <c r="U1413" s="7">
        <f t="shared" si="398"/>
        <v>11</v>
      </c>
      <c r="V1413" s="7" t="str">
        <f t="shared" si="399"/>
        <v>2018-11-1</v>
      </c>
      <c r="W1413" s="8">
        <f t="shared" si="400"/>
        <v>43434</v>
      </c>
      <c r="X1413" s="9">
        <f t="shared" si="401"/>
        <v>30</v>
      </c>
      <c r="Y1413" s="4">
        <f t="shared" si="402"/>
        <v>35166</v>
      </c>
      <c r="Z1413" s="4">
        <f t="shared" ca="1" si="403"/>
        <v>387.07743791775499</v>
      </c>
      <c r="AA1413" s="4">
        <f t="shared" ca="1" si="404"/>
        <v>35553.077437917753</v>
      </c>
      <c r="AB1413" s="10">
        <f t="shared" si="392"/>
        <v>1</v>
      </c>
      <c r="AC1413" s="4">
        <f t="shared" ca="1" si="405"/>
        <v>35553.077437917753</v>
      </c>
      <c r="AD1413" s="4">
        <f t="shared" ca="1" si="394"/>
        <v>-269759.6932114712</v>
      </c>
      <c r="AE1413" s="4">
        <f t="shared" si="406"/>
        <v>22</v>
      </c>
      <c r="AF1413" s="4">
        <f t="shared" ca="1" si="407"/>
        <v>12261.804236885055</v>
      </c>
      <c r="AG1413" s="4">
        <f t="shared" ca="1" si="408"/>
        <v>47814.881674802804</v>
      </c>
    </row>
    <row r="1414" spans="1:33">
      <c r="A1414" s="3">
        <v>43411</v>
      </c>
      <c r="B1414" s="2">
        <f t="shared" ca="1" si="391"/>
        <v>46959.513078912205</v>
      </c>
      <c r="C1414">
        <v>0</v>
      </c>
      <c r="D1414">
        <v>0</v>
      </c>
      <c r="E1414">
        <v>0</v>
      </c>
      <c r="F1414">
        <v>0</v>
      </c>
      <c r="P1414" s="4">
        <f t="shared" si="395"/>
        <v>17</v>
      </c>
      <c r="Q1414" s="4">
        <f t="shared" si="396"/>
        <v>52</v>
      </c>
      <c r="R1414" s="7">
        <f>INDEX(월별값!$A$1:$BM$17, '데이터 만들기'!P1414, '데이터 만들기'!Q1414)</f>
        <v>1054980</v>
      </c>
      <c r="S1414" s="5">
        <f t="shared" si="393"/>
        <v>43411</v>
      </c>
      <c r="T1414" s="7">
        <f t="shared" si="397"/>
        <v>2018</v>
      </c>
      <c r="U1414" s="7">
        <f t="shared" si="398"/>
        <v>11</v>
      </c>
      <c r="V1414" s="7" t="str">
        <f t="shared" si="399"/>
        <v>2018-11-1</v>
      </c>
      <c r="W1414" s="8">
        <f t="shared" si="400"/>
        <v>43434</v>
      </c>
      <c r="X1414" s="9">
        <f t="shared" si="401"/>
        <v>30</v>
      </c>
      <c r="Y1414" s="4">
        <f t="shared" si="402"/>
        <v>35166</v>
      </c>
      <c r="Z1414" s="4">
        <f t="shared" ca="1" si="403"/>
        <v>-468.29115797285397</v>
      </c>
      <c r="AA1414" s="4">
        <f t="shared" ca="1" si="404"/>
        <v>34697.708842027147</v>
      </c>
      <c r="AB1414" s="10">
        <f t="shared" si="392"/>
        <v>1</v>
      </c>
      <c r="AC1414" s="4">
        <f t="shared" ca="1" si="405"/>
        <v>34697.708842027147</v>
      </c>
      <c r="AD1414" s="4">
        <f t="shared" ca="1" si="394"/>
        <v>-269759.6932114712</v>
      </c>
      <c r="AE1414" s="4">
        <f t="shared" si="406"/>
        <v>22</v>
      </c>
      <c r="AF1414" s="4">
        <f t="shared" ca="1" si="407"/>
        <v>12261.804236885055</v>
      </c>
      <c r="AG1414" s="4">
        <f t="shared" ca="1" si="408"/>
        <v>46959.513078912205</v>
      </c>
    </row>
    <row r="1415" spans="1:33">
      <c r="A1415" s="3">
        <v>43412</v>
      </c>
      <c r="B1415" s="2">
        <f t="shared" ca="1" si="391"/>
        <v>47062.740510339805</v>
      </c>
      <c r="C1415">
        <v>0</v>
      </c>
      <c r="D1415">
        <v>0</v>
      </c>
      <c r="E1415">
        <v>0</v>
      </c>
      <c r="F1415">
        <v>0</v>
      </c>
      <c r="P1415" s="4">
        <f t="shared" si="395"/>
        <v>17</v>
      </c>
      <c r="Q1415" s="4">
        <f t="shared" si="396"/>
        <v>52</v>
      </c>
      <c r="R1415" s="7">
        <f>INDEX(월별값!$A$1:$BM$17, '데이터 만들기'!P1415, '데이터 만들기'!Q1415)</f>
        <v>1054980</v>
      </c>
      <c r="S1415" s="5">
        <f t="shared" si="393"/>
        <v>43412</v>
      </c>
      <c r="T1415" s="7">
        <f t="shared" si="397"/>
        <v>2018</v>
      </c>
      <c r="U1415" s="7">
        <f t="shared" si="398"/>
        <v>11</v>
      </c>
      <c r="V1415" s="7" t="str">
        <f t="shared" si="399"/>
        <v>2018-11-1</v>
      </c>
      <c r="W1415" s="8">
        <f t="shared" si="400"/>
        <v>43434</v>
      </c>
      <c r="X1415" s="9">
        <f t="shared" si="401"/>
        <v>30</v>
      </c>
      <c r="Y1415" s="4">
        <f t="shared" si="402"/>
        <v>35166</v>
      </c>
      <c r="Z1415" s="4">
        <f t="shared" ca="1" si="403"/>
        <v>-365.06372654525489</v>
      </c>
      <c r="AA1415" s="4">
        <f t="shared" ca="1" si="404"/>
        <v>34800.936273454747</v>
      </c>
      <c r="AB1415" s="10">
        <f t="shared" si="392"/>
        <v>1</v>
      </c>
      <c r="AC1415" s="4">
        <f t="shared" ca="1" si="405"/>
        <v>34800.936273454747</v>
      </c>
      <c r="AD1415" s="4">
        <f t="shared" ca="1" si="394"/>
        <v>-269759.6932114712</v>
      </c>
      <c r="AE1415" s="4">
        <f t="shared" si="406"/>
        <v>22</v>
      </c>
      <c r="AF1415" s="4">
        <f t="shared" ca="1" si="407"/>
        <v>12261.804236885055</v>
      </c>
      <c r="AG1415" s="4">
        <f t="shared" ca="1" si="408"/>
        <v>47062.740510339805</v>
      </c>
    </row>
    <row r="1416" spans="1:33">
      <c r="A1416" s="3">
        <v>43413</v>
      </c>
      <c r="B1416" s="2">
        <f t="shared" ref="B1416:B1479" ca="1" si="409">AG1416</f>
        <v>44069.930072524701</v>
      </c>
      <c r="C1416">
        <v>0</v>
      </c>
      <c r="D1416">
        <v>0</v>
      </c>
      <c r="E1416">
        <v>0</v>
      </c>
      <c r="F1416">
        <v>0</v>
      </c>
      <c r="P1416" s="4">
        <f t="shared" si="395"/>
        <v>17</v>
      </c>
      <c r="Q1416" s="4">
        <f t="shared" si="396"/>
        <v>52</v>
      </c>
      <c r="R1416" s="7">
        <f>INDEX(월별값!$A$1:$BM$17, '데이터 만들기'!P1416, '데이터 만들기'!Q1416)</f>
        <v>1054980</v>
      </c>
      <c r="S1416" s="5">
        <f t="shared" si="393"/>
        <v>43413</v>
      </c>
      <c r="T1416" s="7">
        <f t="shared" si="397"/>
        <v>2018</v>
      </c>
      <c r="U1416" s="7">
        <f t="shared" si="398"/>
        <v>11</v>
      </c>
      <c r="V1416" s="7" t="str">
        <f t="shared" si="399"/>
        <v>2018-11-1</v>
      </c>
      <c r="W1416" s="8">
        <f t="shared" si="400"/>
        <v>43434</v>
      </c>
      <c r="X1416" s="9">
        <f t="shared" si="401"/>
        <v>30</v>
      </c>
      <c r="Y1416" s="4">
        <f t="shared" si="402"/>
        <v>35166</v>
      </c>
      <c r="Z1416" s="4">
        <f t="shared" ca="1" si="403"/>
        <v>-3357.8741643603512</v>
      </c>
      <c r="AA1416" s="4">
        <f t="shared" ca="1" si="404"/>
        <v>31808.12583563965</v>
      </c>
      <c r="AB1416" s="10">
        <f t="shared" ref="AB1416:AB1479" si="410">NETWORKDAYS(A1416,A1416)</f>
        <v>1</v>
      </c>
      <c r="AC1416" s="4">
        <f t="shared" ca="1" si="405"/>
        <v>31808.12583563965</v>
      </c>
      <c r="AD1416" s="4">
        <f t="shared" ca="1" si="394"/>
        <v>-269759.6932114712</v>
      </c>
      <c r="AE1416" s="4">
        <f t="shared" si="406"/>
        <v>22</v>
      </c>
      <c r="AF1416" s="4">
        <f t="shared" ca="1" si="407"/>
        <v>12261.804236885055</v>
      </c>
      <c r="AG1416" s="4">
        <f t="shared" ca="1" si="408"/>
        <v>44069.930072524701</v>
      </c>
    </row>
    <row r="1417" spans="1:33">
      <c r="A1417" s="3">
        <v>43414</v>
      </c>
      <c r="B1417" s="2">
        <f t="shared" ca="1" si="409"/>
        <v>1808.9907712487743</v>
      </c>
      <c r="C1417">
        <v>0</v>
      </c>
      <c r="D1417">
        <v>0</v>
      </c>
      <c r="E1417">
        <v>0</v>
      </c>
      <c r="F1417">
        <v>0</v>
      </c>
      <c r="P1417" s="4">
        <f t="shared" si="395"/>
        <v>17</v>
      </c>
      <c r="Q1417" s="4">
        <f t="shared" si="396"/>
        <v>52</v>
      </c>
      <c r="R1417" s="7">
        <f>INDEX(월별값!$A$1:$BM$17, '데이터 만들기'!P1417, '데이터 만들기'!Q1417)</f>
        <v>1054980</v>
      </c>
      <c r="S1417" s="5">
        <f t="shared" ref="S1417:S1480" si="411">$A1417</f>
        <v>43414</v>
      </c>
      <c r="T1417" s="7">
        <f t="shared" si="397"/>
        <v>2018</v>
      </c>
      <c r="U1417" s="7">
        <f t="shared" si="398"/>
        <v>11</v>
      </c>
      <c r="V1417" s="7" t="str">
        <f t="shared" si="399"/>
        <v>2018-11-1</v>
      </c>
      <c r="W1417" s="8">
        <f t="shared" si="400"/>
        <v>43434</v>
      </c>
      <c r="X1417" s="9">
        <f t="shared" si="401"/>
        <v>30</v>
      </c>
      <c r="Y1417" s="4">
        <f t="shared" si="402"/>
        <v>35166</v>
      </c>
      <c r="Z1417" s="4">
        <f t="shared" ca="1" si="403"/>
        <v>1013.8154249754862</v>
      </c>
      <c r="AA1417" s="4">
        <f t="shared" ca="1" si="404"/>
        <v>36179.815424975488</v>
      </c>
      <c r="AB1417" s="10">
        <f t="shared" si="410"/>
        <v>0</v>
      </c>
      <c r="AC1417" s="4">
        <f t="shared" ca="1" si="405"/>
        <v>1808.9907712487743</v>
      </c>
      <c r="AD1417" s="4">
        <f t="shared" ref="AD1417:AD1480" ca="1" si="412">SUMIFS(AC:AC,U:U,CONCATENATE("=",U1417),T:T,CONCATENATE("=",T1417))-R1417</f>
        <v>-269759.6932114712</v>
      </c>
      <c r="AE1417" s="4">
        <f t="shared" si="406"/>
        <v>22</v>
      </c>
      <c r="AF1417" s="4">
        <f t="shared" ca="1" si="407"/>
        <v>12261.804236885055</v>
      </c>
      <c r="AG1417" s="4">
        <f t="shared" ca="1" si="408"/>
        <v>1808.9907712487743</v>
      </c>
    </row>
    <row r="1418" spans="1:33">
      <c r="A1418" s="3">
        <v>43415</v>
      </c>
      <c r="B1418" s="2">
        <f t="shared" ca="1" si="409"/>
        <v>1754.6754205287525</v>
      </c>
      <c r="C1418">
        <v>0</v>
      </c>
      <c r="D1418">
        <v>0</v>
      </c>
      <c r="E1418">
        <v>0</v>
      </c>
      <c r="F1418">
        <v>0</v>
      </c>
      <c r="P1418" s="4">
        <f t="shared" ref="P1418:P1481" si="413">P1417</f>
        <v>17</v>
      </c>
      <c r="Q1418" s="4">
        <f t="shared" si="396"/>
        <v>52</v>
      </c>
      <c r="R1418" s="7">
        <f>INDEX(월별값!$A$1:$BM$17, '데이터 만들기'!P1418, '데이터 만들기'!Q1418)</f>
        <v>1054980</v>
      </c>
      <c r="S1418" s="5">
        <f t="shared" si="411"/>
        <v>43415</v>
      </c>
      <c r="T1418" s="7">
        <f t="shared" si="397"/>
        <v>2018</v>
      </c>
      <c r="U1418" s="7">
        <f t="shared" si="398"/>
        <v>11</v>
      </c>
      <c r="V1418" s="7" t="str">
        <f t="shared" si="399"/>
        <v>2018-11-1</v>
      </c>
      <c r="W1418" s="8">
        <f t="shared" si="400"/>
        <v>43434</v>
      </c>
      <c r="X1418" s="9">
        <f t="shared" si="401"/>
        <v>30</v>
      </c>
      <c r="Y1418" s="4">
        <f t="shared" si="402"/>
        <v>35166</v>
      </c>
      <c r="Z1418" s="4">
        <f t="shared" ca="1" si="403"/>
        <v>-72.491589424949083</v>
      </c>
      <c r="AA1418" s="4">
        <f t="shared" ca="1" si="404"/>
        <v>35093.50841057505</v>
      </c>
      <c r="AB1418" s="10">
        <f t="shared" si="410"/>
        <v>0</v>
      </c>
      <c r="AC1418" s="4">
        <f t="shared" ca="1" si="405"/>
        <v>1754.6754205287525</v>
      </c>
      <c r="AD1418" s="4">
        <f t="shared" ca="1" si="412"/>
        <v>-269759.6932114712</v>
      </c>
      <c r="AE1418" s="4">
        <f t="shared" si="406"/>
        <v>22</v>
      </c>
      <c r="AF1418" s="4">
        <f t="shared" ca="1" si="407"/>
        <v>12261.804236885055</v>
      </c>
      <c r="AG1418" s="4">
        <f t="shared" ca="1" si="408"/>
        <v>1754.6754205287525</v>
      </c>
    </row>
    <row r="1419" spans="1:33">
      <c r="A1419" s="3">
        <v>43416</v>
      </c>
      <c r="B1419" s="2">
        <f t="shared" ca="1" si="409"/>
        <v>44604.382833872267</v>
      </c>
      <c r="C1419">
        <v>0</v>
      </c>
      <c r="D1419">
        <v>0</v>
      </c>
      <c r="E1419">
        <v>0</v>
      </c>
      <c r="F1419">
        <v>0</v>
      </c>
      <c r="P1419" s="4">
        <f t="shared" si="413"/>
        <v>17</v>
      </c>
      <c r="Q1419" s="4">
        <f t="shared" si="396"/>
        <v>52</v>
      </c>
      <c r="R1419" s="7">
        <f>INDEX(월별값!$A$1:$BM$17, '데이터 만들기'!P1419, '데이터 만들기'!Q1419)</f>
        <v>1054980</v>
      </c>
      <c r="S1419" s="5">
        <f t="shared" si="411"/>
        <v>43416</v>
      </c>
      <c r="T1419" s="7">
        <f t="shared" si="397"/>
        <v>2018</v>
      </c>
      <c r="U1419" s="7">
        <f t="shared" si="398"/>
        <v>11</v>
      </c>
      <c r="V1419" s="7" t="str">
        <f t="shared" si="399"/>
        <v>2018-11-1</v>
      </c>
      <c r="W1419" s="8">
        <f t="shared" si="400"/>
        <v>43434</v>
      </c>
      <c r="X1419" s="9">
        <f t="shared" si="401"/>
        <v>30</v>
      </c>
      <c r="Y1419" s="4">
        <f t="shared" si="402"/>
        <v>35166</v>
      </c>
      <c r="Z1419" s="4">
        <f t="shared" ca="1" si="403"/>
        <v>-2823.4214030127869</v>
      </c>
      <c r="AA1419" s="4">
        <f t="shared" ca="1" si="404"/>
        <v>32342.578596987212</v>
      </c>
      <c r="AB1419" s="10">
        <f t="shared" si="410"/>
        <v>1</v>
      </c>
      <c r="AC1419" s="4">
        <f t="shared" ca="1" si="405"/>
        <v>32342.578596987212</v>
      </c>
      <c r="AD1419" s="4">
        <f t="shared" ca="1" si="412"/>
        <v>-269759.6932114712</v>
      </c>
      <c r="AE1419" s="4">
        <f t="shared" si="406"/>
        <v>22</v>
      </c>
      <c r="AF1419" s="4">
        <f t="shared" ca="1" si="407"/>
        <v>12261.804236885055</v>
      </c>
      <c r="AG1419" s="4">
        <f t="shared" ca="1" si="408"/>
        <v>44604.382833872267</v>
      </c>
    </row>
    <row r="1420" spans="1:33">
      <c r="A1420" s="3">
        <v>43417</v>
      </c>
      <c r="B1420" s="2">
        <f t="shared" ca="1" si="409"/>
        <v>49744.166726095296</v>
      </c>
      <c r="C1420">
        <v>0</v>
      </c>
      <c r="D1420">
        <v>0</v>
      </c>
      <c r="E1420">
        <v>0</v>
      </c>
      <c r="F1420">
        <v>0</v>
      </c>
      <c r="P1420" s="4">
        <f t="shared" si="413"/>
        <v>17</v>
      </c>
      <c r="Q1420" s="4">
        <f t="shared" si="396"/>
        <v>52</v>
      </c>
      <c r="R1420" s="7">
        <f>INDEX(월별값!$A$1:$BM$17, '데이터 만들기'!P1420, '데이터 만들기'!Q1420)</f>
        <v>1054980</v>
      </c>
      <c r="S1420" s="5">
        <f t="shared" si="411"/>
        <v>43417</v>
      </c>
      <c r="T1420" s="7">
        <f t="shared" si="397"/>
        <v>2018</v>
      </c>
      <c r="U1420" s="7">
        <f t="shared" si="398"/>
        <v>11</v>
      </c>
      <c r="V1420" s="7" t="str">
        <f t="shared" si="399"/>
        <v>2018-11-1</v>
      </c>
      <c r="W1420" s="8">
        <f t="shared" si="400"/>
        <v>43434</v>
      </c>
      <c r="X1420" s="9">
        <f t="shared" si="401"/>
        <v>30</v>
      </c>
      <c r="Y1420" s="4">
        <f t="shared" si="402"/>
        <v>35166</v>
      </c>
      <c r="Z1420" s="4">
        <f t="shared" ca="1" si="403"/>
        <v>2316.3624892102421</v>
      </c>
      <c r="AA1420" s="4">
        <f t="shared" ca="1" si="404"/>
        <v>37482.362489210245</v>
      </c>
      <c r="AB1420" s="10">
        <f t="shared" si="410"/>
        <v>1</v>
      </c>
      <c r="AC1420" s="4">
        <f t="shared" ca="1" si="405"/>
        <v>37482.362489210245</v>
      </c>
      <c r="AD1420" s="4">
        <f t="shared" ca="1" si="412"/>
        <v>-269759.6932114712</v>
      </c>
      <c r="AE1420" s="4">
        <f t="shared" si="406"/>
        <v>22</v>
      </c>
      <c r="AF1420" s="4">
        <f t="shared" ca="1" si="407"/>
        <v>12261.804236885055</v>
      </c>
      <c r="AG1420" s="4">
        <f t="shared" ca="1" si="408"/>
        <v>49744.166726095296</v>
      </c>
    </row>
    <row r="1421" spans="1:33">
      <c r="A1421" s="3">
        <v>43418</v>
      </c>
      <c r="B1421" s="2">
        <f t="shared" ca="1" si="409"/>
        <v>50734.837101199519</v>
      </c>
      <c r="C1421">
        <v>0</v>
      </c>
      <c r="D1421">
        <v>0</v>
      </c>
      <c r="E1421">
        <v>0</v>
      </c>
      <c r="F1421">
        <v>0</v>
      </c>
      <c r="P1421" s="4">
        <f t="shared" si="413"/>
        <v>17</v>
      </c>
      <c r="Q1421" s="4">
        <f t="shared" si="396"/>
        <v>52</v>
      </c>
      <c r="R1421" s="7">
        <f>INDEX(월별값!$A$1:$BM$17, '데이터 만들기'!P1421, '데이터 만들기'!Q1421)</f>
        <v>1054980</v>
      </c>
      <c r="S1421" s="5">
        <f t="shared" si="411"/>
        <v>43418</v>
      </c>
      <c r="T1421" s="7">
        <f t="shared" si="397"/>
        <v>2018</v>
      </c>
      <c r="U1421" s="7">
        <f t="shared" si="398"/>
        <v>11</v>
      </c>
      <c r="V1421" s="7" t="str">
        <f t="shared" si="399"/>
        <v>2018-11-1</v>
      </c>
      <c r="W1421" s="8">
        <f t="shared" si="400"/>
        <v>43434</v>
      </c>
      <c r="X1421" s="9">
        <f t="shared" si="401"/>
        <v>30</v>
      </c>
      <c r="Y1421" s="4">
        <f t="shared" si="402"/>
        <v>35166</v>
      </c>
      <c r="Z1421" s="4">
        <f t="shared" ca="1" si="403"/>
        <v>3307.0328643144603</v>
      </c>
      <c r="AA1421" s="4">
        <f t="shared" ca="1" si="404"/>
        <v>38473.03286431446</v>
      </c>
      <c r="AB1421" s="10">
        <f t="shared" si="410"/>
        <v>1</v>
      </c>
      <c r="AC1421" s="4">
        <f t="shared" ca="1" si="405"/>
        <v>38473.03286431446</v>
      </c>
      <c r="AD1421" s="4">
        <f t="shared" ca="1" si="412"/>
        <v>-269759.6932114712</v>
      </c>
      <c r="AE1421" s="4">
        <f t="shared" si="406"/>
        <v>22</v>
      </c>
      <c r="AF1421" s="4">
        <f t="shared" ca="1" si="407"/>
        <v>12261.804236885055</v>
      </c>
      <c r="AG1421" s="4">
        <f t="shared" ca="1" si="408"/>
        <v>50734.837101199519</v>
      </c>
    </row>
    <row r="1422" spans="1:33">
      <c r="A1422" s="3">
        <v>43419</v>
      </c>
      <c r="B1422" s="2">
        <f t="shared" ca="1" si="409"/>
        <v>46116.037785083448</v>
      </c>
      <c r="C1422">
        <v>0</v>
      </c>
      <c r="D1422">
        <v>0</v>
      </c>
      <c r="E1422">
        <v>0</v>
      </c>
      <c r="F1422">
        <v>0</v>
      </c>
      <c r="P1422" s="4">
        <f t="shared" si="413"/>
        <v>17</v>
      </c>
      <c r="Q1422" s="4">
        <f t="shared" si="396"/>
        <v>52</v>
      </c>
      <c r="R1422" s="7">
        <f>INDEX(월별값!$A$1:$BM$17, '데이터 만들기'!P1422, '데이터 만들기'!Q1422)</f>
        <v>1054980</v>
      </c>
      <c r="S1422" s="5">
        <f t="shared" si="411"/>
        <v>43419</v>
      </c>
      <c r="T1422" s="7">
        <f t="shared" si="397"/>
        <v>2018</v>
      </c>
      <c r="U1422" s="7">
        <f t="shared" si="398"/>
        <v>11</v>
      </c>
      <c r="V1422" s="7" t="str">
        <f t="shared" si="399"/>
        <v>2018-11-1</v>
      </c>
      <c r="W1422" s="8">
        <f t="shared" si="400"/>
        <v>43434</v>
      </c>
      <c r="X1422" s="9">
        <f t="shared" si="401"/>
        <v>30</v>
      </c>
      <c r="Y1422" s="4">
        <f t="shared" si="402"/>
        <v>35166</v>
      </c>
      <c r="Z1422" s="4">
        <f t="shared" ca="1" si="403"/>
        <v>-1311.7664518016077</v>
      </c>
      <c r="AA1422" s="4">
        <f t="shared" ca="1" si="404"/>
        <v>33854.23354819839</v>
      </c>
      <c r="AB1422" s="10">
        <f t="shared" si="410"/>
        <v>1</v>
      </c>
      <c r="AC1422" s="4">
        <f t="shared" ca="1" si="405"/>
        <v>33854.23354819839</v>
      </c>
      <c r="AD1422" s="4">
        <f t="shared" ca="1" si="412"/>
        <v>-269759.6932114712</v>
      </c>
      <c r="AE1422" s="4">
        <f t="shared" si="406"/>
        <v>22</v>
      </c>
      <c r="AF1422" s="4">
        <f t="shared" ca="1" si="407"/>
        <v>12261.804236885055</v>
      </c>
      <c r="AG1422" s="4">
        <f t="shared" ca="1" si="408"/>
        <v>46116.037785083448</v>
      </c>
    </row>
    <row r="1423" spans="1:33">
      <c r="A1423" s="3">
        <v>43420</v>
      </c>
      <c r="B1423" s="2">
        <f t="shared" ca="1" si="409"/>
        <v>45953.664955103013</v>
      </c>
      <c r="C1423">
        <v>0</v>
      </c>
      <c r="D1423">
        <v>0</v>
      </c>
      <c r="E1423">
        <v>0</v>
      </c>
      <c r="F1423">
        <v>0</v>
      </c>
      <c r="P1423" s="4">
        <f t="shared" si="413"/>
        <v>17</v>
      </c>
      <c r="Q1423" s="4">
        <f t="shared" si="396"/>
        <v>52</v>
      </c>
      <c r="R1423" s="7">
        <f>INDEX(월별값!$A$1:$BM$17, '데이터 만들기'!P1423, '데이터 만들기'!Q1423)</f>
        <v>1054980</v>
      </c>
      <c r="S1423" s="5">
        <f t="shared" si="411"/>
        <v>43420</v>
      </c>
      <c r="T1423" s="7">
        <f t="shared" si="397"/>
        <v>2018</v>
      </c>
      <c r="U1423" s="7">
        <f t="shared" si="398"/>
        <v>11</v>
      </c>
      <c r="V1423" s="7" t="str">
        <f t="shared" si="399"/>
        <v>2018-11-1</v>
      </c>
      <c r="W1423" s="8">
        <f t="shared" si="400"/>
        <v>43434</v>
      </c>
      <c r="X1423" s="9">
        <f t="shared" si="401"/>
        <v>30</v>
      </c>
      <c r="Y1423" s="4">
        <f t="shared" si="402"/>
        <v>35166</v>
      </c>
      <c r="Z1423" s="4">
        <f t="shared" ca="1" si="403"/>
        <v>-1474.1392817820349</v>
      </c>
      <c r="AA1423" s="4">
        <f t="shared" ca="1" si="404"/>
        <v>33691.860718217962</v>
      </c>
      <c r="AB1423" s="10">
        <f t="shared" si="410"/>
        <v>1</v>
      </c>
      <c r="AC1423" s="4">
        <f t="shared" ca="1" si="405"/>
        <v>33691.860718217962</v>
      </c>
      <c r="AD1423" s="4">
        <f t="shared" ca="1" si="412"/>
        <v>-269759.6932114712</v>
      </c>
      <c r="AE1423" s="4">
        <f t="shared" si="406"/>
        <v>22</v>
      </c>
      <c r="AF1423" s="4">
        <f t="shared" ca="1" si="407"/>
        <v>12261.804236885055</v>
      </c>
      <c r="AG1423" s="4">
        <f t="shared" ca="1" si="408"/>
        <v>45953.664955103013</v>
      </c>
    </row>
    <row r="1424" spans="1:33">
      <c r="A1424" s="3">
        <v>43421</v>
      </c>
      <c r="B1424" s="2">
        <f t="shared" ca="1" si="409"/>
        <v>1875.2186989637783</v>
      </c>
      <c r="C1424">
        <v>0</v>
      </c>
      <c r="D1424">
        <v>0</v>
      </c>
      <c r="E1424">
        <v>0</v>
      </c>
      <c r="F1424">
        <v>0</v>
      </c>
      <c r="P1424" s="4">
        <f t="shared" si="413"/>
        <v>17</v>
      </c>
      <c r="Q1424" s="4">
        <f t="shared" si="396"/>
        <v>52</v>
      </c>
      <c r="R1424" s="7">
        <f>INDEX(월별값!$A$1:$BM$17, '데이터 만들기'!P1424, '데이터 만들기'!Q1424)</f>
        <v>1054980</v>
      </c>
      <c r="S1424" s="5">
        <f t="shared" si="411"/>
        <v>43421</v>
      </c>
      <c r="T1424" s="7">
        <f t="shared" si="397"/>
        <v>2018</v>
      </c>
      <c r="U1424" s="7">
        <f t="shared" si="398"/>
        <v>11</v>
      </c>
      <c r="V1424" s="7" t="str">
        <f t="shared" si="399"/>
        <v>2018-11-1</v>
      </c>
      <c r="W1424" s="8">
        <f t="shared" si="400"/>
        <v>43434</v>
      </c>
      <c r="X1424" s="9">
        <f t="shared" si="401"/>
        <v>30</v>
      </c>
      <c r="Y1424" s="4">
        <f t="shared" si="402"/>
        <v>35166</v>
      </c>
      <c r="Z1424" s="4">
        <f t="shared" ca="1" si="403"/>
        <v>2338.3739792755696</v>
      </c>
      <c r="AA1424" s="4">
        <f t="shared" ca="1" si="404"/>
        <v>37504.373979275566</v>
      </c>
      <c r="AB1424" s="10">
        <f t="shared" si="410"/>
        <v>0</v>
      </c>
      <c r="AC1424" s="4">
        <f t="shared" ca="1" si="405"/>
        <v>1875.2186989637783</v>
      </c>
      <c r="AD1424" s="4">
        <f t="shared" ca="1" si="412"/>
        <v>-269759.6932114712</v>
      </c>
      <c r="AE1424" s="4">
        <f t="shared" si="406"/>
        <v>22</v>
      </c>
      <c r="AF1424" s="4">
        <f t="shared" ca="1" si="407"/>
        <v>12261.804236885055</v>
      </c>
      <c r="AG1424" s="4">
        <f t="shared" ca="1" si="408"/>
        <v>1875.2186989637783</v>
      </c>
    </row>
    <row r="1425" spans="1:33">
      <c r="A1425" s="3">
        <v>43422</v>
      </c>
      <c r="B1425" s="2">
        <f t="shared" ca="1" si="409"/>
        <v>1721.219276666164</v>
      </c>
      <c r="C1425">
        <v>0</v>
      </c>
      <c r="D1425">
        <v>0</v>
      </c>
      <c r="E1425">
        <v>0</v>
      </c>
      <c r="F1425">
        <v>0</v>
      </c>
      <c r="P1425" s="4">
        <f t="shared" si="413"/>
        <v>17</v>
      </c>
      <c r="Q1425" s="4">
        <f t="shared" si="396"/>
        <v>52</v>
      </c>
      <c r="R1425" s="7">
        <f>INDEX(월별값!$A$1:$BM$17, '데이터 만들기'!P1425, '데이터 만들기'!Q1425)</f>
        <v>1054980</v>
      </c>
      <c r="S1425" s="5">
        <f t="shared" si="411"/>
        <v>43422</v>
      </c>
      <c r="T1425" s="7">
        <f t="shared" si="397"/>
        <v>2018</v>
      </c>
      <c r="U1425" s="7">
        <f t="shared" si="398"/>
        <v>11</v>
      </c>
      <c r="V1425" s="7" t="str">
        <f t="shared" si="399"/>
        <v>2018-11-1</v>
      </c>
      <c r="W1425" s="8">
        <f t="shared" si="400"/>
        <v>43434</v>
      </c>
      <c r="X1425" s="9">
        <f t="shared" si="401"/>
        <v>30</v>
      </c>
      <c r="Y1425" s="4">
        <f t="shared" si="402"/>
        <v>35166</v>
      </c>
      <c r="Z1425" s="4">
        <f t="shared" ca="1" si="403"/>
        <v>-741.6144666767193</v>
      </c>
      <c r="AA1425" s="4">
        <f t="shared" ca="1" si="404"/>
        <v>34424.385533323279</v>
      </c>
      <c r="AB1425" s="10">
        <f t="shared" si="410"/>
        <v>0</v>
      </c>
      <c r="AC1425" s="4">
        <f t="shared" ca="1" si="405"/>
        <v>1721.219276666164</v>
      </c>
      <c r="AD1425" s="4">
        <f t="shared" ca="1" si="412"/>
        <v>-269759.6932114712</v>
      </c>
      <c r="AE1425" s="4">
        <f t="shared" si="406"/>
        <v>22</v>
      </c>
      <c r="AF1425" s="4">
        <f t="shared" ca="1" si="407"/>
        <v>12261.804236885055</v>
      </c>
      <c r="AG1425" s="4">
        <f t="shared" ca="1" si="408"/>
        <v>1721.219276666164</v>
      </c>
    </row>
    <row r="1426" spans="1:33">
      <c r="A1426" s="3">
        <v>43423</v>
      </c>
      <c r="B1426" s="2">
        <f t="shared" ca="1" si="409"/>
        <v>46783.467709173245</v>
      </c>
      <c r="C1426">
        <v>0</v>
      </c>
      <c r="D1426">
        <v>0</v>
      </c>
      <c r="E1426">
        <v>0</v>
      </c>
      <c r="F1426">
        <v>0</v>
      </c>
      <c r="P1426" s="4">
        <f t="shared" si="413"/>
        <v>17</v>
      </c>
      <c r="Q1426" s="4">
        <f t="shared" si="396"/>
        <v>52</v>
      </c>
      <c r="R1426" s="7">
        <f>INDEX(월별값!$A$1:$BM$17, '데이터 만들기'!P1426, '데이터 만들기'!Q1426)</f>
        <v>1054980</v>
      </c>
      <c r="S1426" s="5">
        <f t="shared" si="411"/>
        <v>43423</v>
      </c>
      <c r="T1426" s="7">
        <f t="shared" si="397"/>
        <v>2018</v>
      </c>
      <c r="U1426" s="7">
        <f t="shared" si="398"/>
        <v>11</v>
      </c>
      <c r="V1426" s="7" t="str">
        <f t="shared" si="399"/>
        <v>2018-11-1</v>
      </c>
      <c r="W1426" s="8">
        <f t="shared" si="400"/>
        <v>43434</v>
      </c>
      <c r="X1426" s="9">
        <f t="shared" si="401"/>
        <v>30</v>
      </c>
      <c r="Y1426" s="4">
        <f t="shared" si="402"/>
        <v>35166</v>
      </c>
      <c r="Z1426" s="4">
        <f t="shared" ca="1" si="403"/>
        <v>-644.3365277118113</v>
      </c>
      <c r="AA1426" s="4">
        <f t="shared" ca="1" si="404"/>
        <v>34521.663472288186</v>
      </c>
      <c r="AB1426" s="10">
        <f t="shared" si="410"/>
        <v>1</v>
      </c>
      <c r="AC1426" s="4">
        <f t="shared" ca="1" si="405"/>
        <v>34521.663472288186</v>
      </c>
      <c r="AD1426" s="4">
        <f t="shared" ca="1" si="412"/>
        <v>-269759.6932114712</v>
      </c>
      <c r="AE1426" s="4">
        <f t="shared" si="406"/>
        <v>22</v>
      </c>
      <c r="AF1426" s="4">
        <f t="shared" ca="1" si="407"/>
        <v>12261.804236885055</v>
      </c>
      <c r="AG1426" s="4">
        <f t="shared" ca="1" si="408"/>
        <v>46783.467709173245</v>
      </c>
    </row>
    <row r="1427" spans="1:33">
      <c r="A1427" s="3">
        <v>43424</v>
      </c>
      <c r="B1427" s="2">
        <f t="shared" ca="1" si="409"/>
        <v>44582.697884093825</v>
      </c>
      <c r="C1427">
        <v>0</v>
      </c>
      <c r="D1427">
        <v>0</v>
      </c>
      <c r="E1427">
        <v>0</v>
      </c>
      <c r="F1427">
        <v>0</v>
      </c>
      <c r="P1427" s="4">
        <f t="shared" si="413"/>
        <v>17</v>
      </c>
      <c r="Q1427" s="4">
        <f t="shared" si="396"/>
        <v>52</v>
      </c>
      <c r="R1427" s="7">
        <f>INDEX(월별값!$A$1:$BM$17, '데이터 만들기'!P1427, '데이터 만들기'!Q1427)</f>
        <v>1054980</v>
      </c>
      <c r="S1427" s="5">
        <f t="shared" si="411"/>
        <v>43424</v>
      </c>
      <c r="T1427" s="7">
        <f t="shared" si="397"/>
        <v>2018</v>
      </c>
      <c r="U1427" s="7">
        <f t="shared" si="398"/>
        <v>11</v>
      </c>
      <c r="V1427" s="7" t="str">
        <f t="shared" si="399"/>
        <v>2018-11-1</v>
      </c>
      <c r="W1427" s="8">
        <f t="shared" si="400"/>
        <v>43434</v>
      </c>
      <c r="X1427" s="9">
        <f t="shared" si="401"/>
        <v>30</v>
      </c>
      <c r="Y1427" s="4">
        <f t="shared" si="402"/>
        <v>35166</v>
      </c>
      <c r="Z1427" s="4">
        <f t="shared" ca="1" si="403"/>
        <v>-2845.1063527912293</v>
      </c>
      <c r="AA1427" s="4">
        <f t="shared" ca="1" si="404"/>
        <v>32320.89364720877</v>
      </c>
      <c r="AB1427" s="10">
        <f t="shared" si="410"/>
        <v>1</v>
      </c>
      <c r="AC1427" s="4">
        <f t="shared" ca="1" si="405"/>
        <v>32320.89364720877</v>
      </c>
      <c r="AD1427" s="4">
        <f t="shared" ca="1" si="412"/>
        <v>-269759.6932114712</v>
      </c>
      <c r="AE1427" s="4">
        <f t="shared" si="406"/>
        <v>22</v>
      </c>
      <c r="AF1427" s="4">
        <f t="shared" ca="1" si="407"/>
        <v>12261.804236885055</v>
      </c>
      <c r="AG1427" s="4">
        <f t="shared" ca="1" si="408"/>
        <v>44582.697884093825</v>
      </c>
    </row>
    <row r="1428" spans="1:33">
      <c r="A1428" s="3">
        <v>43425</v>
      </c>
      <c r="B1428" s="2">
        <f t="shared" ca="1" si="409"/>
        <v>46200.095669874674</v>
      </c>
      <c r="C1428">
        <v>0</v>
      </c>
      <c r="D1428">
        <v>0</v>
      </c>
      <c r="E1428">
        <v>0</v>
      </c>
      <c r="F1428">
        <v>0</v>
      </c>
      <c r="P1428" s="4">
        <f t="shared" si="413"/>
        <v>17</v>
      </c>
      <c r="Q1428" s="4">
        <f t="shared" si="396"/>
        <v>52</v>
      </c>
      <c r="R1428" s="7">
        <f>INDEX(월별값!$A$1:$BM$17, '데이터 만들기'!P1428, '데이터 만들기'!Q1428)</f>
        <v>1054980</v>
      </c>
      <c r="S1428" s="5">
        <f t="shared" si="411"/>
        <v>43425</v>
      </c>
      <c r="T1428" s="7">
        <f t="shared" si="397"/>
        <v>2018</v>
      </c>
      <c r="U1428" s="7">
        <f t="shared" si="398"/>
        <v>11</v>
      </c>
      <c r="V1428" s="7" t="str">
        <f t="shared" si="399"/>
        <v>2018-11-1</v>
      </c>
      <c r="W1428" s="8">
        <f t="shared" si="400"/>
        <v>43434</v>
      </c>
      <c r="X1428" s="9">
        <f t="shared" si="401"/>
        <v>30</v>
      </c>
      <c r="Y1428" s="4">
        <f t="shared" si="402"/>
        <v>35166</v>
      </c>
      <c r="Z1428" s="4">
        <f t="shared" ca="1" si="403"/>
        <v>-1227.7085670103877</v>
      </c>
      <c r="AA1428" s="4">
        <f t="shared" ca="1" si="404"/>
        <v>33938.291432989616</v>
      </c>
      <c r="AB1428" s="10">
        <f t="shared" si="410"/>
        <v>1</v>
      </c>
      <c r="AC1428" s="4">
        <f t="shared" ca="1" si="405"/>
        <v>33938.291432989616</v>
      </c>
      <c r="AD1428" s="4">
        <f t="shared" ca="1" si="412"/>
        <v>-269759.6932114712</v>
      </c>
      <c r="AE1428" s="4">
        <f t="shared" si="406"/>
        <v>22</v>
      </c>
      <c r="AF1428" s="4">
        <f t="shared" ca="1" si="407"/>
        <v>12261.804236885055</v>
      </c>
      <c r="AG1428" s="4">
        <f t="shared" ca="1" si="408"/>
        <v>46200.095669874674</v>
      </c>
    </row>
    <row r="1429" spans="1:33">
      <c r="A1429" s="3">
        <v>43426</v>
      </c>
      <c r="B1429" s="2">
        <f t="shared" ca="1" si="409"/>
        <v>49965.841292252342</v>
      </c>
      <c r="C1429">
        <v>0</v>
      </c>
      <c r="D1429">
        <v>0</v>
      </c>
      <c r="E1429">
        <v>0</v>
      </c>
      <c r="F1429">
        <v>0</v>
      </c>
      <c r="P1429" s="4">
        <f t="shared" si="413"/>
        <v>17</v>
      </c>
      <c r="Q1429" s="4">
        <f t="shared" si="396"/>
        <v>52</v>
      </c>
      <c r="R1429" s="7">
        <f>INDEX(월별값!$A$1:$BM$17, '데이터 만들기'!P1429, '데이터 만들기'!Q1429)</f>
        <v>1054980</v>
      </c>
      <c r="S1429" s="5">
        <f t="shared" si="411"/>
        <v>43426</v>
      </c>
      <c r="T1429" s="7">
        <f t="shared" si="397"/>
        <v>2018</v>
      </c>
      <c r="U1429" s="7">
        <f t="shared" si="398"/>
        <v>11</v>
      </c>
      <c r="V1429" s="7" t="str">
        <f t="shared" si="399"/>
        <v>2018-11-1</v>
      </c>
      <c r="W1429" s="8">
        <f t="shared" si="400"/>
        <v>43434</v>
      </c>
      <c r="X1429" s="9">
        <f t="shared" si="401"/>
        <v>30</v>
      </c>
      <c r="Y1429" s="4">
        <f t="shared" si="402"/>
        <v>35166</v>
      </c>
      <c r="Z1429" s="4">
        <f t="shared" ca="1" si="403"/>
        <v>2538.0370553672828</v>
      </c>
      <c r="AA1429" s="4">
        <f t="shared" ca="1" si="404"/>
        <v>37704.037055367284</v>
      </c>
      <c r="AB1429" s="10">
        <f t="shared" si="410"/>
        <v>1</v>
      </c>
      <c r="AC1429" s="4">
        <f t="shared" ca="1" si="405"/>
        <v>37704.037055367284</v>
      </c>
      <c r="AD1429" s="4">
        <f t="shared" ca="1" si="412"/>
        <v>-269759.6932114712</v>
      </c>
      <c r="AE1429" s="4">
        <f t="shared" si="406"/>
        <v>22</v>
      </c>
      <c r="AF1429" s="4">
        <f t="shared" ca="1" si="407"/>
        <v>12261.804236885055</v>
      </c>
      <c r="AG1429" s="4">
        <f t="shared" ca="1" si="408"/>
        <v>49965.841292252342</v>
      </c>
    </row>
    <row r="1430" spans="1:33">
      <c r="A1430" s="3">
        <v>43427</v>
      </c>
      <c r="B1430" s="2">
        <f t="shared" ca="1" si="409"/>
        <v>48850.205038471278</v>
      </c>
      <c r="C1430">
        <v>0</v>
      </c>
      <c r="D1430">
        <v>0</v>
      </c>
      <c r="E1430">
        <v>0</v>
      </c>
      <c r="F1430">
        <v>0</v>
      </c>
      <c r="P1430" s="4">
        <f t="shared" si="413"/>
        <v>17</v>
      </c>
      <c r="Q1430" s="4">
        <f t="shared" si="396"/>
        <v>52</v>
      </c>
      <c r="R1430" s="7">
        <f>INDEX(월별값!$A$1:$BM$17, '데이터 만들기'!P1430, '데이터 만들기'!Q1430)</f>
        <v>1054980</v>
      </c>
      <c r="S1430" s="5">
        <f t="shared" si="411"/>
        <v>43427</v>
      </c>
      <c r="T1430" s="7">
        <f t="shared" si="397"/>
        <v>2018</v>
      </c>
      <c r="U1430" s="7">
        <f t="shared" si="398"/>
        <v>11</v>
      </c>
      <c r="V1430" s="7" t="str">
        <f t="shared" si="399"/>
        <v>2018-11-1</v>
      </c>
      <c r="W1430" s="8">
        <f t="shared" si="400"/>
        <v>43434</v>
      </c>
      <c r="X1430" s="9">
        <f t="shared" si="401"/>
        <v>30</v>
      </c>
      <c r="Y1430" s="4">
        <f t="shared" si="402"/>
        <v>35166</v>
      </c>
      <c r="Z1430" s="4">
        <f t="shared" ca="1" si="403"/>
        <v>1422.4008015862203</v>
      </c>
      <c r="AA1430" s="4">
        <f t="shared" ca="1" si="404"/>
        <v>36588.40080158622</v>
      </c>
      <c r="AB1430" s="10">
        <f t="shared" si="410"/>
        <v>1</v>
      </c>
      <c r="AC1430" s="4">
        <f t="shared" ca="1" si="405"/>
        <v>36588.40080158622</v>
      </c>
      <c r="AD1430" s="4">
        <f t="shared" ca="1" si="412"/>
        <v>-269759.6932114712</v>
      </c>
      <c r="AE1430" s="4">
        <f t="shared" si="406"/>
        <v>22</v>
      </c>
      <c r="AF1430" s="4">
        <f t="shared" ca="1" si="407"/>
        <v>12261.804236885055</v>
      </c>
      <c r="AG1430" s="4">
        <f t="shared" ca="1" si="408"/>
        <v>48850.205038471278</v>
      </c>
    </row>
    <row r="1431" spans="1:33">
      <c r="A1431" s="3">
        <v>43428</v>
      </c>
      <c r="B1431" s="2">
        <f t="shared" ca="1" si="409"/>
        <v>1810.5798993650922</v>
      </c>
      <c r="C1431">
        <v>0</v>
      </c>
      <c r="D1431">
        <v>0</v>
      </c>
      <c r="E1431">
        <v>0</v>
      </c>
      <c r="F1431">
        <v>0</v>
      </c>
      <c r="P1431" s="4">
        <f t="shared" si="413"/>
        <v>17</v>
      </c>
      <c r="Q1431" s="4">
        <f t="shared" si="396"/>
        <v>52</v>
      </c>
      <c r="R1431" s="7">
        <f>INDEX(월별값!$A$1:$BM$17, '데이터 만들기'!P1431, '데이터 만들기'!Q1431)</f>
        <v>1054980</v>
      </c>
      <c r="S1431" s="5">
        <f t="shared" si="411"/>
        <v>43428</v>
      </c>
      <c r="T1431" s="7">
        <f t="shared" si="397"/>
        <v>2018</v>
      </c>
      <c r="U1431" s="7">
        <f t="shared" si="398"/>
        <v>11</v>
      </c>
      <c r="V1431" s="7" t="str">
        <f t="shared" si="399"/>
        <v>2018-11-1</v>
      </c>
      <c r="W1431" s="8">
        <f t="shared" si="400"/>
        <v>43434</v>
      </c>
      <c r="X1431" s="9">
        <f t="shared" si="401"/>
        <v>30</v>
      </c>
      <c r="Y1431" s="4">
        <f t="shared" si="402"/>
        <v>35166</v>
      </c>
      <c r="Z1431" s="4">
        <f t="shared" ca="1" si="403"/>
        <v>1045.5979873018432</v>
      </c>
      <c r="AA1431" s="4">
        <f t="shared" ca="1" si="404"/>
        <v>36211.597987301844</v>
      </c>
      <c r="AB1431" s="10">
        <f t="shared" si="410"/>
        <v>0</v>
      </c>
      <c r="AC1431" s="4">
        <f t="shared" ca="1" si="405"/>
        <v>1810.5798993650922</v>
      </c>
      <c r="AD1431" s="4">
        <f t="shared" ca="1" si="412"/>
        <v>-269759.6932114712</v>
      </c>
      <c r="AE1431" s="4">
        <f t="shared" si="406"/>
        <v>22</v>
      </c>
      <c r="AF1431" s="4">
        <f t="shared" ca="1" si="407"/>
        <v>12261.804236885055</v>
      </c>
      <c r="AG1431" s="4">
        <f t="shared" ca="1" si="408"/>
        <v>1810.5798993650922</v>
      </c>
    </row>
    <row r="1432" spans="1:33">
      <c r="A1432" s="3">
        <v>43429</v>
      </c>
      <c r="B1432" s="2">
        <f t="shared" ca="1" si="409"/>
        <v>1700.8845752065597</v>
      </c>
      <c r="C1432">
        <v>0</v>
      </c>
      <c r="D1432">
        <v>0</v>
      </c>
      <c r="E1432">
        <v>0</v>
      </c>
      <c r="F1432">
        <v>0</v>
      </c>
      <c r="P1432" s="4">
        <f t="shared" si="413"/>
        <v>17</v>
      </c>
      <c r="Q1432" s="4">
        <f t="shared" si="396"/>
        <v>52</v>
      </c>
      <c r="R1432" s="7">
        <f>INDEX(월별값!$A$1:$BM$17, '데이터 만들기'!P1432, '데이터 만들기'!Q1432)</f>
        <v>1054980</v>
      </c>
      <c r="S1432" s="5">
        <f t="shared" si="411"/>
        <v>43429</v>
      </c>
      <c r="T1432" s="7">
        <f t="shared" si="397"/>
        <v>2018</v>
      </c>
      <c r="U1432" s="7">
        <f t="shared" si="398"/>
        <v>11</v>
      </c>
      <c r="V1432" s="7" t="str">
        <f t="shared" si="399"/>
        <v>2018-11-1</v>
      </c>
      <c r="W1432" s="8">
        <f t="shared" si="400"/>
        <v>43434</v>
      </c>
      <c r="X1432" s="9">
        <f t="shared" si="401"/>
        <v>30</v>
      </c>
      <c r="Y1432" s="4">
        <f t="shared" si="402"/>
        <v>35166</v>
      </c>
      <c r="Z1432" s="4">
        <f t="shared" ca="1" si="403"/>
        <v>-1148.3084958688019</v>
      </c>
      <c r="AA1432" s="4">
        <f t="shared" ca="1" si="404"/>
        <v>34017.691504131195</v>
      </c>
      <c r="AB1432" s="10">
        <f t="shared" si="410"/>
        <v>0</v>
      </c>
      <c r="AC1432" s="4">
        <f t="shared" ca="1" si="405"/>
        <v>1700.8845752065597</v>
      </c>
      <c r="AD1432" s="4">
        <f t="shared" ca="1" si="412"/>
        <v>-269759.6932114712</v>
      </c>
      <c r="AE1432" s="4">
        <f t="shared" si="406"/>
        <v>22</v>
      </c>
      <c r="AF1432" s="4">
        <f t="shared" ca="1" si="407"/>
        <v>12261.804236885055</v>
      </c>
      <c r="AG1432" s="4">
        <f t="shared" ca="1" si="408"/>
        <v>1700.8845752065597</v>
      </c>
    </row>
    <row r="1433" spans="1:33">
      <c r="A1433" s="3">
        <v>43430</v>
      </c>
      <c r="B1433" s="2">
        <f t="shared" ca="1" si="409"/>
        <v>46831.118269776038</v>
      </c>
      <c r="C1433">
        <v>0</v>
      </c>
      <c r="D1433">
        <v>0</v>
      </c>
      <c r="E1433">
        <v>0</v>
      </c>
      <c r="F1433">
        <v>0</v>
      </c>
      <c r="P1433" s="4">
        <f t="shared" si="413"/>
        <v>17</v>
      </c>
      <c r="Q1433" s="4">
        <f t="shared" si="396"/>
        <v>52</v>
      </c>
      <c r="R1433" s="7">
        <f>INDEX(월별값!$A$1:$BM$17, '데이터 만들기'!P1433, '데이터 만들기'!Q1433)</f>
        <v>1054980</v>
      </c>
      <c r="S1433" s="5">
        <f t="shared" si="411"/>
        <v>43430</v>
      </c>
      <c r="T1433" s="7">
        <f t="shared" si="397"/>
        <v>2018</v>
      </c>
      <c r="U1433" s="7">
        <f t="shared" si="398"/>
        <v>11</v>
      </c>
      <c r="V1433" s="7" t="str">
        <f t="shared" si="399"/>
        <v>2018-11-1</v>
      </c>
      <c r="W1433" s="8">
        <f t="shared" si="400"/>
        <v>43434</v>
      </c>
      <c r="X1433" s="9">
        <f t="shared" si="401"/>
        <v>30</v>
      </c>
      <c r="Y1433" s="4">
        <f t="shared" si="402"/>
        <v>35166</v>
      </c>
      <c r="Z1433" s="4">
        <f t="shared" ca="1" si="403"/>
        <v>-596.68596710901579</v>
      </c>
      <c r="AA1433" s="4">
        <f t="shared" ca="1" si="404"/>
        <v>34569.314032890987</v>
      </c>
      <c r="AB1433" s="10">
        <f t="shared" si="410"/>
        <v>1</v>
      </c>
      <c r="AC1433" s="4">
        <f t="shared" ca="1" si="405"/>
        <v>34569.314032890987</v>
      </c>
      <c r="AD1433" s="4">
        <f t="shared" ca="1" si="412"/>
        <v>-269759.6932114712</v>
      </c>
      <c r="AE1433" s="4">
        <f t="shared" si="406"/>
        <v>22</v>
      </c>
      <c r="AF1433" s="4">
        <f t="shared" ca="1" si="407"/>
        <v>12261.804236885055</v>
      </c>
      <c r="AG1433" s="4">
        <f t="shared" ca="1" si="408"/>
        <v>46831.118269776038</v>
      </c>
    </row>
    <row r="1434" spans="1:33">
      <c r="A1434" s="3">
        <v>43431</v>
      </c>
      <c r="B1434" s="2">
        <f t="shared" ca="1" si="409"/>
        <v>49558.131627485927</v>
      </c>
      <c r="C1434">
        <v>0</v>
      </c>
      <c r="D1434">
        <v>0</v>
      </c>
      <c r="E1434">
        <v>0</v>
      </c>
      <c r="F1434">
        <v>0</v>
      </c>
      <c r="P1434" s="4">
        <f t="shared" si="413"/>
        <v>17</v>
      </c>
      <c r="Q1434" s="4">
        <f t="shared" si="396"/>
        <v>52</v>
      </c>
      <c r="R1434" s="7">
        <f>INDEX(월별값!$A$1:$BM$17, '데이터 만들기'!P1434, '데이터 만들기'!Q1434)</f>
        <v>1054980</v>
      </c>
      <c r="S1434" s="5">
        <f t="shared" si="411"/>
        <v>43431</v>
      </c>
      <c r="T1434" s="7">
        <f t="shared" si="397"/>
        <v>2018</v>
      </c>
      <c r="U1434" s="7">
        <f t="shared" si="398"/>
        <v>11</v>
      </c>
      <c r="V1434" s="7" t="str">
        <f t="shared" si="399"/>
        <v>2018-11-1</v>
      </c>
      <c r="W1434" s="8">
        <f t="shared" si="400"/>
        <v>43434</v>
      </c>
      <c r="X1434" s="9">
        <f t="shared" si="401"/>
        <v>30</v>
      </c>
      <c r="Y1434" s="4">
        <f t="shared" si="402"/>
        <v>35166</v>
      </c>
      <c r="Z1434" s="4">
        <f t="shared" ca="1" si="403"/>
        <v>2130.3273906008762</v>
      </c>
      <c r="AA1434" s="4">
        <f t="shared" ca="1" si="404"/>
        <v>37296.327390600876</v>
      </c>
      <c r="AB1434" s="10">
        <f t="shared" si="410"/>
        <v>1</v>
      </c>
      <c r="AC1434" s="4">
        <f t="shared" ca="1" si="405"/>
        <v>37296.327390600876</v>
      </c>
      <c r="AD1434" s="4">
        <f t="shared" ca="1" si="412"/>
        <v>-269759.6932114712</v>
      </c>
      <c r="AE1434" s="4">
        <f t="shared" si="406"/>
        <v>22</v>
      </c>
      <c r="AF1434" s="4">
        <f t="shared" ca="1" si="407"/>
        <v>12261.804236885055</v>
      </c>
      <c r="AG1434" s="4">
        <f t="shared" ca="1" si="408"/>
        <v>49558.131627485927</v>
      </c>
    </row>
    <row r="1435" spans="1:33">
      <c r="A1435" s="3">
        <v>43432</v>
      </c>
      <c r="B1435" s="2">
        <f t="shared" ca="1" si="409"/>
        <v>48808.749524331084</v>
      </c>
      <c r="C1435">
        <v>0</v>
      </c>
      <c r="D1435">
        <v>0</v>
      </c>
      <c r="E1435">
        <v>0</v>
      </c>
      <c r="F1435">
        <v>0</v>
      </c>
      <c r="P1435" s="4">
        <f t="shared" si="413"/>
        <v>17</v>
      </c>
      <c r="Q1435" s="4">
        <f t="shared" si="396"/>
        <v>52</v>
      </c>
      <c r="R1435" s="7">
        <f>INDEX(월별값!$A$1:$BM$17, '데이터 만들기'!P1435, '데이터 만들기'!Q1435)</f>
        <v>1054980</v>
      </c>
      <c r="S1435" s="5">
        <f t="shared" si="411"/>
        <v>43432</v>
      </c>
      <c r="T1435" s="7">
        <f t="shared" si="397"/>
        <v>2018</v>
      </c>
      <c r="U1435" s="7">
        <f t="shared" si="398"/>
        <v>11</v>
      </c>
      <c r="V1435" s="7" t="str">
        <f t="shared" si="399"/>
        <v>2018-11-1</v>
      </c>
      <c r="W1435" s="8">
        <f t="shared" si="400"/>
        <v>43434</v>
      </c>
      <c r="X1435" s="9">
        <f t="shared" si="401"/>
        <v>30</v>
      </c>
      <c r="Y1435" s="4">
        <f t="shared" si="402"/>
        <v>35166</v>
      </c>
      <c r="Z1435" s="4">
        <f t="shared" ca="1" si="403"/>
        <v>1380.9452874460289</v>
      </c>
      <c r="AA1435" s="4">
        <f t="shared" ca="1" si="404"/>
        <v>36546.945287446026</v>
      </c>
      <c r="AB1435" s="10">
        <f t="shared" si="410"/>
        <v>1</v>
      </c>
      <c r="AC1435" s="4">
        <f t="shared" ca="1" si="405"/>
        <v>36546.945287446026</v>
      </c>
      <c r="AD1435" s="4">
        <f t="shared" ca="1" si="412"/>
        <v>-269759.6932114712</v>
      </c>
      <c r="AE1435" s="4">
        <f t="shared" si="406"/>
        <v>22</v>
      </c>
      <c r="AF1435" s="4">
        <f t="shared" ca="1" si="407"/>
        <v>12261.804236885055</v>
      </c>
      <c r="AG1435" s="4">
        <f t="shared" ca="1" si="408"/>
        <v>48808.749524331084</v>
      </c>
    </row>
    <row r="1436" spans="1:33">
      <c r="A1436" s="3">
        <v>43433</v>
      </c>
      <c r="B1436" s="2">
        <f t="shared" ca="1" si="409"/>
        <v>49314.049218102242</v>
      </c>
      <c r="C1436">
        <v>0</v>
      </c>
      <c r="D1436">
        <v>0</v>
      </c>
      <c r="E1436">
        <v>0</v>
      </c>
      <c r="F1436">
        <v>0</v>
      </c>
      <c r="P1436" s="4">
        <f t="shared" si="413"/>
        <v>17</v>
      </c>
      <c r="Q1436" s="4">
        <f t="shared" si="396"/>
        <v>52</v>
      </c>
      <c r="R1436" s="7">
        <f>INDEX(월별값!$A$1:$BM$17, '데이터 만들기'!P1436, '데이터 만들기'!Q1436)</f>
        <v>1054980</v>
      </c>
      <c r="S1436" s="5">
        <f t="shared" si="411"/>
        <v>43433</v>
      </c>
      <c r="T1436" s="7">
        <f t="shared" si="397"/>
        <v>2018</v>
      </c>
      <c r="U1436" s="7">
        <f t="shared" si="398"/>
        <v>11</v>
      </c>
      <c r="V1436" s="7" t="str">
        <f t="shared" si="399"/>
        <v>2018-11-1</v>
      </c>
      <c r="W1436" s="8">
        <f t="shared" si="400"/>
        <v>43434</v>
      </c>
      <c r="X1436" s="9">
        <f t="shared" si="401"/>
        <v>30</v>
      </c>
      <c r="Y1436" s="4">
        <f t="shared" si="402"/>
        <v>35166</v>
      </c>
      <c r="Z1436" s="4">
        <f t="shared" ca="1" si="403"/>
        <v>1886.2449812171926</v>
      </c>
      <c r="AA1436" s="4">
        <f t="shared" ca="1" si="404"/>
        <v>37052.244981217191</v>
      </c>
      <c r="AB1436" s="10">
        <f t="shared" si="410"/>
        <v>1</v>
      </c>
      <c r="AC1436" s="4">
        <f t="shared" ca="1" si="405"/>
        <v>37052.244981217191</v>
      </c>
      <c r="AD1436" s="4">
        <f t="shared" ca="1" si="412"/>
        <v>-269759.6932114712</v>
      </c>
      <c r="AE1436" s="4">
        <f t="shared" si="406"/>
        <v>22</v>
      </c>
      <c r="AF1436" s="4">
        <f t="shared" ca="1" si="407"/>
        <v>12261.804236885055</v>
      </c>
      <c r="AG1436" s="4">
        <f t="shared" ca="1" si="408"/>
        <v>49314.049218102242</v>
      </c>
    </row>
    <row r="1437" spans="1:33">
      <c r="A1437" s="3">
        <v>43434</v>
      </c>
      <c r="B1437" s="2">
        <f t="shared" ca="1" si="409"/>
        <v>45757.154822361146</v>
      </c>
      <c r="C1437">
        <v>0</v>
      </c>
      <c r="D1437">
        <v>0</v>
      </c>
      <c r="E1437">
        <v>0</v>
      </c>
      <c r="F1437">
        <v>0</v>
      </c>
      <c r="P1437" s="4">
        <f t="shared" si="413"/>
        <v>17</v>
      </c>
      <c r="Q1437" s="4">
        <f t="shared" si="396"/>
        <v>52</v>
      </c>
      <c r="R1437" s="7">
        <f>INDEX(월별값!$A$1:$BM$17, '데이터 만들기'!P1437, '데이터 만들기'!Q1437)</f>
        <v>1054980</v>
      </c>
      <c r="S1437" s="5">
        <f t="shared" si="411"/>
        <v>43434</v>
      </c>
      <c r="T1437" s="7">
        <f t="shared" si="397"/>
        <v>2018</v>
      </c>
      <c r="U1437" s="7">
        <f t="shared" si="398"/>
        <v>11</v>
      </c>
      <c r="V1437" s="7" t="str">
        <f t="shared" si="399"/>
        <v>2018-11-1</v>
      </c>
      <c r="W1437" s="8">
        <f t="shared" si="400"/>
        <v>43434</v>
      </c>
      <c r="X1437" s="9">
        <f t="shared" si="401"/>
        <v>30</v>
      </c>
      <c r="Y1437" s="4">
        <f t="shared" si="402"/>
        <v>35166</v>
      </c>
      <c r="Z1437" s="4">
        <f t="shared" ca="1" si="403"/>
        <v>-1670.6494145239108</v>
      </c>
      <c r="AA1437" s="4">
        <f t="shared" ca="1" si="404"/>
        <v>33495.350585476088</v>
      </c>
      <c r="AB1437" s="10">
        <f t="shared" si="410"/>
        <v>1</v>
      </c>
      <c r="AC1437" s="4">
        <f t="shared" ca="1" si="405"/>
        <v>33495.350585476088</v>
      </c>
      <c r="AD1437" s="4">
        <f t="shared" ca="1" si="412"/>
        <v>-269759.6932114712</v>
      </c>
      <c r="AE1437" s="4">
        <f t="shared" si="406"/>
        <v>22</v>
      </c>
      <c r="AF1437" s="4">
        <f t="shared" ca="1" si="407"/>
        <v>12261.804236885055</v>
      </c>
      <c r="AG1437" s="4">
        <f t="shared" ca="1" si="408"/>
        <v>45757.154822361146</v>
      </c>
    </row>
    <row r="1438" spans="1:33">
      <c r="A1438" s="3">
        <v>43435</v>
      </c>
      <c r="B1438" s="2">
        <f t="shared" ca="1" si="409"/>
        <v>2475.4727061297749</v>
      </c>
      <c r="C1438">
        <v>0</v>
      </c>
      <c r="D1438">
        <v>0</v>
      </c>
      <c r="E1438">
        <v>0</v>
      </c>
      <c r="F1438">
        <v>0</v>
      </c>
      <c r="P1438" s="4">
        <f t="shared" si="413"/>
        <v>17</v>
      </c>
      <c r="Q1438" s="4">
        <f t="shared" si="396"/>
        <v>53</v>
      </c>
      <c r="R1438" s="7">
        <f>INDEX(월별값!$A$1:$BM$17, '데이터 만들기'!P1438, '데이터 만들기'!Q1438)</f>
        <v>1442520</v>
      </c>
      <c r="S1438" s="5">
        <f t="shared" si="411"/>
        <v>43435</v>
      </c>
      <c r="T1438" s="7">
        <f t="shared" si="397"/>
        <v>2018</v>
      </c>
      <c r="U1438" s="7">
        <f t="shared" si="398"/>
        <v>12</v>
      </c>
      <c r="V1438" s="7" t="str">
        <f t="shared" si="399"/>
        <v>2018-12-1</v>
      </c>
      <c r="W1438" s="8">
        <f t="shared" si="400"/>
        <v>43465</v>
      </c>
      <c r="X1438" s="9">
        <f t="shared" si="401"/>
        <v>31</v>
      </c>
      <c r="Y1438" s="4">
        <f t="shared" si="402"/>
        <v>46532.903225806454</v>
      </c>
      <c r="Z1438" s="4">
        <f t="shared" ca="1" si="403"/>
        <v>2976.5508967890396</v>
      </c>
      <c r="AA1438" s="4">
        <f t="shared" ca="1" si="404"/>
        <v>49509.454122595496</v>
      </c>
      <c r="AB1438" s="10">
        <f t="shared" si="410"/>
        <v>0</v>
      </c>
      <c r="AC1438" s="4">
        <f t="shared" ca="1" si="405"/>
        <v>2475.4727061297749</v>
      </c>
      <c r="AD1438" s="4">
        <f t="shared" ca="1" si="412"/>
        <v>-434145.15254411451</v>
      </c>
      <c r="AE1438" s="4">
        <f t="shared" si="406"/>
        <v>21</v>
      </c>
      <c r="AF1438" s="4">
        <f t="shared" ca="1" si="407"/>
        <v>20673.578692576881</v>
      </c>
      <c r="AG1438" s="4">
        <f t="shared" ca="1" si="408"/>
        <v>2475.4727061297749</v>
      </c>
    </row>
    <row r="1439" spans="1:33">
      <c r="A1439" s="3">
        <v>43436</v>
      </c>
      <c r="B1439" s="2">
        <f t="shared" ca="1" si="409"/>
        <v>2161.8537404386911</v>
      </c>
      <c r="C1439">
        <v>0</v>
      </c>
      <c r="D1439">
        <v>0</v>
      </c>
      <c r="E1439">
        <v>0</v>
      </c>
      <c r="F1439">
        <v>0</v>
      </c>
      <c r="P1439" s="4">
        <f t="shared" si="413"/>
        <v>17</v>
      </c>
      <c r="Q1439" s="4">
        <f t="shared" si="396"/>
        <v>53</v>
      </c>
      <c r="R1439" s="7">
        <f>INDEX(월별값!$A$1:$BM$17, '데이터 만들기'!P1439, '데이터 만들기'!Q1439)</f>
        <v>1442520</v>
      </c>
      <c r="S1439" s="5">
        <f t="shared" si="411"/>
        <v>43436</v>
      </c>
      <c r="T1439" s="7">
        <f t="shared" si="397"/>
        <v>2018</v>
      </c>
      <c r="U1439" s="7">
        <f t="shared" si="398"/>
        <v>12</v>
      </c>
      <c r="V1439" s="7" t="str">
        <f t="shared" si="399"/>
        <v>2018-12-1</v>
      </c>
      <c r="W1439" s="8">
        <f t="shared" si="400"/>
        <v>43465</v>
      </c>
      <c r="X1439" s="9">
        <f t="shared" si="401"/>
        <v>31</v>
      </c>
      <c r="Y1439" s="4">
        <f t="shared" si="402"/>
        <v>46532.903225806454</v>
      </c>
      <c r="Z1439" s="4">
        <f t="shared" ca="1" si="403"/>
        <v>-3295.8284170326319</v>
      </c>
      <c r="AA1439" s="4">
        <f t="shared" ca="1" si="404"/>
        <v>43237.074808773825</v>
      </c>
      <c r="AB1439" s="10">
        <f t="shared" si="410"/>
        <v>0</v>
      </c>
      <c r="AC1439" s="4">
        <f t="shared" ca="1" si="405"/>
        <v>2161.8537404386911</v>
      </c>
      <c r="AD1439" s="4">
        <f t="shared" ca="1" si="412"/>
        <v>-434145.15254411451</v>
      </c>
      <c r="AE1439" s="4">
        <f t="shared" si="406"/>
        <v>21</v>
      </c>
      <c r="AF1439" s="4">
        <f t="shared" ca="1" si="407"/>
        <v>20673.578692576881</v>
      </c>
      <c r="AG1439" s="4">
        <f t="shared" ca="1" si="408"/>
        <v>2161.8537404386911</v>
      </c>
    </row>
    <row r="1440" spans="1:33">
      <c r="A1440" s="3">
        <v>43437</v>
      </c>
      <c r="B1440" s="2">
        <f t="shared" ca="1" si="409"/>
        <v>71315.679710819968</v>
      </c>
      <c r="C1440">
        <v>0</v>
      </c>
      <c r="D1440">
        <v>0</v>
      </c>
      <c r="E1440">
        <v>0</v>
      </c>
      <c r="F1440">
        <v>0</v>
      </c>
      <c r="P1440" s="4">
        <f t="shared" si="413"/>
        <v>17</v>
      </c>
      <c r="Q1440" s="4">
        <f t="shared" si="396"/>
        <v>53</v>
      </c>
      <c r="R1440" s="7">
        <f>INDEX(월별값!$A$1:$BM$17, '데이터 만들기'!P1440, '데이터 만들기'!Q1440)</f>
        <v>1442520</v>
      </c>
      <c r="S1440" s="5">
        <f t="shared" si="411"/>
        <v>43437</v>
      </c>
      <c r="T1440" s="7">
        <f t="shared" si="397"/>
        <v>2018</v>
      </c>
      <c r="U1440" s="7">
        <f t="shared" si="398"/>
        <v>12</v>
      </c>
      <c r="V1440" s="7" t="str">
        <f t="shared" si="399"/>
        <v>2018-12-1</v>
      </c>
      <c r="W1440" s="8">
        <f t="shared" si="400"/>
        <v>43465</v>
      </c>
      <c r="X1440" s="9">
        <f t="shared" si="401"/>
        <v>31</v>
      </c>
      <c r="Y1440" s="4">
        <f t="shared" si="402"/>
        <v>46532.903225806454</v>
      </c>
      <c r="Z1440" s="4">
        <f t="shared" ca="1" si="403"/>
        <v>4109.1977924366347</v>
      </c>
      <c r="AA1440" s="4">
        <f t="shared" ca="1" si="404"/>
        <v>50642.101018243091</v>
      </c>
      <c r="AB1440" s="10">
        <f t="shared" si="410"/>
        <v>1</v>
      </c>
      <c r="AC1440" s="4">
        <f t="shared" ca="1" si="405"/>
        <v>50642.101018243091</v>
      </c>
      <c r="AD1440" s="4">
        <f t="shared" ca="1" si="412"/>
        <v>-434145.15254411451</v>
      </c>
      <c r="AE1440" s="4">
        <f t="shared" si="406"/>
        <v>21</v>
      </c>
      <c r="AF1440" s="4">
        <f t="shared" ca="1" si="407"/>
        <v>20673.578692576881</v>
      </c>
      <c r="AG1440" s="4">
        <f t="shared" ca="1" si="408"/>
        <v>71315.679710819968</v>
      </c>
    </row>
    <row r="1441" spans="1:33">
      <c r="A1441" s="3">
        <v>43438</v>
      </c>
      <c r="B1441" s="2">
        <f t="shared" ca="1" si="409"/>
        <v>68492.503075322878</v>
      </c>
      <c r="C1441">
        <v>0</v>
      </c>
      <c r="D1441">
        <v>0</v>
      </c>
      <c r="E1441">
        <v>0</v>
      </c>
      <c r="F1441">
        <v>0</v>
      </c>
      <c r="P1441" s="4">
        <f t="shared" si="413"/>
        <v>17</v>
      </c>
      <c r="Q1441" s="4">
        <f t="shared" si="396"/>
        <v>53</v>
      </c>
      <c r="R1441" s="7">
        <f>INDEX(월별값!$A$1:$BM$17, '데이터 만들기'!P1441, '데이터 만들기'!Q1441)</f>
        <v>1442520</v>
      </c>
      <c r="S1441" s="5">
        <f t="shared" si="411"/>
        <v>43438</v>
      </c>
      <c r="T1441" s="7">
        <f t="shared" si="397"/>
        <v>2018</v>
      </c>
      <c r="U1441" s="7">
        <f t="shared" si="398"/>
        <v>12</v>
      </c>
      <c r="V1441" s="7" t="str">
        <f t="shared" si="399"/>
        <v>2018-12-1</v>
      </c>
      <c r="W1441" s="8">
        <f t="shared" si="400"/>
        <v>43465</v>
      </c>
      <c r="X1441" s="9">
        <f t="shared" si="401"/>
        <v>31</v>
      </c>
      <c r="Y1441" s="4">
        <f t="shared" si="402"/>
        <v>46532.903225806454</v>
      </c>
      <c r="Z1441" s="4">
        <f t="shared" ca="1" si="403"/>
        <v>1286.0211569395371</v>
      </c>
      <c r="AA1441" s="4">
        <f t="shared" ca="1" si="404"/>
        <v>47818.924382745994</v>
      </c>
      <c r="AB1441" s="10">
        <f t="shared" si="410"/>
        <v>1</v>
      </c>
      <c r="AC1441" s="4">
        <f t="shared" ca="1" si="405"/>
        <v>47818.924382745994</v>
      </c>
      <c r="AD1441" s="4">
        <f t="shared" ca="1" si="412"/>
        <v>-434145.15254411451</v>
      </c>
      <c r="AE1441" s="4">
        <f t="shared" si="406"/>
        <v>21</v>
      </c>
      <c r="AF1441" s="4">
        <f t="shared" ca="1" si="407"/>
        <v>20673.578692576881</v>
      </c>
      <c r="AG1441" s="4">
        <f t="shared" ca="1" si="408"/>
        <v>68492.503075322878</v>
      </c>
    </row>
    <row r="1442" spans="1:33">
      <c r="A1442" s="3">
        <v>43439</v>
      </c>
      <c r="B1442" s="2">
        <f t="shared" ca="1" si="409"/>
        <v>64083.806347101912</v>
      </c>
      <c r="C1442">
        <v>0</v>
      </c>
      <c r="D1442">
        <v>0</v>
      </c>
      <c r="E1442">
        <v>0</v>
      </c>
      <c r="F1442">
        <v>0</v>
      </c>
      <c r="P1442" s="4">
        <f t="shared" si="413"/>
        <v>17</v>
      </c>
      <c r="Q1442" s="4">
        <f t="shared" si="396"/>
        <v>53</v>
      </c>
      <c r="R1442" s="7">
        <f>INDEX(월별값!$A$1:$BM$17, '데이터 만들기'!P1442, '데이터 만들기'!Q1442)</f>
        <v>1442520</v>
      </c>
      <c r="S1442" s="5">
        <f t="shared" si="411"/>
        <v>43439</v>
      </c>
      <c r="T1442" s="7">
        <f t="shared" si="397"/>
        <v>2018</v>
      </c>
      <c r="U1442" s="7">
        <f t="shared" si="398"/>
        <v>12</v>
      </c>
      <c r="V1442" s="7" t="str">
        <f t="shared" si="399"/>
        <v>2018-12-1</v>
      </c>
      <c r="W1442" s="8">
        <f t="shared" si="400"/>
        <v>43465</v>
      </c>
      <c r="X1442" s="9">
        <f t="shared" si="401"/>
        <v>31</v>
      </c>
      <c r="Y1442" s="4">
        <f t="shared" si="402"/>
        <v>46532.903225806454</v>
      </c>
      <c r="Z1442" s="4">
        <f t="shared" ca="1" si="403"/>
        <v>-3122.6755712814229</v>
      </c>
      <c r="AA1442" s="4">
        <f t="shared" ca="1" si="404"/>
        <v>43410.227654525035</v>
      </c>
      <c r="AB1442" s="10">
        <f t="shared" si="410"/>
        <v>1</v>
      </c>
      <c r="AC1442" s="4">
        <f t="shared" ca="1" si="405"/>
        <v>43410.227654525035</v>
      </c>
      <c r="AD1442" s="4">
        <f t="shared" ca="1" si="412"/>
        <v>-434145.15254411451</v>
      </c>
      <c r="AE1442" s="4">
        <f t="shared" si="406"/>
        <v>21</v>
      </c>
      <c r="AF1442" s="4">
        <f t="shared" ca="1" si="407"/>
        <v>20673.578692576881</v>
      </c>
      <c r="AG1442" s="4">
        <f t="shared" ca="1" si="408"/>
        <v>64083.806347101912</v>
      </c>
    </row>
    <row r="1443" spans="1:33">
      <c r="A1443" s="3">
        <v>43440</v>
      </c>
      <c r="B1443" s="2">
        <f t="shared" ca="1" si="409"/>
        <v>71017.099026994605</v>
      </c>
      <c r="C1443">
        <v>0</v>
      </c>
      <c r="D1443">
        <v>0</v>
      </c>
      <c r="E1443">
        <v>0</v>
      </c>
      <c r="F1443">
        <v>0</v>
      </c>
      <c r="P1443" s="4">
        <f t="shared" si="413"/>
        <v>17</v>
      </c>
      <c r="Q1443" s="4">
        <f t="shared" si="396"/>
        <v>53</v>
      </c>
      <c r="R1443" s="7">
        <f>INDEX(월별값!$A$1:$BM$17, '데이터 만들기'!P1443, '데이터 만들기'!Q1443)</f>
        <v>1442520</v>
      </c>
      <c r="S1443" s="5">
        <f t="shared" si="411"/>
        <v>43440</v>
      </c>
      <c r="T1443" s="7">
        <f t="shared" si="397"/>
        <v>2018</v>
      </c>
      <c r="U1443" s="7">
        <f t="shared" si="398"/>
        <v>12</v>
      </c>
      <c r="V1443" s="7" t="str">
        <f t="shared" si="399"/>
        <v>2018-12-1</v>
      </c>
      <c r="W1443" s="8">
        <f t="shared" si="400"/>
        <v>43465</v>
      </c>
      <c r="X1443" s="9">
        <f t="shared" si="401"/>
        <v>31</v>
      </c>
      <c r="Y1443" s="4">
        <f t="shared" si="402"/>
        <v>46532.903225806454</v>
      </c>
      <c r="Z1443" s="4">
        <f t="shared" ca="1" si="403"/>
        <v>3810.6171086112736</v>
      </c>
      <c r="AA1443" s="4">
        <f t="shared" ca="1" si="404"/>
        <v>50343.520334417728</v>
      </c>
      <c r="AB1443" s="10">
        <f t="shared" si="410"/>
        <v>1</v>
      </c>
      <c r="AC1443" s="4">
        <f t="shared" ca="1" si="405"/>
        <v>50343.520334417728</v>
      </c>
      <c r="AD1443" s="4">
        <f t="shared" ca="1" si="412"/>
        <v>-434145.15254411451</v>
      </c>
      <c r="AE1443" s="4">
        <f t="shared" si="406"/>
        <v>21</v>
      </c>
      <c r="AF1443" s="4">
        <f t="shared" ca="1" si="407"/>
        <v>20673.578692576881</v>
      </c>
      <c r="AG1443" s="4">
        <f t="shared" ca="1" si="408"/>
        <v>71017.099026994605</v>
      </c>
    </row>
    <row r="1444" spans="1:33">
      <c r="A1444" s="3">
        <v>43441</v>
      </c>
      <c r="B1444" s="2">
        <f t="shared" ca="1" si="409"/>
        <v>65038.949948504756</v>
      </c>
      <c r="C1444">
        <v>0</v>
      </c>
      <c r="D1444">
        <v>0</v>
      </c>
      <c r="E1444">
        <v>0</v>
      </c>
      <c r="F1444">
        <v>0</v>
      </c>
      <c r="P1444" s="4">
        <f t="shared" si="413"/>
        <v>17</v>
      </c>
      <c r="Q1444" s="4">
        <f t="shared" si="396"/>
        <v>53</v>
      </c>
      <c r="R1444" s="7">
        <f>INDEX(월별값!$A$1:$BM$17, '데이터 만들기'!P1444, '데이터 만들기'!Q1444)</f>
        <v>1442520</v>
      </c>
      <c r="S1444" s="5">
        <f t="shared" si="411"/>
        <v>43441</v>
      </c>
      <c r="T1444" s="7">
        <f t="shared" si="397"/>
        <v>2018</v>
      </c>
      <c r="U1444" s="7">
        <f t="shared" si="398"/>
        <v>12</v>
      </c>
      <c r="V1444" s="7" t="str">
        <f t="shared" si="399"/>
        <v>2018-12-1</v>
      </c>
      <c r="W1444" s="8">
        <f t="shared" si="400"/>
        <v>43465</v>
      </c>
      <c r="X1444" s="9">
        <f t="shared" si="401"/>
        <v>31</v>
      </c>
      <c r="Y1444" s="4">
        <f t="shared" si="402"/>
        <v>46532.903225806454</v>
      </c>
      <c r="Z1444" s="4">
        <f t="shared" ca="1" si="403"/>
        <v>-2167.5319698785779</v>
      </c>
      <c r="AA1444" s="4">
        <f t="shared" ca="1" si="404"/>
        <v>44365.371255927879</v>
      </c>
      <c r="AB1444" s="10">
        <f t="shared" si="410"/>
        <v>1</v>
      </c>
      <c r="AC1444" s="4">
        <f t="shared" ca="1" si="405"/>
        <v>44365.371255927879</v>
      </c>
      <c r="AD1444" s="4">
        <f t="shared" ca="1" si="412"/>
        <v>-434145.15254411451</v>
      </c>
      <c r="AE1444" s="4">
        <f t="shared" si="406"/>
        <v>21</v>
      </c>
      <c r="AF1444" s="4">
        <f t="shared" ca="1" si="407"/>
        <v>20673.578692576881</v>
      </c>
      <c r="AG1444" s="4">
        <f t="shared" ca="1" si="408"/>
        <v>65038.949948504756</v>
      </c>
    </row>
    <row r="1445" spans="1:33">
      <c r="A1445" s="3">
        <v>43442</v>
      </c>
      <c r="B1445" s="2">
        <f t="shared" ca="1" si="409"/>
        <v>2099.4919454930609</v>
      </c>
      <c r="C1445">
        <v>0</v>
      </c>
      <c r="D1445">
        <v>0</v>
      </c>
      <c r="E1445">
        <v>0</v>
      </c>
      <c r="F1445">
        <v>0</v>
      </c>
      <c r="P1445" s="4">
        <f t="shared" si="413"/>
        <v>17</v>
      </c>
      <c r="Q1445" s="4">
        <f t="shared" si="396"/>
        <v>53</v>
      </c>
      <c r="R1445" s="7">
        <f>INDEX(월별값!$A$1:$BM$17, '데이터 만들기'!P1445, '데이터 만들기'!Q1445)</f>
        <v>1442520</v>
      </c>
      <c r="S1445" s="5">
        <f t="shared" si="411"/>
        <v>43442</v>
      </c>
      <c r="T1445" s="7">
        <f t="shared" si="397"/>
        <v>2018</v>
      </c>
      <c r="U1445" s="7">
        <f t="shared" si="398"/>
        <v>12</v>
      </c>
      <c r="V1445" s="7" t="str">
        <f t="shared" si="399"/>
        <v>2018-12-1</v>
      </c>
      <c r="W1445" s="8">
        <f t="shared" si="400"/>
        <v>43465</v>
      </c>
      <c r="X1445" s="9">
        <f t="shared" si="401"/>
        <v>31</v>
      </c>
      <c r="Y1445" s="4">
        <f t="shared" si="402"/>
        <v>46532.903225806454</v>
      </c>
      <c r="Z1445" s="4">
        <f t="shared" ca="1" si="403"/>
        <v>-4543.0643159452384</v>
      </c>
      <c r="AA1445" s="4">
        <f t="shared" ca="1" si="404"/>
        <v>41989.838909861217</v>
      </c>
      <c r="AB1445" s="10">
        <f t="shared" si="410"/>
        <v>0</v>
      </c>
      <c r="AC1445" s="4">
        <f t="shared" ca="1" si="405"/>
        <v>2099.4919454930609</v>
      </c>
      <c r="AD1445" s="4">
        <f t="shared" ca="1" si="412"/>
        <v>-434145.15254411451</v>
      </c>
      <c r="AE1445" s="4">
        <f t="shared" si="406"/>
        <v>21</v>
      </c>
      <c r="AF1445" s="4">
        <f t="shared" ca="1" si="407"/>
        <v>20673.578692576881</v>
      </c>
      <c r="AG1445" s="4">
        <f t="shared" ca="1" si="408"/>
        <v>2099.4919454930609</v>
      </c>
    </row>
    <row r="1446" spans="1:33">
      <c r="A1446" s="3">
        <v>43443</v>
      </c>
      <c r="B1446" s="2">
        <f t="shared" ca="1" si="409"/>
        <v>2352.8261363281954</v>
      </c>
      <c r="C1446">
        <v>0</v>
      </c>
      <c r="D1446">
        <v>0</v>
      </c>
      <c r="E1446">
        <v>0</v>
      </c>
      <c r="F1446">
        <v>0</v>
      </c>
      <c r="P1446" s="4">
        <f t="shared" si="413"/>
        <v>17</v>
      </c>
      <c r="Q1446" s="4">
        <f t="shared" ref="Q1446:Q1509" si="414">IF(U1445=U1446,Q1445,Q1445+1)</f>
        <v>53</v>
      </c>
      <c r="R1446" s="7">
        <f>INDEX(월별값!$A$1:$BM$17, '데이터 만들기'!P1446, '데이터 만들기'!Q1446)</f>
        <v>1442520</v>
      </c>
      <c r="S1446" s="5">
        <f t="shared" si="411"/>
        <v>43443</v>
      </c>
      <c r="T1446" s="7">
        <f t="shared" ref="T1446:T1509" si="415">YEAR(S1446)</f>
        <v>2018</v>
      </c>
      <c r="U1446" s="7">
        <f t="shared" ref="U1446:U1509" si="416">MONTH(S1446)</f>
        <v>12</v>
      </c>
      <c r="V1446" s="7" t="str">
        <f t="shared" ref="V1446:V1509" si="417">CONCATENATE(T1446, "-", U1446, "-", "1")</f>
        <v>2018-12-1</v>
      </c>
      <c r="W1446" s="8">
        <f t="shared" ref="W1446:W1509" si="418">EDATE(V1446, 1)-1</f>
        <v>43465</v>
      </c>
      <c r="X1446" s="9">
        <f t="shared" ref="X1446:X1509" si="419">W1446-V1446+1</f>
        <v>31</v>
      </c>
      <c r="Y1446" s="4">
        <f t="shared" ref="Y1446:Y1509" si="420">R1446/X1446</f>
        <v>46532.903225806454</v>
      </c>
      <c r="Z1446" s="4">
        <f t="shared" ref="Z1446:Z1509" ca="1" si="421">IF(RANDBETWEEN(0, 1),RAND()*Y1446,RAND()*Y1446*-1)/10</f>
        <v>523.61950075744755</v>
      </c>
      <c r="AA1446" s="4">
        <f t="shared" ref="AA1446:AA1509" ca="1" si="422">Y1446+Z1446</f>
        <v>47056.522726563904</v>
      </c>
      <c r="AB1446" s="10">
        <f t="shared" si="410"/>
        <v>0</v>
      </c>
      <c r="AC1446" s="4">
        <f t="shared" ref="AC1446:AC1509" ca="1" si="423">IF(AB1446=0,AA1446/20,AA1446)</f>
        <v>2352.8261363281954</v>
      </c>
      <c r="AD1446" s="4">
        <f t="shared" ca="1" si="412"/>
        <v>-434145.15254411451</v>
      </c>
      <c r="AE1446" s="4">
        <f t="shared" ref="AE1446:AE1509" si="424">NETWORKDAYS(V1446,W1446)</f>
        <v>21</v>
      </c>
      <c r="AF1446" s="4">
        <f t="shared" ref="AF1446:AF1509" ca="1" si="425">AD1446/AE1446*-1</f>
        <v>20673.578692576881</v>
      </c>
      <c r="AG1446" s="4">
        <f t="shared" ref="AG1446:AG1509" ca="1" si="426">IF(AB1446=1,AC1446+AF1446,AC1446)</f>
        <v>2352.8261363281954</v>
      </c>
    </row>
    <row r="1447" spans="1:33">
      <c r="A1447" s="3">
        <v>43444</v>
      </c>
      <c r="B1447" s="2">
        <f t="shared" ca="1" si="409"/>
        <v>65853.979382990467</v>
      </c>
      <c r="C1447">
        <v>0</v>
      </c>
      <c r="D1447">
        <v>0</v>
      </c>
      <c r="E1447">
        <v>0</v>
      </c>
      <c r="F1447">
        <v>0</v>
      </c>
      <c r="P1447" s="4">
        <f t="shared" si="413"/>
        <v>17</v>
      </c>
      <c r="Q1447" s="4">
        <f t="shared" si="414"/>
        <v>53</v>
      </c>
      <c r="R1447" s="7">
        <f>INDEX(월별값!$A$1:$BM$17, '데이터 만들기'!P1447, '데이터 만들기'!Q1447)</f>
        <v>1442520</v>
      </c>
      <c r="S1447" s="5">
        <f t="shared" si="411"/>
        <v>43444</v>
      </c>
      <c r="T1447" s="7">
        <f t="shared" si="415"/>
        <v>2018</v>
      </c>
      <c r="U1447" s="7">
        <f t="shared" si="416"/>
        <v>12</v>
      </c>
      <c r="V1447" s="7" t="str">
        <f t="shared" si="417"/>
        <v>2018-12-1</v>
      </c>
      <c r="W1447" s="8">
        <f t="shared" si="418"/>
        <v>43465</v>
      </c>
      <c r="X1447" s="9">
        <f t="shared" si="419"/>
        <v>31</v>
      </c>
      <c r="Y1447" s="4">
        <f t="shared" si="420"/>
        <v>46532.903225806454</v>
      </c>
      <c r="Z1447" s="4">
        <f t="shared" ca="1" si="421"/>
        <v>-1352.5025353928754</v>
      </c>
      <c r="AA1447" s="4">
        <f t="shared" ca="1" si="422"/>
        <v>45180.400690413582</v>
      </c>
      <c r="AB1447" s="10">
        <f t="shared" si="410"/>
        <v>1</v>
      </c>
      <c r="AC1447" s="4">
        <f t="shared" ca="1" si="423"/>
        <v>45180.400690413582</v>
      </c>
      <c r="AD1447" s="4">
        <f t="shared" ca="1" si="412"/>
        <v>-434145.15254411451</v>
      </c>
      <c r="AE1447" s="4">
        <f t="shared" si="424"/>
        <v>21</v>
      </c>
      <c r="AF1447" s="4">
        <f t="shared" ca="1" si="425"/>
        <v>20673.578692576881</v>
      </c>
      <c r="AG1447" s="4">
        <f t="shared" ca="1" si="426"/>
        <v>65853.979382990467</v>
      </c>
    </row>
    <row r="1448" spans="1:33">
      <c r="A1448" s="3">
        <v>43445</v>
      </c>
      <c r="B1448" s="2">
        <f t="shared" ca="1" si="409"/>
        <v>63518.308071646039</v>
      </c>
      <c r="C1448">
        <v>0</v>
      </c>
      <c r="D1448">
        <v>0</v>
      </c>
      <c r="E1448">
        <v>0</v>
      </c>
      <c r="F1448">
        <v>0</v>
      </c>
      <c r="P1448" s="4">
        <f t="shared" si="413"/>
        <v>17</v>
      </c>
      <c r="Q1448" s="4">
        <f t="shared" si="414"/>
        <v>53</v>
      </c>
      <c r="R1448" s="7">
        <f>INDEX(월별값!$A$1:$BM$17, '데이터 만들기'!P1448, '데이터 만들기'!Q1448)</f>
        <v>1442520</v>
      </c>
      <c r="S1448" s="5">
        <f t="shared" si="411"/>
        <v>43445</v>
      </c>
      <c r="T1448" s="7">
        <f t="shared" si="415"/>
        <v>2018</v>
      </c>
      <c r="U1448" s="7">
        <f t="shared" si="416"/>
        <v>12</v>
      </c>
      <c r="V1448" s="7" t="str">
        <f t="shared" si="417"/>
        <v>2018-12-1</v>
      </c>
      <c r="W1448" s="8">
        <f t="shared" si="418"/>
        <v>43465</v>
      </c>
      <c r="X1448" s="9">
        <f t="shared" si="419"/>
        <v>31</v>
      </c>
      <c r="Y1448" s="4">
        <f t="shared" si="420"/>
        <v>46532.903225806454</v>
      </c>
      <c r="Z1448" s="4">
        <f t="shared" ca="1" si="421"/>
        <v>-3688.1738467372948</v>
      </c>
      <c r="AA1448" s="4">
        <f t="shared" ca="1" si="422"/>
        <v>42844.729379069162</v>
      </c>
      <c r="AB1448" s="10">
        <f t="shared" si="410"/>
        <v>1</v>
      </c>
      <c r="AC1448" s="4">
        <f t="shared" ca="1" si="423"/>
        <v>42844.729379069162</v>
      </c>
      <c r="AD1448" s="4">
        <f t="shared" ca="1" si="412"/>
        <v>-434145.15254411451</v>
      </c>
      <c r="AE1448" s="4">
        <f t="shared" si="424"/>
        <v>21</v>
      </c>
      <c r="AF1448" s="4">
        <f t="shared" ca="1" si="425"/>
        <v>20673.578692576881</v>
      </c>
      <c r="AG1448" s="4">
        <f t="shared" ca="1" si="426"/>
        <v>63518.308071646039</v>
      </c>
    </row>
    <row r="1449" spans="1:33">
      <c r="A1449" s="3">
        <v>43446</v>
      </c>
      <c r="B1449" s="2">
        <f t="shared" ca="1" si="409"/>
        <v>65962.376139423461</v>
      </c>
      <c r="C1449">
        <v>0</v>
      </c>
      <c r="D1449">
        <v>0</v>
      </c>
      <c r="E1449">
        <v>0</v>
      </c>
      <c r="F1449">
        <v>0</v>
      </c>
      <c r="P1449" s="4">
        <f t="shared" si="413"/>
        <v>17</v>
      </c>
      <c r="Q1449" s="4">
        <f t="shared" si="414"/>
        <v>53</v>
      </c>
      <c r="R1449" s="7">
        <f>INDEX(월별값!$A$1:$BM$17, '데이터 만들기'!P1449, '데이터 만들기'!Q1449)</f>
        <v>1442520</v>
      </c>
      <c r="S1449" s="5">
        <f t="shared" si="411"/>
        <v>43446</v>
      </c>
      <c r="T1449" s="7">
        <f t="shared" si="415"/>
        <v>2018</v>
      </c>
      <c r="U1449" s="7">
        <f t="shared" si="416"/>
        <v>12</v>
      </c>
      <c r="V1449" s="7" t="str">
        <f t="shared" si="417"/>
        <v>2018-12-1</v>
      </c>
      <c r="W1449" s="8">
        <f t="shared" si="418"/>
        <v>43465</v>
      </c>
      <c r="X1449" s="9">
        <f t="shared" si="419"/>
        <v>31</v>
      </c>
      <c r="Y1449" s="4">
        <f t="shared" si="420"/>
        <v>46532.903225806454</v>
      </c>
      <c r="Z1449" s="4">
        <f t="shared" ca="1" si="421"/>
        <v>-1244.1057789598754</v>
      </c>
      <c r="AA1449" s="4">
        <f t="shared" ca="1" si="422"/>
        <v>45288.797446846576</v>
      </c>
      <c r="AB1449" s="10">
        <f t="shared" si="410"/>
        <v>1</v>
      </c>
      <c r="AC1449" s="4">
        <f t="shared" ca="1" si="423"/>
        <v>45288.797446846576</v>
      </c>
      <c r="AD1449" s="4">
        <f t="shared" ca="1" si="412"/>
        <v>-434145.15254411451</v>
      </c>
      <c r="AE1449" s="4">
        <f t="shared" si="424"/>
        <v>21</v>
      </c>
      <c r="AF1449" s="4">
        <f t="shared" ca="1" si="425"/>
        <v>20673.578692576881</v>
      </c>
      <c r="AG1449" s="4">
        <f t="shared" ca="1" si="426"/>
        <v>65962.376139423461</v>
      </c>
    </row>
    <row r="1450" spans="1:33">
      <c r="A1450" s="3">
        <v>43447</v>
      </c>
      <c r="B1450" s="2">
        <f t="shared" ca="1" si="409"/>
        <v>65386.728119995198</v>
      </c>
      <c r="C1450">
        <v>0</v>
      </c>
      <c r="D1450">
        <v>0</v>
      </c>
      <c r="E1450">
        <v>0</v>
      </c>
      <c r="F1450">
        <v>0</v>
      </c>
      <c r="P1450" s="4">
        <f t="shared" si="413"/>
        <v>17</v>
      </c>
      <c r="Q1450" s="4">
        <f t="shared" si="414"/>
        <v>53</v>
      </c>
      <c r="R1450" s="7">
        <f>INDEX(월별값!$A$1:$BM$17, '데이터 만들기'!P1450, '데이터 만들기'!Q1450)</f>
        <v>1442520</v>
      </c>
      <c r="S1450" s="5">
        <f t="shared" si="411"/>
        <v>43447</v>
      </c>
      <c r="T1450" s="7">
        <f t="shared" si="415"/>
        <v>2018</v>
      </c>
      <c r="U1450" s="7">
        <f t="shared" si="416"/>
        <v>12</v>
      </c>
      <c r="V1450" s="7" t="str">
        <f t="shared" si="417"/>
        <v>2018-12-1</v>
      </c>
      <c r="W1450" s="8">
        <f t="shared" si="418"/>
        <v>43465</v>
      </c>
      <c r="X1450" s="9">
        <f t="shared" si="419"/>
        <v>31</v>
      </c>
      <c r="Y1450" s="4">
        <f t="shared" si="420"/>
        <v>46532.903225806454</v>
      </c>
      <c r="Z1450" s="4">
        <f t="shared" ca="1" si="421"/>
        <v>-1819.7537983881425</v>
      </c>
      <c r="AA1450" s="4">
        <f t="shared" ca="1" si="422"/>
        <v>44713.149427418313</v>
      </c>
      <c r="AB1450" s="10">
        <f t="shared" si="410"/>
        <v>1</v>
      </c>
      <c r="AC1450" s="4">
        <f t="shared" ca="1" si="423"/>
        <v>44713.149427418313</v>
      </c>
      <c r="AD1450" s="4">
        <f t="shared" ca="1" si="412"/>
        <v>-434145.15254411451</v>
      </c>
      <c r="AE1450" s="4">
        <f t="shared" si="424"/>
        <v>21</v>
      </c>
      <c r="AF1450" s="4">
        <f t="shared" ca="1" si="425"/>
        <v>20673.578692576881</v>
      </c>
      <c r="AG1450" s="4">
        <f t="shared" ca="1" si="426"/>
        <v>65386.728119995198</v>
      </c>
    </row>
    <row r="1451" spans="1:33">
      <c r="A1451" s="3">
        <v>43448</v>
      </c>
      <c r="B1451" s="2">
        <f t="shared" ca="1" si="409"/>
        <v>68476.277204835191</v>
      </c>
      <c r="C1451">
        <v>0</v>
      </c>
      <c r="D1451">
        <v>0</v>
      </c>
      <c r="E1451">
        <v>0</v>
      </c>
      <c r="F1451">
        <v>0</v>
      </c>
      <c r="P1451" s="4">
        <f t="shared" si="413"/>
        <v>17</v>
      </c>
      <c r="Q1451" s="4">
        <f t="shared" si="414"/>
        <v>53</v>
      </c>
      <c r="R1451" s="7">
        <f>INDEX(월별값!$A$1:$BM$17, '데이터 만들기'!P1451, '데이터 만들기'!Q1451)</f>
        <v>1442520</v>
      </c>
      <c r="S1451" s="5">
        <f t="shared" si="411"/>
        <v>43448</v>
      </c>
      <c r="T1451" s="7">
        <f t="shared" si="415"/>
        <v>2018</v>
      </c>
      <c r="U1451" s="7">
        <f t="shared" si="416"/>
        <v>12</v>
      </c>
      <c r="V1451" s="7" t="str">
        <f t="shared" si="417"/>
        <v>2018-12-1</v>
      </c>
      <c r="W1451" s="8">
        <f t="shared" si="418"/>
        <v>43465</v>
      </c>
      <c r="X1451" s="9">
        <f t="shared" si="419"/>
        <v>31</v>
      </c>
      <c r="Y1451" s="4">
        <f t="shared" si="420"/>
        <v>46532.903225806454</v>
      </c>
      <c r="Z1451" s="4">
        <f t="shared" ca="1" si="421"/>
        <v>1269.7952864518627</v>
      </c>
      <c r="AA1451" s="4">
        <f t="shared" ca="1" si="422"/>
        <v>47802.698512258314</v>
      </c>
      <c r="AB1451" s="10">
        <f t="shared" si="410"/>
        <v>1</v>
      </c>
      <c r="AC1451" s="4">
        <f t="shared" ca="1" si="423"/>
        <v>47802.698512258314</v>
      </c>
      <c r="AD1451" s="4">
        <f t="shared" ca="1" si="412"/>
        <v>-434145.15254411451</v>
      </c>
      <c r="AE1451" s="4">
        <f t="shared" si="424"/>
        <v>21</v>
      </c>
      <c r="AF1451" s="4">
        <f t="shared" ca="1" si="425"/>
        <v>20673.578692576881</v>
      </c>
      <c r="AG1451" s="4">
        <f t="shared" ca="1" si="426"/>
        <v>68476.277204835191</v>
      </c>
    </row>
    <row r="1452" spans="1:33">
      <c r="A1452" s="3">
        <v>43449</v>
      </c>
      <c r="B1452" s="2">
        <f t="shared" ca="1" si="409"/>
        <v>2126.9182552576422</v>
      </c>
      <c r="C1452">
        <v>0</v>
      </c>
      <c r="D1452">
        <v>0</v>
      </c>
      <c r="E1452">
        <v>0</v>
      </c>
      <c r="F1452">
        <v>0</v>
      </c>
      <c r="P1452" s="4">
        <f t="shared" si="413"/>
        <v>17</v>
      </c>
      <c r="Q1452" s="4">
        <f t="shared" si="414"/>
        <v>53</v>
      </c>
      <c r="R1452" s="7">
        <f>INDEX(월별값!$A$1:$BM$17, '데이터 만들기'!P1452, '데이터 만들기'!Q1452)</f>
        <v>1442520</v>
      </c>
      <c r="S1452" s="5">
        <f t="shared" si="411"/>
        <v>43449</v>
      </c>
      <c r="T1452" s="7">
        <f t="shared" si="415"/>
        <v>2018</v>
      </c>
      <c r="U1452" s="7">
        <f t="shared" si="416"/>
        <v>12</v>
      </c>
      <c r="V1452" s="7" t="str">
        <f t="shared" si="417"/>
        <v>2018-12-1</v>
      </c>
      <c r="W1452" s="8">
        <f t="shared" si="418"/>
        <v>43465</v>
      </c>
      <c r="X1452" s="9">
        <f t="shared" si="419"/>
        <v>31</v>
      </c>
      <c r="Y1452" s="4">
        <f t="shared" si="420"/>
        <v>46532.903225806454</v>
      </c>
      <c r="Z1452" s="4">
        <f t="shared" ca="1" si="421"/>
        <v>-3994.5381206536126</v>
      </c>
      <c r="AA1452" s="4">
        <f t="shared" ca="1" si="422"/>
        <v>42538.365105152843</v>
      </c>
      <c r="AB1452" s="10">
        <f t="shared" si="410"/>
        <v>0</v>
      </c>
      <c r="AC1452" s="4">
        <f t="shared" ca="1" si="423"/>
        <v>2126.9182552576422</v>
      </c>
      <c r="AD1452" s="4">
        <f t="shared" ca="1" si="412"/>
        <v>-434145.15254411451</v>
      </c>
      <c r="AE1452" s="4">
        <f t="shared" si="424"/>
        <v>21</v>
      </c>
      <c r="AF1452" s="4">
        <f t="shared" ca="1" si="425"/>
        <v>20673.578692576881</v>
      </c>
      <c r="AG1452" s="4">
        <f t="shared" ca="1" si="426"/>
        <v>2126.9182552576422</v>
      </c>
    </row>
    <row r="1453" spans="1:33">
      <c r="A1453" s="3">
        <v>43450</v>
      </c>
      <c r="B1453" s="2">
        <f t="shared" ca="1" si="409"/>
        <v>2366.8823961418552</v>
      </c>
      <c r="C1453">
        <v>0</v>
      </c>
      <c r="D1453">
        <v>0</v>
      </c>
      <c r="E1453">
        <v>0</v>
      </c>
      <c r="F1453">
        <v>0</v>
      </c>
      <c r="P1453" s="4">
        <f t="shared" si="413"/>
        <v>17</v>
      </c>
      <c r="Q1453" s="4">
        <f t="shared" si="414"/>
        <v>53</v>
      </c>
      <c r="R1453" s="7">
        <f>INDEX(월별값!$A$1:$BM$17, '데이터 만들기'!P1453, '데이터 만들기'!Q1453)</f>
        <v>1442520</v>
      </c>
      <c r="S1453" s="5">
        <f t="shared" si="411"/>
        <v>43450</v>
      </c>
      <c r="T1453" s="7">
        <f t="shared" si="415"/>
        <v>2018</v>
      </c>
      <c r="U1453" s="7">
        <f t="shared" si="416"/>
        <v>12</v>
      </c>
      <c r="V1453" s="7" t="str">
        <f t="shared" si="417"/>
        <v>2018-12-1</v>
      </c>
      <c r="W1453" s="8">
        <f t="shared" si="418"/>
        <v>43465</v>
      </c>
      <c r="X1453" s="9">
        <f t="shared" si="419"/>
        <v>31</v>
      </c>
      <c r="Y1453" s="4">
        <f t="shared" si="420"/>
        <v>46532.903225806454</v>
      </c>
      <c r="Z1453" s="4">
        <f t="shared" ca="1" si="421"/>
        <v>804.74469703064563</v>
      </c>
      <c r="AA1453" s="4">
        <f t="shared" ca="1" si="422"/>
        <v>47337.647922837103</v>
      </c>
      <c r="AB1453" s="10">
        <f t="shared" si="410"/>
        <v>0</v>
      </c>
      <c r="AC1453" s="4">
        <f t="shared" ca="1" si="423"/>
        <v>2366.8823961418552</v>
      </c>
      <c r="AD1453" s="4">
        <f t="shared" ca="1" si="412"/>
        <v>-434145.15254411451</v>
      </c>
      <c r="AE1453" s="4">
        <f t="shared" si="424"/>
        <v>21</v>
      </c>
      <c r="AF1453" s="4">
        <f t="shared" ca="1" si="425"/>
        <v>20673.578692576881</v>
      </c>
      <c r="AG1453" s="4">
        <f t="shared" ca="1" si="426"/>
        <v>2366.8823961418552</v>
      </c>
    </row>
    <row r="1454" spans="1:33">
      <c r="A1454" s="3">
        <v>43451</v>
      </c>
      <c r="B1454" s="2">
        <f t="shared" ca="1" si="409"/>
        <v>63285.541354684072</v>
      </c>
      <c r="C1454">
        <v>0</v>
      </c>
      <c r="D1454">
        <v>0</v>
      </c>
      <c r="E1454">
        <v>0</v>
      </c>
      <c r="F1454">
        <v>0</v>
      </c>
      <c r="P1454" s="4">
        <f t="shared" si="413"/>
        <v>17</v>
      </c>
      <c r="Q1454" s="4">
        <f t="shared" si="414"/>
        <v>53</v>
      </c>
      <c r="R1454" s="7">
        <f>INDEX(월별값!$A$1:$BM$17, '데이터 만들기'!P1454, '데이터 만들기'!Q1454)</f>
        <v>1442520</v>
      </c>
      <c r="S1454" s="5">
        <f t="shared" si="411"/>
        <v>43451</v>
      </c>
      <c r="T1454" s="7">
        <f t="shared" si="415"/>
        <v>2018</v>
      </c>
      <c r="U1454" s="7">
        <f t="shared" si="416"/>
        <v>12</v>
      </c>
      <c r="V1454" s="7" t="str">
        <f t="shared" si="417"/>
        <v>2018-12-1</v>
      </c>
      <c r="W1454" s="8">
        <f t="shared" si="418"/>
        <v>43465</v>
      </c>
      <c r="X1454" s="9">
        <f t="shared" si="419"/>
        <v>31</v>
      </c>
      <c r="Y1454" s="4">
        <f t="shared" si="420"/>
        <v>46532.903225806454</v>
      </c>
      <c r="Z1454" s="4">
        <f t="shared" ca="1" si="421"/>
        <v>-3920.9405636992619</v>
      </c>
      <c r="AA1454" s="4">
        <f t="shared" ca="1" si="422"/>
        <v>42611.962662107195</v>
      </c>
      <c r="AB1454" s="10">
        <f t="shared" si="410"/>
        <v>1</v>
      </c>
      <c r="AC1454" s="4">
        <f t="shared" ca="1" si="423"/>
        <v>42611.962662107195</v>
      </c>
      <c r="AD1454" s="4">
        <f t="shared" ca="1" si="412"/>
        <v>-434145.15254411451</v>
      </c>
      <c r="AE1454" s="4">
        <f t="shared" si="424"/>
        <v>21</v>
      </c>
      <c r="AF1454" s="4">
        <f t="shared" ca="1" si="425"/>
        <v>20673.578692576881</v>
      </c>
      <c r="AG1454" s="4">
        <f t="shared" ca="1" si="426"/>
        <v>63285.541354684072</v>
      </c>
    </row>
    <row r="1455" spans="1:33">
      <c r="A1455" s="3">
        <v>43452</v>
      </c>
      <c r="B1455" s="2">
        <f t="shared" ca="1" si="409"/>
        <v>68398.148594682309</v>
      </c>
      <c r="C1455">
        <v>0</v>
      </c>
      <c r="D1455">
        <v>0</v>
      </c>
      <c r="E1455">
        <v>0</v>
      </c>
      <c r="F1455">
        <v>0</v>
      </c>
      <c r="P1455" s="4">
        <f t="shared" si="413"/>
        <v>17</v>
      </c>
      <c r="Q1455" s="4">
        <f t="shared" si="414"/>
        <v>53</v>
      </c>
      <c r="R1455" s="7">
        <f>INDEX(월별값!$A$1:$BM$17, '데이터 만들기'!P1455, '데이터 만들기'!Q1455)</f>
        <v>1442520</v>
      </c>
      <c r="S1455" s="5">
        <f t="shared" si="411"/>
        <v>43452</v>
      </c>
      <c r="T1455" s="7">
        <f t="shared" si="415"/>
        <v>2018</v>
      </c>
      <c r="U1455" s="7">
        <f t="shared" si="416"/>
        <v>12</v>
      </c>
      <c r="V1455" s="7" t="str">
        <f t="shared" si="417"/>
        <v>2018-12-1</v>
      </c>
      <c r="W1455" s="8">
        <f t="shared" si="418"/>
        <v>43465</v>
      </c>
      <c r="X1455" s="9">
        <f t="shared" si="419"/>
        <v>31</v>
      </c>
      <c r="Y1455" s="4">
        <f t="shared" si="420"/>
        <v>46532.903225806454</v>
      </c>
      <c r="Z1455" s="4">
        <f t="shared" ca="1" si="421"/>
        <v>1191.6666762989782</v>
      </c>
      <c r="AA1455" s="4">
        <f t="shared" ca="1" si="422"/>
        <v>47724.569902105432</v>
      </c>
      <c r="AB1455" s="10">
        <f t="shared" si="410"/>
        <v>1</v>
      </c>
      <c r="AC1455" s="4">
        <f t="shared" ca="1" si="423"/>
        <v>47724.569902105432</v>
      </c>
      <c r="AD1455" s="4">
        <f t="shared" ca="1" si="412"/>
        <v>-434145.15254411451</v>
      </c>
      <c r="AE1455" s="4">
        <f t="shared" si="424"/>
        <v>21</v>
      </c>
      <c r="AF1455" s="4">
        <f t="shared" ca="1" si="425"/>
        <v>20673.578692576881</v>
      </c>
      <c r="AG1455" s="4">
        <f t="shared" ca="1" si="426"/>
        <v>68398.148594682309</v>
      </c>
    </row>
    <row r="1456" spans="1:33">
      <c r="A1456" s="3">
        <v>43453</v>
      </c>
      <c r="B1456" s="2">
        <f t="shared" ca="1" si="409"/>
        <v>68286.871167648234</v>
      </c>
      <c r="C1456">
        <v>0</v>
      </c>
      <c r="D1456">
        <v>0</v>
      </c>
      <c r="E1456">
        <v>0</v>
      </c>
      <c r="F1456">
        <v>0</v>
      </c>
      <c r="P1456" s="4">
        <f t="shared" si="413"/>
        <v>17</v>
      </c>
      <c r="Q1456" s="4">
        <f t="shared" si="414"/>
        <v>53</v>
      </c>
      <c r="R1456" s="7">
        <f>INDEX(월별값!$A$1:$BM$17, '데이터 만들기'!P1456, '데이터 만들기'!Q1456)</f>
        <v>1442520</v>
      </c>
      <c r="S1456" s="5">
        <f t="shared" si="411"/>
        <v>43453</v>
      </c>
      <c r="T1456" s="7">
        <f t="shared" si="415"/>
        <v>2018</v>
      </c>
      <c r="U1456" s="7">
        <f t="shared" si="416"/>
        <v>12</v>
      </c>
      <c r="V1456" s="7" t="str">
        <f t="shared" si="417"/>
        <v>2018-12-1</v>
      </c>
      <c r="W1456" s="8">
        <f t="shared" si="418"/>
        <v>43465</v>
      </c>
      <c r="X1456" s="9">
        <f t="shared" si="419"/>
        <v>31</v>
      </c>
      <c r="Y1456" s="4">
        <f t="shared" si="420"/>
        <v>46532.903225806454</v>
      </c>
      <c r="Z1456" s="4">
        <f t="shared" ca="1" si="421"/>
        <v>1080.3892492649024</v>
      </c>
      <c r="AA1456" s="4">
        <f t="shared" ca="1" si="422"/>
        <v>47613.292475071357</v>
      </c>
      <c r="AB1456" s="10">
        <f t="shared" si="410"/>
        <v>1</v>
      </c>
      <c r="AC1456" s="4">
        <f t="shared" ca="1" si="423"/>
        <v>47613.292475071357</v>
      </c>
      <c r="AD1456" s="4">
        <f t="shared" ca="1" si="412"/>
        <v>-434145.15254411451</v>
      </c>
      <c r="AE1456" s="4">
        <f t="shared" si="424"/>
        <v>21</v>
      </c>
      <c r="AF1456" s="4">
        <f t="shared" ca="1" si="425"/>
        <v>20673.578692576881</v>
      </c>
      <c r="AG1456" s="4">
        <f t="shared" ca="1" si="426"/>
        <v>68286.871167648234</v>
      </c>
    </row>
    <row r="1457" spans="1:33">
      <c r="A1457" s="3">
        <v>43454</v>
      </c>
      <c r="B1457" s="2">
        <f t="shared" ca="1" si="409"/>
        <v>70920.631592541584</v>
      </c>
      <c r="C1457">
        <v>0</v>
      </c>
      <c r="D1457">
        <v>0</v>
      </c>
      <c r="E1457">
        <v>0</v>
      </c>
      <c r="F1457">
        <v>0</v>
      </c>
      <c r="P1457" s="4">
        <f t="shared" si="413"/>
        <v>17</v>
      </c>
      <c r="Q1457" s="4">
        <f t="shared" si="414"/>
        <v>53</v>
      </c>
      <c r="R1457" s="7">
        <f>INDEX(월별값!$A$1:$BM$17, '데이터 만들기'!P1457, '데이터 만들기'!Q1457)</f>
        <v>1442520</v>
      </c>
      <c r="S1457" s="5">
        <f t="shared" si="411"/>
        <v>43454</v>
      </c>
      <c r="T1457" s="7">
        <f t="shared" si="415"/>
        <v>2018</v>
      </c>
      <c r="U1457" s="7">
        <f t="shared" si="416"/>
        <v>12</v>
      </c>
      <c r="V1457" s="7" t="str">
        <f t="shared" si="417"/>
        <v>2018-12-1</v>
      </c>
      <c r="W1457" s="8">
        <f t="shared" si="418"/>
        <v>43465</v>
      </c>
      <c r="X1457" s="9">
        <f t="shared" si="419"/>
        <v>31</v>
      </c>
      <c r="Y1457" s="4">
        <f t="shared" si="420"/>
        <v>46532.903225806454</v>
      </c>
      <c r="Z1457" s="4">
        <f t="shared" ca="1" si="421"/>
        <v>3714.1496741582559</v>
      </c>
      <c r="AA1457" s="4">
        <f t="shared" ca="1" si="422"/>
        <v>50247.052899964707</v>
      </c>
      <c r="AB1457" s="10">
        <f t="shared" si="410"/>
        <v>1</v>
      </c>
      <c r="AC1457" s="4">
        <f t="shared" ca="1" si="423"/>
        <v>50247.052899964707</v>
      </c>
      <c r="AD1457" s="4">
        <f t="shared" ca="1" si="412"/>
        <v>-434145.15254411451</v>
      </c>
      <c r="AE1457" s="4">
        <f t="shared" si="424"/>
        <v>21</v>
      </c>
      <c r="AF1457" s="4">
        <f t="shared" ca="1" si="425"/>
        <v>20673.578692576881</v>
      </c>
      <c r="AG1457" s="4">
        <f t="shared" ca="1" si="426"/>
        <v>70920.631592541584</v>
      </c>
    </row>
    <row r="1458" spans="1:33">
      <c r="A1458" s="3">
        <v>43455</v>
      </c>
      <c r="B1458" s="2">
        <f t="shared" ca="1" si="409"/>
        <v>68644.679557670795</v>
      </c>
      <c r="C1458">
        <v>0</v>
      </c>
      <c r="D1458">
        <v>0</v>
      </c>
      <c r="E1458">
        <v>0</v>
      </c>
      <c r="F1458">
        <v>0</v>
      </c>
      <c r="P1458" s="4">
        <f t="shared" si="413"/>
        <v>17</v>
      </c>
      <c r="Q1458" s="4">
        <f t="shared" si="414"/>
        <v>53</v>
      </c>
      <c r="R1458" s="7">
        <f>INDEX(월별값!$A$1:$BM$17, '데이터 만들기'!P1458, '데이터 만들기'!Q1458)</f>
        <v>1442520</v>
      </c>
      <c r="S1458" s="5">
        <f t="shared" si="411"/>
        <v>43455</v>
      </c>
      <c r="T1458" s="7">
        <f t="shared" si="415"/>
        <v>2018</v>
      </c>
      <c r="U1458" s="7">
        <f t="shared" si="416"/>
        <v>12</v>
      </c>
      <c r="V1458" s="7" t="str">
        <f t="shared" si="417"/>
        <v>2018-12-1</v>
      </c>
      <c r="W1458" s="8">
        <f t="shared" si="418"/>
        <v>43465</v>
      </c>
      <c r="X1458" s="9">
        <f t="shared" si="419"/>
        <v>31</v>
      </c>
      <c r="Y1458" s="4">
        <f t="shared" si="420"/>
        <v>46532.903225806454</v>
      </c>
      <c r="Z1458" s="4">
        <f t="shared" ca="1" si="421"/>
        <v>1438.1976392874662</v>
      </c>
      <c r="AA1458" s="4">
        <f t="shared" ca="1" si="422"/>
        <v>47971.100865093918</v>
      </c>
      <c r="AB1458" s="10">
        <f t="shared" si="410"/>
        <v>1</v>
      </c>
      <c r="AC1458" s="4">
        <f t="shared" ca="1" si="423"/>
        <v>47971.100865093918</v>
      </c>
      <c r="AD1458" s="4">
        <f t="shared" ca="1" si="412"/>
        <v>-434145.15254411451</v>
      </c>
      <c r="AE1458" s="4">
        <f t="shared" si="424"/>
        <v>21</v>
      </c>
      <c r="AF1458" s="4">
        <f t="shared" ca="1" si="425"/>
        <v>20673.578692576881</v>
      </c>
      <c r="AG1458" s="4">
        <f t="shared" ca="1" si="426"/>
        <v>68644.679557670795</v>
      </c>
    </row>
    <row r="1459" spans="1:33">
      <c r="A1459" s="3">
        <v>43456</v>
      </c>
      <c r="B1459" s="2">
        <f t="shared" ca="1" si="409"/>
        <v>2345.8571913695387</v>
      </c>
      <c r="C1459">
        <v>0</v>
      </c>
      <c r="D1459">
        <v>0</v>
      </c>
      <c r="E1459">
        <v>0</v>
      </c>
      <c r="F1459">
        <v>0</v>
      </c>
      <c r="P1459" s="4">
        <f t="shared" si="413"/>
        <v>17</v>
      </c>
      <c r="Q1459" s="4">
        <f t="shared" si="414"/>
        <v>53</v>
      </c>
      <c r="R1459" s="7">
        <f>INDEX(월별값!$A$1:$BM$17, '데이터 만들기'!P1459, '데이터 만들기'!Q1459)</f>
        <v>1442520</v>
      </c>
      <c r="S1459" s="5">
        <f t="shared" si="411"/>
        <v>43456</v>
      </c>
      <c r="T1459" s="7">
        <f t="shared" si="415"/>
        <v>2018</v>
      </c>
      <c r="U1459" s="7">
        <f t="shared" si="416"/>
        <v>12</v>
      </c>
      <c r="V1459" s="7" t="str">
        <f t="shared" si="417"/>
        <v>2018-12-1</v>
      </c>
      <c r="W1459" s="8">
        <f t="shared" si="418"/>
        <v>43465</v>
      </c>
      <c r="X1459" s="9">
        <f t="shared" si="419"/>
        <v>31</v>
      </c>
      <c r="Y1459" s="4">
        <f t="shared" si="420"/>
        <v>46532.903225806454</v>
      </c>
      <c r="Z1459" s="4">
        <f t="shared" ca="1" si="421"/>
        <v>384.24060158431627</v>
      </c>
      <c r="AA1459" s="4">
        <f t="shared" ca="1" si="422"/>
        <v>46917.14382739077</v>
      </c>
      <c r="AB1459" s="10">
        <f t="shared" si="410"/>
        <v>0</v>
      </c>
      <c r="AC1459" s="4">
        <f t="shared" ca="1" si="423"/>
        <v>2345.8571913695387</v>
      </c>
      <c r="AD1459" s="4">
        <f t="shared" ca="1" si="412"/>
        <v>-434145.15254411451</v>
      </c>
      <c r="AE1459" s="4">
        <f t="shared" si="424"/>
        <v>21</v>
      </c>
      <c r="AF1459" s="4">
        <f t="shared" ca="1" si="425"/>
        <v>20673.578692576881</v>
      </c>
      <c r="AG1459" s="4">
        <f t="shared" ca="1" si="426"/>
        <v>2345.8571913695387</v>
      </c>
    </row>
    <row r="1460" spans="1:33">
      <c r="A1460" s="3">
        <v>43457</v>
      </c>
      <c r="B1460" s="2">
        <f t="shared" ca="1" si="409"/>
        <v>2265.5864291298908</v>
      </c>
      <c r="C1460">
        <v>0</v>
      </c>
      <c r="D1460">
        <v>0</v>
      </c>
      <c r="E1460">
        <v>0</v>
      </c>
      <c r="F1460">
        <v>0</v>
      </c>
      <c r="P1460" s="4">
        <f t="shared" si="413"/>
        <v>17</v>
      </c>
      <c r="Q1460" s="4">
        <f t="shared" si="414"/>
        <v>53</v>
      </c>
      <c r="R1460" s="7">
        <f>INDEX(월별값!$A$1:$BM$17, '데이터 만들기'!P1460, '데이터 만들기'!Q1460)</f>
        <v>1442520</v>
      </c>
      <c r="S1460" s="5">
        <f t="shared" si="411"/>
        <v>43457</v>
      </c>
      <c r="T1460" s="7">
        <f t="shared" si="415"/>
        <v>2018</v>
      </c>
      <c r="U1460" s="7">
        <f t="shared" si="416"/>
        <v>12</v>
      </c>
      <c r="V1460" s="7" t="str">
        <f t="shared" si="417"/>
        <v>2018-12-1</v>
      </c>
      <c r="W1460" s="8">
        <f t="shared" si="418"/>
        <v>43465</v>
      </c>
      <c r="X1460" s="9">
        <f t="shared" si="419"/>
        <v>31</v>
      </c>
      <c r="Y1460" s="4">
        <f t="shared" si="420"/>
        <v>46532.903225806454</v>
      </c>
      <c r="Z1460" s="4">
        <f t="shared" ca="1" si="421"/>
        <v>-1221.1746432086368</v>
      </c>
      <c r="AA1460" s="4">
        <f t="shared" ca="1" si="422"/>
        <v>45311.728582597818</v>
      </c>
      <c r="AB1460" s="10">
        <f t="shared" si="410"/>
        <v>0</v>
      </c>
      <c r="AC1460" s="4">
        <f t="shared" ca="1" si="423"/>
        <v>2265.5864291298908</v>
      </c>
      <c r="AD1460" s="4">
        <f t="shared" ca="1" si="412"/>
        <v>-434145.15254411451</v>
      </c>
      <c r="AE1460" s="4">
        <f t="shared" si="424"/>
        <v>21</v>
      </c>
      <c r="AF1460" s="4">
        <f t="shared" ca="1" si="425"/>
        <v>20673.578692576881</v>
      </c>
      <c r="AG1460" s="4">
        <f t="shared" ca="1" si="426"/>
        <v>2265.5864291298908</v>
      </c>
    </row>
    <row r="1461" spans="1:33">
      <c r="A1461" s="3">
        <v>43458</v>
      </c>
      <c r="B1461" s="2">
        <f t="shared" ca="1" si="409"/>
        <v>68366.63003794229</v>
      </c>
      <c r="C1461">
        <v>0</v>
      </c>
      <c r="D1461">
        <v>0</v>
      </c>
      <c r="E1461">
        <v>0</v>
      </c>
      <c r="F1461">
        <v>0</v>
      </c>
      <c r="P1461" s="4">
        <f t="shared" si="413"/>
        <v>17</v>
      </c>
      <c r="Q1461" s="4">
        <f t="shared" si="414"/>
        <v>53</v>
      </c>
      <c r="R1461" s="7">
        <f>INDEX(월별값!$A$1:$BM$17, '데이터 만들기'!P1461, '데이터 만들기'!Q1461)</f>
        <v>1442520</v>
      </c>
      <c r="S1461" s="5">
        <f t="shared" si="411"/>
        <v>43458</v>
      </c>
      <c r="T1461" s="7">
        <f t="shared" si="415"/>
        <v>2018</v>
      </c>
      <c r="U1461" s="7">
        <f t="shared" si="416"/>
        <v>12</v>
      </c>
      <c r="V1461" s="7" t="str">
        <f t="shared" si="417"/>
        <v>2018-12-1</v>
      </c>
      <c r="W1461" s="8">
        <f t="shared" si="418"/>
        <v>43465</v>
      </c>
      <c r="X1461" s="9">
        <f t="shared" si="419"/>
        <v>31</v>
      </c>
      <c r="Y1461" s="4">
        <f t="shared" si="420"/>
        <v>46532.903225806454</v>
      </c>
      <c r="Z1461" s="4">
        <f t="shared" ca="1" si="421"/>
        <v>1160.1481195589511</v>
      </c>
      <c r="AA1461" s="4">
        <f t="shared" ca="1" si="422"/>
        <v>47693.051345365406</v>
      </c>
      <c r="AB1461" s="10">
        <f t="shared" si="410"/>
        <v>1</v>
      </c>
      <c r="AC1461" s="4">
        <f t="shared" ca="1" si="423"/>
        <v>47693.051345365406</v>
      </c>
      <c r="AD1461" s="4">
        <f t="shared" ca="1" si="412"/>
        <v>-434145.15254411451</v>
      </c>
      <c r="AE1461" s="4">
        <f t="shared" si="424"/>
        <v>21</v>
      </c>
      <c r="AF1461" s="4">
        <f t="shared" ca="1" si="425"/>
        <v>20673.578692576881</v>
      </c>
      <c r="AG1461" s="4">
        <f t="shared" ca="1" si="426"/>
        <v>68366.63003794229</v>
      </c>
    </row>
    <row r="1462" spans="1:33">
      <c r="A1462" s="3">
        <v>43459</v>
      </c>
      <c r="B1462" s="2">
        <f t="shared" ca="1" si="409"/>
        <v>71509.300879591101</v>
      </c>
      <c r="C1462">
        <v>0</v>
      </c>
      <c r="D1462">
        <v>0</v>
      </c>
      <c r="E1462">
        <v>0</v>
      </c>
      <c r="F1462">
        <v>0</v>
      </c>
      <c r="P1462" s="4">
        <f t="shared" si="413"/>
        <v>17</v>
      </c>
      <c r="Q1462" s="4">
        <f t="shared" si="414"/>
        <v>53</v>
      </c>
      <c r="R1462" s="7">
        <f>INDEX(월별값!$A$1:$BM$17, '데이터 만들기'!P1462, '데이터 만들기'!Q1462)</f>
        <v>1442520</v>
      </c>
      <c r="S1462" s="5">
        <f t="shared" si="411"/>
        <v>43459</v>
      </c>
      <c r="T1462" s="7">
        <f t="shared" si="415"/>
        <v>2018</v>
      </c>
      <c r="U1462" s="7">
        <f t="shared" si="416"/>
        <v>12</v>
      </c>
      <c r="V1462" s="7" t="str">
        <f t="shared" si="417"/>
        <v>2018-12-1</v>
      </c>
      <c r="W1462" s="8">
        <f t="shared" si="418"/>
        <v>43465</v>
      </c>
      <c r="X1462" s="9">
        <f t="shared" si="419"/>
        <v>31</v>
      </c>
      <c r="Y1462" s="4">
        <f t="shared" si="420"/>
        <v>46532.903225806454</v>
      </c>
      <c r="Z1462" s="4">
        <f t="shared" ca="1" si="421"/>
        <v>4302.8189612077649</v>
      </c>
      <c r="AA1462" s="4">
        <f t="shared" ca="1" si="422"/>
        <v>50835.722187014217</v>
      </c>
      <c r="AB1462" s="10">
        <f t="shared" si="410"/>
        <v>1</v>
      </c>
      <c r="AC1462" s="4">
        <f t="shared" ca="1" si="423"/>
        <v>50835.722187014217</v>
      </c>
      <c r="AD1462" s="4">
        <f t="shared" ca="1" si="412"/>
        <v>-434145.15254411451</v>
      </c>
      <c r="AE1462" s="4">
        <f t="shared" si="424"/>
        <v>21</v>
      </c>
      <c r="AF1462" s="4">
        <f t="shared" ca="1" si="425"/>
        <v>20673.578692576881</v>
      </c>
      <c r="AG1462" s="4">
        <f t="shared" ca="1" si="426"/>
        <v>71509.300879591101</v>
      </c>
    </row>
    <row r="1463" spans="1:33">
      <c r="A1463" s="3">
        <v>43460</v>
      </c>
      <c r="B1463" s="2">
        <f t="shared" ca="1" si="409"/>
        <v>70227.41397191165</v>
      </c>
      <c r="C1463">
        <v>0</v>
      </c>
      <c r="D1463">
        <v>0</v>
      </c>
      <c r="E1463">
        <v>0</v>
      </c>
      <c r="F1463">
        <v>0</v>
      </c>
      <c r="P1463" s="4">
        <f t="shared" si="413"/>
        <v>17</v>
      </c>
      <c r="Q1463" s="4">
        <f t="shared" si="414"/>
        <v>53</v>
      </c>
      <c r="R1463" s="7">
        <f>INDEX(월별값!$A$1:$BM$17, '데이터 만들기'!P1463, '데이터 만들기'!Q1463)</f>
        <v>1442520</v>
      </c>
      <c r="S1463" s="5">
        <f t="shared" si="411"/>
        <v>43460</v>
      </c>
      <c r="T1463" s="7">
        <f t="shared" si="415"/>
        <v>2018</v>
      </c>
      <c r="U1463" s="7">
        <f t="shared" si="416"/>
        <v>12</v>
      </c>
      <c r="V1463" s="7" t="str">
        <f t="shared" si="417"/>
        <v>2018-12-1</v>
      </c>
      <c r="W1463" s="8">
        <f t="shared" si="418"/>
        <v>43465</v>
      </c>
      <c r="X1463" s="9">
        <f t="shared" si="419"/>
        <v>31</v>
      </c>
      <c r="Y1463" s="4">
        <f t="shared" si="420"/>
        <v>46532.903225806454</v>
      </c>
      <c r="Z1463" s="4">
        <f t="shared" ca="1" si="421"/>
        <v>3020.9320535283182</v>
      </c>
      <c r="AA1463" s="4">
        <f t="shared" ca="1" si="422"/>
        <v>49553.835279334773</v>
      </c>
      <c r="AB1463" s="10">
        <f t="shared" si="410"/>
        <v>1</v>
      </c>
      <c r="AC1463" s="4">
        <f t="shared" ca="1" si="423"/>
        <v>49553.835279334773</v>
      </c>
      <c r="AD1463" s="4">
        <f t="shared" ca="1" si="412"/>
        <v>-434145.15254411451</v>
      </c>
      <c r="AE1463" s="4">
        <f t="shared" si="424"/>
        <v>21</v>
      </c>
      <c r="AF1463" s="4">
        <f t="shared" ca="1" si="425"/>
        <v>20673.578692576881</v>
      </c>
      <c r="AG1463" s="4">
        <f t="shared" ca="1" si="426"/>
        <v>70227.41397191165</v>
      </c>
    </row>
    <row r="1464" spans="1:33">
      <c r="A1464" s="3">
        <v>43461</v>
      </c>
      <c r="B1464" s="2">
        <f t="shared" ca="1" si="409"/>
        <v>69945.034120220182</v>
      </c>
      <c r="C1464">
        <v>0</v>
      </c>
      <c r="D1464">
        <v>0</v>
      </c>
      <c r="E1464">
        <v>0</v>
      </c>
      <c r="F1464">
        <v>0</v>
      </c>
      <c r="P1464" s="4">
        <f t="shared" si="413"/>
        <v>17</v>
      </c>
      <c r="Q1464" s="4">
        <f t="shared" si="414"/>
        <v>53</v>
      </c>
      <c r="R1464" s="7">
        <f>INDEX(월별값!$A$1:$BM$17, '데이터 만들기'!P1464, '데이터 만들기'!Q1464)</f>
        <v>1442520</v>
      </c>
      <c r="S1464" s="5">
        <f t="shared" si="411"/>
        <v>43461</v>
      </c>
      <c r="T1464" s="7">
        <f t="shared" si="415"/>
        <v>2018</v>
      </c>
      <c r="U1464" s="7">
        <f t="shared" si="416"/>
        <v>12</v>
      </c>
      <c r="V1464" s="7" t="str">
        <f t="shared" si="417"/>
        <v>2018-12-1</v>
      </c>
      <c r="W1464" s="8">
        <f t="shared" si="418"/>
        <v>43465</v>
      </c>
      <c r="X1464" s="9">
        <f t="shared" si="419"/>
        <v>31</v>
      </c>
      <c r="Y1464" s="4">
        <f t="shared" si="420"/>
        <v>46532.903225806454</v>
      </c>
      <c r="Z1464" s="4">
        <f t="shared" ca="1" si="421"/>
        <v>2738.5522018368501</v>
      </c>
      <c r="AA1464" s="4">
        <f t="shared" ca="1" si="422"/>
        <v>49271.455427643305</v>
      </c>
      <c r="AB1464" s="10">
        <f t="shared" si="410"/>
        <v>1</v>
      </c>
      <c r="AC1464" s="4">
        <f t="shared" ca="1" si="423"/>
        <v>49271.455427643305</v>
      </c>
      <c r="AD1464" s="4">
        <f t="shared" ca="1" si="412"/>
        <v>-434145.15254411451</v>
      </c>
      <c r="AE1464" s="4">
        <f t="shared" si="424"/>
        <v>21</v>
      </c>
      <c r="AF1464" s="4">
        <f t="shared" ca="1" si="425"/>
        <v>20673.578692576881</v>
      </c>
      <c r="AG1464" s="4">
        <f t="shared" ca="1" si="426"/>
        <v>69945.034120220182</v>
      </c>
    </row>
    <row r="1465" spans="1:33">
      <c r="A1465" s="3">
        <v>43462</v>
      </c>
      <c r="B1465" s="2">
        <f t="shared" ca="1" si="409"/>
        <v>64085.871810764278</v>
      </c>
      <c r="C1465">
        <v>0</v>
      </c>
      <c r="D1465">
        <v>0</v>
      </c>
      <c r="E1465">
        <v>0</v>
      </c>
      <c r="F1465">
        <v>0</v>
      </c>
      <c r="P1465" s="4">
        <f t="shared" si="413"/>
        <v>17</v>
      </c>
      <c r="Q1465" s="4">
        <f t="shared" si="414"/>
        <v>53</v>
      </c>
      <c r="R1465" s="7">
        <f>INDEX(월별값!$A$1:$BM$17, '데이터 만들기'!P1465, '데이터 만들기'!Q1465)</f>
        <v>1442520</v>
      </c>
      <c r="S1465" s="5">
        <f t="shared" si="411"/>
        <v>43462</v>
      </c>
      <c r="T1465" s="7">
        <f t="shared" si="415"/>
        <v>2018</v>
      </c>
      <c r="U1465" s="7">
        <f t="shared" si="416"/>
        <v>12</v>
      </c>
      <c r="V1465" s="7" t="str">
        <f t="shared" si="417"/>
        <v>2018-12-1</v>
      </c>
      <c r="W1465" s="8">
        <f t="shared" si="418"/>
        <v>43465</v>
      </c>
      <c r="X1465" s="9">
        <f t="shared" si="419"/>
        <v>31</v>
      </c>
      <c r="Y1465" s="4">
        <f t="shared" si="420"/>
        <v>46532.903225806454</v>
      </c>
      <c r="Z1465" s="4">
        <f t="shared" ca="1" si="421"/>
        <v>-3120.6101076190616</v>
      </c>
      <c r="AA1465" s="4">
        <f t="shared" ca="1" si="422"/>
        <v>43412.293118187394</v>
      </c>
      <c r="AB1465" s="10">
        <f t="shared" si="410"/>
        <v>1</v>
      </c>
      <c r="AC1465" s="4">
        <f t="shared" ca="1" si="423"/>
        <v>43412.293118187394</v>
      </c>
      <c r="AD1465" s="4">
        <f t="shared" ca="1" si="412"/>
        <v>-434145.15254411451</v>
      </c>
      <c r="AE1465" s="4">
        <f t="shared" si="424"/>
        <v>21</v>
      </c>
      <c r="AF1465" s="4">
        <f t="shared" ca="1" si="425"/>
        <v>20673.578692576881</v>
      </c>
      <c r="AG1465" s="4">
        <f t="shared" ca="1" si="426"/>
        <v>64085.871810764278</v>
      </c>
    </row>
    <row r="1466" spans="1:33">
      <c r="A1466" s="3">
        <v>43463</v>
      </c>
      <c r="B1466" s="2">
        <f t="shared" ca="1" si="409"/>
        <v>2530.4113605113394</v>
      </c>
      <c r="C1466">
        <v>0</v>
      </c>
      <c r="D1466">
        <v>0</v>
      </c>
      <c r="E1466">
        <v>0</v>
      </c>
      <c r="F1466">
        <v>0</v>
      </c>
      <c r="P1466" s="4">
        <f t="shared" si="413"/>
        <v>17</v>
      </c>
      <c r="Q1466" s="4">
        <f t="shared" si="414"/>
        <v>53</v>
      </c>
      <c r="R1466" s="7">
        <f>INDEX(월별값!$A$1:$BM$17, '데이터 만들기'!P1466, '데이터 만들기'!Q1466)</f>
        <v>1442520</v>
      </c>
      <c r="S1466" s="5">
        <f t="shared" si="411"/>
        <v>43463</v>
      </c>
      <c r="T1466" s="7">
        <f t="shared" si="415"/>
        <v>2018</v>
      </c>
      <c r="U1466" s="7">
        <f t="shared" si="416"/>
        <v>12</v>
      </c>
      <c r="V1466" s="7" t="str">
        <f t="shared" si="417"/>
        <v>2018-12-1</v>
      </c>
      <c r="W1466" s="8">
        <f t="shared" si="418"/>
        <v>43465</v>
      </c>
      <c r="X1466" s="9">
        <f t="shared" si="419"/>
        <v>31</v>
      </c>
      <c r="Y1466" s="4">
        <f t="shared" si="420"/>
        <v>46532.903225806454</v>
      </c>
      <c r="Z1466" s="4">
        <f t="shared" ca="1" si="421"/>
        <v>4075.3239844203367</v>
      </c>
      <c r="AA1466" s="4">
        <f t="shared" ca="1" si="422"/>
        <v>50608.227210226789</v>
      </c>
      <c r="AB1466" s="10">
        <f t="shared" si="410"/>
        <v>0</v>
      </c>
      <c r="AC1466" s="4">
        <f t="shared" ca="1" si="423"/>
        <v>2530.4113605113394</v>
      </c>
      <c r="AD1466" s="4">
        <f t="shared" ca="1" si="412"/>
        <v>-434145.15254411451</v>
      </c>
      <c r="AE1466" s="4">
        <f t="shared" si="424"/>
        <v>21</v>
      </c>
      <c r="AF1466" s="4">
        <f t="shared" ca="1" si="425"/>
        <v>20673.578692576881</v>
      </c>
      <c r="AG1466" s="4">
        <f t="shared" ca="1" si="426"/>
        <v>2530.4113605113394</v>
      </c>
    </row>
    <row r="1467" spans="1:33">
      <c r="A1467" s="3">
        <v>43464</v>
      </c>
      <c r="B1467" s="2">
        <f t="shared" ca="1" si="409"/>
        <v>2170.1876038803475</v>
      </c>
      <c r="C1467">
        <v>0</v>
      </c>
      <c r="D1467">
        <v>0</v>
      </c>
      <c r="E1467">
        <v>0</v>
      </c>
      <c r="F1467">
        <v>0</v>
      </c>
      <c r="P1467" s="4">
        <f t="shared" si="413"/>
        <v>17</v>
      </c>
      <c r="Q1467" s="4">
        <f t="shared" si="414"/>
        <v>53</v>
      </c>
      <c r="R1467" s="7">
        <f>INDEX(월별값!$A$1:$BM$17, '데이터 만들기'!P1467, '데이터 만들기'!Q1467)</f>
        <v>1442520</v>
      </c>
      <c r="S1467" s="5">
        <f t="shared" si="411"/>
        <v>43464</v>
      </c>
      <c r="T1467" s="7">
        <f t="shared" si="415"/>
        <v>2018</v>
      </c>
      <c r="U1467" s="7">
        <f t="shared" si="416"/>
        <v>12</v>
      </c>
      <c r="V1467" s="7" t="str">
        <f t="shared" si="417"/>
        <v>2018-12-1</v>
      </c>
      <c r="W1467" s="8">
        <f t="shared" si="418"/>
        <v>43465</v>
      </c>
      <c r="X1467" s="9">
        <f t="shared" si="419"/>
        <v>31</v>
      </c>
      <c r="Y1467" s="4">
        <f t="shared" si="420"/>
        <v>46532.903225806454</v>
      </c>
      <c r="Z1467" s="4">
        <f t="shared" ca="1" si="421"/>
        <v>-3129.1511481995058</v>
      </c>
      <c r="AA1467" s="4">
        <f t="shared" ca="1" si="422"/>
        <v>43403.75207760695</v>
      </c>
      <c r="AB1467" s="10">
        <f t="shared" si="410"/>
        <v>0</v>
      </c>
      <c r="AC1467" s="4">
        <f t="shared" ca="1" si="423"/>
        <v>2170.1876038803475</v>
      </c>
      <c r="AD1467" s="4">
        <f t="shared" ca="1" si="412"/>
        <v>-434145.15254411451</v>
      </c>
      <c r="AE1467" s="4">
        <f t="shared" si="424"/>
        <v>21</v>
      </c>
      <c r="AF1467" s="4">
        <f t="shared" ca="1" si="425"/>
        <v>20673.578692576881</v>
      </c>
      <c r="AG1467" s="4">
        <f t="shared" ca="1" si="426"/>
        <v>2170.1876038803475</v>
      </c>
    </row>
    <row r="1468" spans="1:33">
      <c r="A1468" s="3">
        <v>43465</v>
      </c>
      <c r="B1468" s="2">
        <f t="shared" ca="1" si="409"/>
        <v>66808.68212002884</v>
      </c>
      <c r="C1468">
        <v>0</v>
      </c>
      <c r="D1468">
        <v>0</v>
      </c>
      <c r="E1468">
        <v>0</v>
      </c>
      <c r="F1468">
        <v>0</v>
      </c>
      <c r="P1468" s="4">
        <f t="shared" si="413"/>
        <v>17</v>
      </c>
      <c r="Q1468" s="4">
        <f t="shared" si="414"/>
        <v>53</v>
      </c>
      <c r="R1468" s="7">
        <f>INDEX(월별값!$A$1:$BM$17, '데이터 만들기'!P1468, '데이터 만들기'!Q1468)</f>
        <v>1442520</v>
      </c>
      <c r="S1468" s="5">
        <f t="shared" si="411"/>
        <v>43465</v>
      </c>
      <c r="T1468" s="7">
        <f t="shared" si="415"/>
        <v>2018</v>
      </c>
      <c r="U1468" s="7">
        <f t="shared" si="416"/>
        <v>12</v>
      </c>
      <c r="V1468" s="7" t="str">
        <f t="shared" si="417"/>
        <v>2018-12-1</v>
      </c>
      <c r="W1468" s="8">
        <f t="shared" si="418"/>
        <v>43465</v>
      </c>
      <c r="X1468" s="9">
        <f t="shared" si="419"/>
        <v>31</v>
      </c>
      <c r="Y1468" s="4">
        <f t="shared" si="420"/>
        <v>46532.903225806454</v>
      </c>
      <c r="Z1468" s="4">
        <f t="shared" ca="1" si="421"/>
        <v>-397.79979835449882</v>
      </c>
      <c r="AA1468" s="4">
        <f t="shared" ca="1" si="422"/>
        <v>46135.103427451955</v>
      </c>
      <c r="AB1468" s="10">
        <f t="shared" si="410"/>
        <v>1</v>
      </c>
      <c r="AC1468" s="4">
        <f t="shared" ca="1" si="423"/>
        <v>46135.103427451955</v>
      </c>
      <c r="AD1468" s="4">
        <f t="shared" ca="1" si="412"/>
        <v>-434145.15254411451</v>
      </c>
      <c r="AE1468" s="4">
        <f t="shared" si="424"/>
        <v>21</v>
      </c>
      <c r="AF1468" s="4">
        <f t="shared" ca="1" si="425"/>
        <v>20673.578692576881</v>
      </c>
      <c r="AG1468" s="4">
        <f t="shared" ca="1" si="426"/>
        <v>66808.68212002884</v>
      </c>
    </row>
    <row r="1469" spans="1:33">
      <c r="A1469" s="3">
        <v>43466</v>
      </c>
      <c r="B1469" s="2">
        <f t="shared" ca="1" si="409"/>
        <v>41117.747284418903</v>
      </c>
      <c r="C1469">
        <v>0</v>
      </c>
      <c r="D1469">
        <v>0</v>
      </c>
      <c r="E1469">
        <v>0</v>
      </c>
      <c r="F1469">
        <v>0</v>
      </c>
      <c r="P1469" s="4">
        <f t="shared" si="413"/>
        <v>17</v>
      </c>
      <c r="Q1469" s="4">
        <f t="shared" si="414"/>
        <v>54</v>
      </c>
      <c r="R1469" s="7">
        <f>INDEX(월별값!$A$1:$BM$17, '데이터 만들기'!P1469, '데이터 만들기'!Q1469)</f>
        <v>914400</v>
      </c>
      <c r="S1469" s="5">
        <f t="shared" si="411"/>
        <v>43466</v>
      </c>
      <c r="T1469" s="7">
        <f t="shared" si="415"/>
        <v>2019</v>
      </c>
      <c r="U1469" s="7">
        <f t="shared" si="416"/>
        <v>1</v>
      </c>
      <c r="V1469" s="7" t="str">
        <f t="shared" si="417"/>
        <v>2019-1-1</v>
      </c>
      <c r="W1469" s="8">
        <f t="shared" si="418"/>
        <v>43496</v>
      </c>
      <c r="X1469" s="9">
        <f t="shared" si="419"/>
        <v>31</v>
      </c>
      <c r="Y1469" s="4">
        <f t="shared" si="420"/>
        <v>29496.774193548386</v>
      </c>
      <c r="Z1469" s="4">
        <f t="shared" ca="1" si="421"/>
        <v>2153.3075006185709</v>
      </c>
      <c r="AA1469" s="4">
        <f t="shared" ca="1" si="422"/>
        <v>31650.081694166958</v>
      </c>
      <c r="AB1469" s="10">
        <f t="shared" si="410"/>
        <v>1</v>
      </c>
      <c r="AC1469" s="4">
        <f t="shared" ca="1" si="423"/>
        <v>31650.081694166958</v>
      </c>
      <c r="AD1469" s="4">
        <f t="shared" ca="1" si="412"/>
        <v>-217756.3085757948</v>
      </c>
      <c r="AE1469" s="4">
        <f t="shared" si="424"/>
        <v>23</v>
      </c>
      <c r="AF1469" s="4">
        <f t="shared" ca="1" si="425"/>
        <v>9467.6655902519469</v>
      </c>
      <c r="AG1469" s="4">
        <f t="shared" ca="1" si="426"/>
        <v>41117.747284418903</v>
      </c>
    </row>
    <row r="1470" spans="1:33">
      <c r="A1470" s="3">
        <v>43467</v>
      </c>
      <c r="B1470" s="2">
        <f t="shared" ca="1" si="409"/>
        <v>38939.747701523003</v>
      </c>
      <c r="C1470">
        <v>0</v>
      </c>
      <c r="D1470">
        <v>0</v>
      </c>
      <c r="E1470">
        <v>0</v>
      </c>
      <c r="F1470">
        <v>0</v>
      </c>
      <c r="P1470" s="4">
        <f t="shared" si="413"/>
        <v>17</v>
      </c>
      <c r="Q1470" s="4">
        <f t="shared" si="414"/>
        <v>54</v>
      </c>
      <c r="R1470" s="7">
        <f>INDEX(월별값!$A$1:$BM$17, '데이터 만들기'!P1470, '데이터 만들기'!Q1470)</f>
        <v>914400</v>
      </c>
      <c r="S1470" s="5">
        <f t="shared" si="411"/>
        <v>43467</v>
      </c>
      <c r="T1470" s="7">
        <f t="shared" si="415"/>
        <v>2019</v>
      </c>
      <c r="U1470" s="7">
        <f t="shared" si="416"/>
        <v>1</v>
      </c>
      <c r="V1470" s="7" t="str">
        <f t="shared" si="417"/>
        <v>2019-1-1</v>
      </c>
      <c r="W1470" s="8">
        <f t="shared" si="418"/>
        <v>43496</v>
      </c>
      <c r="X1470" s="9">
        <f t="shared" si="419"/>
        <v>31</v>
      </c>
      <c r="Y1470" s="4">
        <f t="shared" si="420"/>
        <v>29496.774193548386</v>
      </c>
      <c r="Z1470" s="4">
        <f t="shared" ca="1" si="421"/>
        <v>-24.69208227733299</v>
      </c>
      <c r="AA1470" s="4">
        <f t="shared" ca="1" si="422"/>
        <v>29472.082111271055</v>
      </c>
      <c r="AB1470" s="10">
        <f t="shared" si="410"/>
        <v>1</v>
      </c>
      <c r="AC1470" s="4">
        <f t="shared" ca="1" si="423"/>
        <v>29472.082111271055</v>
      </c>
      <c r="AD1470" s="4">
        <f t="shared" ca="1" si="412"/>
        <v>-217756.3085757948</v>
      </c>
      <c r="AE1470" s="4">
        <f t="shared" si="424"/>
        <v>23</v>
      </c>
      <c r="AF1470" s="4">
        <f t="shared" ca="1" si="425"/>
        <v>9467.6655902519469</v>
      </c>
      <c r="AG1470" s="4">
        <f t="shared" ca="1" si="426"/>
        <v>38939.747701523003</v>
      </c>
    </row>
    <row r="1471" spans="1:33">
      <c r="A1471" s="3">
        <v>43468</v>
      </c>
      <c r="B1471" s="2">
        <f t="shared" ca="1" si="409"/>
        <v>38000.69382190919</v>
      </c>
      <c r="C1471">
        <v>0</v>
      </c>
      <c r="D1471">
        <v>0</v>
      </c>
      <c r="E1471">
        <v>0</v>
      </c>
      <c r="F1471">
        <v>0</v>
      </c>
      <c r="P1471" s="4">
        <f t="shared" si="413"/>
        <v>17</v>
      </c>
      <c r="Q1471" s="4">
        <f t="shared" si="414"/>
        <v>54</v>
      </c>
      <c r="R1471" s="7">
        <f>INDEX(월별값!$A$1:$BM$17, '데이터 만들기'!P1471, '데이터 만들기'!Q1471)</f>
        <v>914400</v>
      </c>
      <c r="S1471" s="5">
        <f t="shared" si="411"/>
        <v>43468</v>
      </c>
      <c r="T1471" s="7">
        <f t="shared" si="415"/>
        <v>2019</v>
      </c>
      <c r="U1471" s="7">
        <f t="shared" si="416"/>
        <v>1</v>
      </c>
      <c r="V1471" s="7" t="str">
        <f t="shared" si="417"/>
        <v>2019-1-1</v>
      </c>
      <c r="W1471" s="8">
        <f t="shared" si="418"/>
        <v>43496</v>
      </c>
      <c r="X1471" s="9">
        <f t="shared" si="419"/>
        <v>31</v>
      </c>
      <c r="Y1471" s="4">
        <f t="shared" si="420"/>
        <v>29496.774193548386</v>
      </c>
      <c r="Z1471" s="4">
        <f t="shared" ca="1" si="421"/>
        <v>-963.74596189114345</v>
      </c>
      <c r="AA1471" s="4">
        <f t="shared" ca="1" si="422"/>
        <v>28533.028231657241</v>
      </c>
      <c r="AB1471" s="10">
        <f t="shared" si="410"/>
        <v>1</v>
      </c>
      <c r="AC1471" s="4">
        <f t="shared" ca="1" si="423"/>
        <v>28533.028231657241</v>
      </c>
      <c r="AD1471" s="4">
        <f t="shared" ca="1" si="412"/>
        <v>-217756.3085757948</v>
      </c>
      <c r="AE1471" s="4">
        <f t="shared" si="424"/>
        <v>23</v>
      </c>
      <c r="AF1471" s="4">
        <f t="shared" ca="1" si="425"/>
        <v>9467.6655902519469</v>
      </c>
      <c r="AG1471" s="4">
        <f t="shared" ca="1" si="426"/>
        <v>38000.69382190919</v>
      </c>
    </row>
    <row r="1472" spans="1:33">
      <c r="A1472" s="3">
        <v>43469</v>
      </c>
      <c r="B1472" s="2">
        <f t="shared" ca="1" si="409"/>
        <v>36053.190511475492</v>
      </c>
      <c r="C1472">
        <v>0</v>
      </c>
      <c r="D1472">
        <v>0</v>
      </c>
      <c r="E1472">
        <v>0</v>
      </c>
      <c r="F1472">
        <v>0</v>
      </c>
      <c r="P1472" s="4">
        <f t="shared" si="413"/>
        <v>17</v>
      </c>
      <c r="Q1472" s="4">
        <f t="shared" si="414"/>
        <v>54</v>
      </c>
      <c r="R1472" s="7">
        <f>INDEX(월별값!$A$1:$BM$17, '데이터 만들기'!P1472, '데이터 만들기'!Q1472)</f>
        <v>914400</v>
      </c>
      <c r="S1472" s="5">
        <f t="shared" si="411"/>
        <v>43469</v>
      </c>
      <c r="T1472" s="7">
        <f t="shared" si="415"/>
        <v>2019</v>
      </c>
      <c r="U1472" s="7">
        <f t="shared" si="416"/>
        <v>1</v>
      </c>
      <c r="V1472" s="7" t="str">
        <f t="shared" si="417"/>
        <v>2019-1-1</v>
      </c>
      <c r="W1472" s="8">
        <f t="shared" si="418"/>
        <v>43496</v>
      </c>
      <c r="X1472" s="9">
        <f t="shared" si="419"/>
        <v>31</v>
      </c>
      <c r="Y1472" s="4">
        <f t="shared" si="420"/>
        <v>29496.774193548386</v>
      </c>
      <c r="Z1472" s="4">
        <f t="shared" ca="1" si="421"/>
        <v>-2911.2492723248442</v>
      </c>
      <c r="AA1472" s="4">
        <f t="shared" ca="1" si="422"/>
        <v>26585.524921223543</v>
      </c>
      <c r="AB1472" s="10">
        <f t="shared" si="410"/>
        <v>1</v>
      </c>
      <c r="AC1472" s="4">
        <f t="shared" ca="1" si="423"/>
        <v>26585.524921223543</v>
      </c>
      <c r="AD1472" s="4">
        <f t="shared" ca="1" si="412"/>
        <v>-217756.3085757948</v>
      </c>
      <c r="AE1472" s="4">
        <f t="shared" si="424"/>
        <v>23</v>
      </c>
      <c r="AF1472" s="4">
        <f t="shared" ca="1" si="425"/>
        <v>9467.6655902519469</v>
      </c>
      <c r="AG1472" s="4">
        <f t="shared" ca="1" si="426"/>
        <v>36053.190511475492</v>
      </c>
    </row>
    <row r="1473" spans="1:33">
      <c r="A1473" s="3">
        <v>43470</v>
      </c>
      <c r="B1473" s="2">
        <f t="shared" ca="1" si="409"/>
        <v>1566.6540762998131</v>
      </c>
      <c r="C1473">
        <v>0</v>
      </c>
      <c r="D1473">
        <v>0</v>
      </c>
      <c r="E1473">
        <v>0</v>
      </c>
      <c r="F1473">
        <v>0</v>
      </c>
      <c r="P1473" s="4">
        <f t="shared" si="413"/>
        <v>17</v>
      </c>
      <c r="Q1473" s="4">
        <f t="shared" si="414"/>
        <v>54</v>
      </c>
      <c r="R1473" s="7">
        <f>INDEX(월별값!$A$1:$BM$17, '데이터 만들기'!P1473, '데이터 만들기'!Q1473)</f>
        <v>914400</v>
      </c>
      <c r="S1473" s="5">
        <f t="shared" si="411"/>
        <v>43470</v>
      </c>
      <c r="T1473" s="7">
        <f t="shared" si="415"/>
        <v>2019</v>
      </c>
      <c r="U1473" s="7">
        <f t="shared" si="416"/>
        <v>1</v>
      </c>
      <c r="V1473" s="7" t="str">
        <f t="shared" si="417"/>
        <v>2019-1-1</v>
      </c>
      <c r="W1473" s="8">
        <f t="shared" si="418"/>
        <v>43496</v>
      </c>
      <c r="X1473" s="9">
        <f t="shared" si="419"/>
        <v>31</v>
      </c>
      <c r="Y1473" s="4">
        <f t="shared" si="420"/>
        <v>29496.774193548386</v>
      </c>
      <c r="Z1473" s="4">
        <f t="shared" ca="1" si="421"/>
        <v>1836.3073324478737</v>
      </c>
      <c r="AA1473" s="4">
        <f t="shared" ca="1" si="422"/>
        <v>31333.081525996262</v>
      </c>
      <c r="AB1473" s="10">
        <f t="shared" si="410"/>
        <v>0</v>
      </c>
      <c r="AC1473" s="4">
        <f t="shared" ca="1" si="423"/>
        <v>1566.6540762998131</v>
      </c>
      <c r="AD1473" s="4">
        <f t="shared" ca="1" si="412"/>
        <v>-217756.3085757948</v>
      </c>
      <c r="AE1473" s="4">
        <f t="shared" si="424"/>
        <v>23</v>
      </c>
      <c r="AF1473" s="4">
        <f t="shared" ca="1" si="425"/>
        <v>9467.6655902519469</v>
      </c>
      <c r="AG1473" s="4">
        <f t="shared" ca="1" si="426"/>
        <v>1566.6540762998131</v>
      </c>
    </row>
    <row r="1474" spans="1:33">
      <c r="A1474" s="3">
        <v>43471</v>
      </c>
      <c r="B1474" s="2">
        <f t="shared" ca="1" si="409"/>
        <v>1336.1600594542806</v>
      </c>
      <c r="C1474">
        <v>0</v>
      </c>
      <c r="D1474">
        <v>0</v>
      </c>
      <c r="E1474">
        <v>0</v>
      </c>
      <c r="F1474">
        <v>0</v>
      </c>
      <c r="P1474" s="4">
        <f t="shared" si="413"/>
        <v>17</v>
      </c>
      <c r="Q1474" s="4">
        <f t="shared" si="414"/>
        <v>54</v>
      </c>
      <c r="R1474" s="7">
        <f>INDEX(월별값!$A$1:$BM$17, '데이터 만들기'!P1474, '데이터 만들기'!Q1474)</f>
        <v>914400</v>
      </c>
      <c r="S1474" s="5">
        <f t="shared" si="411"/>
        <v>43471</v>
      </c>
      <c r="T1474" s="7">
        <f t="shared" si="415"/>
        <v>2019</v>
      </c>
      <c r="U1474" s="7">
        <f t="shared" si="416"/>
        <v>1</v>
      </c>
      <c r="V1474" s="7" t="str">
        <f t="shared" si="417"/>
        <v>2019-1-1</v>
      </c>
      <c r="W1474" s="8">
        <f t="shared" si="418"/>
        <v>43496</v>
      </c>
      <c r="X1474" s="9">
        <f t="shared" si="419"/>
        <v>31</v>
      </c>
      <c r="Y1474" s="4">
        <f t="shared" si="420"/>
        <v>29496.774193548386</v>
      </c>
      <c r="Z1474" s="4">
        <f t="shared" ca="1" si="421"/>
        <v>-2773.573004462774</v>
      </c>
      <c r="AA1474" s="4">
        <f t="shared" ca="1" si="422"/>
        <v>26723.201189085612</v>
      </c>
      <c r="AB1474" s="10">
        <f t="shared" si="410"/>
        <v>0</v>
      </c>
      <c r="AC1474" s="4">
        <f t="shared" ca="1" si="423"/>
        <v>1336.1600594542806</v>
      </c>
      <c r="AD1474" s="4">
        <f t="shared" ca="1" si="412"/>
        <v>-217756.3085757948</v>
      </c>
      <c r="AE1474" s="4">
        <f t="shared" si="424"/>
        <v>23</v>
      </c>
      <c r="AF1474" s="4">
        <f t="shared" ca="1" si="425"/>
        <v>9467.6655902519469</v>
      </c>
      <c r="AG1474" s="4">
        <f t="shared" ca="1" si="426"/>
        <v>1336.1600594542806</v>
      </c>
    </row>
    <row r="1475" spans="1:33">
      <c r="A1475" s="3">
        <v>43472</v>
      </c>
      <c r="B1475" s="2">
        <f t="shared" ca="1" si="409"/>
        <v>40027.896821484239</v>
      </c>
      <c r="C1475">
        <v>0</v>
      </c>
      <c r="D1475">
        <v>0</v>
      </c>
      <c r="E1475">
        <v>0</v>
      </c>
      <c r="F1475">
        <v>0</v>
      </c>
      <c r="P1475" s="4">
        <f t="shared" si="413"/>
        <v>17</v>
      </c>
      <c r="Q1475" s="4">
        <f t="shared" si="414"/>
        <v>54</v>
      </c>
      <c r="R1475" s="7">
        <f>INDEX(월별값!$A$1:$BM$17, '데이터 만들기'!P1475, '데이터 만들기'!Q1475)</f>
        <v>914400</v>
      </c>
      <c r="S1475" s="5">
        <f t="shared" si="411"/>
        <v>43472</v>
      </c>
      <c r="T1475" s="7">
        <f t="shared" si="415"/>
        <v>2019</v>
      </c>
      <c r="U1475" s="7">
        <f t="shared" si="416"/>
        <v>1</v>
      </c>
      <c r="V1475" s="7" t="str">
        <f t="shared" si="417"/>
        <v>2019-1-1</v>
      </c>
      <c r="W1475" s="8">
        <f t="shared" si="418"/>
        <v>43496</v>
      </c>
      <c r="X1475" s="9">
        <f t="shared" si="419"/>
        <v>31</v>
      </c>
      <c r="Y1475" s="4">
        <f t="shared" si="420"/>
        <v>29496.774193548386</v>
      </c>
      <c r="Z1475" s="4">
        <f t="shared" ca="1" si="421"/>
        <v>1063.4570376839044</v>
      </c>
      <c r="AA1475" s="4">
        <f t="shared" ca="1" si="422"/>
        <v>30560.23123123229</v>
      </c>
      <c r="AB1475" s="10">
        <f t="shared" si="410"/>
        <v>1</v>
      </c>
      <c r="AC1475" s="4">
        <f t="shared" ca="1" si="423"/>
        <v>30560.23123123229</v>
      </c>
      <c r="AD1475" s="4">
        <f t="shared" ca="1" si="412"/>
        <v>-217756.3085757948</v>
      </c>
      <c r="AE1475" s="4">
        <f t="shared" si="424"/>
        <v>23</v>
      </c>
      <c r="AF1475" s="4">
        <f t="shared" ca="1" si="425"/>
        <v>9467.6655902519469</v>
      </c>
      <c r="AG1475" s="4">
        <f t="shared" ca="1" si="426"/>
        <v>40027.896821484239</v>
      </c>
    </row>
    <row r="1476" spans="1:33">
      <c r="A1476" s="3">
        <v>43473</v>
      </c>
      <c r="B1476" s="2">
        <f t="shared" ca="1" si="409"/>
        <v>37652.384974267305</v>
      </c>
      <c r="C1476">
        <v>0</v>
      </c>
      <c r="D1476">
        <v>0</v>
      </c>
      <c r="E1476">
        <v>0</v>
      </c>
      <c r="F1476">
        <v>0</v>
      </c>
      <c r="P1476" s="4">
        <f t="shared" si="413"/>
        <v>17</v>
      </c>
      <c r="Q1476" s="4">
        <f t="shared" si="414"/>
        <v>54</v>
      </c>
      <c r="R1476" s="7">
        <f>INDEX(월별값!$A$1:$BM$17, '데이터 만들기'!P1476, '데이터 만들기'!Q1476)</f>
        <v>914400</v>
      </c>
      <c r="S1476" s="5">
        <f t="shared" si="411"/>
        <v>43473</v>
      </c>
      <c r="T1476" s="7">
        <f t="shared" si="415"/>
        <v>2019</v>
      </c>
      <c r="U1476" s="7">
        <f t="shared" si="416"/>
        <v>1</v>
      </c>
      <c r="V1476" s="7" t="str">
        <f t="shared" si="417"/>
        <v>2019-1-1</v>
      </c>
      <c r="W1476" s="8">
        <f t="shared" si="418"/>
        <v>43496</v>
      </c>
      <c r="X1476" s="9">
        <f t="shared" si="419"/>
        <v>31</v>
      </c>
      <c r="Y1476" s="4">
        <f t="shared" si="420"/>
        <v>29496.774193548386</v>
      </c>
      <c r="Z1476" s="4">
        <f t="shared" ca="1" si="421"/>
        <v>-1312.0548095330291</v>
      </c>
      <c r="AA1476" s="4">
        <f t="shared" ca="1" si="422"/>
        <v>28184.719384015356</v>
      </c>
      <c r="AB1476" s="10">
        <f t="shared" si="410"/>
        <v>1</v>
      </c>
      <c r="AC1476" s="4">
        <f t="shared" ca="1" si="423"/>
        <v>28184.719384015356</v>
      </c>
      <c r="AD1476" s="4">
        <f t="shared" ca="1" si="412"/>
        <v>-217756.3085757948</v>
      </c>
      <c r="AE1476" s="4">
        <f t="shared" si="424"/>
        <v>23</v>
      </c>
      <c r="AF1476" s="4">
        <f t="shared" ca="1" si="425"/>
        <v>9467.6655902519469</v>
      </c>
      <c r="AG1476" s="4">
        <f t="shared" ca="1" si="426"/>
        <v>37652.384974267305</v>
      </c>
    </row>
    <row r="1477" spans="1:33">
      <c r="A1477" s="3">
        <v>43474</v>
      </c>
      <c r="B1477" s="2">
        <f t="shared" ca="1" si="409"/>
        <v>39825.275154218842</v>
      </c>
      <c r="C1477">
        <v>0</v>
      </c>
      <c r="D1477">
        <v>0</v>
      </c>
      <c r="E1477">
        <v>0</v>
      </c>
      <c r="F1477">
        <v>0</v>
      </c>
      <c r="P1477" s="4">
        <f t="shared" si="413"/>
        <v>17</v>
      </c>
      <c r="Q1477" s="4">
        <f t="shared" si="414"/>
        <v>54</v>
      </c>
      <c r="R1477" s="7">
        <f>INDEX(월별값!$A$1:$BM$17, '데이터 만들기'!P1477, '데이터 만들기'!Q1477)</f>
        <v>914400</v>
      </c>
      <c r="S1477" s="5">
        <f t="shared" si="411"/>
        <v>43474</v>
      </c>
      <c r="T1477" s="7">
        <f t="shared" si="415"/>
        <v>2019</v>
      </c>
      <c r="U1477" s="7">
        <f t="shared" si="416"/>
        <v>1</v>
      </c>
      <c r="V1477" s="7" t="str">
        <f t="shared" si="417"/>
        <v>2019-1-1</v>
      </c>
      <c r="W1477" s="8">
        <f t="shared" si="418"/>
        <v>43496</v>
      </c>
      <c r="X1477" s="9">
        <f t="shared" si="419"/>
        <v>31</v>
      </c>
      <c r="Y1477" s="4">
        <f t="shared" si="420"/>
        <v>29496.774193548386</v>
      </c>
      <c r="Z1477" s="4">
        <f t="shared" ca="1" si="421"/>
        <v>860.83537041850707</v>
      </c>
      <c r="AA1477" s="4">
        <f t="shared" ca="1" si="422"/>
        <v>30357.609563966893</v>
      </c>
      <c r="AB1477" s="10">
        <f t="shared" si="410"/>
        <v>1</v>
      </c>
      <c r="AC1477" s="4">
        <f t="shared" ca="1" si="423"/>
        <v>30357.609563966893</v>
      </c>
      <c r="AD1477" s="4">
        <f t="shared" ca="1" si="412"/>
        <v>-217756.3085757948</v>
      </c>
      <c r="AE1477" s="4">
        <f t="shared" si="424"/>
        <v>23</v>
      </c>
      <c r="AF1477" s="4">
        <f t="shared" ca="1" si="425"/>
        <v>9467.6655902519469</v>
      </c>
      <c r="AG1477" s="4">
        <f t="shared" ca="1" si="426"/>
        <v>39825.275154218842</v>
      </c>
    </row>
    <row r="1478" spans="1:33">
      <c r="A1478" s="3">
        <v>43475</v>
      </c>
      <c r="B1478" s="2">
        <f t="shared" ca="1" si="409"/>
        <v>41702.858456548136</v>
      </c>
      <c r="C1478">
        <v>0</v>
      </c>
      <c r="D1478">
        <v>0</v>
      </c>
      <c r="E1478">
        <v>0</v>
      </c>
      <c r="F1478">
        <v>0</v>
      </c>
      <c r="P1478" s="4">
        <f t="shared" si="413"/>
        <v>17</v>
      </c>
      <c r="Q1478" s="4">
        <f t="shared" si="414"/>
        <v>54</v>
      </c>
      <c r="R1478" s="7">
        <f>INDEX(월별값!$A$1:$BM$17, '데이터 만들기'!P1478, '데이터 만들기'!Q1478)</f>
        <v>914400</v>
      </c>
      <c r="S1478" s="5">
        <f t="shared" si="411"/>
        <v>43475</v>
      </c>
      <c r="T1478" s="7">
        <f t="shared" si="415"/>
        <v>2019</v>
      </c>
      <c r="U1478" s="7">
        <f t="shared" si="416"/>
        <v>1</v>
      </c>
      <c r="V1478" s="7" t="str">
        <f t="shared" si="417"/>
        <v>2019-1-1</v>
      </c>
      <c r="W1478" s="8">
        <f t="shared" si="418"/>
        <v>43496</v>
      </c>
      <c r="X1478" s="9">
        <f t="shared" si="419"/>
        <v>31</v>
      </c>
      <c r="Y1478" s="4">
        <f t="shared" si="420"/>
        <v>29496.774193548386</v>
      </c>
      <c r="Z1478" s="4">
        <f t="shared" ca="1" si="421"/>
        <v>2738.4186727478022</v>
      </c>
      <c r="AA1478" s="4">
        <f t="shared" ca="1" si="422"/>
        <v>32235.192866296187</v>
      </c>
      <c r="AB1478" s="10">
        <f t="shared" si="410"/>
        <v>1</v>
      </c>
      <c r="AC1478" s="4">
        <f t="shared" ca="1" si="423"/>
        <v>32235.192866296187</v>
      </c>
      <c r="AD1478" s="4">
        <f t="shared" ca="1" si="412"/>
        <v>-217756.3085757948</v>
      </c>
      <c r="AE1478" s="4">
        <f t="shared" si="424"/>
        <v>23</v>
      </c>
      <c r="AF1478" s="4">
        <f t="shared" ca="1" si="425"/>
        <v>9467.6655902519469</v>
      </c>
      <c r="AG1478" s="4">
        <f t="shared" ca="1" si="426"/>
        <v>41702.858456548136</v>
      </c>
    </row>
    <row r="1479" spans="1:33">
      <c r="A1479" s="3">
        <v>43476</v>
      </c>
      <c r="B1479" s="2">
        <f t="shared" ca="1" si="409"/>
        <v>40847.461470623086</v>
      </c>
      <c r="C1479">
        <v>0</v>
      </c>
      <c r="D1479">
        <v>0</v>
      </c>
      <c r="E1479">
        <v>0</v>
      </c>
      <c r="F1479">
        <v>0</v>
      </c>
      <c r="P1479" s="4">
        <f t="shared" si="413"/>
        <v>17</v>
      </c>
      <c r="Q1479" s="4">
        <f t="shared" si="414"/>
        <v>54</v>
      </c>
      <c r="R1479" s="7">
        <f>INDEX(월별값!$A$1:$BM$17, '데이터 만들기'!P1479, '데이터 만들기'!Q1479)</f>
        <v>914400</v>
      </c>
      <c r="S1479" s="5">
        <f t="shared" si="411"/>
        <v>43476</v>
      </c>
      <c r="T1479" s="7">
        <f t="shared" si="415"/>
        <v>2019</v>
      </c>
      <c r="U1479" s="7">
        <f t="shared" si="416"/>
        <v>1</v>
      </c>
      <c r="V1479" s="7" t="str">
        <f t="shared" si="417"/>
        <v>2019-1-1</v>
      </c>
      <c r="W1479" s="8">
        <f t="shared" si="418"/>
        <v>43496</v>
      </c>
      <c r="X1479" s="9">
        <f t="shared" si="419"/>
        <v>31</v>
      </c>
      <c r="Y1479" s="4">
        <f t="shared" si="420"/>
        <v>29496.774193548386</v>
      </c>
      <c r="Z1479" s="4">
        <f t="shared" ca="1" si="421"/>
        <v>1883.0216868227519</v>
      </c>
      <c r="AA1479" s="4">
        <f t="shared" ca="1" si="422"/>
        <v>31379.795880371137</v>
      </c>
      <c r="AB1479" s="10">
        <f t="shared" si="410"/>
        <v>1</v>
      </c>
      <c r="AC1479" s="4">
        <f t="shared" ca="1" si="423"/>
        <v>31379.795880371137</v>
      </c>
      <c r="AD1479" s="4">
        <f t="shared" ca="1" si="412"/>
        <v>-217756.3085757948</v>
      </c>
      <c r="AE1479" s="4">
        <f t="shared" si="424"/>
        <v>23</v>
      </c>
      <c r="AF1479" s="4">
        <f t="shared" ca="1" si="425"/>
        <v>9467.6655902519469</v>
      </c>
      <c r="AG1479" s="4">
        <f t="shared" ca="1" si="426"/>
        <v>40847.461470623086</v>
      </c>
    </row>
    <row r="1480" spans="1:33">
      <c r="A1480" s="3">
        <v>43477</v>
      </c>
      <c r="B1480" s="2">
        <f t="shared" ref="B1480:B1543" ca="1" si="427">AG1480</f>
        <v>1541.3533137569077</v>
      </c>
      <c r="C1480">
        <v>0</v>
      </c>
      <c r="D1480">
        <v>0</v>
      </c>
      <c r="E1480">
        <v>0</v>
      </c>
      <c r="F1480">
        <v>0</v>
      </c>
      <c r="P1480" s="4">
        <f t="shared" si="413"/>
        <v>17</v>
      </c>
      <c r="Q1480" s="4">
        <f t="shared" si="414"/>
        <v>54</v>
      </c>
      <c r="R1480" s="7">
        <f>INDEX(월별값!$A$1:$BM$17, '데이터 만들기'!P1480, '데이터 만들기'!Q1480)</f>
        <v>914400</v>
      </c>
      <c r="S1480" s="5">
        <f t="shared" si="411"/>
        <v>43477</v>
      </c>
      <c r="T1480" s="7">
        <f t="shared" si="415"/>
        <v>2019</v>
      </c>
      <c r="U1480" s="7">
        <f t="shared" si="416"/>
        <v>1</v>
      </c>
      <c r="V1480" s="7" t="str">
        <f t="shared" si="417"/>
        <v>2019-1-1</v>
      </c>
      <c r="W1480" s="8">
        <f t="shared" si="418"/>
        <v>43496</v>
      </c>
      <c r="X1480" s="9">
        <f t="shared" si="419"/>
        <v>31</v>
      </c>
      <c r="Y1480" s="4">
        <f t="shared" si="420"/>
        <v>29496.774193548386</v>
      </c>
      <c r="Z1480" s="4">
        <f t="shared" ca="1" si="421"/>
        <v>1330.2920815897673</v>
      </c>
      <c r="AA1480" s="4">
        <f t="shared" ca="1" si="422"/>
        <v>30827.066275138153</v>
      </c>
      <c r="AB1480" s="10">
        <f t="shared" ref="AB1480:AB1543" si="428">NETWORKDAYS(A1480,A1480)</f>
        <v>0</v>
      </c>
      <c r="AC1480" s="4">
        <f t="shared" ca="1" si="423"/>
        <v>1541.3533137569077</v>
      </c>
      <c r="AD1480" s="4">
        <f t="shared" ca="1" si="412"/>
        <v>-217756.3085757948</v>
      </c>
      <c r="AE1480" s="4">
        <f t="shared" si="424"/>
        <v>23</v>
      </c>
      <c r="AF1480" s="4">
        <f t="shared" ca="1" si="425"/>
        <v>9467.6655902519469</v>
      </c>
      <c r="AG1480" s="4">
        <f t="shared" ca="1" si="426"/>
        <v>1541.3533137569077</v>
      </c>
    </row>
    <row r="1481" spans="1:33">
      <c r="A1481" s="3">
        <v>43478</v>
      </c>
      <c r="B1481" s="2">
        <f t="shared" ca="1" si="427"/>
        <v>1557.226864689208</v>
      </c>
      <c r="C1481">
        <v>0</v>
      </c>
      <c r="D1481">
        <v>0</v>
      </c>
      <c r="E1481">
        <v>0</v>
      </c>
      <c r="F1481">
        <v>0</v>
      </c>
      <c r="P1481" s="4">
        <f t="shared" si="413"/>
        <v>17</v>
      </c>
      <c r="Q1481" s="4">
        <f t="shared" si="414"/>
        <v>54</v>
      </c>
      <c r="R1481" s="7">
        <f>INDEX(월별값!$A$1:$BM$17, '데이터 만들기'!P1481, '데이터 만들기'!Q1481)</f>
        <v>914400</v>
      </c>
      <c r="S1481" s="5">
        <f t="shared" ref="S1481:S1544" si="429">$A1481</f>
        <v>43478</v>
      </c>
      <c r="T1481" s="7">
        <f t="shared" si="415"/>
        <v>2019</v>
      </c>
      <c r="U1481" s="7">
        <f t="shared" si="416"/>
        <v>1</v>
      </c>
      <c r="V1481" s="7" t="str">
        <f t="shared" si="417"/>
        <v>2019-1-1</v>
      </c>
      <c r="W1481" s="8">
        <f t="shared" si="418"/>
        <v>43496</v>
      </c>
      <c r="X1481" s="9">
        <f t="shared" si="419"/>
        <v>31</v>
      </c>
      <c r="Y1481" s="4">
        <f t="shared" si="420"/>
        <v>29496.774193548386</v>
      </c>
      <c r="Z1481" s="4">
        <f t="shared" ca="1" si="421"/>
        <v>1647.7631002357743</v>
      </c>
      <c r="AA1481" s="4">
        <f t="shared" ca="1" si="422"/>
        <v>31144.53729378416</v>
      </c>
      <c r="AB1481" s="10">
        <f t="shared" si="428"/>
        <v>0</v>
      </c>
      <c r="AC1481" s="4">
        <f t="shared" ca="1" si="423"/>
        <v>1557.226864689208</v>
      </c>
      <c r="AD1481" s="4">
        <f t="shared" ref="AD1481:AD1544" ca="1" si="430">SUMIFS(AC:AC,U:U,CONCATENATE("=",U1481),T:T,CONCATENATE("=",T1481))-R1481</f>
        <v>-217756.3085757948</v>
      </c>
      <c r="AE1481" s="4">
        <f t="shared" si="424"/>
        <v>23</v>
      </c>
      <c r="AF1481" s="4">
        <f t="shared" ca="1" si="425"/>
        <v>9467.6655902519469</v>
      </c>
      <c r="AG1481" s="4">
        <f t="shared" ca="1" si="426"/>
        <v>1557.226864689208</v>
      </c>
    </row>
    <row r="1482" spans="1:33">
      <c r="A1482" s="3">
        <v>43479</v>
      </c>
      <c r="B1482" s="2">
        <f t="shared" ca="1" si="427"/>
        <v>39646.576970212765</v>
      </c>
      <c r="C1482">
        <v>0</v>
      </c>
      <c r="D1482">
        <v>0</v>
      </c>
      <c r="E1482">
        <v>0</v>
      </c>
      <c r="F1482">
        <v>0</v>
      </c>
      <c r="P1482" s="4">
        <f t="shared" ref="P1482:P1545" si="431">P1481</f>
        <v>17</v>
      </c>
      <c r="Q1482" s="4">
        <f t="shared" si="414"/>
        <v>54</v>
      </c>
      <c r="R1482" s="7">
        <f>INDEX(월별값!$A$1:$BM$17, '데이터 만들기'!P1482, '데이터 만들기'!Q1482)</f>
        <v>914400</v>
      </c>
      <c r="S1482" s="5">
        <f t="shared" si="429"/>
        <v>43479</v>
      </c>
      <c r="T1482" s="7">
        <f t="shared" si="415"/>
        <v>2019</v>
      </c>
      <c r="U1482" s="7">
        <f t="shared" si="416"/>
        <v>1</v>
      </c>
      <c r="V1482" s="7" t="str">
        <f t="shared" si="417"/>
        <v>2019-1-1</v>
      </c>
      <c r="W1482" s="8">
        <f t="shared" si="418"/>
        <v>43496</v>
      </c>
      <c r="X1482" s="9">
        <f t="shared" si="419"/>
        <v>31</v>
      </c>
      <c r="Y1482" s="4">
        <f t="shared" si="420"/>
        <v>29496.774193548386</v>
      </c>
      <c r="Z1482" s="4">
        <f t="shared" ca="1" si="421"/>
        <v>682.13718641242872</v>
      </c>
      <c r="AA1482" s="4">
        <f t="shared" ca="1" si="422"/>
        <v>30178.911379960817</v>
      </c>
      <c r="AB1482" s="10">
        <f t="shared" si="428"/>
        <v>1</v>
      </c>
      <c r="AC1482" s="4">
        <f t="shared" ca="1" si="423"/>
        <v>30178.911379960817</v>
      </c>
      <c r="AD1482" s="4">
        <f t="shared" ca="1" si="430"/>
        <v>-217756.3085757948</v>
      </c>
      <c r="AE1482" s="4">
        <f t="shared" si="424"/>
        <v>23</v>
      </c>
      <c r="AF1482" s="4">
        <f t="shared" ca="1" si="425"/>
        <v>9467.6655902519469</v>
      </c>
      <c r="AG1482" s="4">
        <f t="shared" ca="1" si="426"/>
        <v>39646.576970212765</v>
      </c>
    </row>
    <row r="1483" spans="1:33">
      <c r="A1483" s="3">
        <v>43480</v>
      </c>
      <c r="B1483" s="2">
        <f t="shared" ca="1" si="427"/>
        <v>40293.965527251341</v>
      </c>
      <c r="C1483">
        <v>0</v>
      </c>
      <c r="D1483">
        <v>0</v>
      </c>
      <c r="E1483">
        <v>0</v>
      </c>
      <c r="F1483">
        <v>0</v>
      </c>
      <c r="P1483" s="4">
        <f t="shared" si="431"/>
        <v>17</v>
      </c>
      <c r="Q1483" s="4">
        <f t="shared" si="414"/>
        <v>54</v>
      </c>
      <c r="R1483" s="7">
        <f>INDEX(월별값!$A$1:$BM$17, '데이터 만들기'!P1483, '데이터 만들기'!Q1483)</f>
        <v>914400</v>
      </c>
      <c r="S1483" s="5">
        <f t="shared" si="429"/>
        <v>43480</v>
      </c>
      <c r="T1483" s="7">
        <f t="shared" si="415"/>
        <v>2019</v>
      </c>
      <c r="U1483" s="7">
        <f t="shared" si="416"/>
        <v>1</v>
      </c>
      <c r="V1483" s="7" t="str">
        <f t="shared" si="417"/>
        <v>2019-1-1</v>
      </c>
      <c r="W1483" s="8">
        <f t="shared" si="418"/>
        <v>43496</v>
      </c>
      <c r="X1483" s="9">
        <f t="shared" si="419"/>
        <v>31</v>
      </c>
      <c r="Y1483" s="4">
        <f t="shared" si="420"/>
        <v>29496.774193548386</v>
      </c>
      <c r="Z1483" s="4">
        <f t="shared" ca="1" si="421"/>
        <v>1329.525743451007</v>
      </c>
      <c r="AA1483" s="4">
        <f t="shared" ca="1" si="422"/>
        <v>30826.299936999392</v>
      </c>
      <c r="AB1483" s="10">
        <f t="shared" si="428"/>
        <v>1</v>
      </c>
      <c r="AC1483" s="4">
        <f t="shared" ca="1" si="423"/>
        <v>30826.299936999392</v>
      </c>
      <c r="AD1483" s="4">
        <f t="shared" ca="1" si="430"/>
        <v>-217756.3085757948</v>
      </c>
      <c r="AE1483" s="4">
        <f t="shared" si="424"/>
        <v>23</v>
      </c>
      <c r="AF1483" s="4">
        <f t="shared" ca="1" si="425"/>
        <v>9467.6655902519469</v>
      </c>
      <c r="AG1483" s="4">
        <f t="shared" ca="1" si="426"/>
        <v>40293.965527251341</v>
      </c>
    </row>
    <row r="1484" spans="1:33">
      <c r="A1484" s="3">
        <v>43481</v>
      </c>
      <c r="B1484" s="2">
        <f t="shared" ca="1" si="427"/>
        <v>38378.494787694755</v>
      </c>
      <c r="C1484">
        <v>0</v>
      </c>
      <c r="D1484">
        <v>0</v>
      </c>
      <c r="E1484">
        <v>0</v>
      </c>
      <c r="F1484">
        <v>0</v>
      </c>
      <c r="P1484" s="4">
        <f t="shared" si="431"/>
        <v>17</v>
      </c>
      <c r="Q1484" s="4">
        <f t="shared" si="414"/>
        <v>54</v>
      </c>
      <c r="R1484" s="7">
        <f>INDEX(월별값!$A$1:$BM$17, '데이터 만들기'!P1484, '데이터 만들기'!Q1484)</f>
        <v>914400</v>
      </c>
      <c r="S1484" s="5">
        <f t="shared" si="429"/>
        <v>43481</v>
      </c>
      <c r="T1484" s="7">
        <f t="shared" si="415"/>
        <v>2019</v>
      </c>
      <c r="U1484" s="7">
        <f t="shared" si="416"/>
        <v>1</v>
      </c>
      <c r="V1484" s="7" t="str">
        <f t="shared" si="417"/>
        <v>2019-1-1</v>
      </c>
      <c r="W1484" s="8">
        <f t="shared" si="418"/>
        <v>43496</v>
      </c>
      <c r="X1484" s="9">
        <f t="shared" si="419"/>
        <v>31</v>
      </c>
      <c r="Y1484" s="4">
        <f t="shared" si="420"/>
        <v>29496.774193548386</v>
      </c>
      <c r="Z1484" s="4">
        <f t="shared" ca="1" si="421"/>
        <v>-585.94499610557591</v>
      </c>
      <c r="AA1484" s="4">
        <f t="shared" ca="1" si="422"/>
        <v>28910.82919744281</v>
      </c>
      <c r="AB1484" s="10">
        <f t="shared" si="428"/>
        <v>1</v>
      </c>
      <c r="AC1484" s="4">
        <f t="shared" ca="1" si="423"/>
        <v>28910.82919744281</v>
      </c>
      <c r="AD1484" s="4">
        <f t="shared" ca="1" si="430"/>
        <v>-217756.3085757948</v>
      </c>
      <c r="AE1484" s="4">
        <f t="shared" si="424"/>
        <v>23</v>
      </c>
      <c r="AF1484" s="4">
        <f t="shared" ca="1" si="425"/>
        <v>9467.6655902519469</v>
      </c>
      <c r="AG1484" s="4">
        <f t="shared" ca="1" si="426"/>
        <v>38378.494787694755</v>
      </c>
    </row>
    <row r="1485" spans="1:33">
      <c r="A1485" s="3">
        <v>43482</v>
      </c>
      <c r="B1485" s="2">
        <f t="shared" ca="1" si="427"/>
        <v>41555.187249078954</v>
      </c>
      <c r="C1485">
        <v>0</v>
      </c>
      <c r="D1485">
        <v>0</v>
      </c>
      <c r="E1485">
        <v>0</v>
      </c>
      <c r="F1485">
        <v>0</v>
      </c>
      <c r="P1485" s="4">
        <f t="shared" si="431"/>
        <v>17</v>
      </c>
      <c r="Q1485" s="4">
        <f t="shared" si="414"/>
        <v>54</v>
      </c>
      <c r="R1485" s="7">
        <f>INDEX(월별값!$A$1:$BM$17, '데이터 만들기'!P1485, '데이터 만들기'!Q1485)</f>
        <v>914400</v>
      </c>
      <c r="S1485" s="5">
        <f t="shared" si="429"/>
        <v>43482</v>
      </c>
      <c r="T1485" s="7">
        <f t="shared" si="415"/>
        <v>2019</v>
      </c>
      <c r="U1485" s="7">
        <f t="shared" si="416"/>
        <v>1</v>
      </c>
      <c r="V1485" s="7" t="str">
        <f t="shared" si="417"/>
        <v>2019-1-1</v>
      </c>
      <c r="W1485" s="8">
        <f t="shared" si="418"/>
        <v>43496</v>
      </c>
      <c r="X1485" s="9">
        <f t="shared" si="419"/>
        <v>31</v>
      </c>
      <c r="Y1485" s="4">
        <f t="shared" si="420"/>
        <v>29496.774193548386</v>
      </c>
      <c r="Z1485" s="4">
        <f t="shared" ca="1" si="421"/>
        <v>2590.7474652786213</v>
      </c>
      <c r="AA1485" s="4">
        <f t="shared" ca="1" si="422"/>
        <v>32087.521658827009</v>
      </c>
      <c r="AB1485" s="10">
        <f t="shared" si="428"/>
        <v>1</v>
      </c>
      <c r="AC1485" s="4">
        <f t="shared" ca="1" si="423"/>
        <v>32087.521658827009</v>
      </c>
      <c r="AD1485" s="4">
        <f t="shared" ca="1" si="430"/>
        <v>-217756.3085757948</v>
      </c>
      <c r="AE1485" s="4">
        <f t="shared" si="424"/>
        <v>23</v>
      </c>
      <c r="AF1485" s="4">
        <f t="shared" ca="1" si="425"/>
        <v>9467.6655902519469</v>
      </c>
      <c r="AG1485" s="4">
        <f t="shared" ca="1" si="426"/>
        <v>41555.187249078954</v>
      </c>
    </row>
    <row r="1486" spans="1:33">
      <c r="A1486" s="3">
        <v>43483</v>
      </c>
      <c r="B1486" s="2">
        <f t="shared" ca="1" si="427"/>
        <v>36814.308601388861</v>
      </c>
      <c r="C1486">
        <v>0</v>
      </c>
      <c r="D1486">
        <v>0</v>
      </c>
      <c r="E1486">
        <v>0</v>
      </c>
      <c r="F1486">
        <v>0</v>
      </c>
      <c r="P1486" s="4">
        <f t="shared" si="431"/>
        <v>17</v>
      </c>
      <c r="Q1486" s="4">
        <f t="shared" si="414"/>
        <v>54</v>
      </c>
      <c r="R1486" s="7">
        <f>INDEX(월별값!$A$1:$BM$17, '데이터 만들기'!P1486, '데이터 만들기'!Q1486)</f>
        <v>914400</v>
      </c>
      <c r="S1486" s="5">
        <f t="shared" si="429"/>
        <v>43483</v>
      </c>
      <c r="T1486" s="7">
        <f t="shared" si="415"/>
        <v>2019</v>
      </c>
      <c r="U1486" s="7">
        <f t="shared" si="416"/>
        <v>1</v>
      </c>
      <c r="V1486" s="7" t="str">
        <f t="shared" si="417"/>
        <v>2019-1-1</v>
      </c>
      <c r="W1486" s="8">
        <f t="shared" si="418"/>
        <v>43496</v>
      </c>
      <c r="X1486" s="9">
        <f t="shared" si="419"/>
        <v>31</v>
      </c>
      <c r="Y1486" s="4">
        <f t="shared" si="420"/>
        <v>29496.774193548386</v>
      </c>
      <c r="Z1486" s="4">
        <f t="shared" ca="1" si="421"/>
        <v>-2150.1311824114732</v>
      </c>
      <c r="AA1486" s="4">
        <f t="shared" ca="1" si="422"/>
        <v>27346.643011136912</v>
      </c>
      <c r="AB1486" s="10">
        <f t="shared" si="428"/>
        <v>1</v>
      </c>
      <c r="AC1486" s="4">
        <f t="shared" ca="1" si="423"/>
        <v>27346.643011136912</v>
      </c>
      <c r="AD1486" s="4">
        <f t="shared" ca="1" si="430"/>
        <v>-217756.3085757948</v>
      </c>
      <c r="AE1486" s="4">
        <f t="shared" si="424"/>
        <v>23</v>
      </c>
      <c r="AF1486" s="4">
        <f t="shared" ca="1" si="425"/>
        <v>9467.6655902519469</v>
      </c>
      <c r="AG1486" s="4">
        <f t="shared" ca="1" si="426"/>
        <v>36814.308601388861</v>
      </c>
    </row>
    <row r="1487" spans="1:33">
      <c r="A1487" s="3">
        <v>43484</v>
      </c>
      <c r="B1487" s="2">
        <f t="shared" ca="1" si="427"/>
        <v>1430.1532722850393</v>
      </c>
      <c r="C1487">
        <v>0</v>
      </c>
      <c r="D1487">
        <v>0</v>
      </c>
      <c r="E1487">
        <v>0</v>
      </c>
      <c r="F1487">
        <v>0</v>
      </c>
      <c r="P1487" s="4">
        <f t="shared" si="431"/>
        <v>17</v>
      </c>
      <c r="Q1487" s="4">
        <f t="shared" si="414"/>
        <v>54</v>
      </c>
      <c r="R1487" s="7">
        <f>INDEX(월별값!$A$1:$BM$17, '데이터 만들기'!P1487, '데이터 만들기'!Q1487)</f>
        <v>914400</v>
      </c>
      <c r="S1487" s="5">
        <f t="shared" si="429"/>
        <v>43484</v>
      </c>
      <c r="T1487" s="7">
        <f t="shared" si="415"/>
        <v>2019</v>
      </c>
      <c r="U1487" s="7">
        <f t="shared" si="416"/>
        <v>1</v>
      </c>
      <c r="V1487" s="7" t="str">
        <f t="shared" si="417"/>
        <v>2019-1-1</v>
      </c>
      <c r="W1487" s="8">
        <f t="shared" si="418"/>
        <v>43496</v>
      </c>
      <c r="X1487" s="9">
        <f t="shared" si="419"/>
        <v>31</v>
      </c>
      <c r="Y1487" s="4">
        <f t="shared" si="420"/>
        <v>29496.774193548386</v>
      </c>
      <c r="Z1487" s="4">
        <f t="shared" ca="1" si="421"/>
        <v>-893.70874784759849</v>
      </c>
      <c r="AA1487" s="4">
        <f t="shared" ca="1" si="422"/>
        <v>28603.065445700788</v>
      </c>
      <c r="AB1487" s="10">
        <f t="shared" si="428"/>
        <v>0</v>
      </c>
      <c r="AC1487" s="4">
        <f t="shared" ca="1" si="423"/>
        <v>1430.1532722850393</v>
      </c>
      <c r="AD1487" s="4">
        <f t="shared" ca="1" si="430"/>
        <v>-217756.3085757948</v>
      </c>
      <c r="AE1487" s="4">
        <f t="shared" si="424"/>
        <v>23</v>
      </c>
      <c r="AF1487" s="4">
        <f t="shared" ca="1" si="425"/>
        <v>9467.6655902519469</v>
      </c>
      <c r="AG1487" s="4">
        <f t="shared" ca="1" si="426"/>
        <v>1430.1532722850393</v>
      </c>
    </row>
    <row r="1488" spans="1:33">
      <c r="A1488" s="3">
        <v>43485</v>
      </c>
      <c r="B1488" s="2">
        <f t="shared" ca="1" si="427"/>
        <v>1537.6230990732065</v>
      </c>
      <c r="C1488">
        <v>0</v>
      </c>
      <c r="D1488">
        <v>0</v>
      </c>
      <c r="E1488">
        <v>0</v>
      </c>
      <c r="F1488">
        <v>0</v>
      </c>
      <c r="P1488" s="4">
        <f t="shared" si="431"/>
        <v>17</v>
      </c>
      <c r="Q1488" s="4">
        <f t="shared" si="414"/>
        <v>54</v>
      </c>
      <c r="R1488" s="7">
        <f>INDEX(월별값!$A$1:$BM$17, '데이터 만들기'!P1488, '데이터 만들기'!Q1488)</f>
        <v>914400</v>
      </c>
      <c r="S1488" s="5">
        <f t="shared" si="429"/>
        <v>43485</v>
      </c>
      <c r="T1488" s="7">
        <f t="shared" si="415"/>
        <v>2019</v>
      </c>
      <c r="U1488" s="7">
        <f t="shared" si="416"/>
        <v>1</v>
      </c>
      <c r="V1488" s="7" t="str">
        <f t="shared" si="417"/>
        <v>2019-1-1</v>
      </c>
      <c r="W1488" s="8">
        <f t="shared" si="418"/>
        <v>43496</v>
      </c>
      <c r="X1488" s="9">
        <f t="shared" si="419"/>
        <v>31</v>
      </c>
      <c r="Y1488" s="4">
        <f t="shared" si="420"/>
        <v>29496.774193548386</v>
      </c>
      <c r="Z1488" s="4">
        <f t="shared" ca="1" si="421"/>
        <v>1255.687787915745</v>
      </c>
      <c r="AA1488" s="4">
        <f t="shared" ca="1" si="422"/>
        <v>30752.46198146413</v>
      </c>
      <c r="AB1488" s="10">
        <f t="shared" si="428"/>
        <v>0</v>
      </c>
      <c r="AC1488" s="4">
        <f t="shared" ca="1" si="423"/>
        <v>1537.6230990732065</v>
      </c>
      <c r="AD1488" s="4">
        <f t="shared" ca="1" si="430"/>
        <v>-217756.3085757948</v>
      </c>
      <c r="AE1488" s="4">
        <f t="shared" si="424"/>
        <v>23</v>
      </c>
      <c r="AF1488" s="4">
        <f t="shared" ca="1" si="425"/>
        <v>9467.6655902519469</v>
      </c>
      <c r="AG1488" s="4">
        <f t="shared" ca="1" si="426"/>
        <v>1537.6230990732065</v>
      </c>
    </row>
    <row r="1489" spans="1:33">
      <c r="A1489" s="3">
        <v>43486</v>
      </c>
      <c r="B1489" s="2">
        <f t="shared" ca="1" si="427"/>
        <v>40853.570857008628</v>
      </c>
      <c r="C1489">
        <v>0</v>
      </c>
      <c r="D1489">
        <v>0</v>
      </c>
      <c r="E1489">
        <v>0</v>
      </c>
      <c r="F1489">
        <v>0</v>
      </c>
      <c r="P1489" s="4">
        <f t="shared" si="431"/>
        <v>17</v>
      </c>
      <c r="Q1489" s="4">
        <f t="shared" si="414"/>
        <v>54</v>
      </c>
      <c r="R1489" s="7">
        <f>INDEX(월별값!$A$1:$BM$17, '데이터 만들기'!P1489, '데이터 만들기'!Q1489)</f>
        <v>914400</v>
      </c>
      <c r="S1489" s="5">
        <f t="shared" si="429"/>
        <v>43486</v>
      </c>
      <c r="T1489" s="7">
        <f t="shared" si="415"/>
        <v>2019</v>
      </c>
      <c r="U1489" s="7">
        <f t="shared" si="416"/>
        <v>1</v>
      </c>
      <c r="V1489" s="7" t="str">
        <f t="shared" si="417"/>
        <v>2019-1-1</v>
      </c>
      <c r="W1489" s="8">
        <f t="shared" si="418"/>
        <v>43496</v>
      </c>
      <c r="X1489" s="9">
        <f t="shared" si="419"/>
        <v>31</v>
      </c>
      <c r="Y1489" s="4">
        <f t="shared" si="420"/>
        <v>29496.774193548386</v>
      </c>
      <c r="Z1489" s="4">
        <f t="shared" ca="1" si="421"/>
        <v>1889.1310732082918</v>
      </c>
      <c r="AA1489" s="4">
        <f t="shared" ca="1" si="422"/>
        <v>31385.905266756679</v>
      </c>
      <c r="AB1489" s="10">
        <f t="shared" si="428"/>
        <v>1</v>
      </c>
      <c r="AC1489" s="4">
        <f t="shared" ca="1" si="423"/>
        <v>31385.905266756679</v>
      </c>
      <c r="AD1489" s="4">
        <f t="shared" ca="1" si="430"/>
        <v>-217756.3085757948</v>
      </c>
      <c r="AE1489" s="4">
        <f t="shared" si="424"/>
        <v>23</v>
      </c>
      <c r="AF1489" s="4">
        <f t="shared" ca="1" si="425"/>
        <v>9467.6655902519469</v>
      </c>
      <c r="AG1489" s="4">
        <f t="shared" ca="1" si="426"/>
        <v>40853.570857008628</v>
      </c>
    </row>
    <row r="1490" spans="1:33">
      <c r="A1490" s="3">
        <v>43487</v>
      </c>
      <c r="B1490" s="2">
        <f t="shared" ca="1" si="427"/>
        <v>39517.572745012498</v>
      </c>
      <c r="C1490">
        <v>0</v>
      </c>
      <c r="D1490">
        <v>0</v>
      </c>
      <c r="E1490">
        <v>0</v>
      </c>
      <c r="F1490">
        <v>0</v>
      </c>
      <c r="P1490" s="4">
        <f t="shared" si="431"/>
        <v>17</v>
      </c>
      <c r="Q1490" s="4">
        <f t="shared" si="414"/>
        <v>54</v>
      </c>
      <c r="R1490" s="7">
        <f>INDEX(월별값!$A$1:$BM$17, '데이터 만들기'!P1490, '데이터 만들기'!Q1490)</f>
        <v>914400</v>
      </c>
      <c r="S1490" s="5">
        <f t="shared" si="429"/>
        <v>43487</v>
      </c>
      <c r="T1490" s="7">
        <f t="shared" si="415"/>
        <v>2019</v>
      </c>
      <c r="U1490" s="7">
        <f t="shared" si="416"/>
        <v>1</v>
      </c>
      <c r="V1490" s="7" t="str">
        <f t="shared" si="417"/>
        <v>2019-1-1</v>
      </c>
      <c r="W1490" s="8">
        <f t="shared" si="418"/>
        <v>43496</v>
      </c>
      <c r="X1490" s="9">
        <f t="shared" si="419"/>
        <v>31</v>
      </c>
      <c r="Y1490" s="4">
        <f t="shared" si="420"/>
        <v>29496.774193548386</v>
      </c>
      <c r="Z1490" s="4">
        <f t="shared" ca="1" si="421"/>
        <v>553.13296121216149</v>
      </c>
      <c r="AA1490" s="4">
        <f t="shared" ca="1" si="422"/>
        <v>30049.907154760549</v>
      </c>
      <c r="AB1490" s="10">
        <f t="shared" si="428"/>
        <v>1</v>
      </c>
      <c r="AC1490" s="4">
        <f t="shared" ca="1" si="423"/>
        <v>30049.907154760549</v>
      </c>
      <c r="AD1490" s="4">
        <f t="shared" ca="1" si="430"/>
        <v>-217756.3085757948</v>
      </c>
      <c r="AE1490" s="4">
        <f t="shared" si="424"/>
        <v>23</v>
      </c>
      <c r="AF1490" s="4">
        <f t="shared" ca="1" si="425"/>
        <v>9467.6655902519469</v>
      </c>
      <c r="AG1490" s="4">
        <f t="shared" ca="1" si="426"/>
        <v>39517.572745012498</v>
      </c>
    </row>
    <row r="1491" spans="1:33">
      <c r="A1491" s="3">
        <v>43488</v>
      </c>
      <c r="B1491" s="2">
        <f t="shared" ca="1" si="427"/>
        <v>39875.670255281337</v>
      </c>
      <c r="C1491">
        <v>0</v>
      </c>
      <c r="D1491">
        <v>0</v>
      </c>
      <c r="E1491">
        <v>0</v>
      </c>
      <c r="F1491">
        <v>0</v>
      </c>
      <c r="P1491" s="4">
        <f t="shared" si="431"/>
        <v>17</v>
      </c>
      <c r="Q1491" s="4">
        <f t="shared" si="414"/>
        <v>54</v>
      </c>
      <c r="R1491" s="7">
        <f>INDEX(월별값!$A$1:$BM$17, '데이터 만들기'!P1491, '데이터 만들기'!Q1491)</f>
        <v>914400</v>
      </c>
      <c r="S1491" s="5">
        <f t="shared" si="429"/>
        <v>43488</v>
      </c>
      <c r="T1491" s="7">
        <f t="shared" si="415"/>
        <v>2019</v>
      </c>
      <c r="U1491" s="7">
        <f t="shared" si="416"/>
        <v>1</v>
      </c>
      <c r="V1491" s="7" t="str">
        <f t="shared" si="417"/>
        <v>2019-1-1</v>
      </c>
      <c r="W1491" s="8">
        <f t="shared" si="418"/>
        <v>43496</v>
      </c>
      <c r="X1491" s="9">
        <f t="shared" si="419"/>
        <v>31</v>
      </c>
      <c r="Y1491" s="4">
        <f t="shared" si="420"/>
        <v>29496.774193548386</v>
      </c>
      <c r="Z1491" s="4">
        <f t="shared" ca="1" si="421"/>
        <v>911.23047148100375</v>
      </c>
      <c r="AA1491" s="4">
        <f t="shared" ca="1" si="422"/>
        <v>30408.004665029392</v>
      </c>
      <c r="AB1491" s="10">
        <f t="shared" si="428"/>
        <v>1</v>
      </c>
      <c r="AC1491" s="4">
        <f t="shared" ca="1" si="423"/>
        <v>30408.004665029392</v>
      </c>
      <c r="AD1491" s="4">
        <f t="shared" ca="1" si="430"/>
        <v>-217756.3085757948</v>
      </c>
      <c r="AE1491" s="4">
        <f t="shared" si="424"/>
        <v>23</v>
      </c>
      <c r="AF1491" s="4">
        <f t="shared" ca="1" si="425"/>
        <v>9467.6655902519469</v>
      </c>
      <c r="AG1491" s="4">
        <f t="shared" ca="1" si="426"/>
        <v>39875.670255281337</v>
      </c>
    </row>
    <row r="1492" spans="1:33">
      <c r="A1492" s="3">
        <v>43489</v>
      </c>
      <c r="B1492" s="2">
        <f t="shared" ca="1" si="427"/>
        <v>39895.596666115031</v>
      </c>
      <c r="C1492">
        <v>0</v>
      </c>
      <c r="D1492">
        <v>0</v>
      </c>
      <c r="E1492">
        <v>0</v>
      </c>
      <c r="F1492">
        <v>0</v>
      </c>
      <c r="P1492" s="4">
        <f t="shared" si="431"/>
        <v>17</v>
      </c>
      <c r="Q1492" s="4">
        <f t="shared" si="414"/>
        <v>54</v>
      </c>
      <c r="R1492" s="7">
        <f>INDEX(월별값!$A$1:$BM$17, '데이터 만들기'!P1492, '데이터 만들기'!Q1492)</f>
        <v>914400</v>
      </c>
      <c r="S1492" s="5">
        <f t="shared" si="429"/>
        <v>43489</v>
      </c>
      <c r="T1492" s="7">
        <f t="shared" si="415"/>
        <v>2019</v>
      </c>
      <c r="U1492" s="7">
        <f t="shared" si="416"/>
        <v>1</v>
      </c>
      <c r="V1492" s="7" t="str">
        <f t="shared" si="417"/>
        <v>2019-1-1</v>
      </c>
      <c r="W1492" s="8">
        <f t="shared" si="418"/>
        <v>43496</v>
      </c>
      <c r="X1492" s="9">
        <f t="shared" si="419"/>
        <v>31</v>
      </c>
      <c r="Y1492" s="4">
        <f t="shared" si="420"/>
        <v>29496.774193548386</v>
      </c>
      <c r="Z1492" s="4">
        <f t="shared" ca="1" si="421"/>
        <v>931.15688231469574</v>
      </c>
      <c r="AA1492" s="4">
        <f t="shared" ca="1" si="422"/>
        <v>30427.931075863082</v>
      </c>
      <c r="AB1492" s="10">
        <f t="shared" si="428"/>
        <v>1</v>
      </c>
      <c r="AC1492" s="4">
        <f t="shared" ca="1" si="423"/>
        <v>30427.931075863082</v>
      </c>
      <c r="AD1492" s="4">
        <f t="shared" ca="1" si="430"/>
        <v>-217756.3085757948</v>
      </c>
      <c r="AE1492" s="4">
        <f t="shared" si="424"/>
        <v>23</v>
      </c>
      <c r="AF1492" s="4">
        <f t="shared" ca="1" si="425"/>
        <v>9467.6655902519469</v>
      </c>
      <c r="AG1492" s="4">
        <f t="shared" ca="1" si="426"/>
        <v>39895.596666115031</v>
      </c>
    </row>
    <row r="1493" spans="1:33">
      <c r="A1493" s="3">
        <v>43490</v>
      </c>
      <c r="B1493" s="2">
        <f t="shared" ca="1" si="427"/>
        <v>37417.368382018991</v>
      </c>
      <c r="C1493">
        <v>0</v>
      </c>
      <c r="D1493">
        <v>0</v>
      </c>
      <c r="E1493">
        <v>0</v>
      </c>
      <c r="F1493">
        <v>0</v>
      </c>
      <c r="P1493" s="4">
        <f t="shared" si="431"/>
        <v>17</v>
      </c>
      <c r="Q1493" s="4">
        <f t="shared" si="414"/>
        <v>54</v>
      </c>
      <c r="R1493" s="7">
        <f>INDEX(월별값!$A$1:$BM$17, '데이터 만들기'!P1493, '데이터 만들기'!Q1493)</f>
        <v>914400</v>
      </c>
      <c r="S1493" s="5">
        <f t="shared" si="429"/>
        <v>43490</v>
      </c>
      <c r="T1493" s="7">
        <f t="shared" si="415"/>
        <v>2019</v>
      </c>
      <c r="U1493" s="7">
        <f t="shared" si="416"/>
        <v>1</v>
      </c>
      <c r="V1493" s="7" t="str">
        <f t="shared" si="417"/>
        <v>2019-1-1</v>
      </c>
      <c r="W1493" s="8">
        <f t="shared" si="418"/>
        <v>43496</v>
      </c>
      <c r="X1493" s="9">
        <f t="shared" si="419"/>
        <v>31</v>
      </c>
      <c r="Y1493" s="4">
        <f t="shared" si="420"/>
        <v>29496.774193548386</v>
      </c>
      <c r="Z1493" s="4">
        <f t="shared" ca="1" si="421"/>
        <v>-1547.0714017813405</v>
      </c>
      <c r="AA1493" s="4">
        <f t="shared" ca="1" si="422"/>
        <v>27949.702791767046</v>
      </c>
      <c r="AB1493" s="10">
        <f t="shared" si="428"/>
        <v>1</v>
      </c>
      <c r="AC1493" s="4">
        <f t="shared" ca="1" si="423"/>
        <v>27949.702791767046</v>
      </c>
      <c r="AD1493" s="4">
        <f t="shared" ca="1" si="430"/>
        <v>-217756.3085757948</v>
      </c>
      <c r="AE1493" s="4">
        <f t="shared" si="424"/>
        <v>23</v>
      </c>
      <c r="AF1493" s="4">
        <f t="shared" ca="1" si="425"/>
        <v>9467.6655902519469</v>
      </c>
      <c r="AG1493" s="4">
        <f t="shared" ca="1" si="426"/>
        <v>37417.368382018991</v>
      </c>
    </row>
    <row r="1494" spans="1:33">
      <c r="A1494" s="3">
        <v>43491</v>
      </c>
      <c r="B1494" s="2">
        <f t="shared" ca="1" si="427"/>
        <v>1431.9340057365614</v>
      </c>
      <c r="C1494">
        <v>0</v>
      </c>
      <c r="D1494">
        <v>0</v>
      </c>
      <c r="E1494">
        <v>0</v>
      </c>
      <c r="F1494">
        <v>0</v>
      </c>
      <c r="P1494" s="4">
        <f t="shared" si="431"/>
        <v>17</v>
      </c>
      <c r="Q1494" s="4">
        <f t="shared" si="414"/>
        <v>54</v>
      </c>
      <c r="R1494" s="7">
        <f>INDEX(월별값!$A$1:$BM$17, '데이터 만들기'!P1494, '데이터 만들기'!Q1494)</f>
        <v>914400</v>
      </c>
      <c r="S1494" s="5">
        <f t="shared" si="429"/>
        <v>43491</v>
      </c>
      <c r="T1494" s="7">
        <f t="shared" si="415"/>
        <v>2019</v>
      </c>
      <c r="U1494" s="7">
        <f t="shared" si="416"/>
        <v>1</v>
      </c>
      <c r="V1494" s="7" t="str">
        <f t="shared" si="417"/>
        <v>2019-1-1</v>
      </c>
      <c r="W1494" s="8">
        <f t="shared" si="418"/>
        <v>43496</v>
      </c>
      <c r="X1494" s="9">
        <f t="shared" si="419"/>
        <v>31</v>
      </c>
      <c r="Y1494" s="4">
        <f t="shared" si="420"/>
        <v>29496.774193548386</v>
      </c>
      <c r="Z1494" s="4">
        <f t="shared" ca="1" si="421"/>
        <v>-858.09407881715799</v>
      </c>
      <c r="AA1494" s="4">
        <f t="shared" ca="1" si="422"/>
        <v>28638.680114731229</v>
      </c>
      <c r="AB1494" s="10">
        <f t="shared" si="428"/>
        <v>0</v>
      </c>
      <c r="AC1494" s="4">
        <f t="shared" ca="1" si="423"/>
        <v>1431.9340057365614</v>
      </c>
      <c r="AD1494" s="4">
        <f t="shared" ca="1" si="430"/>
        <v>-217756.3085757948</v>
      </c>
      <c r="AE1494" s="4">
        <f t="shared" si="424"/>
        <v>23</v>
      </c>
      <c r="AF1494" s="4">
        <f t="shared" ca="1" si="425"/>
        <v>9467.6655902519469</v>
      </c>
      <c r="AG1494" s="4">
        <f t="shared" ca="1" si="426"/>
        <v>1431.9340057365614</v>
      </c>
    </row>
    <row r="1495" spans="1:33">
      <c r="A1495" s="3">
        <v>43492</v>
      </c>
      <c r="B1495" s="2">
        <f t="shared" ca="1" si="427"/>
        <v>1537.5209778540825</v>
      </c>
      <c r="C1495">
        <v>0</v>
      </c>
      <c r="D1495">
        <v>0</v>
      </c>
      <c r="E1495">
        <v>0</v>
      </c>
      <c r="F1495">
        <v>0</v>
      </c>
      <c r="P1495" s="4">
        <f t="shared" si="431"/>
        <v>17</v>
      </c>
      <c r="Q1495" s="4">
        <f t="shared" si="414"/>
        <v>54</v>
      </c>
      <c r="R1495" s="7">
        <f>INDEX(월별값!$A$1:$BM$17, '데이터 만들기'!P1495, '데이터 만들기'!Q1495)</f>
        <v>914400</v>
      </c>
      <c r="S1495" s="5">
        <f t="shared" si="429"/>
        <v>43492</v>
      </c>
      <c r="T1495" s="7">
        <f t="shared" si="415"/>
        <v>2019</v>
      </c>
      <c r="U1495" s="7">
        <f t="shared" si="416"/>
        <v>1</v>
      </c>
      <c r="V1495" s="7" t="str">
        <f t="shared" si="417"/>
        <v>2019-1-1</v>
      </c>
      <c r="W1495" s="8">
        <f t="shared" si="418"/>
        <v>43496</v>
      </c>
      <c r="X1495" s="9">
        <f t="shared" si="419"/>
        <v>31</v>
      </c>
      <c r="Y1495" s="4">
        <f t="shared" si="420"/>
        <v>29496.774193548386</v>
      </c>
      <c r="Z1495" s="4">
        <f t="shared" ca="1" si="421"/>
        <v>1253.645363533263</v>
      </c>
      <c r="AA1495" s="4">
        <f t="shared" ca="1" si="422"/>
        <v>30750.419557081648</v>
      </c>
      <c r="AB1495" s="10">
        <f t="shared" si="428"/>
        <v>0</v>
      </c>
      <c r="AC1495" s="4">
        <f t="shared" ca="1" si="423"/>
        <v>1537.5209778540825</v>
      </c>
      <c r="AD1495" s="4">
        <f t="shared" ca="1" si="430"/>
        <v>-217756.3085757948</v>
      </c>
      <c r="AE1495" s="4">
        <f t="shared" si="424"/>
        <v>23</v>
      </c>
      <c r="AF1495" s="4">
        <f t="shared" ca="1" si="425"/>
        <v>9467.6655902519469</v>
      </c>
      <c r="AG1495" s="4">
        <f t="shared" ca="1" si="426"/>
        <v>1537.5209778540825</v>
      </c>
    </row>
    <row r="1496" spans="1:33">
      <c r="A1496" s="3">
        <v>43493</v>
      </c>
      <c r="B1496" s="2">
        <f t="shared" ca="1" si="427"/>
        <v>39783.1244821113</v>
      </c>
      <c r="C1496">
        <v>0</v>
      </c>
      <c r="D1496">
        <v>0</v>
      </c>
      <c r="E1496">
        <v>0</v>
      </c>
      <c r="F1496">
        <v>0</v>
      </c>
      <c r="P1496" s="4">
        <f t="shared" si="431"/>
        <v>17</v>
      </c>
      <c r="Q1496" s="4">
        <f t="shared" si="414"/>
        <v>54</v>
      </c>
      <c r="R1496" s="7">
        <f>INDEX(월별값!$A$1:$BM$17, '데이터 만들기'!P1496, '데이터 만들기'!Q1496)</f>
        <v>914400</v>
      </c>
      <c r="S1496" s="5">
        <f t="shared" si="429"/>
        <v>43493</v>
      </c>
      <c r="T1496" s="7">
        <f t="shared" si="415"/>
        <v>2019</v>
      </c>
      <c r="U1496" s="7">
        <f t="shared" si="416"/>
        <v>1</v>
      </c>
      <c r="V1496" s="7" t="str">
        <f t="shared" si="417"/>
        <v>2019-1-1</v>
      </c>
      <c r="W1496" s="8">
        <f t="shared" si="418"/>
        <v>43496</v>
      </c>
      <c r="X1496" s="9">
        <f t="shared" si="419"/>
        <v>31</v>
      </c>
      <c r="Y1496" s="4">
        <f t="shared" si="420"/>
        <v>29496.774193548386</v>
      </c>
      <c r="Z1496" s="4">
        <f t="shared" ca="1" si="421"/>
        <v>818.68469831096434</v>
      </c>
      <c r="AA1496" s="4">
        <f t="shared" ca="1" si="422"/>
        <v>30315.458891859351</v>
      </c>
      <c r="AB1496" s="10">
        <f t="shared" si="428"/>
        <v>1</v>
      </c>
      <c r="AC1496" s="4">
        <f t="shared" ca="1" si="423"/>
        <v>30315.458891859351</v>
      </c>
      <c r="AD1496" s="4">
        <f t="shared" ca="1" si="430"/>
        <v>-217756.3085757948</v>
      </c>
      <c r="AE1496" s="4">
        <f t="shared" si="424"/>
        <v>23</v>
      </c>
      <c r="AF1496" s="4">
        <f t="shared" ca="1" si="425"/>
        <v>9467.6655902519469</v>
      </c>
      <c r="AG1496" s="4">
        <f t="shared" ca="1" si="426"/>
        <v>39783.1244821113</v>
      </c>
    </row>
    <row r="1497" spans="1:33">
      <c r="A1497" s="3">
        <v>43494</v>
      </c>
      <c r="B1497" s="2">
        <f t="shared" ca="1" si="427"/>
        <v>38909.257697709079</v>
      </c>
      <c r="C1497">
        <v>0</v>
      </c>
      <c r="D1497">
        <v>0</v>
      </c>
      <c r="E1497">
        <v>0</v>
      </c>
      <c r="F1497">
        <v>0</v>
      </c>
      <c r="P1497" s="4">
        <f t="shared" si="431"/>
        <v>17</v>
      </c>
      <c r="Q1497" s="4">
        <f t="shared" si="414"/>
        <v>54</v>
      </c>
      <c r="R1497" s="7">
        <f>INDEX(월별값!$A$1:$BM$17, '데이터 만들기'!P1497, '데이터 만들기'!Q1497)</f>
        <v>914400</v>
      </c>
      <c r="S1497" s="5">
        <f t="shared" si="429"/>
        <v>43494</v>
      </c>
      <c r="T1497" s="7">
        <f t="shared" si="415"/>
        <v>2019</v>
      </c>
      <c r="U1497" s="7">
        <f t="shared" si="416"/>
        <v>1</v>
      </c>
      <c r="V1497" s="7" t="str">
        <f t="shared" si="417"/>
        <v>2019-1-1</v>
      </c>
      <c r="W1497" s="8">
        <f t="shared" si="418"/>
        <v>43496</v>
      </c>
      <c r="X1497" s="9">
        <f t="shared" si="419"/>
        <v>31</v>
      </c>
      <c r="Y1497" s="4">
        <f t="shared" si="420"/>
        <v>29496.774193548386</v>
      </c>
      <c r="Z1497" s="4">
        <f t="shared" ca="1" si="421"/>
        <v>-55.18208609125189</v>
      </c>
      <c r="AA1497" s="4">
        <f t="shared" ca="1" si="422"/>
        <v>29441.592107457134</v>
      </c>
      <c r="AB1497" s="10">
        <f t="shared" si="428"/>
        <v>1</v>
      </c>
      <c r="AC1497" s="4">
        <f t="shared" ca="1" si="423"/>
        <v>29441.592107457134</v>
      </c>
      <c r="AD1497" s="4">
        <f t="shared" ca="1" si="430"/>
        <v>-217756.3085757948</v>
      </c>
      <c r="AE1497" s="4">
        <f t="shared" si="424"/>
        <v>23</v>
      </c>
      <c r="AF1497" s="4">
        <f t="shared" ca="1" si="425"/>
        <v>9467.6655902519469</v>
      </c>
      <c r="AG1497" s="4">
        <f t="shared" ca="1" si="426"/>
        <v>38909.257697709079</v>
      </c>
    </row>
    <row r="1498" spans="1:33">
      <c r="A1498" s="3">
        <v>43495</v>
      </c>
      <c r="B1498" s="2">
        <f t="shared" ca="1" si="427"/>
        <v>36372.29587741963</v>
      </c>
      <c r="C1498">
        <v>0</v>
      </c>
      <c r="D1498">
        <v>0</v>
      </c>
      <c r="E1498">
        <v>0</v>
      </c>
      <c r="F1498">
        <v>0</v>
      </c>
      <c r="P1498" s="4">
        <f t="shared" si="431"/>
        <v>17</v>
      </c>
      <c r="Q1498" s="4">
        <f t="shared" si="414"/>
        <v>54</v>
      </c>
      <c r="R1498" s="7">
        <f>INDEX(월별값!$A$1:$BM$17, '데이터 만들기'!P1498, '데이터 만들기'!Q1498)</f>
        <v>914400</v>
      </c>
      <c r="S1498" s="5">
        <f t="shared" si="429"/>
        <v>43495</v>
      </c>
      <c r="T1498" s="7">
        <f t="shared" si="415"/>
        <v>2019</v>
      </c>
      <c r="U1498" s="7">
        <f t="shared" si="416"/>
        <v>1</v>
      </c>
      <c r="V1498" s="7" t="str">
        <f t="shared" si="417"/>
        <v>2019-1-1</v>
      </c>
      <c r="W1498" s="8">
        <f t="shared" si="418"/>
        <v>43496</v>
      </c>
      <c r="X1498" s="9">
        <f t="shared" si="419"/>
        <v>31</v>
      </c>
      <c r="Y1498" s="4">
        <f t="shared" si="420"/>
        <v>29496.774193548386</v>
      </c>
      <c r="Z1498" s="4">
        <f t="shared" ca="1" si="421"/>
        <v>-2592.1439063807061</v>
      </c>
      <c r="AA1498" s="4">
        <f t="shared" ca="1" si="422"/>
        <v>26904.630287167682</v>
      </c>
      <c r="AB1498" s="10">
        <f t="shared" si="428"/>
        <v>1</v>
      </c>
      <c r="AC1498" s="4">
        <f t="shared" ca="1" si="423"/>
        <v>26904.630287167682</v>
      </c>
      <c r="AD1498" s="4">
        <f t="shared" ca="1" si="430"/>
        <v>-217756.3085757948</v>
      </c>
      <c r="AE1498" s="4">
        <f t="shared" si="424"/>
        <v>23</v>
      </c>
      <c r="AF1498" s="4">
        <f t="shared" ca="1" si="425"/>
        <v>9467.6655902519469</v>
      </c>
      <c r="AG1498" s="4">
        <f t="shared" ca="1" si="426"/>
        <v>36372.29587741963</v>
      </c>
    </row>
    <row r="1499" spans="1:33">
      <c r="A1499" s="3">
        <v>43496</v>
      </c>
      <c r="B1499" s="2">
        <f t="shared" ca="1" si="427"/>
        <v>38981.128036079404</v>
      </c>
      <c r="C1499">
        <v>0</v>
      </c>
      <c r="D1499">
        <v>0</v>
      </c>
      <c r="E1499">
        <v>0</v>
      </c>
      <c r="F1499">
        <v>0</v>
      </c>
      <c r="P1499" s="4">
        <f t="shared" si="431"/>
        <v>17</v>
      </c>
      <c r="Q1499" s="4">
        <f t="shared" si="414"/>
        <v>54</v>
      </c>
      <c r="R1499" s="7">
        <f>INDEX(월별값!$A$1:$BM$17, '데이터 만들기'!P1499, '데이터 만들기'!Q1499)</f>
        <v>914400</v>
      </c>
      <c r="S1499" s="5">
        <f t="shared" si="429"/>
        <v>43496</v>
      </c>
      <c r="T1499" s="7">
        <f t="shared" si="415"/>
        <v>2019</v>
      </c>
      <c r="U1499" s="7">
        <f t="shared" si="416"/>
        <v>1</v>
      </c>
      <c r="V1499" s="7" t="str">
        <f t="shared" si="417"/>
        <v>2019-1-1</v>
      </c>
      <c r="W1499" s="8">
        <f t="shared" si="418"/>
        <v>43496</v>
      </c>
      <c r="X1499" s="9">
        <f t="shared" si="419"/>
        <v>31</v>
      </c>
      <c r="Y1499" s="4">
        <f t="shared" si="420"/>
        <v>29496.774193548386</v>
      </c>
      <c r="Z1499" s="4">
        <f t="shared" ca="1" si="421"/>
        <v>16.688252279073421</v>
      </c>
      <c r="AA1499" s="4">
        <f t="shared" ca="1" si="422"/>
        <v>29513.462445827459</v>
      </c>
      <c r="AB1499" s="10">
        <f t="shared" si="428"/>
        <v>1</v>
      </c>
      <c r="AC1499" s="4">
        <f t="shared" ca="1" si="423"/>
        <v>29513.462445827459</v>
      </c>
      <c r="AD1499" s="4">
        <f t="shared" ca="1" si="430"/>
        <v>-217756.3085757948</v>
      </c>
      <c r="AE1499" s="4">
        <f t="shared" si="424"/>
        <v>23</v>
      </c>
      <c r="AF1499" s="4">
        <f t="shared" ca="1" si="425"/>
        <v>9467.6655902519469</v>
      </c>
      <c r="AG1499" s="4">
        <f t="shared" ca="1" si="426"/>
        <v>38981.128036079404</v>
      </c>
    </row>
    <row r="1500" spans="1:33">
      <c r="A1500" s="3">
        <v>43497</v>
      </c>
      <c r="B1500" s="2">
        <f t="shared" ca="1" si="427"/>
        <v>38128.907620828664</v>
      </c>
      <c r="C1500">
        <v>0</v>
      </c>
      <c r="D1500">
        <v>0</v>
      </c>
      <c r="E1500">
        <v>0</v>
      </c>
      <c r="F1500">
        <v>0</v>
      </c>
      <c r="P1500" s="4">
        <f t="shared" si="431"/>
        <v>17</v>
      </c>
      <c r="Q1500" s="4">
        <f t="shared" si="414"/>
        <v>55</v>
      </c>
      <c r="R1500" s="7">
        <f>INDEX(월별값!$A$1:$BM$17, '데이터 만들기'!P1500, '데이터 만들기'!Q1500)</f>
        <v>740280</v>
      </c>
      <c r="S1500" s="5">
        <f t="shared" si="429"/>
        <v>43497</v>
      </c>
      <c r="T1500" s="7">
        <f t="shared" si="415"/>
        <v>2019</v>
      </c>
      <c r="U1500" s="7">
        <f t="shared" si="416"/>
        <v>2</v>
      </c>
      <c r="V1500" s="7" t="str">
        <f t="shared" si="417"/>
        <v>2019-2-1</v>
      </c>
      <c r="W1500" s="8">
        <f t="shared" si="418"/>
        <v>43524</v>
      </c>
      <c r="X1500" s="9">
        <f t="shared" si="419"/>
        <v>28</v>
      </c>
      <c r="Y1500" s="4">
        <f t="shared" si="420"/>
        <v>26438.571428571428</v>
      </c>
      <c r="Z1500" s="4">
        <f t="shared" ca="1" si="421"/>
        <v>1719.1173331421119</v>
      </c>
      <c r="AA1500" s="4">
        <f t="shared" ca="1" si="422"/>
        <v>28157.68876171354</v>
      </c>
      <c r="AB1500" s="10">
        <f t="shared" si="428"/>
        <v>1</v>
      </c>
      <c r="AC1500" s="4">
        <f t="shared" ca="1" si="423"/>
        <v>28157.68876171354</v>
      </c>
      <c r="AD1500" s="4">
        <f t="shared" ca="1" si="430"/>
        <v>-199424.37718230253</v>
      </c>
      <c r="AE1500" s="4">
        <f t="shared" si="424"/>
        <v>20</v>
      </c>
      <c r="AF1500" s="4">
        <f t="shared" ca="1" si="425"/>
        <v>9971.2188591151262</v>
      </c>
      <c r="AG1500" s="4">
        <f t="shared" ca="1" si="426"/>
        <v>38128.907620828664</v>
      </c>
    </row>
    <row r="1501" spans="1:33">
      <c r="A1501" s="3">
        <v>43498</v>
      </c>
      <c r="B1501" s="2">
        <f t="shared" ca="1" si="427"/>
        <v>1372.9329781109225</v>
      </c>
      <c r="C1501">
        <v>0</v>
      </c>
      <c r="D1501">
        <v>0</v>
      </c>
      <c r="E1501">
        <v>0</v>
      </c>
      <c r="F1501">
        <v>0</v>
      </c>
      <c r="P1501" s="4">
        <f t="shared" si="431"/>
        <v>17</v>
      </c>
      <c r="Q1501" s="4">
        <f t="shared" si="414"/>
        <v>55</v>
      </c>
      <c r="R1501" s="7">
        <f>INDEX(월별값!$A$1:$BM$17, '데이터 만들기'!P1501, '데이터 만들기'!Q1501)</f>
        <v>740280</v>
      </c>
      <c r="S1501" s="5">
        <f t="shared" si="429"/>
        <v>43498</v>
      </c>
      <c r="T1501" s="7">
        <f t="shared" si="415"/>
        <v>2019</v>
      </c>
      <c r="U1501" s="7">
        <f t="shared" si="416"/>
        <v>2</v>
      </c>
      <c r="V1501" s="7" t="str">
        <f t="shared" si="417"/>
        <v>2019-2-1</v>
      </c>
      <c r="W1501" s="8">
        <f t="shared" si="418"/>
        <v>43524</v>
      </c>
      <c r="X1501" s="9">
        <f t="shared" si="419"/>
        <v>28</v>
      </c>
      <c r="Y1501" s="4">
        <f t="shared" si="420"/>
        <v>26438.571428571428</v>
      </c>
      <c r="Z1501" s="4">
        <f t="shared" ca="1" si="421"/>
        <v>1020.0881336470236</v>
      </c>
      <c r="AA1501" s="4">
        <f t="shared" ca="1" si="422"/>
        <v>27458.65956221845</v>
      </c>
      <c r="AB1501" s="10">
        <f t="shared" si="428"/>
        <v>0</v>
      </c>
      <c r="AC1501" s="4">
        <f t="shared" ca="1" si="423"/>
        <v>1372.9329781109225</v>
      </c>
      <c r="AD1501" s="4">
        <f t="shared" ca="1" si="430"/>
        <v>-199424.37718230253</v>
      </c>
      <c r="AE1501" s="4">
        <f t="shared" si="424"/>
        <v>20</v>
      </c>
      <c r="AF1501" s="4">
        <f t="shared" ca="1" si="425"/>
        <v>9971.2188591151262</v>
      </c>
      <c r="AG1501" s="4">
        <f t="shared" ca="1" si="426"/>
        <v>1372.9329781109225</v>
      </c>
    </row>
    <row r="1502" spans="1:33">
      <c r="A1502" s="3">
        <v>43499</v>
      </c>
      <c r="B1502" s="2">
        <f t="shared" ca="1" si="427"/>
        <v>1229.7329224912005</v>
      </c>
      <c r="C1502">
        <v>0</v>
      </c>
      <c r="D1502">
        <v>0</v>
      </c>
      <c r="E1502">
        <v>0</v>
      </c>
      <c r="F1502">
        <v>0</v>
      </c>
      <c r="P1502" s="4">
        <f t="shared" si="431"/>
        <v>17</v>
      </c>
      <c r="Q1502" s="4">
        <f t="shared" si="414"/>
        <v>55</v>
      </c>
      <c r="R1502" s="7">
        <f>INDEX(월별값!$A$1:$BM$17, '데이터 만들기'!P1502, '데이터 만들기'!Q1502)</f>
        <v>740280</v>
      </c>
      <c r="S1502" s="5">
        <f t="shared" si="429"/>
        <v>43499</v>
      </c>
      <c r="T1502" s="7">
        <f t="shared" si="415"/>
        <v>2019</v>
      </c>
      <c r="U1502" s="7">
        <f t="shared" si="416"/>
        <v>2</v>
      </c>
      <c r="V1502" s="7" t="str">
        <f t="shared" si="417"/>
        <v>2019-2-1</v>
      </c>
      <c r="W1502" s="8">
        <f t="shared" si="418"/>
        <v>43524</v>
      </c>
      <c r="X1502" s="9">
        <f t="shared" si="419"/>
        <v>28</v>
      </c>
      <c r="Y1502" s="4">
        <f t="shared" si="420"/>
        <v>26438.571428571428</v>
      </c>
      <c r="Z1502" s="4">
        <f t="shared" ca="1" si="421"/>
        <v>-1843.9129787474153</v>
      </c>
      <c r="AA1502" s="4">
        <f t="shared" ca="1" si="422"/>
        <v>24594.658449824012</v>
      </c>
      <c r="AB1502" s="10">
        <f t="shared" si="428"/>
        <v>0</v>
      </c>
      <c r="AC1502" s="4">
        <f t="shared" ca="1" si="423"/>
        <v>1229.7329224912005</v>
      </c>
      <c r="AD1502" s="4">
        <f t="shared" ca="1" si="430"/>
        <v>-199424.37718230253</v>
      </c>
      <c r="AE1502" s="4">
        <f t="shared" si="424"/>
        <v>20</v>
      </c>
      <c r="AF1502" s="4">
        <f t="shared" ca="1" si="425"/>
        <v>9971.2188591151262</v>
      </c>
      <c r="AG1502" s="4">
        <f t="shared" ca="1" si="426"/>
        <v>1229.7329224912005</v>
      </c>
    </row>
    <row r="1503" spans="1:33">
      <c r="A1503" s="3">
        <v>43500</v>
      </c>
      <c r="B1503" s="2">
        <f t="shared" ca="1" si="427"/>
        <v>34507.093428795786</v>
      </c>
      <c r="C1503">
        <v>0</v>
      </c>
      <c r="D1503">
        <v>0</v>
      </c>
      <c r="E1503">
        <v>0</v>
      </c>
      <c r="F1503">
        <v>0</v>
      </c>
      <c r="P1503" s="4">
        <f t="shared" si="431"/>
        <v>17</v>
      </c>
      <c r="Q1503" s="4">
        <f t="shared" si="414"/>
        <v>55</v>
      </c>
      <c r="R1503" s="7">
        <f>INDEX(월별값!$A$1:$BM$17, '데이터 만들기'!P1503, '데이터 만들기'!Q1503)</f>
        <v>740280</v>
      </c>
      <c r="S1503" s="5">
        <f t="shared" si="429"/>
        <v>43500</v>
      </c>
      <c r="T1503" s="7">
        <f t="shared" si="415"/>
        <v>2019</v>
      </c>
      <c r="U1503" s="7">
        <f t="shared" si="416"/>
        <v>2</v>
      </c>
      <c r="V1503" s="7" t="str">
        <f t="shared" si="417"/>
        <v>2019-2-1</v>
      </c>
      <c r="W1503" s="8">
        <f t="shared" si="418"/>
        <v>43524</v>
      </c>
      <c r="X1503" s="9">
        <f t="shared" si="419"/>
        <v>28</v>
      </c>
      <c r="Y1503" s="4">
        <f t="shared" si="420"/>
        <v>26438.571428571428</v>
      </c>
      <c r="Z1503" s="4">
        <f t="shared" ca="1" si="421"/>
        <v>-1902.6968588907687</v>
      </c>
      <c r="AA1503" s="4">
        <f t="shared" ca="1" si="422"/>
        <v>24535.874569680658</v>
      </c>
      <c r="AB1503" s="10">
        <f t="shared" si="428"/>
        <v>1</v>
      </c>
      <c r="AC1503" s="4">
        <f t="shared" ca="1" si="423"/>
        <v>24535.874569680658</v>
      </c>
      <c r="AD1503" s="4">
        <f t="shared" ca="1" si="430"/>
        <v>-199424.37718230253</v>
      </c>
      <c r="AE1503" s="4">
        <f t="shared" si="424"/>
        <v>20</v>
      </c>
      <c r="AF1503" s="4">
        <f t="shared" ca="1" si="425"/>
        <v>9971.2188591151262</v>
      </c>
      <c r="AG1503" s="4">
        <f t="shared" ca="1" si="426"/>
        <v>34507.093428795786</v>
      </c>
    </row>
    <row r="1504" spans="1:33">
      <c r="A1504" s="3">
        <v>43501</v>
      </c>
      <c r="B1504" s="2">
        <f t="shared" ca="1" si="427"/>
        <v>35217.936493466019</v>
      </c>
      <c r="C1504">
        <v>0</v>
      </c>
      <c r="D1504">
        <v>0</v>
      </c>
      <c r="E1504">
        <v>0</v>
      </c>
      <c r="F1504">
        <v>0</v>
      </c>
      <c r="P1504" s="4">
        <f t="shared" si="431"/>
        <v>17</v>
      </c>
      <c r="Q1504" s="4">
        <f t="shared" si="414"/>
        <v>55</v>
      </c>
      <c r="R1504" s="7">
        <f>INDEX(월별값!$A$1:$BM$17, '데이터 만들기'!P1504, '데이터 만들기'!Q1504)</f>
        <v>740280</v>
      </c>
      <c r="S1504" s="5">
        <f t="shared" si="429"/>
        <v>43501</v>
      </c>
      <c r="T1504" s="7">
        <f t="shared" si="415"/>
        <v>2019</v>
      </c>
      <c r="U1504" s="7">
        <f t="shared" si="416"/>
        <v>2</v>
      </c>
      <c r="V1504" s="7" t="str">
        <f t="shared" si="417"/>
        <v>2019-2-1</v>
      </c>
      <c r="W1504" s="8">
        <f t="shared" si="418"/>
        <v>43524</v>
      </c>
      <c r="X1504" s="9">
        <f t="shared" si="419"/>
        <v>28</v>
      </c>
      <c r="Y1504" s="4">
        <f t="shared" si="420"/>
        <v>26438.571428571428</v>
      </c>
      <c r="Z1504" s="4">
        <f t="shared" ca="1" si="421"/>
        <v>-1191.853794220538</v>
      </c>
      <c r="AA1504" s="4">
        <f t="shared" ca="1" si="422"/>
        <v>25246.717634350891</v>
      </c>
      <c r="AB1504" s="10">
        <f t="shared" si="428"/>
        <v>1</v>
      </c>
      <c r="AC1504" s="4">
        <f t="shared" ca="1" si="423"/>
        <v>25246.717634350891</v>
      </c>
      <c r="AD1504" s="4">
        <f t="shared" ca="1" si="430"/>
        <v>-199424.37718230253</v>
      </c>
      <c r="AE1504" s="4">
        <f t="shared" si="424"/>
        <v>20</v>
      </c>
      <c r="AF1504" s="4">
        <f t="shared" ca="1" si="425"/>
        <v>9971.2188591151262</v>
      </c>
      <c r="AG1504" s="4">
        <f t="shared" ca="1" si="426"/>
        <v>35217.936493466019</v>
      </c>
    </row>
    <row r="1505" spans="1:33">
      <c r="A1505" s="3">
        <v>43502</v>
      </c>
      <c r="B1505" s="2">
        <f t="shared" ca="1" si="427"/>
        <v>37235.853003890195</v>
      </c>
      <c r="C1505">
        <v>0</v>
      </c>
      <c r="D1505">
        <v>0</v>
      </c>
      <c r="E1505">
        <v>0</v>
      </c>
      <c r="F1505">
        <v>0</v>
      </c>
      <c r="P1505" s="4">
        <f t="shared" si="431"/>
        <v>17</v>
      </c>
      <c r="Q1505" s="4">
        <f t="shared" si="414"/>
        <v>55</v>
      </c>
      <c r="R1505" s="7">
        <f>INDEX(월별값!$A$1:$BM$17, '데이터 만들기'!P1505, '데이터 만들기'!Q1505)</f>
        <v>740280</v>
      </c>
      <c r="S1505" s="5">
        <f t="shared" si="429"/>
        <v>43502</v>
      </c>
      <c r="T1505" s="7">
        <f t="shared" si="415"/>
        <v>2019</v>
      </c>
      <c r="U1505" s="7">
        <f t="shared" si="416"/>
        <v>2</v>
      </c>
      <c r="V1505" s="7" t="str">
        <f t="shared" si="417"/>
        <v>2019-2-1</v>
      </c>
      <c r="W1505" s="8">
        <f t="shared" si="418"/>
        <v>43524</v>
      </c>
      <c r="X1505" s="9">
        <f t="shared" si="419"/>
        <v>28</v>
      </c>
      <c r="Y1505" s="4">
        <f t="shared" si="420"/>
        <v>26438.571428571428</v>
      </c>
      <c r="Z1505" s="4">
        <f t="shared" ca="1" si="421"/>
        <v>826.06271620363873</v>
      </c>
      <c r="AA1505" s="4">
        <f t="shared" ca="1" si="422"/>
        <v>27264.634144775067</v>
      </c>
      <c r="AB1505" s="10">
        <f t="shared" si="428"/>
        <v>1</v>
      </c>
      <c r="AC1505" s="4">
        <f t="shared" ca="1" si="423"/>
        <v>27264.634144775067</v>
      </c>
      <c r="AD1505" s="4">
        <f t="shared" ca="1" si="430"/>
        <v>-199424.37718230253</v>
      </c>
      <c r="AE1505" s="4">
        <f t="shared" si="424"/>
        <v>20</v>
      </c>
      <c r="AF1505" s="4">
        <f t="shared" ca="1" si="425"/>
        <v>9971.2188591151262</v>
      </c>
      <c r="AG1505" s="4">
        <f t="shared" ca="1" si="426"/>
        <v>37235.853003890195</v>
      </c>
    </row>
    <row r="1506" spans="1:33">
      <c r="A1506" s="3">
        <v>43503</v>
      </c>
      <c r="B1506" s="2">
        <f t="shared" ca="1" si="427"/>
        <v>35255.834748595975</v>
      </c>
      <c r="C1506">
        <v>0</v>
      </c>
      <c r="D1506">
        <v>0</v>
      </c>
      <c r="E1506">
        <v>0</v>
      </c>
      <c r="F1506">
        <v>0</v>
      </c>
      <c r="P1506" s="4">
        <f t="shared" si="431"/>
        <v>17</v>
      </c>
      <c r="Q1506" s="4">
        <f t="shared" si="414"/>
        <v>55</v>
      </c>
      <c r="R1506" s="7">
        <f>INDEX(월별값!$A$1:$BM$17, '데이터 만들기'!P1506, '데이터 만들기'!Q1506)</f>
        <v>740280</v>
      </c>
      <c r="S1506" s="5">
        <f t="shared" si="429"/>
        <v>43503</v>
      </c>
      <c r="T1506" s="7">
        <f t="shared" si="415"/>
        <v>2019</v>
      </c>
      <c r="U1506" s="7">
        <f t="shared" si="416"/>
        <v>2</v>
      </c>
      <c r="V1506" s="7" t="str">
        <f t="shared" si="417"/>
        <v>2019-2-1</v>
      </c>
      <c r="W1506" s="8">
        <f t="shared" si="418"/>
        <v>43524</v>
      </c>
      <c r="X1506" s="9">
        <f t="shared" si="419"/>
        <v>28</v>
      </c>
      <c r="Y1506" s="4">
        <f t="shared" si="420"/>
        <v>26438.571428571428</v>
      </c>
      <c r="Z1506" s="4">
        <f t="shared" ca="1" si="421"/>
        <v>-1153.9555390905803</v>
      </c>
      <c r="AA1506" s="4">
        <f t="shared" ca="1" si="422"/>
        <v>25284.615889480847</v>
      </c>
      <c r="AB1506" s="10">
        <f t="shared" si="428"/>
        <v>1</v>
      </c>
      <c r="AC1506" s="4">
        <f t="shared" ca="1" si="423"/>
        <v>25284.615889480847</v>
      </c>
      <c r="AD1506" s="4">
        <f t="shared" ca="1" si="430"/>
        <v>-199424.37718230253</v>
      </c>
      <c r="AE1506" s="4">
        <f t="shared" si="424"/>
        <v>20</v>
      </c>
      <c r="AF1506" s="4">
        <f t="shared" ca="1" si="425"/>
        <v>9971.2188591151262</v>
      </c>
      <c r="AG1506" s="4">
        <f t="shared" ca="1" si="426"/>
        <v>35255.834748595975</v>
      </c>
    </row>
    <row r="1507" spans="1:33">
      <c r="A1507" s="3">
        <v>43504</v>
      </c>
      <c r="B1507" s="2">
        <f t="shared" ca="1" si="427"/>
        <v>36150.971061654527</v>
      </c>
      <c r="C1507">
        <v>0</v>
      </c>
      <c r="D1507">
        <v>0</v>
      </c>
      <c r="E1507">
        <v>0</v>
      </c>
      <c r="F1507">
        <v>0</v>
      </c>
      <c r="P1507" s="4">
        <f t="shared" si="431"/>
        <v>17</v>
      </c>
      <c r="Q1507" s="4">
        <f t="shared" si="414"/>
        <v>55</v>
      </c>
      <c r="R1507" s="7">
        <f>INDEX(월별값!$A$1:$BM$17, '데이터 만들기'!P1507, '데이터 만들기'!Q1507)</f>
        <v>740280</v>
      </c>
      <c r="S1507" s="5">
        <f t="shared" si="429"/>
        <v>43504</v>
      </c>
      <c r="T1507" s="7">
        <f t="shared" si="415"/>
        <v>2019</v>
      </c>
      <c r="U1507" s="7">
        <f t="shared" si="416"/>
        <v>2</v>
      </c>
      <c r="V1507" s="7" t="str">
        <f t="shared" si="417"/>
        <v>2019-2-1</v>
      </c>
      <c r="W1507" s="8">
        <f t="shared" si="418"/>
        <v>43524</v>
      </c>
      <c r="X1507" s="9">
        <f t="shared" si="419"/>
        <v>28</v>
      </c>
      <c r="Y1507" s="4">
        <f t="shared" si="420"/>
        <v>26438.571428571428</v>
      </c>
      <c r="Z1507" s="4">
        <f t="shared" ca="1" si="421"/>
        <v>-258.81922603202662</v>
      </c>
      <c r="AA1507" s="4">
        <f t="shared" ca="1" si="422"/>
        <v>26179.752202539399</v>
      </c>
      <c r="AB1507" s="10">
        <f t="shared" si="428"/>
        <v>1</v>
      </c>
      <c r="AC1507" s="4">
        <f t="shared" ca="1" si="423"/>
        <v>26179.752202539399</v>
      </c>
      <c r="AD1507" s="4">
        <f t="shared" ca="1" si="430"/>
        <v>-199424.37718230253</v>
      </c>
      <c r="AE1507" s="4">
        <f t="shared" si="424"/>
        <v>20</v>
      </c>
      <c r="AF1507" s="4">
        <f t="shared" ca="1" si="425"/>
        <v>9971.2188591151262</v>
      </c>
      <c r="AG1507" s="4">
        <f t="shared" ca="1" si="426"/>
        <v>36150.971061654527</v>
      </c>
    </row>
    <row r="1508" spans="1:33">
      <c r="A1508" s="3">
        <v>43505</v>
      </c>
      <c r="B1508" s="2">
        <f t="shared" ca="1" si="427"/>
        <v>1259.681187924331</v>
      </c>
      <c r="C1508">
        <v>0</v>
      </c>
      <c r="D1508">
        <v>0</v>
      </c>
      <c r="E1508">
        <v>0</v>
      </c>
      <c r="F1508">
        <v>0</v>
      </c>
      <c r="P1508" s="4">
        <f t="shared" si="431"/>
        <v>17</v>
      </c>
      <c r="Q1508" s="4">
        <f t="shared" si="414"/>
        <v>55</v>
      </c>
      <c r="R1508" s="7">
        <f>INDEX(월별값!$A$1:$BM$17, '데이터 만들기'!P1508, '데이터 만들기'!Q1508)</f>
        <v>740280</v>
      </c>
      <c r="S1508" s="5">
        <f t="shared" si="429"/>
        <v>43505</v>
      </c>
      <c r="T1508" s="7">
        <f t="shared" si="415"/>
        <v>2019</v>
      </c>
      <c r="U1508" s="7">
        <f t="shared" si="416"/>
        <v>2</v>
      </c>
      <c r="V1508" s="7" t="str">
        <f t="shared" si="417"/>
        <v>2019-2-1</v>
      </c>
      <c r="W1508" s="8">
        <f t="shared" si="418"/>
        <v>43524</v>
      </c>
      <c r="X1508" s="9">
        <f t="shared" si="419"/>
        <v>28</v>
      </c>
      <c r="Y1508" s="4">
        <f t="shared" si="420"/>
        <v>26438.571428571428</v>
      </c>
      <c r="Z1508" s="4">
        <f t="shared" ca="1" si="421"/>
        <v>-1244.9476700848118</v>
      </c>
      <c r="AA1508" s="4">
        <f t="shared" ca="1" si="422"/>
        <v>25193.623758486618</v>
      </c>
      <c r="AB1508" s="10">
        <f t="shared" si="428"/>
        <v>0</v>
      </c>
      <c r="AC1508" s="4">
        <f t="shared" ca="1" si="423"/>
        <v>1259.681187924331</v>
      </c>
      <c r="AD1508" s="4">
        <f t="shared" ca="1" si="430"/>
        <v>-199424.37718230253</v>
      </c>
      <c r="AE1508" s="4">
        <f t="shared" si="424"/>
        <v>20</v>
      </c>
      <c r="AF1508" s="4">
        <f t="shared" ca="1" si="425"/>
        <v>9971.2188591151262</v>
      </c>
      <c r="AG1508" s="4">
        <f t="shared" ca="1" si="426"/>
        <v>1259.681187924331</v>
      </c>
    </row>
    <row r="1509" spans="1:33">
      <c r="A1509" s="3">
        <v>43506</v>
      </c>
      <c r="B1509" s="2">
        <f t="shared" ca="1" si="427"/>
        <v>1257.892947825324</v>
      </c>
      <c r="C1509">
        <v>0</v>
      </c>
      <c r="D1509">
        <v>0</v>
      </c>
      <c r="E1509">
        <v>0</v>
      </c>
      <c r="F1509">
        <v>0</v>
      </c>
      <c r="P1509" s="4">
        <f t="shared" si="431"/>
        <v>17</v>
      </c>
      <c r="Q1509" s="4">
        <f t="shared" si="414"/>
        <v>55</v>
      </c>
      <c r="R1509" s="7">
        <f>INDEX(월별값!$A$1:$BM$17, '데이터 만들기'!P1509, '데이터 만들기'!Q1509)</f>
        <v>740280</v>
      </c>
      <c r="S1509" s="5">
        <f t="shared" si="429"/>
        <v>43506</v>
      </c>
      <c r="T1509" s="7">
        <f t="shared" si="415"/>
        <v>2019</v>
      </c>
      <c r="U1509" s="7">
        <f t="shared" si="416"/>
        <v>2</v>
      </c>
      <c r="V1509" s="7" t="str">
        <f t="shared" si="417"/>
        <v>2019-2-1</v>
      </c>
      <c r="W1509" s="8">
        <f t="shared" si="418"/>
        <v>43524</v>
      </c>
      <c r="X1509" s="9">
        <f t="shared" si="419"/>
        <v>28</v>
      </c>
      <c r="Y1509" s="4">
        <f t="shared" si="420"/>
        <v>26438.571428571428</v>
      </c>
      <c r="Z1509" s="4">
        <f t="shared" ca="1" si="421"/>
        <v>-1280.7124720649483</v>
      </c>
      <c r="AA1509" s="4">
        <f t="shared" ca="1" si="422"/>
        <v>25157.858956506479</v>
      </c>
      <c r="AB1509" s="10">
        <f t="shared" si="428"/>
        <v>0</v>
      </c>
      <c r="AC1509" s="4">
        <f t="shared" ca="1" si="423"/>
        <v>1257.892947825324</v>
      </c>
      <c r="AD1509" s="4">
        <f t="shared" ca="1" si="430"/>
        <v>-199424.37718230253</v>
      </c>
      <c r="AE1509" s="4">
        <f t="shared" si="424"/>
        <v>20</v>
      </c>
      <c r="AF1509" s="4">
        <f t="shared" ca="1" si="425"/>
        <v>9971.2188591151262</v>
      </c>
      <c r="AG1509" s="4">
        <f t="shared" ca="1" si="426"/>
        <v>1257.892947825324</v>
      </c>
    </row>
    <row r="1510" spans="1:33">
      <c r="A1510" s="3">
        <v>43507</v>
      </c>
      <c r="B1510" s="2">
        <f t="shared" ca="1" si="427"/>
        <v>38162.626194504694</v>
      </c>
      <c r="C1510">
        <v>0</v>
      </c>
      <c r="D1510">
        <v>0</v>
      </c>
      <c r="E1510">
        <v>0</v>
      </c>
      <c r="F1510">
        <v>0</v>
      </c>
      <c r="P1510" s="4">
        <f t="shared" si="431"/>
        <v>17</v>
      </c>
      <c r="Q1510" s="4">
        <f t="shared" ref="Q1510:Q1573" si="432">IF(U1509=U1510,Q1509,Q1509+1)</f>
        <v>55</v>
      </c>
      <c r="R1510" s="7">
        <f>INDEX(월별값!$A$1:$BM$17, '데이터 만들기'!P1510, '데이터 만들기'!Q1510)</f>
        <v>740280</v>
      </c>
      <c r="S1510" s="5">
        <f t="shared" si="429"/>
        <v>43507</v>
      </c>
      <c r="T1510" s="7">
        <f t="shared" ref="T1510:T1573" si="433">YEAR(S1510)</f>
        <v>2019</v>
      </c>
      <c r="U1510" s="7">
        <f t="shared" ref="U1510:U1573" si="434">MONTH(S1510)</f>
        <v>2</v>
      </c>
      <c r="V1510" s="7" t="str">
        <f t="shared" ref="V1510:V1573" si="435">CONCATENATE(T1510, "-", U1510, "-", "1")</f>
        <v>2019-2-1</v>
      </c>
      <c r="W1510" s="8">
        <f t="shared" ref="W1510:W1573" si="436">EDATE(V1510, 1)-1</f>
        <v>43524</v>
      </c>
      <c r="X1510" s="9">
        <f t="shared" ref="X1510:X1573" si="437">W1510-V1510+1</f>
        <v>28</v>
      </c>
      <c r="Y1510" s="4">
        <f t="shared" ref="Y1510:Y1573" si="438">R1510/X1510</f>
        <v>26438.571428571428</v>
      </c>
      <c r="Z1510" s="4">
        <f t="shared" ref="Z1510:Z1573" ca="1" si="439">IF(RANDBETWEEN(0, 1),RAND()*Y1510,RAND()*Y1510*-1)/10</f>
        <v>1752.835906818141</v>
      </c>
      <c r="AA1510" s="4">
        <f t="shared" ref="AA1510:AA1573" ca="1" si="440">Y1510+Z1510</f>
        <v>28191.407335389569</v>
      </c>
      <c r="AB1510" s="10">
        <f t="shared" si="428"/>
        <v>1</v>
      </c>
      <c r="AC1510" s="4">
        <f t="shared" ref="AC1510:AC1573" ca="1" si="441">IF(AB1510=0,AA1510/20,AA1510)</f>
        <v>28191.407335389569</v>
      </c>
      <c r="AD1510" s="4">
        <f t="shared" ca="1" si="430"/>
        <v>-199424.37718230253</v>
      </c>
      <c r="AE1510" s="4">
        <f t="shared" ref="AE1510:AE1573" si="442">NETWORKDAYS(V1510,W1510)</f>
        <v>20</v>
      </c>
      <c r="AF1510" s="4">
        <f t="shared" ref="AF1510:AF1573" ca="1" si="443">AD1510/AE1510*-1</f>
        <v>9971.2188591151262</v>
      </c>
      <c r="AG1510" s="4">
        <f t="shared" ref="AG1510:AG1573" ca="1" si="444">IF(AB1510=1,AC1510+AF1510,AC1510)</f>
        <v>38162.626194504694</v>
      </c>
    </row>
    <row r="1511" spans="1:33">
      <c r="A1511" s="3">
        <v>43508</v>
      </c>
      <c r="B1511" s="2">
        <f t="shared" ca="1" si="427"/>
        <v>38272.727042387261</v>
      </c>
      <c r="C1511">
        <v>0</v>
      </c>
      <c r="D1511">
        <v>0</v>
      </c>
      <c r="E1511">
        <v>0</v>
      </c>
      <c r="F1511">
        <v>0</v>
      </c>
      <c r="P1511" s="4">
        <f t="shared" si="431"/>
        <v>17</v>
      </c>
      <c r="Q1511" s="4">
        <f t="shared" si="432"/>
        <v>55</v>
      </c>
      <c r="R1511" s="7">
        <f>INDEX(월별값!$A$1:$BM$17, '데이터 만들기'!P1511, '데이터 만들기'!Q1511)</f>
        <v>740280</v>
      </c>
      <c r="S1511" s="5">
        <f t="shared" si="429"/>
        <v>43508</v>
      </c>
      <c r="T1511" s="7">
        <f t="shared" si="433"/>
        <v>2019</v>
      </c>
      <c r="U1511" s="7">
        <f t="shared" si="434"/>
        <v>2</v>
      </c>
      <c r="V1511" s="7" t="str">
        <f t="shared" si="435"/>
        <v>2019-2-1</v>
      </c>
      <c r="W1511" s="8">
        <f t="shared" si="436"/>
        <v>43524</v>
      </c>
      <c r="X1511" s="9">
        <f t="shared" si="437"/>
        <v>28</v>
      </c>
      <c r="Y1511" s="4">
        <f t="shared" si="438"/>
        <v>26438.571428571428</v>
      </c>
      <c r="Z1511" s="4">
        <f t="shared" ca="1" si="439"/>
        <v>1862.9367547007078</v>
      </c>
      <c r="AA1511" s="4">
        <f t="shared" ca="1" si="440"/>
        <v>28301.508183272133</v>
      </c>
      <c r="AB1511" s="10">
        <f t="shared" si="428"/>
        <v>1</v>
      </c>
      <c r="AC1511" s="4">
        <f t="shared" ca="1" si="441"/>
        <v>28301.508183272133</v>
      </c>
      <c r="AD1511" s="4">
        <f t="shared" ca="1" si="430"/>
        <v>-199424.37718230253</v>
      </c>
      <c r="AE1511" s="4">
        <f t="shared" si="442"/>
        <v>20</v>
      </c>
      <c r="AF1511" s="4">
        <f t="shared" ca="1" si="443"/>
        <v>9971.2188591151262</v>
      </c>
      <c r="AG1511" s="4">
        <f t="shared" ca="1" si="444"/>
        <v>38272.727042387261</v>
      </c>
    </row>
    <row r="1512" spans="1:33">
      <c r="A1512" s="3">
        <v>43509</v>
      </c>
      <c r="B1512" s="2">
        <f t="shared" ca="1" si="427"/>
        <v>35959.051738053895</v>
      </c>
      <c r="C1512">
        <v>0</v>
      </c>
      <c r="D1512">
        <v>0</v>
      </c>
      <c r="E1512">
        <v>0</v>
      </c>
      <c r="F1512">
        <v>0</v>
      </c>
      <c r="P1512" s="4">
        <f t="shared" si="431"/>
        <v>17</v>
      </c>
      <c r="Q1512" s="4">
        <f t="shared" si="432"/>
        <v>55</v>
      </c>
      <c r="R1512" s="7">
        <f>INDEX(월별값!$A$1:$BM$17, '데이터 만들기'!P1512, '데이터 만들기'!Q1512)</f>
        <v>740280</v>
      </c>
      <c r="S1512" s="5">
        <f t="shared" si="429"/>
        <v>43509</v>
      </c>
      <c r="T1512" s="7">
        <f t="shared" si="433"/>
        <v>2019</v>
      </c>
      <c r="U1512" s="7">
        <f t="shared" si="434"/>
        <v>2</v>
      </c>
      <c r="V1512" s="7" t="str">
        <f t="shared" si="435"/>
        <v>2019-2-1</v>
      </c>
      <c r="W1512" s="8">
        <f t="shared" si="436"/>
        <v>43524</v>
      </c>
      <c r="X1512" s="9">
        <f t="shared" si="437"/>
        <v>28</v>
      </c>
      <c r="Y1512" s="4">
        <f t="shared" si="438"/>
        <v>26438.571428571428</v>
      </c>
      <c r="Z1512" s="4">
        <f t="shared" ca="1" si="439"/>
        <v>-450.73854963266115</v>
      </c>
      <c r="AA1512" s="4">
        <f t="shared" ca="1" si="440"/>
        <v>25987.832878938767</v>
      </c>
      <c r="AB1512" s="10">
        <f t="shared" si="428"/>
        <v>1</v>
      </c>
      <c r="AC1512" s="4">
        <f t="shared" ca="1" si="441"/>
        <v>25987.832878938767</v>
      </c>
      <c r="AD1512" s="4">
        <f t="shared" ca="1" si="430"/>
        <v>-199424.37718230253</v>
      </c>
      <c r="AE1512" s="4">
        <f t="shared" si="442"/>
        <v>20</v>
      </c>
      <c r="AF1512" s="4">
        <f t="shared" ca="1" si="443"/>
        <v>9971.2188591151262</v>
      </c>
      <c r="AG1512" s="4">
        <f t="shared" ca="1" si="444"/>
        <v>35959.051738053895</v>
      </c>
    </row>
    <row r="1513" spans="1:33">
      <c r="A1513" s="3">
        <v>43510</v>
      </c>
      <c r="B1513" s="2">
        <f t="shared" ca="1" si="427"/>
        <v>37739.094782225089</v>
      </c>
      <c r="C1513">
        <v>0</v>
      </c>
      <c r="D1513">
        <v>0</v>
      </c>
      <c r="E1513">
        <v>0</v>
      </c>
      <c r="F1513">
        <v>0</v>
      </c>
      <c r="P1513" s="4">
        <f t="shared" si="431"/>
        <v>17</v>
      </c>
      <c r="Q1513" s="4">
        <f t="shared" si="432"/>
        <v>55</v>
      </c>
      <c r="R1513" s="7">
        <f>INDEX(월별값!$A$1:$BM$17, '데이터 만들기'!P1513, '데이터 만들기'!Q1513)</f>
        <v>740280</v>
      </c>
      <c r="S1513" s="5">
        <f t="shared" si="429"/>
        <v>43510</v>
      </c>
      <c r="T1513" s="7">
        <f t="shared" si="433"/>
        <v>2019</v>
      </c>
      <c r="U1513" s="7">
        <f t="shared" si="434"/>
        <v>2</v>
      </c>
      <c r="V1513" s="7" t="str">
        <f t="shared" si="435"/>
        <v>2019-2-1</v>
      </c>
      <c r="W1513" s="8">
        <f t="shared" si="436"/>
        <v>43524</v>
      </c>
      <c r="X1513" s="9">
        <f t="shared" si="437"/>
        <v>28</v>
      </c>
      <c r="Y1513" s="4">
        <f t="shared" si="438"/>
        <v>26438.571428571428</v>
      </c>
      <c r="Z1513" s="4">
        <f t="shared" ca="1" si="439"/>
        <v>1329.3044945385386</v>
      </c>
      <c r="AA1513" s="4">
        <f t="shared" ca="1" si="440"/>
        <v>27767.875923109965</v>
      </c>
      <c r="AB1513" s="10">
        <f t="shared" si="428"/>
        <v>1</v>
      </c>
      <c r="AC1513" s="4">
        <f t="shared" ca="1" si="441"/>
        <v>27767.875923109965</v>
      </c>
      <c r="AD1513" s="4">
        <f t="shared" ca="1" si="430"/>
        <v>-199424.37718230253</v>
      </c>
      <c r="AE1513" s="4">
        <f t="shared" si="442"/>
        <v>20</v>
      </c>
      <c r="AF1513" s="4">
        <f t="shared" ca="1" si="443"/>
        <v>9971.2188591151262</v>
      </c>
      <c r="AG1513" s="4">
        <f t="shared" ca="1" si="444"/>
        <v>37739.094782225089</v>
      </c>
    </row>
    <row r="1514" spans="1:33">
      <c r="A1514" s="3">
        <v>43511</v>
      </c>
      <c r="B1514" s="2">
        <f t="shared" ca="1" si="427"/>
        <v>35828.058530090406</v>
      </c>
      <c r="C1514">
        <v>0</v>
      </c>
      <c r="D1514">
        <v>0</v>
      </c>
      <c r="E1514">
        <v>0</v>
      </c>
      <c r="F1514">
        <v>0</v>
      </c>
      <c r="P1514" s="4">
        <f t="shared" si="431"/>
        <v>17</v>
      </c>
      <c r="Q1514" s="4">
        <f t="shared" si="432"/>
        <v>55</v>
      </c>
      <c r="R1514" s="7">
        <f>INDEX(월별값!$A$1:$BM$17, '데이터 만들기'!P1514, '데이터 만들기'!Q1514)</f>
        <v>740280</v>
      </c>
      <c r="S1514" s="5">
        <f t="shared" si="429"/>
        <v>43511</v>
      </c>
      <c r="T1514" s="7">
        <f t="shared" si="433"/>
        <v>2019</v>
      </c>
      <c r="U1514" s="7">
        <f t="shared" si="434"/>
        <v>2</v>
      </c>
      <c r="V1514" s="7" t="str">
        <f t="shared" si="435"/>
        <v>2019-2-1</v>
      </c>
      <c r="W1514" s="8">
        <f t="shared" si="436"/>
        <v>43524</v>
      </c>
      <c r="X1514" s="9">
        <f t="shared" si="437"/>
        <v>28</v>
      </c>
      <c r="Y1514" s="4">
        <f t="shared" si="438"/>
        <v>26438.571428571428</v>
      </c>
      <c r="Z1514" s="4">
        <f t="shared" ca="1" si="439"/>
        <v>-581.73175759614776</v>
      </c>
      <c r="AA1514" s="4">
        <f t="shared" ca="1" si="440"/>
        <v>25856.839670975281</v>
      </c>
      <c r="AB1514" s="10">
        <f t="shared" si="428"/>
        <v>1</v>
      </c>
      <c r="AC1514" s="4">
        <f t="shared" ca="1" si="441"/>
        <v>25856.839670975281</v>
      </c>
      <c r="AD1514" s="4">
        <f t="shared" ca="1" si="430"/>
        <v>-199424.37718230253</v>
      </c>
      <c r="AE1514" s="4">
        <f t="shared" si="442"/>
        <v>20</v>
      </c>
      <c r="AF1514" s="4">
        <f t="shared" ca="1" si="443"/>
        <v>9971.2188591151262</v>
      </c>
      <c r="AG1514" s="4">
        <f t="shared" ca="1" si="444"/>
        <v>35828.058530090406</v>
      </c>
    </row>
    <row r="1515" spans="1:33">
      <c r="A1515" s="3">
        <v>43512</v>
      </c>
      <c r="B1515" s="2">
        <f t="shared" ca="1" si="427"/>
        <v>1345.6793775841131</v>
      </c>
      <c r="C1515">
        <v>0</v>
      </c>
      <c r="D1515">
        <v>0</v>
      </c>
      <c r="E1515">
        <v>0</v>
      </c>
      <c r="F1515">
        <v>0</v>
      </c>
      <c r="P1515" s="4">
        <f t="shared" si="431"/>
        <v>17</v>
      </c>
      <c r="Q1515" s="4">
        <f t="shared" si="432"/>
        <v>55</v>
      </c>
      <c r="R1515" s="7">
        <f>INDEX(월별값!$A$1:$BM$17, '데이터 만들기'!P1515, '데이터 만들기'!Q1515)</f>
        <v>740280</v>
      </c>
      <c r="S1515" s="5">
        <f t="shared" si="429"/>
        <v>43512</v>
      </c>
      <c r="T1515" s="7">
        <f t="shared" si="433"/>
        <v>2019</v>
      </c>
      <c r="U1515" s="7">
        <f t="shared" si="434"/>
        <v>2</v>
      </c>
      <c r="V1515" s="7" t="str">
        <f t="shared" si="435"/>
        <v>2019-2-1</v>
      </c>
      <c r="W1515" s="8">
        <f t="shared" si="436"/>
        <v>43524</v>
      </c>
      <c r="X1515" s="9">
        <f t="shared" si="437"/>
        <v>28</v>
      </c>
      <c r="Y1515" s="4">
        <f t="shared" si="438"/>
        <v>26438.571428571428</v>
      </c>
      <c r="Z1515" s="4">
        <f t="shared" ca="1" si="439"/>
        <v>475.01612311083545</v>
      </c>
      <c r="AA1515" s="4">
        <f t="shared" ca="1" si="440"/>
        <v>26913.587551682263</v>
      </c>
      <c r="AB1515" s="10">
        <f t="shared" si="428"/>
        <v>0</v>
      </c>
      <c r="AC1515" s="4">
        <f t="shared" ca="1" si="441"/>
        <v>1345.6793775841131</v>
      </c>
      <c r="AD1515" s="4">
        <f t="shared" ca="1" si="430"/>
        <v>-199424.37718230253</v>
      </c>
      <c r="AE1515" s="4">
        <f t="shared" si="442"/>
        <v>20</v>
      </c>
      <c r="AF1515" s="4">
        <f t="shared" ca="1" si="443"/>
        <v>9971.2188591151262</v>
      </c>
      <c r="AG1515" s="4">
        <f t="shared" ca="1" si="444"/>
        <v>1345.6793775841131</v>
      </c>
    </row>
    <row r="1516" spans="1:33">
      <c r="A1516" s="3">
        <v>43513</v>
      </c>
      <c r="B1516" s="2">
        <f t="shared" ca="1" si="427"/>
        <v>1377.896040376525</v>
      </c>
      <c r="C1516">
        <v>0</v>
      </c>
      <c r="D1516">
        <v>0</v>
      </c>
      <c r="E1516">
        <v>0</v>
      </c>
      <c r="F1516">
        <v>0</v>
      </c>
      <c r="P1516" s="4">
        <f t="shared" si="431"/>
        <v>17</v>
      </c>
      <c r="Q1516" s="4">
        <f t="shared" si="432"/>
        <v>55</v>
      </c>
      <c r="R1516" s="7">
        <f>INDEX(월별값!$A$1:$BM$17, '데이터 만들기'!P1516, '데이터 만들기'!Q1516)</f>
        <v>740280</v>
      </c>
      <c r="S1516" s="5">
        <f t="shared" si="429"/>
        <v>43513</v>
      </c>
      <c r="T1516" s="7">
        <f t="shared" si="433"/>
        <v>2019</v>
      </c>
      <c r="U1516" s="7">
        <f t="shared" si="434"/>
        <v>2</v>
      </c>
      <c r="V1516" s="7" t="str">
        <f t="shared" si="435"/>
        <v>2019-2-1</v>
      </c>
      <c r="W1516" s="8">
        <f t="shared" si="436"/>
        <v>43524</v>
      </c>
      <c r="X1516" s="9">
        <f t="shared" si="437"/>
        <v>28</v>
      </c>
      <c r="Y1516" s="4">
        <f t="shared" si="438"/>
        <v>26438.571428571428</v>
      </c>
      <c r="Z1516" s="4">
        <f t="shared" ca="1" si="439"/>
        <v>1119.3493789590725</v>
      </c>
      <c r="AA1516" s="4">
        <f t="shared" ca="1" si="440"/>
        <v>27557.9208075305</v>
      </c>
      <c r="AB1516" s="10">
        <f t="shared" si="428"/>
        <v>0</v>
      </c>
      <c r="AC1516" s="4">
        <f t="shared" ca="1" si="441"/>
        <v>1377.896040376525</v>
      </c>
      <c r="AD1516" s="4">
        <f t="shared" ca="1" si="430"/>
        <v>-199424.37718230253</v>
      </c>
      <c r="AE1516" s="4">
        <f t="shared" si="442"/>
        <v>20</v>
      </c>
      <c r="AF1516" s="4">
        <f t="shared" ca="1" si="443"/>
        <v>9971.2188591151262</v>
      </c>
      <c r="AG1516" s="4">
        <f t="shared" ca="1" si="444"/>
        <v>1377.896040376525</v>
      </c>
    </row>
    <row r="1517" spans="1:33">
      <c r="A1517" s="3">
        <v>43514</v>
      </c>
      <c r="B1517" s="2">
        <f t="shared" ca="1" si="427"/>
        <v>37641.369983426623</v>
      </c>
      <c r="C1517">
        <v>0</v>
      </c>
      <c r="D1517">
        <v>0</v>
      </c>
      <c r="E1517">
        <v>0</v>
      </c>
      <c r="F1517">
        <v>0</v>
      </c>
      <c r="P1517" s="4">
        <f t="shared" si="431"/>
        <v>17</v>
      </c>
      <c r="Q1517" s="4">
        <f t="shared" si="432"/>
        <v>55</v>
      </c>
      <c r="R1517" s="7">
        <f>INDEX(월별값!$A$1:$BM$17, '데이터 만들기'!P1517, '데이터 만들기'!Q1517)</f>
        <v>740280</v>
      </c>
      <c r="S1517" s="5">
        <f t="shared" si="429"/>
        <v>43514</v>
      </c>
      <c r="T1517" s="7">
        <f t="shared" si="433"/>
        <v>2019</v>
      </c>
      <c r="U1517" s="7">
        <f t="shared" si="434"/>
        <v>2</v>
      </c>
      <c r="V1517" s="7" t="str">
        <f t="shared" si="435"/>
        <v>2019-2-1</v>
      </c>
      <c r="W1517" s="8">
        <f t="shared" si="436"/>
        <v>43524</v>
      </c>
      <c r="X1517" s="9">
        <f t="shared" si="437"/>
        <v>28</v>
      </c>
      <c r="Y1517" s="4">
        <f t="shared" si="438"/>
        <v>26438.571428571428</v>
      </c>
      <c r="Z1517" s="4">
        <f t="shared" ca="1" si="439"/>
        <v>1231.5796957400703</v>
      </c>
      <c r="AA1517" s="4">
        <f t="shared" ca="1" si="440"/>
        <v>27670.151124311498</v>
      </c>
      <c r="AB1517" s="10">
        <f t="shared" si="428"/>
        <v>1</v>
      </c>
      <c r="AC1517" s="4">
        <f t="shared" ca="1" si="441"/>
        <v>27670.151124311498</v>
      </c>
      <c r="AD1517" s="4">
        <f t="shared" ca="1" si="430"/>
        <v>-199424.37718230253</v>
      </c>
      <c r="AE1517" s="4">
        <f t="shared" si="442"/>
        <v>20</v>
      </c>
      <c r="AF1517" s="4">
        <f t="shared" ca="1" si="443"/>
        <v>9971.2188591151262</v>
      </c>
      <c r="AG1517" s="4">
        <f t="shared" ca="1" si="444"/>
        <v>37641.369983426623</v>
      </c>
    </row>
    <row r="1518" spans="1:33">
      <c r="A1518" s="3">
        <v>43515</v>
      </c>
      <c r="B1518" s="2">
        <f t="shared" ca="1" si="427"/>
        <v>34180.553167377861</v>
      </c>
      <c r="C1518">
        <v>0</v>
      </c>
      <c r="D1518">
        <v>0</v>
      </c>
      <c r="E1518">
        <v>0</v>
      </c>
      <c r="F1518">
        <v>0</v>
      </c>
      <c r="P1518" s="4">
        <f t="shared" si="431"/>
        <v>17</v>
      </c>
      <c r="Q1518" s="4">
        <f t="shared" si="432"/>
        <v>55</v>
      </c>
      <c r="R1518" s="7">
        <f>INDEX(월별값!$A$1:$BM$17, '데이터 만들기'!P1518, '데이터 만들기'!Q1518)</f>
        <v>740280</v>
      </c>
      <c r="S1518" s="5">
        <f t="shared" si="429"/>
        <v>43515</v>
      </c>
      <c r="T1518" s="7">
        <f t="shared" si="433"/>
        <v>2019</v>
      </c>
      <c r="U1518" s="7">
        <f t="shared" si="434"/>
        <v>2</v>
      </c>
      <c r="V1518" s="7" t="str">
        <f t="shared" si="435"/>
        <v>2019-2-1</v>
      </c>
      <c r="W1518" s="8">
        <f t="shared" si="436"/>
        <v>43524</v>
      </c>
      <c r="X1518" s="9">
        <f t="shared" si="437"/>
        <v>28</v>
      </c>
      <c r="Y1518" s="4">
        <f t="shared" si="438"/>
        <v>26438.571428571428</v>
      </c>
      <c r="Z1518" s="4">
        <f t="shared" ca="1" si="439"/>
        <v>-2229.2371203086923</v>
      </c>
      <c r="AA1518" s="4">
        <f t="shared" ca="1" si="440"/>
        <v>24209.334308262736</v>
      </c>
      <c r="AB1518" s="10">
        <f t="shared" si="428"/>
        <v>1</v>
      </c>
      <c r="AC1518" s="4">
        <f t="shared" ca="1" si="441"/>
        <v>24209.334308262736</v>
      </c>
      <c r="AD1518" s="4">
        <f t="shared" ca="1" si="430"/>
        <v>-199424.37718230253</v>
      </c>
      <c r="AE1518" s="4">
        <f t="shared" si="442"/>
        <v>20</v>
      </c>
      <c r="AF1518" s="4">
        <f t="shared" ca="1" si="443"/>
        <v>9971.2188591151262</v>
      </c>
      <c r="AG1518" s="4">
        <f t="shared" ca="1" si="444"/>
        <v>34180.553167377861</v>
      </c>
    </row>
    <row r="1519" spans="1:33">
      <c r="A1519" s="3">
        <v>43516</v>
      </c>
      <c r="B1519" s="2">
        <f t="shared" ca="1" si="427"/>
        <v>35479.53745435673</v>
      </c>
      <c r="C1519">
        <v>0</v>
      </c>
      <c r="D1519">
        <v>0</v>
      </c>
      <c r="E1519">
        <v>0</v>
      </c>
      <c r="F1519">
        <v>0</v>
      </c>
      <c r="P1519" s="4">
        <f t="shared" si="431"/>
        <v>17</v>
      </c>
      <c r="Q1519" s="4">
        <f t="shared" si="432"/>
        <v>55</v>
      </c>
      <c r="R1519" s="7">
        <f>INDEX(월별값!$A$1:$BM$17, '데이터 만들기'!P1519, '데이터 만들기'!Q1519)</f>
        <v>740280</v>
      </c>
      <c r="S1519" s="5">
        <f t="shared" si="429"/>
        <v>43516</v>
      </c>
      <c r="T1519" s="7">
        <f t="shared" si="433"/>
        <v>2019</v>
      </c>
      <c r="U1519" s="7">
        <f t="shared" si="434"/>
        <v>2</v>
      </c>
      <c r="V1519" s="7" t="str">
        <f t="shared" si="435"/>
        <v>2019-2-1</v>
      </c>
      <c r="W1519" s="8">
        <f t="shared" si="436"/>
        <v>43524</v>
      </c>
      <c r="X1519" s="9">
        <f t="shared" si="437"/>
        <v>28</v>
      </c>
      <c r="Y1519" s="4">
        <f t="shared" si="438"/>
        <v>26438.571428571428</v>
      </c>
      <c r="Z1519" s="4">
        <f t="shared" ca="1" si="439"/>
        <v>-930.25283332982019</v>
      </c>
      <c r="AA1519" s="4">
        <f t="shared" ca="1" si="440"/>
        <v>25508.318595241606</v>
      </c>
      <c r="AB1519" s="10">
        <f t="shared" si="428"/>
        <v>1</v>
      </c>
      <c r="AC1519" s="4">
        <f t="shared" ca="1" si="441"/>
        <v>25508.318595241606</v>
      </c>
      <c r="AD1519" s="4">
        <f t="shared" ca="1" si="430"/>
        <v>-199424.37718230253</v>
      </c>
      <c r="AE1519" s="4">
        <f t="shared" si="442"/>
        <v>20</v>
      </c>
      <c r="AF1519" s="4">
        <f t="shared" ca="1" si="443"/>
        <v>9971.2188591151262</v>
      </c>
      <c r="AG1519" s="4">
        <f t="shared" ca="1" si="444"/>
        <v>35479.53745435673</v>
      </c>
    </row>
    <row r="1520" spans="1:33">
      <c r="A1520" s="3">
        <v>43517</v>
      </c>
      <c r="B1520" s="2">
        <f t="shared" ca="1" si="427"/>
        <v>34826.499356854751</v>
      </c>
      <c r="C1520">
        <v>0</v>
      </c>
      <c r="D1520">
        <v>0</v>
      </c>
      <c r="E1520">
        <v>0</v>
      </c>
      <c r="F1520">
        <v>0</v>
      </c>
      <c r="P1520" s="4">
        <f t="shared" si="431"/>
        <v>17</v>
      </c>
      <c r="Q1520" s="4">
        <f t="shared" si="432"/>
        <v>55</v>
      </c>
      <c r="R1520" s="7">
        <f>INDEX(월별값!$A$1:$BM$17, '데이터 만들기'!P1520, '데이터 만들기'!Q1520)</f>
        <v>740280</v>
      </c>
      <c r="S1520" s="5">
        <f t="shared" si="429"/>
        <v>43517</v>
      </c>
      <c r="T1520" s="7">
        <f t="shared" si="433"/>
        <v>2019</v>
      </c>
      <c r="U1520" s="7">
        <f t="shared" si="434"/>
        <v>2</v>
      </c>
      <c r="V1520" s="7" t="str">
        <f t="shared" si="435"/>
        <v>2019-2-1</v>
      </c>
      <c r="W1520" s="8">
        <f t="shared" si="436"/>
        <v>43524</v>
      </c>
      <c r="X1520" s="9">
        <f t="shared" si="437"/>
        <v>28</v>
      </c>
      <c r="Y1520" s="4">
        <f t="shared" si="438"/>
        <v>26438.571428571428</v>
      </c>
      <c r="Z1520" s="4">
        <f t="shared" ca="1" si="439"/>
        <v>-1583.2909308318042</v>
      </c>
      <c r="AA1520" s="4">
        <f t="shared" ca="1" si="440"/>
        <v>24855.280497739623</v>
      </c>
      <c r="AB1520" s="10">
        <f t="shared" si="428"/>
        <v>1</v>
      </c>
      <c r="AC1520" s="4">
        <f t="shared" ca="1" si="441"/>
        <v>24855.280497739623</v>
      </c>
      <c r="AD1520" s="4">
        <f t="shared" ca="1" si="430"/>
        <v>-199424.37718230253</v>
      </c>
      <c r="AE1520" s="4">
        <f t="shared" si="442"/>
        <v>20</v>
      </c>
      <c r="AF1520" s="4">
        <f t="shared" ca="1" si="443"/>
        <v>9971.2188591151262</v>
      </c>
      <c r="AG1520" s="4">
        <f t="shared" ca="1" si="444"/>
        <v>34826.499356854751</v>
      </c>
    </row>
    <row r="1521" spans="1:33">
      <c r="A1521" s="3">
        <v>43518</v>
      </c>
      <c r="B1521" s="2">
        <f t="shared" ca="1" si="427"/>
        <v>37188.711452588934</v>
      </c>
      <c r="C1521">
        <v>0</v>
      </c>
      <c r="D1521">
        <v>0</v>
      </c>
      <c r="E1521">
        <v>0</v>
      </c>
      <c r="F1521">
        <v>0</v>
      </c>
      <c r="P1521" s="4">
        <f t="shared" si="431"/>
        <v>17</v>
      </c>
      <c r="Q1521" s="4">
        <f t="shared" si="432"/>
        <v>55</v>
      </c>
      <c r="R1521" s="7">
        <f>INDEX(월별값!$A$1:$BM$17, '데이터 만들기'!P1521, '데이터 만들기'!Q1521)</f>
        <v>740280</v>
      </c>
      <c r="S1521" s="5">
        <f t="shared" si="429"/>
        <v>43518</v>
      </c>
      <c r="T1521" s="7">
        <f t="shared" si="433"/>
        <v>2019</v>
      </c>
      <c r="U1521" s="7">
        <f t="shared" si="434"/>
        <v>2</v>
      </c>
      <c r="V1521" s="7" t="str">
        <f t="shared" si="435"/>
        <v>2019-2-1</v>
      </c>
      <c r="W1521" s="8">
        <f t="shared" si="436"/>
        <v>43524</v>
      </c>
      <c r="X1521" s="9">
        <f t="shared" si="437"/>
        <v>28</v>
      </c>
      <c r="Y1521" s="4">
        <f t="shared" si="438"/>
        <v>26438.571428571428</v>
      </c>
      <c r="Z1521" s="4">
        <f t="shared" ca="1" si="439"/>
        <v>778.92116490238197</v>
      </c>
      <c r="AA1521" s="4">
        <f t="shared" ca="1" si="440"/>
        <v>27217.492593473809</v>
      </c>
      <c r="AB1521" s="10">
        <f t="shared" si="428"/>
        <v>1</v>
      </c>
      <c r="AC1521" s="4">
        <f t="shared" ca="1" si="441"/>
        <v>27217.492593473809</v>
      </c>
      <c r="AD1521" s="4">
        <f t="shared" ca="1" si="430"/>
        <v>-199424.37718230253</v>
      </c>
      <c r="AE1521" s="4">
        <f t="shared" si="442"/>
        <v>20</v>
      </c>
      <c r="AF1521" s="4">
        <f t="shared" ca="1" si="443"/>
        <v>9971.2188591151262</v>
      </c>
      <c r="AG1521" s="4">
        <f t="shared" ca="1" si="444"/>
        <v>37188.711452588934</v>
      </c>
    </row>
    <row r="1522" spans="1:33">
      <c r="A1522" s="3">
        <v>43519</v>
      </c>
      <c r="B1522" s="2">
        <f t="shared" ca="1" si="427"/>
        <v>1388.2996652214115</v>
      </c>
      <c r="C1522">
        <v>0</v>
      </c>
      <c r="D1522">
        <v>0</v>
      </c>
      <c r="E1522">
        <v>0</v>
      </c>
      <c r="F1522">
        <v>0</v>
      </c>
      <c r="P1522" s="4">
        <f t="shared" si="431"/>
        <v>17</v>
      </c>
      <c r="Q1522" s="4">
        <f t="shared" si="432"/>
        <v>55</v>
      </c>
      <c r="R1522" s="7">
        <f>INDEX(월별값!$A$1:$BM$17, '데이터 만들기'!P1522, '데이터 만들기'!Q1522)</f>
        <v>740280</v>
      </c>
      <c r="S1522" s="5">
        <f t="shared" si="429"/>
        <v>43519</v>
      </c>
      <c r="T1522" s="7">
        <f t="shared" si="433"/>
        <v>2019</v>
      </c>
      <c r="U1522" s="7">
        <f t="shared" si="434"/>
        <v>2</v>
      </c>
      <c r="V1522" s="7" t="str">
        <f t="shared" si="435"/>
        <v>2019-2-1</v>
      </c>
      <c r="W1522" s="8">
        <f t="shared" si="436"/>
        <v>43524</v>
      </c>
      <c r="X1522" s="9">
        <f t="shared" si="437"/>
        <v>28</v>
      </c>
      <c r="Y1522" s="4">
        <f t="shared" si="438"/>
        <v>26438.571428571428</v>
      </c>
      <c r="Z1522" s="4">
        <f t="shared" ca="1" si="439"/>
        <v>1327.4218758568018</v>
      </c>
      <c r="AA1522" s="4">
        <f t="shared" ca="1" si="440"/>
        <v>27765.99330442823</v>
      </c>
      <c r="AB1522" s="10">
        <f t="shared" si="428"/>
        <v>0</v>
      </c>
      <c r="AC1522" s="4">
        <f t="shared" ca="1" si="441"/>
        <v>1388.2996652214115</v>
      </c>
      <c r="AD1522" s="4">
        <f t="shared" ca="1" si="430"/>
        <v>-199424.37718230253</v>
      </c>
      <c r="AE1522" s="4">
        <f t="shared" si="442"/>
        <v>20</v>
      </c>
      <c r="AF1522" s="4">
        <f t="shared" ca="1" si="443"/>
        <v>9971.2188591151262</v>
      </c>
      <c r="AG1522" s="4">
        <f t="shared" ca="1" si="444"/>
        <v>1388.2996652214115</v>
      </c>
    </row>
    <row r="1523" spans="1:33">
      <c r="A1523" s="3">
        <v>43520</v>
      </c>
      <c r="B1523" s="2">
        <f t="shared" ca="1" si="427"/>
        <v>1393.7382652103472</v>
      </c>
      <c r="C1523">
        <v>0</v>
      </c>
      <c r="D1523">
        <v>0</v>
      </c>
      <c r="E1523">
        <v>0</v>
      </c>
      <c r="F1523">
        <v>0</v>
      </c>
      <c r="P1523" s="4">
        <f t="shared" si="431"/>
        <v>17</v>
      </c>
      <c r="Q1523" s="4">
        <f t="shared" si="432"/>
        <v>55</v>
      </c>
      <c r="R1523" s="7">
        <f>INDEX(월별값!$A$1:$BM$17, '데이터 만들기'!P1523, '데이터 만들기'!Q1523)</f>
        <v>740280</v>
      </c>
      <c r="S1523" s="5">
        <f t="shared" si="429"/>
        <v>43520</v>
      </c>
      <c r="T1523" s="7">
        <f t="shared" si="433"/>
        <v>2019</v>
      </c>
      <c r="U1523" s="7">
        <f t="shared" si="434"/>
        <v>2</v>
      </c>
      <c r="V1523" s="7" t="str">
        <f t="shared" si="435"/>
        <v>2019-2-1</v>
      </c>
      <c r="W1523" s="8">
        <f t="shared" si="436"/>
        <v>43524</v>
      </c>
      <c r="X1523" s="9">
        <f t="shared" si="437"/>
        <v>28</v>
      </c>
      <c r="Y1523" s="4">
        <f t="shared" si="438"/>
        <v>26438.571428571428</v>
      </c>
      <c r="Z1523" s="4">
        <f t="shared" ca="1" si="439"/>
        <v>1436.1938756355166</v>
      </c>
      <c r="AA1523" s="4">
        <f t="shared" ca="1" si="440"/>
        <v>27874.765304206943</v>
      </c>
      <c r="AB1523" s="10">
        <f t="shared" si="428"/>
        <v>0</v>
      </c>
      <c r="AC1523" s="4">
        <f t="shared" ca="1" si="441"/>
        <v>1393.7382652103472</v>
      </c>
      <c r="AD1523" s="4">
        <f t="shared" ca="1" si="430"/>
        <v>-199424.37718230253</v>
      </c>
      <c r="AE1523" s="4">
        <f t="shared" si="442"/>
        <v>20</v>
      </c>
      <c r="AF1523" s="4">
        <f t="shared" ca="1" si="443"/>
        <v>9971.2188591151262</v>
      </c>
      <c r="AG1523" s="4">
        <f t="shared" ca="1" si="444"/>
        <v>1393.7382652103472</v>
      </c>
    </row>
    <row r="1524" spans="1:33">
      <c r="A1524" s="3">
        <v>43521</v>
      </c>
      <c r="B1524" s="2">
        <f t="shared" ca="1" si="427"/>
        <v>37608.06288075784</v>
      </c>
      <c r="C1524">
        <v>0</v>
      </c>
      <c r="D1524">
        <v>0</v>
      </c>
      <c r="E1524">
        <v>0</v>
      </c>
      <c r="F1524">
        <v>0</v>
      </c>
      <c r="P1524" s="4">
        <f t="shared" si="431"/>
        <v>17</v>
      </c>
      <c r="Q1524" s="4">
        <f t="shared" si="432"/>
        <v>55</v>
      </c>
      <c r="R1524" s="7">
        <f>INDEX(월별값!$A$1:$BM$17, '데이터 만들기'!P1524, '데이터 만들기'!Q1524)</f>
        <v>740280</v>
      </c>
      <c r="S1524" s="5">
        <f t="shared" si="429"/>
        <v>43521</v>
      </c>
      <c r="T1524" s="7">
        <f t="shared" si="433"/>
        <v>2019</v>
      </c>
      <c r="U1524" s="7">
        <f t="shared" si="434"/>
        <v>2</v>
      </c>
      <c r="V1524" s="7" t="str">
        <f t="shared" si="435"/>
        <v>2019-2-1</v>
      </c>
      <c r="W1524" s="8">
        <f t="shared" si="436"/>
        <v>43524</v>
      </c>
      <c r="X1524" s="9">
        <f t="shared" si="437"/>
        <v>28</v>
      </c>
      <c r="Y1524" s="4">
        <f t="shared" si="438"/>
        <v>26438.571428571428</v>
      </c>
      <c r="Z1524" s="4">
        <f t="shared" ca="1" si="439"/>
        <v>1198.2725930712836</v>
      </c>
      <c r="AA1524" s="4">
        <f t="shared" ca="1" si="440"/>
        <v>27636.844021642712</v>
      </c>
      <c r="AB1524" s="10">
        <f t="shared" si="428"/>
        <v>1</v>
      </c>
      <c r="AC1524" s="4">
        <f t="shared" ca="1" si="441"/>
        <v>27636.844021642712</v>
      </c>
      <c r="AD1524" s="4">
        <f t="shared" ca="1" si="430"/>
        <v>-199424.37718230253</v>
      </c>
      <c r="AE1524" s="4">
        <f t="shared" si="442"/>
        <v>20</v>
      </c>
      <c r="AF1524" s="4">
        <f t="shared" ca="1" si="443"/>
        <v>9971.2188591151262</v>
      </c>
      <c r="AG1524" s="4">
        <f t="shared" ca="1" si="444"/>
        <v>37608.06288075784</v>
      </c>
    </row>
    <row r="1525" spans="1:33">
      <c r="A1525" s="3">
        <v>43522</v>
      </c>
      <c r="B1525" s="2">
        <f t="shared" ca="1" si="427"/>
        <v>36689.965399202832</v>
      </c>
      <c r="C1525">
        <v>0</v>
      </c>
      <c r="D1525">
        <v>0</v>
      </c>
      <c r="E1525">
        <v>0</v>
      </c>
      <c r="F1525">
        <v>0</v>
      </c>
      <c r="P1525" s="4">
        <f t="shared" si="431"/>
        <v>17</v>
      </c>
      <c r="Q1525" s="4">
        <f t="shared" si="432"/>
        <v>55</v>
      </c>
      <c r="R1525" s="7">
        <f>INDEX(월별값!$A$1:$BM$17, '데이터 만들기'!P1525, '데이터 만들기'!Q1525)</f>
        <v>740280</v>
      </c>
      <c r="S1525" s="5">
        <f t="shared" si="429"/>
        <v>43522</v>
      </c>
      <c r="T1525" s="7">
        <f t="shared" si="433"/>
        <v>2019</v>
      </c>
      <c r="U1525" s="7">
        <f t="shared" si="434"/>
        <v>2</v>
      </c>
      <c r="V1525" s="7" t="str">
        <f t="shared" si="435"/>
        <v>2019-2-1</v>
      </c>
      <c r="W1525" s="8">
        <f t="shared" si="436"/>
        <v>43524</v>
      </c>
      <c r="X1525" s="9">
        <f t="shared" si="437"/>
        <v>28</v>
      </c>
      <c r="Y1525" s="4">
        <f t="shared" si="438"/>
        <v>26438.571428571428</v>
      </c>
      <c r="Z1525" s="4">
        <f t="shared" ca="1" si="439"/>
        <v>280.17511151627713</v>
      </c>
      <c r="AA1525" s="4">
        <f t="shared" ca="1" si="440"/>
        <v>26718.746540087704</v>
      </c>
      <c r="AB1525" s="10">
        <f t="shared" si="428"/>
        <v>1</v>
      </c>
      <c r="AC1525" s="4">
        <f t="shared" ca="1" si="441"/>
        <v>26718.746540087704</v>
      </c>
      <c r="AD1525" s="4">
        <f t="shared" ca="1" si="430"/>
        <v>-199424.37718230253</v>
      </c>
      <c r="AE1525" s="4">
        <f t="shared" si="442"/>
        <v>20</v>
      </c>
      <c r="AF1525" s="4">
        <f t="shared" ca="1" si="443"/>
        <v>9971.2188591151262</v>
      </c>
      <c r="AG1525" s="4">
        <f t="shared" ca="1" si="444"/>
        <v>36689.965399202832</v>
      </c>
    </row>
    <row r="1526" spans="1:33">
      <c r="A1526" s="3">
        <v>43523</v>
      </c>
      <c r="B1526" s="2">
        <f t="shared" ca="1" si="427"/>
        <v>34965.97498506675</v>
      </c>
      <c r="C1526">
        <v>0</v>
      </c>
      <c r="D1526">
        <v>0</v>
      </c>
      <c r="E1526">
        <v>0</v>
      </c>
      <c r="F1526">
        <v>0</v>
      </c>
      <c r="P1526" s="4">
        <f t="shared" si="431"/>
        <v>17</v>
      </c>
      <c r="Q1526" s="4">
        <f t="shared" si="432"/>
        <v>55</v>
      </c>
      <c r="R1526" s="7">
        <f>INDEX(월별값!$A$1:$BM$17, '데이터 만들기'!P1526, '데이터 만들기'!Q1526)</f>
        <v>740280</v>
      </c>
      <c r="S1526" s="5">
        <f t="shared" si="429"/>
        <v>43523</v>
      </c>
      <c r="T1526" s="7">
        <f t="shared" si="433"/>
        <v>2019</v>
      </c>
      <c r="U1526" s="7">
        <f t="shared" si="434"/>
        <v>2</v>
      </c>
      <c r="V1526" s="7" t="str">
        <f t="shared" si="435"/>
        <v>2019-2-1</v>
      </c>
      <c r="W1526" s="8">
        <f t="shared" si="436"/>
        <v>43524</v>
      </c>
      <c r="X1526" s="9">
        <f t="shared" si="437"/>
        <v>28</v>
      </c>
      <c r="Y1526" s="4">
        <f t="shared" si="438"/>
        <v>26438.571428571428</v>
      </c>
      <c r="Z1526" s="4">
        <f t="shared" ca="1" si="439"/>
        <v>-1443.8153026198027</v>
      </c>
      <c r="AA1526" s="4">
        <f t="shared" ca="1" si="440"/>
        <v>24994.756125951626</v>
      </c>
      <c r="AB1526" s="10">
        <f t="shared" si="428"/>
        <v>1</v>
      </c>
      <c r="AC1526" s="4">
        <f t="shared" ca="1" si="441"/>
        <v>24994.756125951626</v>
      </c>
      <c r="AD1526" s="4">
        <f t="shared" ca="1" si="430"/>
        <v>-199424.37718230253</v>
      </c>
      <c r="AE1526" s="4">
        <f t="shared" si="442"/>
        <v>20</v>
      </c>
      <c r="AF1526" s="4">
        <f t="shared" ca="1" si="443"/>
        <v>9971.2188591151262</v>
      </c>
      <c r="AG1526" s="4">
        <f t="shared" ca="1" si="444"/>
        <v>34965.97498506675</v>
      </c>
    </row>
    <row r="1527" spans="1:33">
      <c r="A1527" s="3">
        <v>43524</v>
      </c>
      <c r="B1527" s="2">
        <f t="shared" ca="1" si="427"/>
        <v>38615.317291131018</v>
      </c>
      <c r="C1527">
        <v>0</v>
      </c>
      <c r="D1527">
        <v>0</v>
      </c>
      <c r="E1527">
        <v>0</v>
      </c>
      <c r="F1527">
        <v>0</v>
      </c>
      <c r="P1527" s="4">
        <f t="shared" si="431"/>
        <v>17</v>
      </c>
      <c r="Q1527" s="4">
        <f t="shared" si="432"/>
        <v>55</v>
      </c>
      <c r="R1527" s="7">
        <f>INDEX(월별값!$A$1:$BM$17, '데이터 만들기'!P1527, '데이터 만들기'!Q1527)</f>
        <v>740280</v>
      </c>
      <c r="S1527" s="5">
        <f t="shared" si="429"/>
        <v>43524</v>
      </c>
      <c r="T1527" s="7">
        <f t="shared" si="433"/>
        <v>2019</v>
      </c>
      <c r="U1527" s="7">
        <f t="shared" si="434"/>
        <v>2</v>
      </c>
      <c r="V1527" s="7" t="str">
        <f t="shared" si="435"/>
        <v>2019-2-1</v>
      </c>
      <c r="W1527" s="8">
        <f t="shared" si="436"/>
        <v>43524</v>
      </c>
      <c r="X1527" s="9">
        <f t="shared" si="437"/>
        <v>28</v>
      </c>
      <c r="Y1527" s="4">
        <f t="shared" si="438"/>
        <v>26438.571428571428</v>
      </c>
      <c r="Z1527" s="4">
        <f t="shared" ca="1" si="439"/>
        <v>2205.5270034444652</v>
      </c>
      <c r="AA1527" s="4">
        <f t="shared" ca="1" si="440"/>
        <v>28644.098432015893</v>
      </c>
      <c r="AB1527" s="10">
        <f t="shared" si="428"/>
        <v>1</v>
      </c>
      <c r="AC1527" s="4">
        <f t="shared" ca="1" si="441"/>
        <v>28644.098432015893</v>
      </c>
      <c r="AD1527" s="4">
        <f t="shared" ca="1" si="430"/>
        <v>-199424.37718230253</v>
      </c>
      <c r="AE1527" s="4">
        <f t="shared" si="442"/>
        <v>20</v>
      </c>
      <c r="AF1527" s="4">
        <f t="shared" ca="1" si="443"/>
        <v>9971.2188591151262</v>
      </c>
      <c r="AG1527" s="4">
        <f t="shared" ca="1" si="444"/>
        <v>38615.317291131018</v>
      </c>
    </row>
    <row r="1528" spans="1:33">
      <c r="A1528" s="3">
        <v>43525</v>
      </c>
      <c r="B1528" s="2">
        <f t="shared" ca="1" si="427"/>
        <v>58215.407912287519</v>
      </c>
      <c r="C1528">
        <v>0</v>
      </c>
      <c r="D1528">
        <v>0</v>
      </c>
      <c r="E1528">
        <v>0</v>
      </c>
      <c r="F1528">
        <v>0</v>
      </c>
      <c r="P1528" s="4">
        <f t="shared" si="431"/>
        <v>17</v>
      </c>
      <c r="Q1528" s="4">
        <f t="shared" si="432"/>
        <v>56</v>
      </c>
      <c r="R1528" s="7">
        <f>INDEX(월별값!$A$1:$BM$17, '데이터 만들기'!P1528, '데이터 만들기'!Q1528)</f>
        <v>1279920</v>
      </c>
      <c r="S1528" s="5">
        <f t="shared" si="429"/>
        <v>43525</v>
      </c>
      <c r="T1528" s="7">
        <f t="shared" si="433"/>
        <v>2019</v>
      </c>
      <c r="U1528" s="7">
        <f t="shared" si="434"/>
        <v>3</v>
      </c>
      <c r="V1528" s="7" t="str">
        <f t="shared" si="435"/>
        <v>2019-3-1</v>
      </c>
      <c r="W1528" s="8">
        <f t="shared" si="436"/>
        <v>43555</v>
      </c>
      <c r="X1528" s="9">
        <f t="shared" si="437"/>
        <v>31</v>
      </c>
      <c r="Y1528" s="4">
        <f t="shared" si="438"/>
        <v>41287.741935483871</v>
      </c>
      <c r="Z1528" s="4">
        <f t="shared" ca="1" si="439"/>
        <v>-2072.8766464603882</v>
      </c>
      <c r="AA1528" s="4">
        <f t="shared" ca="1" si="440"/>
        <v>39214.865289023481</v>
      </c>
      <c r="AB1528" s="10">
        <f t="shared" si="428"/>
        <v>1</v>
      </c>
      <c r="AC1528" s="4">
        <f t="shared" ca="1" si="441"/>
        <v>39214.865289023481</v>
      </c>
      <c r="AD1528" s="4">
        <f t="shared" ca="1" si="430"/>
        <v>-399011.39508854481</v>
      </c>
      <c r="AE1528" s="4">
        <f t="shared" si="442"/>
        <v>21</v>
      </c>
      <c r="AF1528" s="4">
        <f t="shared" ca="1" si="443"/>
        <v>19000.542623264038</v>
      </c>
      <c r="AG1528" s="4">
        <f t="shared" ca="1" si="444"/>
        <v>58215.407912287519</v>
      </c>
    </row>
    <row r="1529" spans="1:33">
      <c r="A1529" s="3">
        <v>43526</v>
      </c>
      <c r="B1529" s="2">
        <f t="shared" ca="1" si="427"/>
        <v>2135.116662400761</v>
      </c>
      <c r="C1529">
        <v>0</v>
      </c>
      <c r="D1529">
        <v>0</v>
      </c>
      <c r="E1529">
        <v>0</v>
      </c>
      <c r="F1529">
        <v>0</v>
      </c>
      <c r="P1529" s="4">
        <f t="shared" si="431"/>
        <v>17</v>
      </c>
      <c r="Q1529" s="4">
        <f t="shared" si="432"/>
        <v>56</v>
      </c>
      <c r="R1529" s="7">
        <f>INDEX(월별값!$A$1:$BM$17, '데이터 만들기'!P1529, '데이터 만들기'!Q1529)</f>
        <v>1279920</v>
      </c>
      <c r="S1529" s="5">
        <f t="shared" si="429"/>
        <v>43526</v>
      </c>
      <c r="T1529" s="7">
        <f t="shared" si="433"/>
        <v>2019</v>
      </c>
      <c r="U1529" s="7">
        <f t="shared" si="434"/>
        <v>3</v>
      </c>
      <c r="V1529" s="7" t="str">
        <f t="shared" si="435"/>
        <v>2019-3-1</v>
      </c>
      <c r="W1529" s="8">
        <f t="shared" si="436"/>
        <v>43555</v>
      </c>
      <c r="X1529" s="9">
        <f t="shared" si="437"/>
        <v>31</v>
      </c>
      <c r="Y1529" s="4">
        <f t="shared" si="438"/>
        <v>41287.741935483871</v>
      </c>
      <c r="Z1529" s="4">
        <f t="shared" ca="1" si="439"/>
        <v>1414.5913125313562</v>
      </c>
      <c r="AA1529" s="4">
        <f t="shared" ca="1" si="440"/>
        <v>42702.333248015224</v>
      </c>
      <c r="AB1529" s="10">
        <f t="shared" si="428"/>
        <v>0</v>
      </c>
      <c r="AC1529" s="4">
        <f t="shared" ca="1" si="441"/>
        <v>2135.116662400761</v>
      </c>
      <c r="AD1529" s="4">
        <f t="shared" ca="1" si="430"/>
        <v>-399011.39508854481</v>
      </c>
      <c r="AE1529" s="4">
        <f t="shared" si="442"/>
        <v>21</v>
      </c>
      <c r="AF1529" s="4">
        <f t="shared" ca="1" si="443"/>
        <v>19000.542623264038</v>
      </c>
      <c r="AG1529" s="4">
        <f t="shared" ca="1" si="444"/>
        <v>2135.116662400761</v>
      </c>
    </row>
    <row r="1530" spans="1:33">
      <c r="A1530" s="3">
        <v>43527</v>
      </c>
      <c r="B1530" s="2">
        <f t="shared" ca="1" si="427"/>
        <v>2152.2352632122265</v>
      </c>
      <c r="C1530">
        <v>0</v>
      </c>
      <c r="D1530">
        <v>0</v>
      </c>
      <c r="E1530">
        <v>0</v>
      </c>
      <c r="F1530">
        <v>0</v>
      </c>
      <c r="P1530" s="4">
        <f t="shared" si="431"/>
        <v>17</v>
      </c>
      <c r="Q1530" s="4">
        <f t="shared" si="432"/>
        <v>56</v>
      </c>
      <c r="R1530" s="7">
        <f>INDEX(월별값!$A$1:$BM$17, '데이터 만들기'!P1530, '데이터 만들기'!Q1530)</f>
        <v>1279920</v>
      </c>
      <c r="S1530" s="5">
        <f t="shared" si="429"/>
        <v>43527</v>
      </c>
      <c r="T1530" s="7">
        <f t="shared" si="433"/>
        <v>2019</v>
      </c>
      <c r="U1530" s="7">
        <f t="shared" si="434"/>
        <v>3</v>
      </c>
      <c r="V1530" s="7" t="str">
        <f t="shared" si="435"/>
        <v>2019-3-1</v>
      </c>
      <c r="W1530" s="8">
        <f t="shared" si="436"/>
        <v>43555</v>
      </c>
      <c r="X1530" s="9">
        <f t="shared" si="437"/>
        <v>31</v>
      </c>
      <c r="Y1530" s="4">
        <f t="shared" si="438"/>
        <v>41287.741935483871</v>
      </c>
      <c r="Z1530" s="4">
        <f t="shared" ca="1" si="439"/>
        <v>1756.9633287606582</v>
      </c>
      <c r="AA1530" s="4">
        <f t="shared" ca="1" si="440"/>
        <v>43044.705264244527</v>
      </c>
      <c r="AB1530" s="10">
        <f t="shared" si="428"/>
        <v>0</v>
      </c>
      <c r="AC1530" s="4">
        <f t="shared" ca="1" si="441"/>
        <v>2152.2352632122265</v>
      </c>
      <c r="AD1530" s="4">
        <f t="shared" ca="1" si="430"/>
        <v>-399011.39508854481</v>
      </c>
      <c r="AE1530" s="4">
        <f t="shared" si="442"/>
        <v>21</v>
      </c>
      <c r="AF1530" s="4">
        <f t="shared" ca="1" si="443"/>
        <v>19000.542623264038</v>
      </c>
      <c r="AG1530" s="4">
        <f t="shared" ca="1" si="444"/>
        <v>2152.2352632122265</v>
      </c>
    </row>
    <row r="1531" spans="1:33">
      <c r="A1531" s="3">
        <v>43528</v>
      </c>
      <c r="B1531" s="2">
        <f t="shared" ca="1" si="427"/>
        <v>57027.532524437367</v>
      </c>
      <c r="C1531">
        <v>0</v>
      </c>
      <c r="D1531">
        <v>0</v>
      </c>
      <c r="E1531">
        <v>0</v>
      </c>
      <c r="F1531">
        <v>0</v>
      </c>
      <c r="P1531" s="4">
        <f t="shared" si="431"/>
        <v>17</v>
      </c>
      <c r="Q1531" s="4">
        <f t="shared" si="432"/>
        <v>56</v>
      </c>
      <c r="R1531" s="7">
        <f>INDEX(월별값!$A$1:$BM$17, '데이터 만들기'!P1531, '데이터 만들기'!Q1531)</f>
        <v>1279920</v>
      </c>
      <c r="S1531" s="5">
        <f t="shared" si="429"/>
        <v>43528</v>
      </c>
      <c r="T1531" s="7">
        <f t="shared" si="433"/>
        <v>2019</v>
      </c>
      <c r="U1531" s="7">
        <f t="shared" si="434"/>
        <v>3</v>
      </c>
      <c r="V1531" s="7" t="str">
        <f t="shared" si="435"/>
        <v>2019-3-1</v>
      </c>
      <c r="W1531" s="8">
        <f t="shared" si="436"/>
        <v>43555</v>
      </c>
      <c r="X1531" s="9">
        <f t="shared" si="437"/>
        <v>31</v>
      </c>
      <c r="Y1531" s="4">
        <f t="shared" si="438"/>
        <v>41287.741935483871</v>
      </c>
      <c r="Z1531" s="4">
        <f t="shared" ca="1" si="439"/>
        <v>-3260.7520343105452</v>
      </c>
      <c r="AA1531" s="4">
        <f t="shared" ca="1" si="440"/>
        <v>38026.989901173329</v>
      </c>
      <c r="AB1531" s="10">
        <f t="shared" si="428"/>
        <v>1</v>
      </c>
      <c r="AC1531" s="4">
        <f t="shared" ca="1" si="441"/>
        <v>38026.989901173329</v>
      </c>
      <c r="AD1531" s="4">
        <f t="shared" ca="1" si="430"/>
        <v>-399011.39508854481</v>
      </c>
      <c r="AE1531" s="4">
        <f t="shared" si="442"/>
        <v>21</v>
      </c>
      <c r="AF1531" s="4">
        <f t="shared" ca="1" si="443"/>
        <v>19000.542623264038</v>
      </c>
      <c r="AG1531" s="4">
        <f t="shared" ca="1" si="444"/>
        <v>57027.532524437367</v>
      </c>
    </row>
    <row r="1532" spans="1:33">
      <c r="A1532" s="3">
        <v>43529</v>
      </c>
      <c r="B1532" s="2">
        <f t="shared" ca="1" si="427"/>
        <v>63996.085184085423</v>
      </c>
      <c r="C1532">
        <v>0</v>
      </c>
      <c r="D1532">
        <v>0</v>
      </c>
      <c r="E1532">
        <v>0</v>
      </c>
      <c r="F1532">
        <v>0</v>
      </c>
      <c r="P1532" s="4">
        <f t="shared" si="431"/>
        <v>17</v>
      </c>
      <c r="Q1532" s="4">
        <f t="shared" si="432"/>
        <v>56</v>
      </c>
      <c r="R1532" s="7">
        <f>INDEX(월별값!$A$1:$BM$17, '데이터 만들기'!P1532, '데이터 만들기'!Q1532)</f>
        <v>1279920</v>
      </c>
      <c r="S1532" s="5">
        <f t="shared" si="429"/>
        <v>43529</v>
      </c>
      <c r="T1532" s="7">
        <f t="shared" si="433"/>
        <v>2019</v>
      </c>
      <c r="U1532" s="7">
        <f t="shared" si="434"/>
        <v>3</v>
      </c>
      <c r="V1532" s="7" t="str">
        <f t="shared" si="435"/>
        <v>2019-3-1</v>
      </c>
      <c r="W1532" s="8">
        <f t="shared" si="436"/>
        <v>43555</v>
      </c>
      <c r="X1532" s="9">
        <f t="shared" si="437"/>
        <v>31</v>
      </c>
      <c r="Y1532" s="4">
        <f t="shared" si="438"/>
        <v>41287.741935483871</v>
      </c>
      <c r="Z1532" s="4">
        <f t="shared" ca="1" si="439"/>
        <v>3707.8006253375142</v>
      </c>
      <c r="AA1532" s="4">
        <f t="shared" ca="1" si="440"/>
        <v>44995.542560821385</v>
      </c>
      <c r="AB1532" s="10">
        <f t="shared" si="428"/>
        <v>1</v>
      </c>
      <c r="AC1532" s="4">
        <f t="shared" ca="1" si="441"/>
        <v>44995.542560821385</v>
      </c>
      <c r="AD1532" s="4">
        <f t="shared" ca="1" si="430"/>
        <v>-399011.39508854481</v>
      </c>
      <c r="AE1532" s="4">
        <f t="shared" si="442"/>
        <v>21</v>
      </c>
      <c r="AF1532" s="4">
        <f t="shared" ca="1" si="443"/>
        <v>19000.542623264038</v>
      </c>
      <c r="AG1532" s="4">
        <f t="shared" ca="1" si="444"/>
        <v>63996.085184085423</v>
      </c>
    </row>
    <row r="1533" spans="1:33">
      <c r="A1533" s="3">
        <v>43530</v>
      </c>
      <c r="B1533" s="2">
        <f t="shared" ca="1" si="427"/>
        <v>64220.132230016432</v>
      </c>
      <c r="C1533">
        <v>0</v>
      </c>
      <c r="D1533">
        <v>0</v>
      </c>
      <c r="E1533">
        <v>0</v>
      </c>
      <c r="F1533">
        <v>0</v>
      </c>
      <c r="P1533" s="4">
        <f t="shared" si="431"/>
        <v>17</v>
      </c>
      <c r="Q1533" s="4">
        <f t="shared" si="432"/>
        <v>56</v>
      </c>
      <c r="R1533" s="7">
        <f>INDEX(월별값!$A$1:$BM$17, '데이터 만들기'!P1533, '데이터 만들기'!Q1533)</f>
        <v>1279920</v>
      </c>
      <c r="S1533" s="5">
        <f t="shared" si="429"/>
        <v>43530</v>
      </c>
      <c r="T1533" s="7">
        <f t="shared" si="433"/>
        <v>2019</v>
      </c>
      <c r="U1533" s="7">
        <f t="shared" si="434"/>
        <v>3</v>
      </c>
      <c r="V1533" s="7" t="str">
        <f t="shared" si="435"/>
        <v>2019-3-1</v>
      </c>
      <c r="W1533" s="8">
        <f t="shared" si="436"/>
        <v>43555</v>
      </c>
      <c r="X1533" s="9">
        <f t="shared" si="437"/>
        <v>31</v>
      </c>
      <c r="Y1533" s="4">
        <f t="shared" si="438"/>
        <v>41287.741935483871</v>
      </c>
      <c r="Z1533" s="4">
        <f t="shared" ca="1" si="439"/>
        <v>3931.8476712685197</v>
      </c>
      <c r="AA1533" s="4">
        <f t="shared" ca="1" si="440"/>
        <v>45219.589606752394</v>
      </c>
      <c r="AB1533" s="10">
        <f t="shared" si="428"/>
        <v>1</v>
      </c>
      <c r="AC1533" s="4">
        <f t="shared" ca="1" si="441"/>
        <v>45219.589606752394</v>
      </c>
      <c r="AD1533" s="4">
        <f t="shared" ca="1" si="430"/>
        <v>-399011.39508854481</v>
      </c>
      <c r="AE1533" s="4">
        <f t="shared" si="442"/>
        <v>21</v>
      </c>
      <c r="AF1533" s="4">
        <f t="shared" ca="1" si="443"/>
        <v>19000.542623264038</v>
      </c>
      <c r="AG1533" s="4">
        <f t="shared" ca="1" si="444"/>
        <v>64220.132230016432</v>
      </c>
    </row>
    <row r="1534" spans="1:33">
      <c r="A1534" s="3">
        <v>43531</v>
      </c>
      <c r="B1534" s="2">
        <f t="shared" ca="1" si="427"/>
        <v>58895.519484833931</v>
      </c>
      <c r="C1534">
        <v>0</v>
      </c>
      <c r="D1534">
        <v>0</v>
      </c>
      <c r="E1534">
        <v>0</v>
      </c>
      <c r="F1534">
        <v>0</v>
      </c>
      <c r="P1534" s="4">
        <f t="shared" si="431"/>
        <v>17</v>
      </c>
      <c r="Q1534" s="4">
        <f t="shared" si="432"/>
        <v>56</v>
      </c>
      <c r="R1534" s="7">
        <f>INDEX(월별값!$A$1:$BM$17, '데이터 만들기'!P1534, '데이터 만들기'!Q1534)</f>
        <v>1279920</v>
      </c>
      <c r="S1534" s="5">
        <f t="shared" si="429"/>
        <v>43531</v>
      </c>
      <c r="T1534" s="7">
        <f t="shared" si="433"/>
        <v>2019</v>
      </c>
      <c r="U1534" s="7">
        <f t="shared" si="434"/>
        <v>3</v>
      </c>
      <c r="V1534" s="7" t="str">
        <f t="shared" si="435"/>
        <v>2019-3-1</v>
      </c>
      <c r="W1534" s="8">
        <f t="shared" si="436"/>
        <v>43555</v>
      </c>
      <c r="X1534" s="9">
        <f t="shared" si="437"/>
        <v>31</v>
      </c>
      <c r="Y1534" s="4">
        <f t="shared" si="438"/>
        <v>41287.741935483871</v>
      </c>
      <c r="Z1534" s="4">
        <f t="shared" ca="1" si="439"/>
        <v>-1392.765073913982</v>
      </c>
      <c r="AA1534" s="4">
        <f t="shared" ca="1" si="440"/>
        <v>39894.976861569892</v>
      </c>
      <c r="AB1534" s="10">
        <f t="shared" si="428"/>
        <v>1</v>
      </c>
      <c r="AC1534" s="4">
        <f t="shared" ca="1" si="441"/>
        <v>39894.976861569892</v>
      </c>
      <c r="AD1534" s="4">
        <f t="shared" ca="1" si="430"/>
        <v>-399011.39508854481</v>
      </c>
      <c r="AE1534" s="4">
        <f t="shared" si="442"/>
        <v>21</v>
      </c>
      <c r="AF1534" s="4">
        <f t="shared" ca="1" si="443"/>
        <v>19000.542623264038</v>
      </c>
      <c r="AG1534" s="4">
        <f t="shared" ca="1" si="444"/>
        <v>58895.519484833931</v>
      </c>
    </row>
    <row r="1535" spans="1:33">
      <c r="A1535" s="3">
        <v>43532</v>
      </c>
      <c r="B1535" s="2">
        <f t="shared" ca="1" si="427"/>
        <v>63556.336281244483</v>
      </c>
      <c r="C1535">
        <v>0</v>
      </c>
      <c r="D1535">
        <v>0</v>
      </c>
      <c r="E1535">
        <v>0</v>
      </c>
      <c r="F1535">
        <v>0</v>
      </c>
      <c r="P1535" s="4">
        <f t="shared" si="431"/>
        <v>17</v>
      </c>
      <c r="Q1535" s="4">
        <f t="shared" si="432"/>
        <v>56</v>
      </c>
      <c r="R1535" s="7">
        <f>INDEX(월별값!$A$1:$BM$17, '데이터 만들기'!P1535, '데이터 만들기'!Q1535)</f>
        <v>1279920</v>
      </c>
      <c r="S1535" s="5">
        <f t="shared" si="429"/>
        <v>43532</v>
      </c>
      <c r="T1535" s="7">
        <f t="shared" si="433"/>
        <v>2019</v>
      </c>
      <c r="U1535" s="7">
        <f t="shared" si="434"/>
        <v>3</v>
      </c>
      <c r="V1535" s="7" t="str">
        <f t="shared" si="435"/>
        <v>2019-3-1</v>
      </c>
      <c r="W1535" s="8">
        <f t="shared" si="436"/>
        <v>43555</v>
      </c>
      <c r="X1535" s="9">
        <f t="shared" si="437"/>
        <v>31</v>
      </c>
      <c r="Y1535" s="4">
        <f t="shared" si="438"/>
        <v>41287.741935483871</v>
      </c>
      <c r="Z1535" s="4">
        <f t="shared" ca="1" si="439"/>
        <v>3268.0517224965765</v>
      </c>
      <c r="AA1535" s="4">
        <f t="shared" ca="1" si="440"/>
        <v>44555.793657980445</v>
      </c>
      <c r="AB1535" s="10">
        <f t="shared" si="428"/>
        <v>1</v>
      </c>
      <c r="AC1535" s="4">
        <f t="shared" ca="1" si="441"/>
        <v>44555.793657980445</v>
      </c>
      <c r="AD1535" s="4">
        <f t="shared" ca="1" si="430"/>
        <v>-399011.39508854481</v>
      </c>
      <c r="AE1535" s="4">
        <f t="shared" si="442"/>
        <v>21</v>
      </c>
      <c r="AF1535" s="4">
        <f t="shared" ca="1" si="443"/>
        <v>19000.542623264038</v>
      </c>
      <c r="AG1535" s="4">
        <f t="shared" ca="1" si="444"/>
        <v>63556.336281244483</v>
      </c>
    </row>
    <row r="1536" spans="1:33">
      <c r="A1536" s="3">
        <v>43533</v>
      </c>
      <c r="B1536" s="2">
        <f t="shared" ca="1" si="427"/>
        <v>2026.9707872750078</v>
      </c>
      <c r="C1536">
        <v>0</v>
      </c>
      <c r="D1536">
        <v>0</v>
      </c>
      <c r="E1536">
        <v>0</v>
      </c>
      <c r="F1536">
        <v>0</v>
      </c>
      <c r="P1536" s="4">
        <f t="shared" si="431"/>
        <v>17</v>
      </c>
      <c r="Q1536" s="4">
        <f t="shared" si="432"/>
        <v>56</v>
      </c>
      <c r="R1536" s="7">
        <f>INDEX(월별값!$A$1:$BM$17, '데이터 만들기'!P1536, '데이터 만들기'!Q1536)</f>
        <v>1279920</v>
      </c>
      <c r="S1536" s="5">
        <f t="shared" si="429"/>
        <v>43533</v>
      </c>
      <c r="T1536" s="7">
        <f t="shared" si="433"/>
        <v>2019</v>
      </c>
      <c r="U1536" s="7">
        <f t="shared" si="434"/>
        <v>3</v>
      </c>
      <c r="V1536" s="7" t="str">
        <f t="shared" si="435"/>
        <v>2019-3-1</v>
      </c>
      <c r="W1536" s="8">
        <f t="shared" si="436"/>
        <v>43555</v>
      </c>
      <c r="X1536" s="9">
        <f t="shared" si="437"/>
        <v>31</v>
      </c>
      <c r="Y1536" s="4">
        <f t="shared" si="438"/>
        <v>41287.741935483871</v>
      </c>
      <c r="Z1536" s="4">
        <f t="shared" ca="1" si="439"/>
        <v>-748.32618998371424</v>
      </c>
      <c r="AA1536" s="4">
        <f t="shared" ca="1" si="440"/>
        <v>40539.415745500155</v>
      </c>
      <c r="AB1536" s="10">
        <f t="shared" si="428"/>
        <v>0</v>
      </c>
      <c r="AC1536" s="4">
        <f t="shared" ca="1" si="441"/>
        <v>2026.9707872750078</v>
      </c>
      <c r="AD1536" s="4">
        <f t="shared" ca="1" si="430"/>
        <v>-399011.39508854481</v>
      </c>
      <c r="AE1536" s="4">
        <f t="shared" si="442"/>
        <v>21</v>
      </c>
      <c r="AF1536" s="4">
        <f t="shared" ca="1" si="443"/>
        <v>19000.542623264038</v>
      </c>
      <c r="AG1536" s="4">
        <f t="shared" ca="1" si="444"/>
        <v>2026.9707872750078</v>
      </c>
    </row>
    <row r="1537" spans="1:33">
      <c r="A1537" s="3">
        <v>43534</v>
      </c>
      <c r="B1537" s="2">
        <f t="shared" ca="1" si="427"/>
        <v>2045.9723717157685</v>
      </c>
      <c r="C1537">
        <v>0</v>
      </c>
      <c r="D1537">
        <v>0</v>
      </c>
      <c r="E1537">
        <v>0</v>
      </c>
      <c r="F1537">
        <v>0</v>
      </c>
      <c r="P1537" s="4">
        <f t="shared" si="431"/>
        <v>17</v>
      </c>
      <c r="Q1537" s="4">
        <f t="shared" si="432"/>
        <v>56</v>
      </c>
      <c r="R1537" s="7">
        <f>INDEX(월별값!$A$1:$BM$17, '데이터 만들기'!P1537, '데이터 만들기'!Q1537)</f>
        <v>1279920</v>
      </c>
      <c r="S1537" s="5">
        <f t="shared" si="429"/>
        <v>43534</v>
      </c>
      <c r="T1537" s="7">
        <f t="shared" si="433"/>
        <v>2019</v>
      </c>
      <c r="U1537" s="7">
        <f t="shared" si="434"/>
        <v>3</v>
      </c>
      <c r="V1537" s="7" t="str">
        <f t="shared" si="435"/>
        <v>2019-3-1</v>
      </c>
      <c r="W1537" s="8">
        <f t="shared" si="436"/>
        <v>43555</v>
      </c>
      <c r="X1537" s="9">
        <f t="shared" si="437"/>
        <v>31</v>
      </c>
      <c r="Y1537" s="4">
        <f t="shared" si="438"/>
        <v>41287.741935483871</v>
      </c>
      <c r="Z1537" s="4">
        <f t="shared" ca="1" si="439"/>
        <v>-368.29450116850205</v>
      </c>
      <c r="AA1537" s="4">
        <f t="shared" ca="1" si="440"/>
        <v>40919.447434315371</v>
      </c>
      <c r="AB1537" s="10">
        <f t="shared" si="428"/>
        <v>0</v>
      </c>
      <c r="AC1537" s="4">
        <f t="shared" ca="1" si="441"/>
        <v>2045.9723717157685</v>
      </c>
      <c r="AD1537" s="4">
        <f t="shared" ca="1" si="430"/>
        <v>-399011.39508854481</v>
      </c>
      <c r="AE1537" s="4">
        <f t="shared" si="442"/>
        <v>21</v>
      </c>
      <c r="AF1537" s="4">
        <f t="shared" ca="1" si="443"/>
        <v>19000.542623264038</v>
      </c>
      <c r="AG1537" s="4">
        <f t="shared" ca="1" si="444"/>
        <v>2045.9723717157685</v>
      </c>
    </row>
    <row r="1538" spans="1:33">
      <c r="A1538" s="3">
        <v>43535</v>
      </c>
      <c r="B1538" s="2">
        <f t="shared" ca="1" si="427"/>
        <v>57380.868720146158</v>
      </c>
      <c r="C1538">
        <v>0</v>
      </c>
      <c r="D1538">
        <v>0</v>
      </c>
      <c r="E1538">
        <v>0</v>
      </c>
      <c r="F1538">
        <v>0</v>
      </c>
      <c r="P1538" s="4">
        <f t="shared" si="431"/>
        <v>17</v>
      </c>
      <c r="Q1538" s="4">
        <f t="shared" si="432"/>
        <v>56</v>
      </c>
      <c r="R1538" s="7">
        <f>INDEX(월별값!$A$1:$BM$17, '데이터 만들기'!P1538, '데이터 만들기'!Q1538)</f>
        <v>1279920</v>
      </c>
      <c r="S1538" s="5">
        <f t="shared" si="429"/>
        <v>43535</v>
      </c>
      <c r="T1538" s="7">
        <f t="shared" si="433"/>
        <v>2019</v>
      </c>
      <c r="U1538" s="7">
        <f t="shared" si="434"/>
        <v>3</v>
      </c>
      <c r="V1538" s="7" t="str">
        <f t="shared" si="435"/>
        <v>2019-3-1</v>
      </c>
      <c r="W1538" s="8">
        <f t="shared" si="436"/>
        <v>43555</v>
      </c>
      <c r="X1538" s="9">
        <f t="shared" si="437"/>
        <v>31</v>
      </c>
      <c r="Y1538" s="4">
        <f t="shared" si="438"/>
        <v>41287.741935483871</v>
      </c>
      <c r="Z1538" s="4">
        <f t="shared" ca="1" si="439"/>
        <v>-2907.4158386017521</v>
      </c>
      <c r="AA1538" s="4">
        <f t="shared" ca="1" si="440"/>
        <v>38380.32609688212</v>
      </c>
      <c r="AB1538" s="10">
        <f t="shared" si="428"/>
        <v>1</v>
      </c>
      <c r="AC1538" s="4">
        <f t="shared" ca="1" si="441"/>
        <v>38380.32609688212</v>
      </c>
      <c r="AD1538" s="4">
        <f t="shared" ca="1" si="430"/>
        <v>-399011.39508854481</v>
      </c>
      <c r="AE1538" s="4">
        <f t="shared" si="442"/>
        <v>21</v>
      </c>
      <c r="AF1538" s="4">
        <f t="shared" ca="1" si="443"/>
        <v>19000.542623264038</v>
      </c>
      <c r="AG1538" s="4">
        <f t="shared" ca="1" si="444"/>
        <v>57380.868720146158</v>
      </c>
    </row>
    <row r="1539" spans="1:33">
      <c r="A1539" s="3">
        <v>43536</v>
      </c>
      <c r="B1539" s="2">
        <f t="shared" ca="1" si="427"/>
        <v>60925.949198466398</v>
      </c>
      <c r="C1539">
        <v>0</v>
      </c>
      <c r="D1539">
        <v>0</v>
      </c>
      <c r="E1539">
        <v>0</v>
      </c>
      <c r="F1539">
        <v>0</v>
      </c>
      <c r="P1539" s="4">
        <f t="shared" si="431"/>
        <v>17</v>
      </c>
      <c r="Q1539" s="4">
        <f t="shared" si="432"/>
        <v>56</v>
      </c>
      <c r="R1539" s="7">
        <f>INDEX(월별값!$A$1:$BM$17, '데이터 만들기'!P1539, '데이터 만들기'!Q1539)</f>
        <v>1279920</v>
      </c>
      <c r="S1539" s="5">
        <f t="shared" si="429"/>
        <v>43536</v>
      </c>
      <c r="T1539" s="7">
        <f t="shared" si="433"/>
        <v>2019</v>
      </c>
      <c r="U1539" s="7">
        <f t="shared" si="434"/>
        <v>3</v>
      </c>
      <c r="V1539" s="7" t="str">
        <f t="shared" si="435"/>
        <v>2019-3-1</v>
      </c>
      <c r="W1539" s="8">
        <f t="shared" si="436"/>
        <v>43555</v>
      </c>
      <c r="X1539" s="9">
        <f t="shared" si="437"/>
        <v>31</v>
      </c>
      <c r="Y1539" s="4">
        <f t="shared" si="438"/>
        <v>41287.741935483871</v>
      </c>
      <c r="Z1539" s="4">
        <f t="shared" ca="1" si="439"/>
        <v>637.66463971848952</v>
      </c>
      <c r="AA1539" s="4">
        <f t="shared" ca="1" si="440"/>
        <v>41925.40657520236</v>
      </c>
      <c r="AB1539" s="10">
        <f t="shared" si="428"/>
        <v>1</v>
      </c>
      <c r="AC1539" s="4">
        <f t="shared" ca="1" si="441"/>
        <v>41925.40657520236</v>
      </c>
      <c r="AD1539" s="4">
        <f t="shared" ca="1" si="430"/>
        <v>-399011.39508854481</v>
      </c>
      <c r="AE1539" s="4">
        <f t="shared" si="442"/>
        <v>21</v>
      </c>
      <c r="AF1539" s="4">
        <f t="shared" ca="1" si="443"/>
        <v>19000.542623264038</v>
      </c>
      <c r="AG1539" s="4">
        <f t="shared" ca="1" si="444"/>
        <v>60925.949198466398</v>
      </c>
    </row>
    <row r="1540" spans="1:33">
      <c r="A1540" s="3">
        <v>43537</v>
      </c>
      <c r="B1540" s="2">
        <f t="shared" ca="1" si="427"/>
        <v>56541.225228393378</v>
      </c>
      <c r="C1540">
        <v>0</v>
      </c>
      <c r="D1540">
        <v>0</v>
      </c>
      <c r="E1540">
        <v>0</v>
      </c>
      <c r="F1540">
        <v>0</v>
      </c>
      <c r="P1540" s="4">
        <f t="shared" si="431"/>
        <v>17</v>
      </c>
      <c r="Q1540" s="4">
        <f t="shared" si="432"/>
        <v>56</v>
      </c>
      <c r="R1540" s="7">
        <f>INDEX(월별값!$A$1:$BM$17, '데이터 만들기'!P1540, '데이터 만들기'!Q1540)</f>
        <v>1279920</v>
      </c>
      <c r="S1540" s="5">
        <f t="shared" si="429"/>
        <v>43537</v>
      </c>
      <c r="T1540" s="7">
        <f t="shared" si="433"/>
        <v>2019</v>
      </c>
      <c r="U1540" s="7">
        <f t="shared" si="434"/>
        <v>3</v>
      </c>
      <c r="V1540" s="7" t="str">
        <f t="shared" si="435"/>
        <v>2019-3-1</v>
      </c>
      <c r="W1540" s="8">
        <f t="shared" si="436"/>
        <v>43555</v>
      </c>
      <c r="X1540" s="9">
        <f t="shared" si="437"/>
        <v>31</v>
      </c>
      <c r="Y1540" s="4">
        <f t="shared" si="438"/>
        <v>41287.741935483871</v>
      </c>
      <c r="Z1540" s="4">
        <f t="shared" ca="1" si="439"/>
        <v>-3747.0593303545343</v>
      </c>
      <c r="AA1540" s="4">
        <f t="shared" ca="1" si="440"/>
        <v>37540.682605129339</v>
      </c>
      <c r="AB1540" s="10">
        <f t="shared" si="428"/>
        <v>1</v>
      </c>
      <c r="AC1540" s="4">
        <f t="shared" ca="1" si="441"/>
        <v>37540.682605129339</v>
      </c>
      <c r="AD1540" s="4">
        <f t="shared" ca="1" si="430"/>
        <v>-399011.39508854481</v>
      </c>
      <c r="AE1540" s="4">
        <f t="shared" si="442"/>
        <v>21</v>
      </c>
      <c r="AF1540" s="4">
        <f t="shared" ca="1" si="443"/>
        <v>19000.542623264038</v>
      </c>
      <c r="AG1540" s="4">
        <f t="shared" ca="1" si="444"/>
        <v>56541.225228393378</v>
      </c>
    </row>
    <row r="1541" spans="1:33">
      <c r="A1541" s="3">
        <v>43538</v>
      </c>
      <c r="B1541" s="2">
        <f t="shared" ca="1" si="427"/>
        <v>58305.633728831359</v>
      </c>
      <c r="C1541">
        <v>0</v>
      </c>
      <c r="D1541">
        <v>0</v>
      </c>
      <c r="E1541">
        <v>0</v>
      </c>
      <c r="F1541">
        <v>0</v>
      </c>
      <c r="P1541" s="4">
        <f t="shared" si="431"/>
        <v>17</v>
      </c>
      <c r="Q1541" s="4">
        <f t="shared" si="432"/>
        <v>56</v>
      </c>
      <c r="R1541" s="7">
        <f>INDEX(월별값!$A$1:$BM$17, '데이터 만들기'!P1541, '데이터 만들기'!Q1541)</f>
        <v>1279920</v>
      </c>
      <c r="S1541" s="5">
        <f t="shared" si="429"/>
        <v>43538</v>
      </c>
      <c r="T1541" s="7">
        <f t="shared" si="433"/>
        <v>2019</v>
      </c>
      <c r="U1541" s="7">
        <f t="shared" si="434"/>
        <v>3</v>
      </c>
      <c r="V1541" s="7" t="str">
        <f t="shared" si="435"/>
        <v>2019-3-1</v>
      </c>
      <c r="W1541" s="8">
        <f t="shared" si="436"/>
        <v>43555</v>
      </c>
      <c r="X1541" s="9">
        <f t="shared" si="437"/>
        <v>31</v>
      </c>
      <c r="Y1541" s="4">
        <f t="shared" si="438"/>
        <v>41287.741935483871</v>
      </c>
      <c r="Z1541" s="4">
        <f t="shared" ca="1" si="439"/>
        <v>-1982.650829916553</v>
      </c>
      <c r="AA1541" s="4">
        <f t="shared" ca="1" si="440"/>
        <v>39305.09110556732</v>
      </c>
      <c r="AB1541" s="10">
        <f t="shared" si="428"/>
        <v>1</v>
      </c>
      <c r="AC1541" s="4">
        <f t="shared" ca="1" si="441"/>
        <v>39305.09110556732</v>
      </c>
      <c r="AD1541" s="4">
        <f t="shared" ca="1" si="430"/>
        <v>-399011.39508854481</v>
      </c>
      <c r="AE1541" s="4">
        <f t="shared" si="442"/>
        <v>21</v>
      </c>
      <c r="AF1541" s="4">
        <f t="shared" ca="1" si="443"/>
        <v>19000.542623264038</v>
      </c>
      <c r="AG1541" s="4">
        <f t="shared" ca="1" si="444"/>
        <v>58305.633728831359</v>
      </c>
    </row>
    <row r="1542" spans="1:33">
      <c r="A1542" s="3">
        <v>43539</v>
      </c>
      <c r="B1542" s="2">
        <f t="shared" ca="1" si="427"/>
        <v>56962.902611060519</v>
      </c>
      <c r="C1542">
        <v>0</v>
      </c>
      <c r="D1542">
        <v>0</v>
      </c>
      <c r="E1542">
        <v>0</v>
      </c>
      <c r="F1542">
        <v>0</v>
      </c>
      <c r="P1542" s="4">
        <f t="shared" si="431"/>
        <v>17</v>
      </c>
      <c r="Q1542" s="4">
        <f t="shared" si="432"/>
        <v>56</v>
      </c>
      <c r="R1542" s="7">
        <f>INDEX(월별값!$A$1:$BM$17, '데이터 만들기'!P1542, '데이터 만들기'!Q1542)</f>
        <v>1279920</v>
      </c>
      <c r="S1542" s="5">
        <f t="shared" si="429"/>
        <v>43539</v>
      </c>
      <c r="T1542" s="7">
        <f t="shared" si="433"/>
        <v>2019</v>
      </c>
      <c r="U1542" s="7">
        <f t="shared" si="434"/>
        <v>3</v>
      </c>
      <c r="V1542" s="7" t="str">
        <f t="shared" si="435"/>
        <v>2019-3-1</v>
      </c>
      <c r="W1542" s="8">
        <f t="shared" si="436"/>
        <v>43555</v>
      </c>
      <c r="X1542" s="9">
        <f t="shared" si="437"/>
        <v>31</v>
      </c>
      <c r="Y1542" s="4">
        <f t="shared" si="438"/>
        <v>41287.741935483871</v>
      </c>
      <c r="Z1542" s="4">
        <f t="shared" ca="1" si="439"/>
        <v>-3325.3819476873878</v>
      </c>
      <c r="AA1542" s="4">
        <f t="shared" ca="1" si="440"/>
        <v>37962.359987796481</v>
      </c>
      <c r="AB1542" s="10">
        <f t="shared" si="428"/>
        <v>1</v>
      </c>
      <c r="AC1542" s="4">
        <f t="shared" ca="1" si="441"/>
        <v>37962.359987796481</v>
      </c>
      <c r="AD1542" s="4">
        <f t="shared" ca="1" si="430"/>
        <v>-399011.39508854481</v>
      </c>
      <c r="AE1542" s="4">
        <f t="shared" si="442"/>
        <v>21</v>
      </c>
      <c r="AF1542" s="4">
        <f t="shared" ca="1" si="443"/>
        <v>19000.542623264038</v>
      </c>
      <c r="AG1542" s="4">
        <f t="shared" ca="1" si="444"/>
        <v>56962.902611060519</v>
      </c>
    </row>
    <row r="1543" spans="1:33">
      <c r="A1543" s="3">
        <v>43540</v>
      </c>
      <c r="B1543" s="2">
        <f t="shared" ca="1" si="427"/>
        <v>1956.1335117439496</v>
      </c>
      <c r="C1543">
        <v>0</v>
      </c>
      <c r="D1543">
        <v>0</v>
      </c>
      <c r="E1543">
        <v>0</v>
      </c>
      <c r="F1543">
        <v>0</v>
      </c>
      <c r="P1543" s="4">
        <f t="shared" si="431"/>
        <v>17</v>
      </c>
      <c r="Q1543" s="4">
        <f t="shared" si="432"/>
        <v>56</v>
      </c>
      <c r="R1543" s="7">
        <f>INDEX(월별값!$A$1:$BM$17, '데이터 만들기'!P1543, '데이터 만들기'!Q1543)</f>
        <v>1279920</v>
      </c>
      <c r="S1543" s="5">
        <f t="shared" si="429"/>
        <v>43540</v>
      </c>
      <c r="T1543" s="7">
        <f t="shared" si="433"/>
        <v>2019</v>
      </c>
      <c r="U1543" s="7">
        <f t="shared" si="434"/>
        <v>3</v>
      </c>
      <c r="V1543" s="7" t="str">
        <f t="shared" si="435"/>
        <v>2019-3-1</v>
      </c>
      <c r="W1543" s="8">
        <f t="shared" si="436"/>
        <v>43555</v>
      </c>
      <c r="X1543" s="9">
        <f t="shared" si="437"/>
        <v>31</v>
      </c>
      <c r="Y1543" s="4">
        <f t="shared" si="438"/>
        <v>41287.741935483871</v>
      </c>
      <c r="Z1543" s="4">
        <f t="shared" ca="1" si="439"/>
        <v>-2165.0717006048794</v>
      </c>
      <c r="AA1543" s="4">
        <f t="shared" ca="1" si="440"/>
        <v>39122.670234878991</v>
      </c>
      <c r="AB1543" s="10">
        <f t="shared" si="428"/>
        <v>0</v>
      </c>
      <c r="AC1543" s="4">
        <f t="shared" ca="1" si="441"/>
        <v>1956.1335117439496</v>
      </c>
      <c r="AD1543" s="4">
        <f t="shared" ca="1" si="430"/>
        <v>-399011.39508854481</v>
      </c>
      <c r="AE1543" s="4">
        <f t="shared" si="442"/>
        <v>21</v>
      </c>
      <c r="AF1543" s="4">
        <f t="shared" ca="1" si="443"/>
        <v>19000.542623264038</v>
      </c>
      <c r="AG1543" s="4">
        <f t="shared" ca="1" si="444"/>
        <v>1956.1335117439496</v>
      </c>
    </row>
    <row r="1544" spans="1:33">
      <c r="A1544" s="3">
        <v>43541</v>
      </c>
      <c r="B1544" s="2">
        <f t="shared" ref="B1544:B1607" ca="1" si="445">AG1544</f>
        <v>2090.6636920711189</v>
      </c>
      <c r="C1544">
        <v>0</v>
      </c>
      <c r="D1544">
        <v>0</v>
      </c>
      <c r="E1544">
        <v>0</v>
      </c>
      <c r="F1544">
        <v>0</v>
      </c>
      <c r="P1544" s="4">
        <f t="shared" si="431"/>
        <v>17</v>
      </c>
      <c r="Q1544" s="4">
        <f t="shared" si="432"/>
        <v>56</v>
      </c>
      <c r="R1544" s="7">
        <f>INDEX(월별값!$A$1:$BM$17, '데이터 만들기'!P1544, '데이터 만들기'!Q1544)</f>
        <v>1279920</v>
      </c>
      <c r="S1544" s="5">
        <f t="shared" si="429"/>
        <v>43541</v>
      </c>
      <c r="T1544" s="7">
        <f t="shared" si="433"/>
        <v>2019</v>
      </c>
      <c r="U1544" s="7">
        <f t="shared" si="434"/>
        <v>3</v>
      </c>
      <c r="V1544" s="7" t="str">
        <f t="shared" si="435"/>
        <v>2019-3-1</v>
      </c>
      <c r="W1544" s="8">
        <f t="shared" si="436"/>
        <v>43555</v>
      </c>
      <c r="X1544" s="9">
        <f t="shared" si="437"/>
        <v>31</v>
      </c>
      <c r="Y1544" s="4">
        <f t="shared" si="438"/>
        <v>41287.741935483871</v>
      </c>
      <c r="Z1544" s="4">
        <f t="shared" ca="1" si="439"/>
        <v>525.53190593850672</v>
      </c>
      <c r="AA1544" s="4">
        <f t="shared" ca="1" si="440"/>
        <v>41813.273841422379</v>
      </c>
      <c r="AB1544" s="10">
        <f t="shared" ref="AB1544:AB1607" si="446">NETWORKDAYS(A1544,A1544)</f>
        <v>0</v>
      </c>
      <c r="AC1544" s="4">
        <f t="shared" ca="1" si="441"/>
        <v>2090.6636920711189</v>
      </c>
      <c r="AD1544" s="4">
        <f t="shared" ca="1" si="430"/>
        <v>-399011.39508854481</v>
      </c>
      <c r="AE1544" s="4">
        <f t="shared" si="442"/>
        <v>21</v>
      </c>
      <c r="AF1544" s="4">
        <f t="shared" ca="1" si="443"/>
        <v>19000.542623264038</v>
      </c>
      <c r="AG1544" s="4">
        <f t="shared" ca="1" si="444"/>
        <v>2090.6636920711189</v>
      </c>
    </row>
    <row r="1545" spans="1:33">
      <c r="A1545" s="3">
        <v>43542</v>
      </c>
      <c r="B1545" s="2">
        <f t="shared" ca="1" si="445"/>
        <v>58217.149859099714</v>
      </c>
      <c r="C1545">
        <v>0</v>
      </c>
      <c r="D1545">
        <v>0</v>
      </c>
      <c r="E1545">
        <v>0</v>
      </c>
      <c r="F1545">
        <v>0</v>
      </c>
      <c r="P1545" s="4">
        <f t="shared" si="431"/>
        <v>17</v>
      </c>
      <c r="Q1545" s="4">
        <f t="shared" si="432"/>
        <v>56</v>
      </c>
      <c r="R1545" s="7">
        <f>INDEX(월별값!$A$1:$BM$17, '데이터 만들기'!P1545, '데이터 만들기'!Q1545)</f>
        <v>1279920</v>
      </c>
      <c r="S1545" s="5">
        <f t="shared" ref="S1545:S1608" si="447">$A1545</f>
        <v>43542</v>
      </c>
      <c r="T1545" s="7">
        <f t="shared" si="433"/>
        <v>2019</v>
      </c>
      <c r="U1545" s="7">
        <f t="shared" si="434"/>
        <v>3</v>
      </c>
      <c r="V1545" s="7" t="str">
        <f t="shared" si="435"/>
        <v>2019-3-1</v>
      </c>
      <c r="W1545" s="8">
        <f t="shared" si="436"/>
        <v>43555</v>
      </c>
      <c r="X1545" s="9">
        <f t="shared" si="437"/>
        <v>31</v>
      </c>
      <c r="Y1545" s="4">
        <f t="shared" si="438"/>
        <v>41287.741935483871</v>
      </c>
      <c r="Z1545" s="4">
        <f t="shared" ca="1" si="439"/>
        <v>-2071.1346996481921</v>
      </c>
      <c r="AA1545" s="4">
        <f t="shared" ca="1" si="440"/>
        <v>39216.607235835676</v>
      </c>
      <c r="AB1545" s="10">
        <f t="shared" si="446"/>
        <v>1</v>
      </c>
      <c r="AC1545" s="4">
        <f t="shared" ca="1" si="441"/>
        <v>39216.607235835676</v>
      </c>
      <c r="AD1545" s="4">
        <f t="shared" ref="AD1545:AD1608" ca="1" si="448">SUMIFS(AC:AC,U:U,CONCATENATE("=",U1545),T:T,CONCATENATE("=",T1545))-R1545</f>
        <v>-399011.39508854481</v>
      </c>
      <c r="AE1545" s="4">
        <f t="shared" si="442"/>
        <v>21</v>
      </c>
      <c r="AF1545" s="4">
        <f t="shared" ca="1" si="443"/>
        <v>19000.542623264038</v>
      </c>
      <c r="AG1545" s="4">
        <f t="shared" ca="1" si="444"/>
        <v>58217.149859099714</v>
      </c>
    </row>
    <row r="1546" spans="1:33">
      <c r="A1546" s="3">
        <v>43543</v>
      </c>
      <c r="B1546" s="2">
        <f t="shared" ca="1" si="445"/>
        <v>64115.441271615353</v>
      </c>
      <c r="C1546">
        <v>0</v>
      </c>
      <c r="D1546">
        <v>0</v>
      </c>
      <c r="E1546">
        <v>0</v>
      </c>
      <c r="F1546">
        <v>0</v>
      </c>
      <c r="P1546" s="4">
        <f t="shared" ref="P1546:P1609" si="449">P1545</f>
        <v>17</v>
      </c>
      <c r="Q1546" s="4">
        <f t="shared" si="432"/>
        <v>56</v>
      </c>
      <c r="R1546" s="7">
        <f>INDEX(월별값!$A$1:$BM$17, '데이터 만들기'!P1546, '데이터 만들기'!Q1546)</f>
        <v>1279920</v>
      </c>
      <c r="S1546" s="5">
        <f t="shared" si="447"/>
        <v>43543</v>
      </c>
      <c r="T1546" s="7">
        <f t="shared" si="433"/>
        <v>2019</v>
      </c>
      <c r="U1546" s="7">
        <f t="shared" si="434"/>
        <v>3</v>
      </c>
      <c r="V1546" s="7" t="str">
        <f t="shared" si="435"/>
        <v>2019-3-1</v>
      </c>
      <c r="W1546" s="8">
        <f t="shared" si="436"/>
        <v>43555</v>
      </c>
      <c r="X1546" s="9">
        <f t="shared" si="437"/>
        <v>31</v>
      </c>
      <c r="Y1546" s="4">
        <f t="shared" si="438"/>
        <v>41287.741935483871</v>
      </c>
      <c r="Z1546" s="4">
        <f t="shared" ca="1" si="439"/>
        <v>3827.1567128674446</v>
      </c>
      <c r="AA1546" s="4">
        <f t="shared" ca="1" si="440"/>
        <v>45114.898648351314</v>
      </c>
      <c r="AB1546" s="10">
        <f t="shared" si="446"/>
        <v>1</v>
      </c>
      <c r="AC1546" s="4">
        <f t="shared" ca="1" si="441"/>
        <v>45114.898648351314</v>
      </c>
      <c r="AD1546" s="4">
        <f t="shared" ca="1" si="448"/>
        <v>-399011.39508854481</v>
      </c>
      <c r="AE1546" s="4">
        <f t="shared" si="442"/>
        <v>21</v>
      </c>
      <c r="AF1546" s="4">
        <f t="shared" ca="1" si="443"/>
        <v>19000.542623264038</v>
      </c>
      <c r="AG1546" s="4">
        <f t="shared" ca="1" si="444"/>
        <v>64115.441271615353</v>
      </c>
    </row>
    <row r="1547" spans="1:33">
      <c r="A1547" s="3">
        <v>43544</v>
      </c>
      <c r="B1547" s="2">
        <f t="shared" ca="1" si="445"/>
        <v>61040.399811129158</v>
      </c>
      <c r="C1547">
        <v>0</v>
      </c>
      <c r="D1547">
        <v>0</v>
      </c>
      <c r="E1547">
        <v>0</v>
      </c>
      <c r="F1547">
        <v>0</v>
      </c>
      <c r="P1547" s="4">
        <f t="shared" si="449"/>
        <v>17</v>
      </c>
      <c r="Q1547" s="4">
        <f t="shared" si="432"/>
        <v>56</v>
      </c>
      <c r="R1547" s="7">
        <f>INDEX(월별값!$A$1:$BM$17, '데이터 만들기'!P1547, '데이터 만들기'!Q1547)</f>
        <v>1279920</v>
      </c>
      <c r="S1547" s="5">
        <f t="shared" si="447"/>
        <v>43544</v>
      </c>
      <c r="T1547" s="7">
        <f t="shared" si="433"/>
        <v>2019</v>
      </c>
      <c r="U1547" s="7">
        <f t="shared" si="434"/>
        <v>3</v>
      </c>
      <c r="V1547" s="7" t="str">
        <f t="shared" si="435"/>
        <v>2019-3-1</v>
      </c>
      <c r="W1547" s="8">
        <f t="shared" si="436"/>
        <v>43555</v>
      </c>
      <c r="X1547" s="9">
        <f t="shared" si="437"/>
        <v>31</v>
      </c>
      <c r="Y1547" s="4">
        <f t="shared" si="438"/>
        <v>41287.741935483871</v>
      </c>
      <c r="Z1547" s="4">
        <f t="shared" ca="1" si="439"/>
        <v>752.11525238124943</v>
      </c>
      <c r="AA1547" s="4">
        <f t="shared" ca="1" si="440"/>
        <v>42039.85718786512</v>
      </c>
      <c r="AB1547" s="10">
        <f t="shared" si="446"/>
        <v>1</v>
      </c>
      <c r="AC1547" s="4">
        <f t="shared" ca="1" si="441"/>
        <v>42039.85718786512</v>
      </c>
      <c r="AD1547" s="4">
        <f t="shared" ca="1" si="448"/>
        <v>-399011.39508854481</v>
      </c>
      <c r="AE1547" s="4">
        <f t="shared" si="442"/>
        <v>21</v>
      </c>
      <c r="AF1547" s="4">
        <f t="shared" ca="1" si="443"/>
        <v>19000.542623264038</v>
      </c>
      <c r="AG1547" s="4">
        <f t="shared" ca="1" si="444"/>
        <v>61040.399811129158</v>
      </c>
    </row>
    <row r="1548" spans="1:33">
      <c r="A1548" s="3">
        <v>43545</v>
      </c>
      <c r="B1548" s="2">
        <f t="shared" ca="1" si="445"/>
        <v>59859.548240647913</v>
      </c>
      <c r="C1548">
        <v>0</v>
      </c>
      <c r="D1548">
        <v>0</v>
      </c>
      <c r="E1548">
        <v>0</v>
      </c>
      <c r="F1548">
        <v>0</v>
      </c>
      <c r="P1548" s="4">
        <f t="shared" si="449"/>
        <v>17</v>
      </c>
      <c r="Q1548" s="4">
        <f t="shared" si="432"/>
        <v>56</v>
      </c>
      <c r="R1548" s="7">
        <f>INDEX(월별값!$A$1:$BM$17, '데이터 만들기'!P1548, '데이터 만들기'!Q1548)</f>
        <v>1279920</v>
      </c>
      <c r="S1548" s="5">
        <f t="shared" si="447"/>
        <v>43545</v>
      </c>
      <c r="T1548" s="7">
        <f t="shared" si="433"/>
        <v>2019</v>
      </c>
      <c r="U1548" s="7">
        <f t="shared" si="434"/>
        <v>3</v>
      </c>
      <c r="V1548" s="7" t="str">
        <f t="shared" si="435"/>
        <v>2019-3-1</v>
      </c>
      <c r="W1548" s="8">
        <f t="shared" si="436"/>
        <v>43555</v>
      </c>
      <c r="X1548" s="9">
        <f t="shared" si="437"/>
        <v>31</v>
      </c>
      <c r="Y1548" s="4">
        <f t="shared" si="438"/>
        <v>41287.741935483871</v>
      </c>
      <c r="Z1548" s="4">
        <f t="shared" ca="1" si="439"/>
        <v>-428.73631809999836</v>
      </c>
      <c r="AA1548" s="4">
        <f t="shared" ca="1" si="440"/>
        <v>40859.005617383875</v>
      </c>
      <c r="AB1548" s="10">
        <f t="shared" si="446"/>
        <v>1</v>
      </c>
      <c r="AC1548" s="4">
        <f t="shared" ca="1" si="441"/>
        <v>40859.005617383875</v>
      </c>
      <c r="AD1548" s="4">
        <f t="shared" ca="1" si="448"/>
        <v>-399011.39508854481</v>
      </c>
      <c r="AE1548" s="4">
        <f t="shared" si="442"/>
        <v>21</v>
      </c>
      <c r="AF1548" s="4">
        <f t="shared" ca="1" si="443"/>
        <v>19000.542623264038</v>
      </c>
      <c r="AG1548" s="4">
        <f t="shared" ca="1" si="444"/>
        <v>59859.548240647913</v>
      </c>
    </row>
    <row r="1549" spans="1:33">
      <c r="A1549" s="3">
        <v>43546</v>
      </c>
      <c r="B1549" s="2">
        <f t="shared" ca="1" si="445"/>
        <v>62331.34961411314</v>
      </c>
      <c r="C1549">
        <v>0</v>
      </c>
      <c r="D1549">
        <v>0</v>
      </c>
      <c r="E1549">
        <v>0</v>
      </c>
      <c r="F1549">
        <v>0</v>
      </c>
      <c r="P1549" s="4">
        <f t="shared" si="449"/>
        <v>17</v>
      </c>
      <c r="Q1549" s="4">
        <f t="shared" si="432"/>
        <v>56</v>
      </c>
      <c r="R1549" s="7">
        <f>INDEX(월별값!$A$1:$BM$17, '데이터 만들기'!P1549, '데이터 만들기'!Q1549)</f>
        <v>1279920</v>
      </c>
      <c r="S1549" s="5">
        <f t="shared" si="447"/>
        <v>43546</v>
      </c>
      <c r="T1549" s="7">
        <f t="shared" si="433"/>
        <v>2019</v>
      </c>
      <c r="U1549" s="7">
        <f t="shared" si="434"/>
        <v>3</v>
      </c>
      <c r="V1549" s="7" t="str">
        <f t="shared" si="435"/>
        <v>2019-3-1</v>
      </c>
      <c r="W1549" s="8">
        <f t="shared" si="436"/>
        <v>43555</v>
      </c>
      <c r="X1549" s="9">
        <f t="shared" si="437"/>
        <v>31</v>
      </c>
      <c r="Y1549" s="4">
        <f t="shared" si="438"/>
        <v>41287.741935483871</v>
      </c>
      <c r="Z1549" s="4">
        <f t="shared" ca="1" si="439"/>
        <v>2043.0650553652329</v>
      </c>
      <c r="AA1549" s="4">
        <f t="shared" ca="1" si="440"/>
        <v>43330.806990849102</v>
      </c>
      <c r="AB1549" s="10">
        <f t="shared" si="446"/>
        <v>1</v>
      </c>
      <c r="AC1549" s="4">
        <f t="shared" ca="1" si="441"/>
        <v>43330.806990849102</v>
      </c>
      <c r="AD1549" s="4">
        <f t="shared" ca="1" si="448"/>
        <v>-399011.39508854481</v>
      </c>
      <c r="AE1549" s="4">
        <f t="shared" si="442"/>
        <v>21</v>
      </c>
      <c r="AF1549" s="4">
        <f t="shared" ca="1" si="443"/>
        <v>19000.542623264038</v>
      </c>
      <c r="AG1549" s="4">
        <f t="shared" ca="1" si="444"/>
        <v>62331.34961411314</v>
      </c>
    </row>
    <row r="1550" spans="1:33">
      <c r="A1550" s="3">
        <v>43547</v>
      </c>
      <c r="B1550" s="2">
        <f t="shared" ca="1" si="445"/>
        <v>2190.1518056850427</v>
      </c>
      <c r="C1550">
        <v>0</v>
      </c>
      <c r="D1550">
        <v>0</v>
      </c>
      <c r="E1550">
        <v>0</v>
      </c>
      <c r="F1550">
        <v>0</v>
      </c>
      <c r="P1550" s="4">
        <f t="shared" si="449"/>
        <v>17</v>
      </c>
      <c r="Q1550" s="4">
        <f t="shared" si="432"/>
        <v>56</v>
      </c>
      <c r="R1550" s="7">
        <f>INDEX(월별값!$A$1:$BM$17, '데이터 만들기'!P1550, '데이터 만들기'!Q1550)</f>
        <v>1279920</v>
      </c>
      <c r="S1550" s="5">
        <f t="shared" si="447"/>
        <v>43547</v>
      </c>
      <c r="T1550" s="7">
        <f t="shared" si="433"/>
        <v>2019</v>
      </c>
      <c r="U1550" s="7">
        <f t="shared" si="434"/>
        <v>3</v>
      </c>
      <c r="V1550" s="7" t="str">
        <f t="shared" si="435"/>
        <v>2019-3-1</v>
      </c>
      <c r="W1550" s="8">
        <f t="shared" si="436"/>
        <v>43555</v>
      </c>
      <c r="X1550" s="9">
        <f t="shared" si="437"/>
        <v>31</v>
      </c>
      <c r="Y1550" s="4">
        <f t="shared" si="438"/>
        <v>41287.741935483871</v>
      </c>
      <c r="Z1550" s="4">
        <f t="shared" ca="1" si="439"/>
        <v>2515.2941782169892</v>
      </c>
      <c r="AA1550" s="4">
        <f t="shared" ca="1" si="440"/>
        <v>43803.036113700859</v>
      </c>
      <c r="AB1550" s="10">
        <f t="shared" si="446"/>
        <v>0</v>
      </c>
      <c r="AC1550" s="4">
        <f t="shared" ca="1" si="441"/>
        <v>2190.1518056850427</v>
      </c>
      <c r="AD1550" s="4">
        <f t="shared" ca="1" si="448"/>
        <v>-399011.39508854481</v>
      </c>
      <c r="AE1550" s="4">
        <f t="shared" si="442"/>
        <v>21</v>
      </c>
      <c r="AF1550" s="4">
        <f t="shared" ca="1" si="443"/>
        <v>19000.542623264038</v>
      </c>
      <c r="AG1550" s="4">
        <f t="shared" ca="1" si="444"/>
        <v>2190.1518056850427</v>
      </c>
    </row>
    <row r="1551" spans="1:33">
      <c r="A1551" s="3">
        <v>43548</v>
      </c>
      <c r="B1551" s="2">
        <f t="shared" ca="1" si="445"/>
        <v>2103.8314940809259</v>
      </c>
      <c r="C1551">
        <v>0</v>
      </c>
      <c r="D1551">
        <v>0</v>
      </c>
      <c r="E1551">
        <v>0</v>
      </c>
      <c r="F1551">
        <v>0</v>
      </c>
      <c r="P1551" s="4">
        <f t="shared" si="449"/>
        <v>17</v>
      </c>
      <c r="Q1551" s="4">
        <f t="shared" si="432"/>
        <v>56</v>
      </c>
      <c r="R1551" s="7">
        <f>INDEX(월별값!$A$1:$BM$17, '데이터 만들기'!P1551, '데이터 만들기'!Q1551)</f>
        <v>1279920</v>
      </c>
      <c r="S1551" s="5">
        <f t="shared" si="447"/>
        <v>43548</v>
      </c>
      <c r="T1551" s="7">
        <f t="shared" si="433"/>
        <v>2019</v>
      </c>
      <c r="U1551" s="7">
        <f t="shared" si="434"/>
        <v>3</v>
      </c>
      <c r="V1551" s="7" t="str">
        <f t="shared" si="435"/>
        <v>2019-3-1</v>
      </c>
      <c r="W1551" s="8">
        <f t="shared" si="436"/>
        <v>43555</v>
      </c>
      <c r="X1551" s="9">
        <f t="shared" si="437"/>
        <v>31</v>
      </c>
      <c r="Y1551" s="4">
        <f t="shared" si="438"/>
        <v>41287.741935483871</v>
      </c>
      <c r="Z1551" s="4">
        <f t="shared" ca="1" si="439"/>
        <v>788.88794613464881</v>
      </c>
      <c r="AA1551" s="4">
        <f t="shared" ca="1" si="440"/>
        <v>42076.629881618523</v>
      </c>
      <c r="AB1551" s="10">
        <f t="shared" si="446"/>
        <v>0</v>
      </c>
      <c r="AC1551" s="4">
        <f t="shared" ca="1" si="441"/>
        <v>2103.8314940809259</v>
      </c>
      <c r="AD1551" s="4">
        <f t="shared" ca="1" si="448"/>
        <v>-399011.39508854481</v>
      </c>
      <c r="AE1551" s="4">
        <f t="shared" si="442"/>
        <v>21</v>
      </c>
      <c r="AF1551" s="4">
        <f t="shared" ca="1" si="443"/>
        <v>19000.542623264038</v>
      </c>
      <c r="AG1551" s="4">
        <f t="shared" ca="1" si="444"/>
        <v>2103.8314940809259</v>
      </c>
    </row>
    <row r="1552" spans="1:33">
      <c r="A1552" s="3">
        <v>43549</v>
      </c>
      <c r="B1552" s="2">
        <f t="shared" ca="1" si="445"/>
        <v>58144.926530022276</v>
      </c>
      <c r="C1552">
        <v>0</v>
      </c>
      <c r="D1552">
        <v>0</v>
      </c>
      <c r="E1552">
        <v>0</v>
      </c>
      <c r="F1552">
        <v>0</v>
      </c>
      <c r="P1552" s="4">
        <f t="shared" si="449"/>
        <v>17</v>
      </c>
      <c r="Q1552" s="4">
        <f t="shared" si="432"/>
        <v>56</v>
      </c>
      <c r="R1552" s="7">
        <f>INDEX(월별값!$A$1:$BM$17, '데이터 만들기'!P1552, '데이터 만들기'!Q1552)</f>
        <v>1279920</v>
      </c>
      <c r="S1552" s="5">
        <f t="shared" si="447"/>
        <v>43549</v>
      </c>
      <c r="T1552" s="7">
        <f t="shared" si="433"/>
        <v>2019</v>
      </c>
      <c r="U1552" s="7">
        <f t="shared" si="434"/>
        <v>3</v>
      </c>
      <c r="V1552" s="7" t="str">
        <f t="shared" si="435"/>
        <v>2019-3-1</v>
      </c>
      <c r="W1552" s="8">
        <f t="shared" si="436"/>
        <v>43555</v>
      </c>
      <c r="X1552" s="9">
        <f t="shared" si="437"/>
        <v>31</v>
      </c>
      <c r="Y1552" s="4">
        <f t="shared" si="438"/>
        <v>41287.741935483871</v>
      </c>
      <c r="Z1552" s="4">
        <f t="shared" ca="1" si="439"/>
        <v>-2143.3580287256304</v>
      </c>
      <c r="AA1552" s="4">
        <f t="shared" ca="1" si="440"/>
        <v>39144.383906758238</v>
      </c>
      <c r="AB1552" s="10">
        <f t="shared" si="446"/>
        <v>1</v>
      </c>
      <c r="AC1552" s="4">
        <f t="shared" ca="1" si="441"/>
        <v>39144.383906758238</v>
      </c>
      <c r="AD1552" s="4">
        <f t="shared" ca="1" si="448"/>
        <v>-399011.39508854481</v>
      </c>
      <c r="AE1552" s="4">
        <f t="shared" si="442"/>
        <v>21</v>
      </c>
      <c r="AF1552" s="4">
        <f t="shared" ca="1" si="443"/>
        <v>19000.542623264038</v>
      </c>
      <c r="AG1552" s="4">
        <f t="shared" ca="1" si="444"/>
        <v>58144.926530022276</v>
      </c>
    </row>
    <row r="1553" spans="1:33">
      <c r="A1553" s="3">
        <v>43550</v>
      </c>
      <c r="B1553" s="2">
        <f t="shared" ca="1" si="445"/>
        <v>56851.559408105444</v>
      </c>
      <c r="C1553">
        <v>0</v>
      </c>
      <c r="D1553">
        <v>0</v>
      </c>
      <c r="E1553">
        <v>0</v>
      </c>
      <c r="F1553">
        <v>0</v>
      </c>
      <c r="P1553" s="4">
        <f t="shared" si="449"/>
        <v>17</v>
      </c>
      <c r="Q1553" s="4">
        <f t="shared" si="432"/>
        <v>56</v>
      </c>
      <c r="R1553" s="7">
        <f>INDEX(월별값!$A$1:$BM$17, '데이터 만들기'!P1553, '데이터 만들기'!Q1553)</f>
        <v>1279920</v>
      </c>
      <c r="S1553" s="5">
        <f t="shared" si="447"/>
        <v>43550</v>
      </c>
      <c r="T1553" s="7">
        <f t="shared" si="433"/>
        <v>2019</v>
      </c>
      <c r="U1553" s="7">
        <f t="shared" si="434"/>
        <v>3</v>
      </c>
      <c r="V1553" s="7" t="str">
        <f t="shared" si="435"/>
        <v>2019-3-1</v>
      </c>
      <c r="W1553" s="8">
        <f t="shared" si="436"/>
        <v>43555</v>
      </c>
      <c r="X1553" s="9">
        <f t="shared" si="437"/>
        <v>31</v>
      </c>
      <c r="Y1553" s="4">
        <f t="shared" si="438"/>
        <v>41287.741935483871</v>
      </c>
      <c r="Z1553" s="4">
        <f t="shared" ca="1" si="439"/>
        <v>-3436.7251506424682</v>
      </c>
      <c r="AA1553" s="4">
        <f t="shared" ca="1" si="440"/>
        <v>37851.016784841406</v>
      </c>
      <c r="AB1553" s="10">
        <f t="shared" si="446"/>
        <v>1</v>
      </c>
      <c r="AC1553" s="4">
        <f t="shared" ca="1" si="441"/>
        <v>37851.016784841406</v>
      </c>
      <c r="AD1553" s="4">
        <f t="shared" ca="1" si="448"/>
        <v>-399011.39508854481</v>
      </c>
      <c r="AE1553" s="4">
        <f t="shared" si="442"/>
        <v>21</v>
      </c>
      <c r="AF1553" s="4">
        <f t="shared" ca="1" si="443"/>
        <v>19000.542623264038</v>
      </c>
      <c r="AG1553" s="4">
        <f t="shared" ca="1" si="444"/>
        <v>56851.559408105444</v>
      </c>
    </row>
    <row r="1554" spans="1:33">
      <c r="A1554" s="3">
        <v>43551</v>
      </c>
      <c r="B1554" s="2">
        <f t="shared" ca="1" si="445"/>
        <v>61507.686408833484</v>
      </c>
      <c r="C1554">
        <v>0</v>
      </c>
      <c r="D1554">
        <v>0</v>
      </c>
      <c r="E1554">
        <v>0</v>
      </c>
      <c r="F1554">
        <v>0</v>
      </c>
      <c r="P1554" s="4">
        <f t="shared" si="449"/>
        <v>17</v>
      </c>
      <c r="Q1554" s="4">
        <f t="shared" si="432"/>
        <v>56</v>
      </c>
      <c r="R1554" s="7">
        <f>INDEX(월별값!$A$1:$BM$17, '데이터 만들기'!P1554, '데이터 만들기'!Q1554)</f>
        <v>1279920</v>
      </c>
      <c r="S1554" s="5">
        <f t="shared" si="447"/>
        <v>43551</v>
      </c>
      <c r="T1554" s="7">
        <f t="shared" si="433"/>
        <v>2019</v>
      </c>
      <c r="U1554" s="7">
        <f t="shared" si="434"/>
        <v>3</v>
      </c>
      <c r="V1554" s="7" t="str">
        <f t="shared" si="435"/>
        <v>2019-3-1</v>
      </c>
      <c r="W1554" s="8">
        <f t="shared" si="436"/>
        <v>43555</v>
      </c>
      <c r="X1554" s="9">
        <f t="shared" si="437"/>
        <v>31</v>
      </c>
      <c r="Y1554" s="4">
        <f t="shared" si="438"/>
        <v>41287.741935483871</v>
      </c>
      <c r="Z1554" s="4">
        <f t="shared" ca="1" si="439"/>
        <v>1219.4018500855777</v>
      </c>
      <c r="AA1554" s="4">
        <f t="shared" ca="1" si="440"/>
        <v>42507.143785569446</v>
      </c>
      <c r="AB1554" s="10">
        <f t="shared" si="446"/>
        <v>1</v>
      </c>
      <c r="AC1554" s="4">
        <f t="shared" ca="1" si="441"/>
        <v>42507.143785569446</v>
      </c>
      <c r="AD1554" s="4">
        <f t="shared" ca="1" si="448"/>
        <v>-399011.39508854481</v>
      </c>
      <c r="AE1554" s="4">
        <f t="shared" si="442"/>
        <v>21</v>
      </c>
      <c r="AF1554" s="4">
        <f t="shared" ca="1" si="443"/>
        <v>19000.542623264038</v>
      </c>
      <c r="AG1554" s="4">
        <f t="shared" ca="1" si="444"/>
        <v>61507.686408833484</v>
      </c>
    </row>
    <row r="1555" spans="1:33">
      <c r="A1555" s="3">
        <v>43552</v>
      </c>
      <c r="B1555" s="2">
        <f t="shared" ca="1" si="445"/>
        <v>61850.799302895481</v>
      </c>
      <c r="C1555">
        <v>0</v>
      </c>
      <c r="D1555">
        <v>0</v>
      </c>
      <c r="E1555">
        <v>0</v>
      </c>
      <c r="F1555">
        <v>0</v>
      </c>
      <c r="P1555" s="4">
        <f t="shared" si="449"/>
        <v>17</v>
      </c>
      <c r="Q1555" s="4">
        <f t="shared" si="432"/>
        <v>56</v>
      </c>
      <c r="R1555" s="7">
        <f>INDEX(월별값!$A$1:$BM$17, '데이터 만들기'!P1555, '데이터 만들기'!Q1555)</f>
        <v>1279920</v>
      </c>
      <c r="S1555" s="5">
        <f t="shared" si="447"/>
        <v>43552</v>
      </c>
      <c r="T1555" s="7">
        <f t="shared" si="433"/>
        <v>2019</v>
      </c>
      <c r="U1555" s="7">
        <f t="shared" si="434"/>
        <v>3</v>
      </c>
      <c r="V1555" s="7" t="str">
        <f t="shared" si="435"/>
        <v>2019-3-1</v>
      </c>
      <c r="W1555" s="8">
        <f t="shared" si="436"/>
        <v>43555</v>
      </c>
      <c r="X1555" s="9">
        <f t="shared" si="437"/>
        <v>31</v>
      </c>
      <c r="Y1555" s="4">
        <f t="shared" si="438"/>
        <v>41287.741935483871</v>
      </c>
      <c r="Z1555" s="4">
        <f t="shared" ca="1" si="439"/>
        <v>1562.5147441475697</v>
      </c>
      <c r="AA1555" s="4">
        <f t="shared" ca="1" si="440"/>
        <v>42850.256679631442</v>
      </c>
      <c r="AB1555" s="10">
        <f t="shared" si="446"/>
        <v>1</v>
      </c>
      <c r="AC1555" s="4">
        <f t="shared" ca="1" si="441"/>
        <v>42850.256679631442</v>
      </c>
      <c r="AD1555" s="4">
        <f t="shared" ca="1" si="448"/>
        <v>-399011.39508854481</v>
      </c>
      <c r="AE1555" s="4">
        <f t="shared" si="442"/>
        <v>21</v>
      </c>
      <c r="AF1555" s="4">
        <f t="shared" ca="1" si="443"/>
        <v>19000.542623264038</v>
      </c>
      <c r="AG1555" s="4">
        <f t="shared" ca="1" si="444"/>
        <v>61850.799302895481</v>
      </c>
    </row>
    <row r="1556" spans="1:33">
      <c r="A1556" s="3">
        <v>43553</v>
      </c>
      <c r="B1556" s="2">
        <f t="shared" ca="1" si="445"/>
        <v>59223.827696325476</v>
      </c>
      <c r="C1556">
        <v>0</v>
      </c>
      <c r="D1556">
        <v>0</v>
      </c>
      <c r="E1556">
        <v>0</v>
      </c>
      <c r="F1556">
        <v>0</v>
      </c>
      <c r="P1556" s="4">
        <f t="shared" si="449"/>
        <v>17</v>
      </c>
      <c r="Q1556" s="4">
        <f t="shared" si="432"/>
        <v>56</v>
      </c>
      <c r="R1556" s="7">
        <f>INDEX(월별값!$A$1:$BM$17, '데이터 만들기'!P1556, '데이터 만들기'!Q1556)</f>
        <v>1279920</v>
      </c>
      <c r="S1556" s="5">
        <f t="shared" si="447"/>
        <v>43553</v>
      </c>
      <c r="T1556" s="7">
        <f t="shared" si="433"/>
        <v>2019</v>
      </c>
      <c r="U1556" s="7">
        <f t="shared" si="434"/>
        <v>3</v>
      </c>
      <c r="V1556" s="7" t="str">
        <f t="shared" si="435"/>
        <v>2019-3-1</v>
      </c>
      <c r="W1556" s="8">
        <f t="shared" si="436"/>
        <v>43555</v>
      </c>
      <c r="X1556" s="9">
        <f t="shared" si="437"/>
        <v>31</v>
      </c>
      <c r="Y1556" s="4">
        <f t="shared" si="438"/>
        <v>41287.741935483871</v>
      </c>
      <c r="Z1556" s="4">
        <f t="shared" ca="1" si="439"/>
        <v>-1064.4568624224348</v>
      </c>
      <c r="AA1556" s="4">
        <f t="shared" ca="1" si="440"/>
        <v>40223.285073061437</v>
      </c>
      <c r="AB1556" s="10">
        <f t="shared" si="446"/>
        <v>1</v>
      </c>
      <c r="AC1556" s="4">
        <f t="shared" ca="1" si="441"/>
        <v>40223.285073061437</v>
      </c>
      <c r="AD1556" s="4">
        <f t="shared" ca="1" si="448"/>
        <v>-399011.39508854481</v>
      </c>
      <c r="AE1556" s="4">
        <f t="shared" si="442"/>
        <v>21</v>
      </c>
      <c r="AF1556" s="4">
        <f t="shared" ca="1" si="443"/>
        <v>19000.542623264038</v>
      </c>
      <c r="AG1556" s="4">
        <f t="shared" ca="1" si="444"/>
        <v>59223.827696325476</v>
      </c>
    </row>
    <row r="1557" spans="1:33">
      <c r="A1557" s="3">
        <v>43554</v>
      </c>
      <c r="B1557" s="2">
        <f t="shared" ca="1" si="445"/>
        <v>1978.6711625092823</v>
      </c>
      <c r="C1557">
        <v>0</v>
      </c>
      <c r="D1557">
        <v>0</v>
      </c>
      <c r="E1557">
        <v>0</v>
      </c>
      <c r="F1557">
        <v>0</v>
      </c>
      <c r="P1557" s="4">
        <f t="shared" si="449"/>
        <v>17</v>
      </c>
      <c r="Q1557" s="4">
        <f t="shared" si="432"/>
        <v>56</v>
      </c>
      <c r="R1557" s="7">
        <f>INDEX(월별값!$A$1:$BM$17, '데이터 만들기'!P1557, '데이터 만들기'!Q1557)</f>
        <v>1279920</v>
      </c>
      <c r="S1557" s="5">
        <f t="shared" si="447"/>
        <v>43554</v>
      </c>
      <c r="T1557" s="7">
        <f t="shared" si="433"/>
        <v>2019</v>
      </c>
      <c r="U1557" s="7">
        <f t="shared" si="434"/>
        <v>3</v>
      </c>
      <c r="V1557" s="7" t="str">
        <f t="shared" si="435"/>
        <v>2019-3-1</v>
      </c>
      <c r="W1557" s="8">
        <f t="shared" si="436"/>
        <v>43555</v>
      </c>
      <c r="X1557" s="9">
        <f t="shared" si="437"/>
        <v>31</v>
      </c>
      <c r="Y1557" s="4">
        <f t="shared" si="438"/>
        <v>41287.741935483871</v>
      </c>
      <c r="Z1557" s="4">
        <f t="shared" ca="1" si="439"/>
        <v>-1714.318685298223</v>
      </c>
      <c r="AA1557" s="4">
        <f t="shared" ca="1" si="440"/>
        <v>39573.423250185646</v>
      </c>
      <c r="AB1557" s="10">
        <f t="shared" si="446"/>
        <v>0</v>
      </c>
      <c r="AC1557" s="4">
        <f t="shared" ca="1" si="441"/>
        <v>1978.6711625092823</v>
      </c>
      <c r="AD1557" s="4">
        <f t="shared" ca="1" si="448"/>
        <v>-399011.39508854481</v>
      </c>
      <c r="AE1557" s="4">
        <f t="shared" si="442"/>
        <v>21</v>
      </c>
      <c r="AF1557" s="4">
        <f t="shared" ca="1" si="443"/>
        <v>19000.542623264038</v>
      </c>
      <c r="AG1557" s="4">
        <f t="shared" ca="1" si="444"/>
        <v>1978.6711625092823</v>
      </c>
    </row>
    <row r="1558" spans="1:33">
      <c r="A1558" s="3">
        <v>43555</v>
      </c>
      <c r="B1558" s="2">
        <f t="shared" ca="1" si="445"/>
        <v>2069.9720027156131</v>
      </c>
      <c r="C1558">
        <v>0</v>
      </c>
      <c r="D1558">
        <v>0</v>
      </c>
      <c r="E1558">
        <v>0</v>
      </c>
      <c r="F1558">
        <v>0</v>
      </c>
      <c r="P1558" s="4">
        <f t="shared" si="449"/>
        <v>17</v>
      </c>
      <c r="Q1558" s="4">
        <f t="shared" si="432"/>
        <v>56</v>
      </c>
      <c r="R1558" s="7">
        <f>INDEX(월별값!$A$1:$BM$17, '데이터 만들기'!P1558, '데이터 만들기'!Q1558)</f>
        <v>1279920</v>
      </c>
      <c r="S1558" s="5">
        <f t="shared" si="447"/>
        <v>43555</v>
      </c>
      <c r="T1558" s="7">
        <f t="shared" si="433"/>
        <v>2019</v>
      </c>
      <c r="U1558" s="7">
        <f t="shared" si="434"/>
        <v>3</v>
      </c>
      <c r="V1558" s="7" t="str">
        <f t="shared" si="435"/>
        <v>2019-3-1</v>
      </c>
      <c r="W1558" s="8">
        <f t="shared" si="436"/>
        <v>43555</v>
      </c>
      <c r="X1558" s="9">
        <f t="shared" si="437"/>
        <v>31</v>
      </c>
      <c r="Y1558" s="4">
        <f t="shared" si="438"/>
        <v>41287.741935483871</v>
      </c>
      <c r="Z1558" s="4">
        <f t="shared" ca="1" si="439"/>
        <v>111.69811882839261</v>
      </c>
      <c r="AA1558" s="4">
        <f t="shared" ca="1" si="440"/>
        <v>41399.440054312261</v>
      </c>
      <c r="AB1558" s="10">
        <f t="shared" si="446"/>
        <v>0</v>
      </c>
      <c r="AC1558" s="4">
        <f t="shared" ca="1" si="441"/>
        <v>2069.9720027156131</v>
      </c>
      <c r="AD1558" s="4">
        <f t="shared" ca="1" si="448"/>
        <v>-399011.39508854481</v>
      </c>
      <c r="AE1558" s="4">
        <f t="shared" si="442"/>
        <v>21</v>
      </c>
      <c r="AF1558" s="4">
        <f t="shared" ca="1" si="443"/>
        <v>19000.542623264038</v>
      </c>
      <c r="AG1558" s="4">
        <f t="shared" ca="1" si="444"/>
        <v>2069.9720027156131</v>
      </c>
    </row>
    <row r="1559" spans="1:33">
      <c r="A1559" s="3">
        <v>43556</v>
      </c>
      <c r="B1559" s="2">
        <f t="shared" ca="1" si="445"/>
        <v>67459.494016950819</v>
      </c>
      <c r="C1559">
        <v>0</v>
      </c>
      <c r="D1559">
        <v>0</v>
      </c>
      <c r="E1559">
        <v>0</v>
      </c>
      <c r="F1559">
        <v>0</v>
      </c>
      <c r="P1559" s="4">
        <f t="shared" si="449"/>
        <v>17</v>
      </c>
      <c r="Q1559" s="4">
        <f t="shared" si="432"/>
        <v>57</v>
      </c>
      <c r="R1559" s="7">
        <f>INDEX(월별값!$A$1:$BM$17, '데이터 만들기'!P1559, '데이터 만들기'!Q1559)</f>
        <v>1436640</v>
      </c>
      <c r="S1559" s="5">
        <f t="shared" si="447"/>
        <v>43556</v>
      </c>
      <c r="T1559" s="7">
        <f t="shared" si="433"/>
        <v>2019</v>
      </c>
      <c r="U1559" s="7">
        <f t="shared" si="434"/>
        <v>4</v>
      </c>
      <c r="V1559" s="7" t="str">
        <f t="shared" si="435"/>
        <v>2019-4-1</v>
      </c>
      <c r="W1559" s="8">
        <f t="shared" si="436"/>
        <v>43585</v>
      </c>
      <c r="X1559" s="9">
        <f t="shared" si="437"/>
        <v>30</v>
      </c>
      <c r="Y1559" s="4">
        <f t="shared" si="438"/>
        <v>47888</v>
      </c>
      <c r="Z1559" s="4">
        <f t="shared" ca="1" si="439"/>
        <v>3650.4382442958981</v>
      </c>
      <c r="AA1559" s="4">
        <f t="shared" ca="1" si="440"/>
        <v>51538.438244295896</v>
      </c>
      <c r="AB1559" s="10">
        <f t="shared" si="446"/>
        <v>1</v>
      </c>
      <c r="AC1559" s="4">
        <f t="shared" ca="1" si="441"/>
        <v>51538.438244295896</v>
      </c>
      <c r="AD1559" s="4">
        <f t="shared" ca="1" si="448"/>
        <v>-350263.22699840833</v>
      </c>
      <c r="AE1559" s="4">
        <f t="shared" si="442"/>
        <v>22</v>
      </c>
      <c r="AF1559" s="4">
        <f t="shared" ca="1" si="443"/>
        <v>15921.055772654923</v>
      </c>
      <c r="AG1559" s="4">
        <f t="shared" ca="1" si="444"/>
        <v>67459.494016950819</v>
      </c>
    </row>
    <row r="1560" spans="1:33">
      <c r="A1560" s="3">
        <v>43557</v>
      </c>
      <c r="B1560" s="2">
        <f t="shared" ca="1" si="445"/>
        <v>60329.872226543193</v>
      </c>
      <c r="C1560">
        <v>0</v>
      </c>
      <c r="D1560">
        <v>0</v>
      </c>
      <c r="E1560">
        <v>0</v>
      </c>
      <c r="F1560">
        <v>0</v>
      </c>
      <c r="P1560" s="4">
        <f t="shared" si="449"/>
        <v>17</v>
      </c>
      <c r="Q1560" s="4">
        <f t="shared" si="432"/>
        <v>57</v>
      </c>
      <c r="R1560" s="7">
        <f>INDEX(월별값!$A$1:$BM$17, '데이터 만들기'!P1560, '데이터 만들기'!Q1560)</f>
        <v>1436640</v>
      </c>
      <c r="S1560" s="5">
        <f t="shared" si="447"/>
        <v>43557</v>
      </c>
      <c r="T1560" s="7">
        <f t="shared" si="433"/>
        <v>2019</v>
      </c>
      <c r="U1560" s="7">
        <f t="shared" si="434"/>
        <v>4</v>
      </c>
      <c r="V1560" s="7" t="str">
        <f t="shared" si="435"/>
        <v>2019-4-1</v>
      </c>
      <c r="W1560" s="8">
        <f t="shared" si="436"/>
        <v>43585</v>
      </c>
      <c r="X1560" s="9">
        <f t="shared" si="437"/>
        <v>30</v>
      </c>
      <c r="Y1560" s="4">
        <f t="shared" si="438"/>
        <v>47888</v>
      </c>
      <c r="Z1560" s="4">
        <f t="shared" ca="1" si="439"/>
        <v>-3479.1835461117298</v>
      </c>
      <c r="AA1560" s="4">
        <f t="shared" ca="1" si="440"/>
        <v>44408.81645388827</v>
      </c>
      <c r="AB1560" s="10">
        <f t="shared" si="446"/>
        <v>1</v>
      </c>
      <c r="AC1560" s="4">
        <f t="shared" ca="1" si="441"/>
        <v>44408.81645388827</v>
      </c>
      <c r="AD1560" s="4">
        <f t="shared" ca="1" si="448"/>
        <v>-350263.22699840833</v>
      </c>
      <c r="AE1560" s="4">
        <f t="shared" si="442"/>
        <v>22</v>
      </c>
      <c r="AF1560" s="4">
        <f t="shared" ca="1" si="443"/>
        <v>15921.055772654923</v>
      </c>
      <c r="AG1560" s="4">
        <f t="shared" ca="1" si="444"/>
        <v>60329.872226543193</v>
      </c>
    </row>
    <row r="1561" spans="1:33">
      <c r="A1561" s="3">
        <v>43558</v>
      </c>
      <c r="B1561" s="2">
        <f t="shared" ca="1" si="445"/>
        <v>64350.257332415647</v>
      </c>
      <c r="C1561">
        <v>0</v>
      </c>
      <c r="D1561">
        <v>0</v>
      </c>
      <c r="E1561">
        <v>0</v>
      </c>
      <c r="F1561">
        <v>0</v>
      </c>
      <c r="P1561" s="4">
        <f t="shared" si="449"/>
        <v>17</v>
      </c>
      <c r="Q1561" s="4">
        <f t="shared" si="432"/>
        <v>57</v>
      </c>
      <c r="R1561" s="7">
        <f>INDEX(월별값!$A$1:$BM$17, '데이터 만들기'!P1561, '데이터 만들기'!Q1561)</f>
        <v>1436640</v>
      </c>
      <c r="S1561" s="5">
        <f t="shared" si="447"/>
        <v>43558</v>
      </c>
      <c r="T1561" s="7">
        <f t="shared" si="433"/>
        <v>2019</v>
      </c>
      <c r="U1561" s="7">
        <f t="shared" si="434"/>
        <v>4</v>
      </c>
      <c r="V1561" s="7" t="str">
        <f t="shared" si="435"/>
        <v>2019-4-1</v>
      </c>
      <c r="W1561" s="8">
        <f t="shared" si="436"/>
        <v>43585</v>
      </c>
      <c r="X1561" s="9">
        <f t="shared" si="437"/>
        <v>30</v>
      </c>
      <c r="Y1561" s="4">
        <f t="shared" si="438"/>
        <v>47888</v>
      </c>
      <c r="Z1561" s="4">
        <f t="shared" ca="1" si="439"/>
        <v>541.2015597607226</v>
      </c>
      <c r="AA1561" s="4">
        <f t="shared" ca="1" si="440"/>
        <v>48429.201559760724</v>
      </c>
      <c r="AB1561" s="10">
        <f t="shared" si="446"/>
        <v>1</v>
      </c>
      <c r="AC1561" s="4">
        <f t="shared" ca="1" si="441"/>
        <v>48429.201559760724</v>
      </c>
      <c r="AD1561" s="4">
        <f t="shared" ca="1" si="448"/>
        <v>-350263.22699840833</v>
      </c>
      <c r="AE1561" s="4">
        <f t="shared" si="442"/>
        <v>22</v>
      </c>
      <c r="AF1561" s="4">
        <f t="shared" ca="1" si="443"/>
        <v>15921.055772654923</v>
      </c>
      <c r="AG1561" s="4">
        <f t="shared" ca="1" si="444"/>
        <v>64350.257332415647</v>
      </c>
    </row>
    <row r="1562" spans="1:33">
      <c r="A1562" s="3">
        <v>43559</v>
      </c>
      <c r="B1562" s="2">
        <f t="shared" ca="1" si="445"/>
        <v>63379.783384582508</v>
      </c>
      <c r="C1562">
        <v>0</v>
      </c>
      <c r="D1562">
        <v>0</v>
      </c>
      <c r="E1562">
        <v>0</v>
      </c>
      <c r="F1562">
        <v>0</v>
      </c>
      <c r="P1562" s="4">
        <f t="shared" si="449"/>
        <v>17</v>
      </c>
      <c r="Q1562" s="4">
        <f t="shared" si="432"/>
        <v>57</v>
      </c>
      <c r="R1562" s="7">
        <f>INDEX(월별값!$A$1:$BM$17, '데이터 만들기'!P1562, '데이터 만들기'!Q1562)</f>
        <v>1436640</v>
      </c>
      <c r="S1562" s="5">
        <f t="shared" si="447"/>
        <v>43559</v>
      </c>
      <c r="T1562" s="7">
        <f t="shared" si="433"/>
        <v>2019</v>
      </c>
      <c r="U1562" s="7">
        <f t="shared" si="434"/>
        <v>4</v>
      </c>
      <c r="V1562" s="7" t="str">
        <f t="shared" si="435"/>
        <v>2019-4-1</v>
      </c>
      <c r="W1562" s="8">
        <f t="shared" si="436"/>
        <v>43585</v>
      </c>
      <c r="X1562" s="9">
        <f t="shared" si="437"/>
        <v>30</v>
      </c>
      <c r="Y1562" s="4">
        <f t="shared" si="438"/>
        <v>47888</v>
      </c>
      <c r="Z1562" s="4">
        <f t="shared" ca="1" si="439"/>
        <v>-429.27238807241639</v>
      </c>
      <c r="AA1562" s="4">
        <f t="shared" ca="1" si="440"/>
        <v>47458.727611927585</v>
      </c>
      <c r="AB1562" s="10">
        <f t="shared" si="446"/>
        <v>1</v>
      </c>
      <c r="AC1562" s="4">
        <f t="shared" ca="1" si="441"/>
        <v>47458.727611927585</v>
      </c>
      <c r="AD1562" s="4">
        <f t="shared" ca="1" si="448"/>
        <v>-350263.22699840833</v>
      </c>
      <c r="AE1562" s="4">
        <f t="shared" si="442"/>
        <v>22</v>
      </c>
      <c r="AF1562" s="4">
        <f t="shared" ca="1" si="443"/>
        <v>15921.055772654923</v>
      </c>
      <c r="AG1562" s="4">
        <f t="shared" ca="1" si="444"/>
        <v>63379.783384582508</v>
      </c>
    </row>
    <row r="1563" spans="1:33">
      <c r="A1563" s="3">
        <v>43560</v>
      </c>
      <c r="B1563" s="2">
        <f t="shared" ca="1" si="445"/>
        <v>64708.687094481262</v>
      </c>
      <c r="C1563">
        <v>0</v>
      </c>
      <c r="D1563">
        <v>0</v>
      </c>
      <c r="E1563">
        <v>0</v>
      </c>
      <c r="F1563">
        <v>0</v>
      </c>
      <c r="P1563" s="4">
        <f t="shared" si="449"/>
        <v>17</v>
      </c>
      <c r="Q1563" s="4">
        <f t="shared" si="432"/>
        <v>57</v>
      </c>
      <c r="R1563" s="7">
        <f>INDEX(월별값!$A$1:$BM$17, '데이터 만들기'!P1563, '데이터 만들기'!Q1563)</f>
        <v>1436640</v>
      </c>
      <c r="S1563" s="5">
        <f t="shared" si="447"/>
        <v>43560</v>
      </c>
      <c r="T1563" s="7">
        <f t="shared" si="433"/>
        <v>2019</v>
      </c>
      <c r="U1563" s="7">
        <f t="shared" si="434"/>
        <v>4</v>
      </c>
      <c r="V1563" s="7" t="str">
        <f t="shared" si="435"/>
        <v>2019-4-1</v>
      </c>
      <c r="W1563" s="8">
        <f t="shared" si="436"/>
        <v>43585</v>
      </c>
      <c r="X1563" s="9">
        <f t="shared" si="437"/>
        <v>30</v>
      </c>
      <c r="Y1563" s="4">
        <f t="shared" si="438"/>
        <v>47888</v>
      </c>
      <c r="Z1563" s="4">
        <f t="shared" ca="1" si="439"/>
        <v>899.63132182634001</v>
      </c>
      <c r="AA1563" s="4">
        <f t="shared" ca="1" si="440"/>
        <v>48787.631321826339</v>
      </c>
      <c r="AB1563" s="10">
        <f t="shared" si="446"/>
        <v>1</v>
      </c>
      <c r="AC1563" s="4">
        <f t="shared" ca="1" si="441"/>
        <v>48787.631321826339</v>
      </c>
      <c r="AD1563" s="4">
        <f t="shared" ca="1" si="448"/>
        <v>-350263.22699840833</v>
      </c>
      <c r="AE1563" s="4">
        <f t="shared" si="442"/>
        <v>22</v>
      </c>
      <c r="AF1563" s="4">
        <f t="shared" ca="1" si="443"/>
        <v>15921.055772654923</v>
      </c>
      <c r="AG1563" s="4">
        <f t="shared" ca="1" si="444"/>
        <v>64708.687094481262</v>
      </c>
    </row>
    <row r="1564" spans="1:33">
      <c r="A1564" s="3">
        <v>43561</v>
      </c>
      <c r="B1564" s="2">
        <f t="shared" ca="1" si="445"/>
        <v>2630.9547852274682</v>
      </c>
      <c r="C1564">
        <v>0</v>
      </c>
      <c r="D1564">
        <v>0</v>
      </c>
      <c r="E1564">
        <v>0</v>
      </c>
      <c r="F1564">
        <v>0</v>
      </c>
      <c r="P1564" s="4">
        <f t="shared" si="449"/>
        <v>17</v>
      </c>
      <c r="Q1564" s="4">
        <f t="shared" si="432"/>
        <v>57</v>
      </c>
      <c r="R1564" s="7">
        <f>INDEX(월별값!$A$1:$BM$17, '데이터 만들기'!P1564, '데이터 만들기'!Q1564)</f>
        <v>1436640</v>
      </c>
      <c r="S1564" s="5">
        <f t="shared" si="447"/>
        <v>43561</v>
      </c>
      <c r="T1564" s="7">
        <f t="shared" si="433"/>
        <v>2019</v>
      </c>
      <c r="U1564" s="7">
        <f t="shared" si="434"/>
        <v>4</v>
      </c>
      <c r="V1564" s="7" t="str">
        <f t="shared" si="435"/>
        <v>2019-4-1</v>
      </c>
      <c r="W1564" s="8">
        <f t="shared" si="436"/>
        <v>43585</v>
      </c>
      <c r="X1564" s="9">
        <f t="shared" si="437"/>
        <v>30</v>
      </c>
      <c r="Y1564" s="4">
        <f t="shared" si="438"/>
        <v>47888</v>
      </c>
      <c r="Z1564" s="4">
        <f t="shared" ca="1" si="439"/>
        <v>4731.0957045493624</v>
      </c>
      <c r="AA1564" s="4">
        <f t="shared" ca="1" si="440"/>
        <v>52619.095704549363</v>
      </c>
      <c r="AB1564" s="10">
        <f t="shared" si="446"/>
        <v>0</v>
      </c>
      <c r="AC1564" s="4">
        <f t="shared" ca="1" si="441"/>
        <v>2630.9547852274682</v>
      </c>
      <c r="AD1564" s="4">
        <f t="shared" ca="1" si="448"/>
        <v>-350263.22699840833</v>
      </c>
      <c r="AE1564" s="4">
        <f t="shared" si="442"/>
        <v>22</v>
      </c>
      <c r="AF1564" s="4">
        <f t="shared" ca="1" si="443"/>
        <v>15921.055772654923</v>
      </c>
      <c r="AG1564" s="4">
        <f t="shared" ca="1" si="444"/>
        <v>2630.9547852274682</v>
      </c>
    </row>
    <row r="1565" spans="1:33">
      <c r="A1565" s="3">
        <v>43562</v>
      </c>
      <c r="B1565" s="2">
        <f t="shared" ca="1" si="445"/>
        <v>2620.0295963973981</v>
      </c>
      <c r="C1565">
        <v>0</v>
      </c>
      <c r="D1565">
        <v>0</v>
      </c>
      <c r="E1565">
        <v>0</v>
      </c>
      <c r="F1565">
        <v>0</v>
      </c>
      <c r="P1565" s="4">
        <f t="shared" si="449"/>
        <v>17</v>
      </c>
      <c r="Q1565" s="4">
        <f t="shared" si="432"/>
        <v>57</v>
      </c>
      <c r="R1565" s="7">
        <f>INDEX(월별값!$A$1:$BM$17, '데이터 만들기'!P1565, '데이터 만들기'!Q1565)</f>
        <v>1436640</v>
      </c>
      <c r="S1565" s="5">
        <f t="shared" si="447"/>
        <v>43562</v>
      </c>
      <c r="T1565" s="7">
        <f t="shared" si="433"/>
        <v>2019</v>
      </c>
      <c r="U1565" s="7">
        <f t="shared" si="434"/>
        <v>4</v>
      </c>
      <c r="V1565" s="7" t="str">
        <f t="shared" si="435"/>
        <v>2019-4-1</v>
      </c>
      <c r="W1565" s="8">
        <f t="shared" si="436"/>
        <v>43585</v>
      </c>
      <c r="X1565" s="9">
        <f t="shared" si="437"/>
        <v>30</v>
      </c>
      <c r="Y1565" s="4">
        <f t="shared" si="438"/>
        <v>47888</v>
      </c>
      <c r="Z1565" s="4">
        <f t="shared" ca="1" si="439"/>
        <v>4512.591927947964</v>
      </c>
      <c r="AA1565" s="4">
        <f t="shared" ca="1" si="440"/>
        <v>52400.591927947964</v>
      </c>
      <c r="AB1565" s="10">
        <f t="shared" si="446"/>
        <v>0</v>
      </c>
      <c r="AC1565" s="4">
        <f t="shared" ca="1" si="441"/>
        <v>2620.0295963973981</v>
      </c>
      <c r="AD1565" s="4">
        <f t="shared" ca="1" si="448"/>
        <v>-350263.22699840833</v>
      </c>
      <c r="AE1565" s="4">
        <f t="shared" si="442"/>
        <v>22</v>
      </c>
      <c r="AF1565" s="4">
        <f t="shared" ca="1" si="443"/>
        <v>15921.055772654923</v>
      </c>
      <c r="AG1565" s="4">
        <f t="shared" ca="1" si="444"/>
        <v>2620.0295963973981</v>
      </c>
    </row>
    <row r="1566" spans="1:33">
      <c r="A1566" s="3">
        <v>43563</v>
      </c>
      <c r="B1566" s="2">
        <f t="shared" ca="1" si="445"/>
        <v>66046.81042110594</v>
      </c>
      <c r="C1566">
        <v>0</v>
      </c>
      <c r="D1566">
        <v>0</v>
      </c>
      <c r="E1566">
        <v>0</v>
      </c>
      <c r="F1566">
        <v>0</v>
      </c>
      <c r="P1566" s="4">
        <f t="shared" si="449"/>
        <v>17</v>
      </c>
      <c r="Q1566" s="4">
        <f t="shared" si="432"/>
        <v>57</v>
      </c>
      <c r="R1566" s="7">
        <f>INDEX(월별값!$A$1:$BM$17, '데이터 만들기'!P1566, '데이터 만들기'!Q1566)</f>
        <v>1436640</v>
      </c>
      <c r="S1566" s="5">
        <f t="shared" si="447"/>
        <v>43563</v>
      </c>
      <c r="T1566" s="7">
        <f t="shared" si="433"/>
        <v>2019</v>
      </c>
      <c r="U1566" s="7">
        <f t="shared" si="434"/>
        <v>4</v>
      </c>
      <c r="V1566" s="7" t="str">
        <f t="shared" si="435"/>
        <v>2019-4-1</v>
      </c>
      <c r="W1566" s="8">
        <f t="shared" si="436"/>
        <v>43585</v>
      </c>
      <c r="X1566" s="9">
        <f t="shared" si="437"/>
        <v>30</v>
      </c>
      <c r="Y1566" s="4">
        <f t="shared" si="438"/>
        <v>47888</v>
      </c>
      <c r="Z1566" s="4">
        <f t="shared" ca="1" si="439"/>
        <v>2237.7546484510067</v>
      </c>
      <c r="AA1566" s="4">
        <f t="shared" ca="1" si="440"/>
        <v>50125.754648451009</v>
      </c>
      <c r="AB1566" s="10">
        <f t="shared" si="446"/>
        <v>1</v>
      </c>
      <c r="AC1566" s="4">
        <f t="shared" ca="1" si="441"/>
        <v>50125.754648451009</v>
      </c>
      <c r="AD1566" s="4">
        <f t="shared" ca="1" si="448"/>
        <v>-350263.22699840833</v>
      </c>
      <c r="AE1566" s="4">
        <f t="shared" si="442"/>
        <v>22</v>
      </c>
      <c r="AF1566" s="4">
        <f t="shared" ca="1" si="443"/>
        <v>15921.055772654923</v>
      </c>
      <c r="AG1566" s="4">
        <f t="shared" ca="1" si="444"/>
        <v>66046.81042110594</v>
      </c>
    </row>
    <row r="1567" spans="1:33">
      <c r="A1567" s="3">
        <v>43564</v>
      </c>
      <c r="B1567" s="2">
        <f t="shared" ca="1" si="445"/>
        <v>61702.996663114922</v>
      </c>
      <c r="C1567">
        <v>0</v>
      </c>
      <c r="D1567">
        <v>0</v>
      </c>
      <c r="E1567">
        <v>0</v>
      </c>
      <c r="F1567">
        <v>0</v>
      </c>
      <c r="P1567" s="4">
        <f t="shared" si="449"/>
        <v>17</v>
      </c>
      <c r="Q1567" s="4">
        <f t="shared" si="432"/>
        <v>57</v>
      </c>
      <c r="R1567" s="7">
        <f>INDEX(월별값!$A$1:$BM$17, '데이터 만들기'!P1567, '데이터 만들기'!Q1567)</f>
        <v>1436640</v>
      </c>
      <c r="S1567" s="5">
        <f t="shared" si="447"/>
        <v>43564</v>
      </c>
      <c r="T1567" s="7">
        <f t="shared" si="433"/>
        <v>2019</v>
      </c>
      <c r="U1567" s="7">
        <f t="shared" si="434"/>
        <v>4</v>
      </c>
      <c r="V1567" s="7" t="str">
        <f t="shared" si="435"/>
        <v>2019-4-1</v>
      </c>
      <c r="W1567" s="8">
        <f t="shared" si="436"/>
        <v>43585</v>
      </c>
      <c r="X1567" s="9">
        <f t="shared" si="437"/>
        <v>30</v>
      </c>
      <c r="Y1567" s="4">
        <f t="shared" si="438"/>
        <v>47888</v>
      </c>
      <c r="Z1567" s="4">
        <f t="shared" ca="1" si="439"/>
        <v>-2106.0591095400005</v>
      </c>
      <c r="AA1567" s="4">
        <f t="shared" ca="1" si="440"/>
        <v>45781.940890459999</v>
      </c>
      <c r="AB1567" s="10">
        <f t="shared" si="446"/>
        <v>1</v>
      </c>
      <c r="AC1567" s="4">
        <f t="shared" ca="1" si="441"/>
        <v>45781.940890459999</v>
      </c>
      <c r="AD1567" s="4">
        <f t="shared" ca="1" si="448"/>
        <v>-350263.22699840833</v>
      </c>
      <c r="AE1567" s="4">
        <f t="shared" si="442"/>
        <v>22</v>
      </c>
      <c r="AF1567" s="4">
        <f t="shared" ca="1" si="443"/>
        <v>15921.055772654923</v>
      </c>
      <c r="AG1567" s="4">
        <f t="shared" ca="1" si="444"/>
        <v>61702.996663114922</v>
      </c>
    </row>
    <row r="1568" spans="1:33">
      <c r="A1568" s="3">
        <v>43565</v>
      </c>
      <c r="B1568" s="2">
        <f t="shared" ca="1" si="445"/>
        <v>66427.249396908257</v>
      </c>
      <c r="C1568">
        <v>0</v>
      </c>
      <c r="D1568">
        <v>0</v>
      </c>
      <c r="E1568">
        <v>0</v>
      </c>
      <c r="F1568">
        <v>0</v>
      </c>
      <c r="P1568" s="4">
        <f t="shared" si="449"/>
        <v>17</v>
      </c>
      <c r="Q1568" s="4">
        <f t="shared" si="432"/>
        <v>57</v>
      </c>
      <c r="R1568" s="7">
        <f>INDEX(월별값!$A$1:$BM$17, '데이터 만들기'!P1568, '데이터 만들기'!Q1568)</f>
        <v>1436640</v>
      </c>
      <c r="S1568" s="5">
        <f t="shared" si="447"/>
        <v>43565</v>
      </c>
      <c r="T1568" s="7">
        <f t="shared" si="433"/>
        <v>2019</v>
      </c>
      <c r="U1568" s="7">
        <f t="shared" si="434"/>
        <v>4</v>
      </c>
      <c r="V1568" s="7" t="str">
        <f t="shared" si="435"/>
        <v>2019-4-1</v>
      </c>
      <c r="W1568" s="8">
        <f t="shared" si="436"/>
        <v>43585</v>
      </c>
      <c r="X1568" s="9">
        <f t="shared" si="437"/>
        <v>30</v>
      </c>
      <c r="Y1568" s="4">
        <f t="shared" si="438"/>
        <v>47888</v>
      </c>
      <c r="Z1568" s="4">
        <f t="shared" ca="1" si="439"/>
        <v>2618.1936242533311</v>
      </c>
      <c r="AA1568" s="4">
        <f t="shared" ca="1" si="440"/>
        <v>50506.193624253334</v>
      </c>
      <c r="AB1568" s="10">
        <f t="shared" si="446"/>
        <v>1</v>
      </c>
      <c r="AC1568" s="4">
        <f t="shared" ca="1" si="441"/>
        <v>50506.193624253334</v>
      </c>
      <c r="AD1568" s="4">
        <f t="shared" ca="1" si="448"/>
        <v>-350263.22699840833</v>
      </c>
      <c r="AE1568" s="4">
        <f t="shared" si="442"/>
        <v>22</v>
      </c>
      <c r="AF1568" s="4">
        <f t="shared" ca="1" si="443"/>
        <v>15921.055772654923</v>
      </c>
      <c r="AG1568" s="4">
        <f t="shared" ca="1" si="444"/>
        <v>66427.249396908257</v>
      </c>
    </row>
    <row r="1569" spans="1:33">
      <c r="A1569" s="3">
        <v>43566</v>
      </c>
      <c r="B1569" s="2">
        <f t="shared" ca="1" si="445"/>
        <v>66155.074673028052</v>
      </c>
      <c r="C1569">
        <v>0</v>
      </c>
      <c r="D1569">
        <v>0</v>
      </c>
      <c r="E1569">
        <v>0</v>
      </c>
      <c r="F1569">
        <v>0</v>
      </c>
      <c r="P1569" s="4">
        <f t="shared" si="449"/>
        <v>17</v>
      </c>
      <c r="Q1569" s="4">
        <f t="shared" si="432"/>
        <v>57</v>
      </c>
      <c r="R1569" s="7">
        <f>INDEX(월별값!$A$1:$BM$17, '데이터 만들기'!P1569, '데이터 만들기'!Q1569)</f>
        <v>1436640</v>
      </c>
      <c r="S1569" s="5">
        <f t="shared" si="447"/>
        <v>43566</v>
      </c>
      <c r="T1569" s="7">
        <f t="shared" si="433"/>
        <v>2019</v>
      </c>
      <c r="U1569" s="7">
        <f t="shared" si="434"/>
        <v>4</v>
      </c>
      <c r="V1569" s="7" t="str">
        <f t="shared" si="435"/>
        <v>2019-4-1</v>
      </c>
      <c r="W1569" s="8">
        <f t="shared" si="436"/>
        <v>43585</v>
      </c>
      <c r="X1569" s="9">
        <f t="shared" si="437"/>
        <v>30</v>
      </c>
      <c r="Y1569" s="4">
        <f t="shared" si="438"/>
        <v>47888</v>
      </c>
      <c r="Z1569" s="4">
        <f t="shared" ca="1" si="439"/>
        <v>2346.0189003731357</v>
      </c>
      <c r="AA1569" s="4">
        <f t="shared" ca="1" si="440"/>
        <v>50234.018900373136</v>
      </c>
      <c r="AB1569" s="10">
        <f t="shared" si="446"/>
        <v>1</v>
      </c>
      <c r="AC1569" s="4">
        <f t="shared" ca="1" si="441"/>
        <v>50234.018900373136</v>
      </c>
      <c r="AD1569" s="4">
        <f t="shared" ca="1" si="448"/>
        <v>-350263.22699840833</v>
      </c>
      <c r="AE1569" s="4">
        <f t="shared" si="442"/>
        <v>22</v>
      </c>
      <c r="AF1569" s="4">
        <f t="shared" ca="1" si="443"/>
        <v>15921.055772654923</v>
      </c>
      <c r="AG1569" s="4">
        <f t="shared" ca="1" si="444"/>
        <v>66155.074673028052</v>
      </c>
    </row>
    <row r="1570" spans="1:33">
      <c r="A1570" s="3">
        <v>43567</v>
      </c>
      <c r="B1570" s="2">
        <f t="shared" ca="1" si="445"/>
        <v>67543.992583695173</v>
      </c>
      <c r="C1570">
        <v>0</v>
      </c>
      <c r="D1570">
        <v>0</v>
      </c>
      <c r="E1570">
        <v>0</v>
      </c>
      <c r="F1570">
        <v>0</v>
      </c>
      <c r="P1570" s="4">
        <f t="shared" si="449"/>
        <v>17</v>
      </c>
      <c r="Q1570" s="4">
        <f t="shared" si="432"/>
        <v>57</v>
      </c>
      <c r="R1570" s="7">
        <f>INDEX(월별값!$A$1:$BM$17, '데이터 만들기'!P1570, '데이터 만들기'!Q1570)</f>
        <v>1436640</v>
      </c>
      <c r="S1570" s="5">
        <f t="shared" si="447"/>
        <v>43567</v>
      </c>
      <c r="T1570" s="7">
        <f t="shared" si="433"/>
        <v>2019</v>
      </c>
      <c r="U1570" s="7">
        <f t="shared" si="434"/>
        <v>4</v>
      </c>
      <c r="V1570" s="7" t="str">
        <f t="shared" si="435"/>
        <v>2019-4-1</v>
      </c>
      <c r="W1570" s="8">
        <f t="shared" si="436"/>
        <v>43585</v>
      </c>
      <c r="X1570" s="9">
        <f t="shared" si="437"/>
        <v>30</v>
      </c>
      <c r="Y1570" s="4">
        <f t="shared" si="438"/>
        <v>47888</v>
      </c>
      <c r="Z1570" s="4">
        <f t="shared" ca="1" si="439"/>
        <v>3734.9368110402515</v>
      </c>
      <c r="AA1570" s="4">
        <f t="shared" ca="1" si="440"/>
        <v>51622.93681104025</v>
      </c>
      <c r="AB1570" s="10">
        <f t="shared" si="446"/>
        <v>1</v>
      </c>
      <c r="AC1570" s="4">
        <f t="shared" ca="1" si="441"/>
        <v>51622.93681104025</v>
      </c>
      <c r="AD1570" s="4">
        <f t="shared" ca="1" si="448"/>
        <v>-350263.22699840833</v>
      </c>
      <c r="AE1570" s="4">
        <f t="shared" si="442"/>
        <v>22</v>
      </c>
      <c r="AF1570" s="4">
        <f t="shared" ca="1" si="443"/>
        <v>15921.055772654923</v>
      </c>
      <c r="AG1570" s="4">
        <f t="shared" ca="1" si="444"/>
        <v>67543.992583695173</v>
      </c>
    </row>
    <row r="1571" spans="1:33">
      <c r="A1571" s="3">
        <v>43568</v>
      </c>
      <c r="B1571" s="2">
        <f t="shared" ca="1" si="445"/>
        <v>2194.9358092615207</v>
      </c>
      <c r="C1571">
        <v>0</v>
      </c>
      <c r="D1571">
        <v>0</v>
      </c>
      <c r="E1571">
        <v>0</v>
      </c>
      <c r="F1571">
        <v>0</v>
      </c>
      <c r="P1571" s="4">
        <f t="shared" si="449"/>
        <v>17</v>
      </c>
      <c r="Q1571" s="4">
        <f t="shared" si="432"/>
        <v>57</v>
      </c>
      <c r="R1571" s="7">
        <f>INDEX(월별값!$A$1:$BM$17, '데이터 만들기'!P1571, '데이터 만들기'!Q1571)</f>
        <v>1436640</v>
      </c>
      <c r="S1571" s="5">
        <f t="shared" si="447"/>
        <v>43568</v>
      </c>
      <c r="T1571" s="7">
        <f t="shared" si="433"/>
        <v>2019</v>
      </c>
      <c r="U1571" s="7">
        <f t="shared" si="434"/>
        <v>4</v>
      </c>
      <c r="V1571" s="7" t="str">
        <f t="shared" si="435"/>
        <v>2019-4-1</v>
      </c>
      <c r="W1571" s="8">
        <f t="shared" si="436"/>
        <v>43585</v>
      </c>
      <c r="X1571" s="9">
        <f t="shared" si="437"/>
        <v>30</v>
      </c>
      <c r="Y1571" s="4">
        <f t="shared" si="438"/>
        <v>47888</v>
      </c>
      <c r="Z1571" s="4">
        <f t="shared" ca="1" si="439"/>
        <v>-3989.2838147695902</v>
      </c>
      <c r="AA1571" s="4">
        <f t="shared" ca="1" si="440"/>
        <v>43898.716185230413</v>
      </c>
      <c r="AB1571" s="10">
        <f t="shared" si="446"/>
        <v>0</v>
      </c>
      <c r="AC1571" s="4">
        <f t="shared" ca="1" si="441"/>
        <v>2194.9358092615207</v>
      </c>
      <c r="AD1571" s="4">
        <f t="shared" ca="1" si="448"/>
        <v>-350263.22699840833</v>
      </c>
      <c r="AE1571" s="4">
        <f t="shared" si="442"/>
        <v>22</v>
      </c>
      <c r="AF1571" s="4">
        <f t="shared" ca="1" si="443"/>
        <v>15921.055772654923</v>
      </c>
      <c r="AG1571" s="4">
        <f t="shared" ca="1" si="444"/>
        <v>2194.9358092615207</v>
      </c>
    </row>
    <row r="1572" spans="1:33">
      <c r="A1572" s="3">
        <v>43569</v>
      </c>
      <c r="B1572" s="2">
        <f t="shared" ca="1" si="445"/>
        <v>2273.21977709679</v>
      </c>
      <c r="C1572">
        <v>0</v>
      </c>
      <c r="D1572">
        <v>0</v>
      </c>
      <c r="E1572">
        <v>0</v>
      </c>
      <c r="F1572">
        <v>0</v>
      </c>
      <c r="P1572" s="4">
        <f t="shared" si="449"/>
        <v>17</v>
      </c>
      <c r="Q1572" s="4">
        <f t="shared" si="432"/>
        <v>57</v>
      </c>
      <c r="R1572" s="7">
        <f>INDEX(월별값!$A$1:$BM$17, '데이터 만들기'!P1572, '데이터 만들기'!Q1572)</f>
        <v>1436640</v>
      </c>
      <c r="S1572" s="5">
        <f t="shared" si="447"/>
        <v>43569</v>
      </c>
      <c r="T1572" s="7">
        <f t="shared" si="433"/>
        <v>2019</v>
      </c>
      <c r="U1572" s="7">
        <f t="shared" si="434"/>
        <v>4</v>
      </c>
      <c r="V1572" s="7" t="str">
        <f t="shared" si="435"/>
        <v>2019-4-1</v>
      </c>
      <c r="W1572" s="8">
        <f t="shared" si="436"/>
        <v>43585</v>
      </c>
      <c r="X1572" s="9">
        <f t="shared" si="437"/>
        <v>30</v>
      </c>
      <c r="Y1572" s="4">
        <f t="shared" si="438"/>
        <v>47888</v>
      </c>
      <c r="Z1572" s="4">
        <f t="shared" ca="1" si="439"/>
        <v>-2423.604458064196</v>
      </c>
      <c r="AA1572" s="4">
        <f t="shared" ca="1" si="440"/>
        <v>45464.395541935803</v>
      </c>
      <c r="AB1572" s="10">
        <f t="shared" si="446"/>
        <v>0</v>
      </c>
      <c r="AC1572" s="4">
        <f t="shared" ca="1" si="441"/>
        <v>2273.21977709679</v>
      </c>
      <c r="AD1572" s="4">
        <f t="shared" ca="1" si="448"/>
        <v>-350263.22699840833</v>
      </c>
      <c r="AE1572" s="4">
        <f t="shared" si="442"/>
        <v>22</v>
      </c>
      <c r="AF1572" s="4">
        <f t="shared" ca="1" si="443"/>
        <v>15921.055772654923</v>
      </c>
      <c r="AG1572" s="4">
        <f t="shared" ca="1" si="444"/>
        <v>2273.21977709679</v>
      </c>
    </row>
    <row r="1573" spans="1:33">
      <c r="A1573" s="3">
        <v>43570</v>
      </c>
      <c r="B1573" s="2">
        <f t="shared" ca="1" si="445"/>
        <v>68340.818250371158</v>
      </c>
      <c r="C1573">
        <v>0</v>
      </c>
      <c r="D1573">
        <v>0</v>
      </c>
      <c r="E1573">
        <v>0</v>
      </c>
      <c r="F1573">
        <v>0</v>
      </c>
      <c r="P1573" s="4">
        <f t="shared" si="449"/>
        <v>17</v>
      </c>
      <c r="Q1573" s="4">
        <f t="shared" si="432"/>
        <v>57</v>
      </c>
      <c r="R1573" s="7">
        <f>INDEX(월별값!$A$1:$BM$17, '데이터 만들기'!P1573, '데이터 만들기'!Q1573)</f>
        <v>1436640</v>
      </c>
      <c r="S1573" s="5">
        <f t="shared" si="447"/>
        <v>43570</v>
      </c>
      <c r="T1573" s="7">
        <f t="shared" si="433"/>
        <v>2019</v>
      </c>
      <c r="U1573" s="7">
        <f t="shared" si="434"/>
        <v>4</v>
      </c>
      <c r="V1573" s="7" t="str">
        <f t="shared" si="435"/>
        <v>2019-4-1</v>
      </c>
      <c r="W1573" s="8">
        <f t="shared" si="436"/>
        <v>43585</v>
      </c>
      <c r="X1573" s="9">
        <f t="shared" si="437"/>
        <v>30</v>
      </c>
      <c r="Y1573" s="4">
        <f t="shared" si="438"/>
        <v>47888</v>
      </c>
      <c r="Z1573" s="4">
        <f t="shared" ca="1" si="439"/>
        <v>4531.7624777162337</v>
      </c>
      <c r="AA1573" s="4">
        <f t="shared" ca="1" si="440"/>
        <v>52419.762477716235</v>
      </c>
      <c r="AB1573" s="10">
        <f t="shared" si="446"/>
        <v>1</v>
      </c>
      <c r="AC1573" s="4">
        <f t="shared" ca="1" si="441"/>
        <v>52419.762477716235</v>
      </c>
      <c r="AD1573" s="4">
        <f t="shared" ca="1" si="448"/>
        <v>-350263.22699840833</v>
      </c>
      <c r="AE1573" s="4">
        <f t="shared" si="442"/>
        <v>22</v>
      </c>
      <c r="AF1573" s="4">
        <f t="shared" ca="1" si="443"/>
        <v>15921.055772654923</v>
      </c>
      <c r="AG1573" s="4">
        <f t="shared" ca="1" si="444"/>
        <v>68340.818250371158</v>
      </c>
    </row>
    <row r="1574" spans="1:33">
      <c r="A1574" s="3">
        <v>43571</v>
      </c>
      <c r="B1574" s="2">
        <f t="shared" ca="1" si="445"/>
        <v>66639.885188010521</v>
      </c>
      <c r="C1574">
        <v>0</v>
      </c>
      <c r="D1574">
        <v>0</v>
      </c>
      <c r="E1574">
        <v>0</v>
      </c>
      <c r="F1574">
        <v>0</v>
      </c>
      <c r="P1574" s="4">
        <f t="shared" si="449"/>
        <v>17</v>
      </c>
      <c r="Q1574" s="4">
        <f t="shared" ref="Q1574:Q1637" si="450">IF(U1573=U1574,Q1573,Q1573+1)</f>
        <v>57</v>
      </c>
      <c r="R1574" s="7">
        <f>INDEX(월별값!$A$1:$BM$17, '데이터 만들기'!P1574, '데이터 만들기'!Q1574)</f>
        <v>1436640</v>
      </c>
      <c r="S1574" s="5">
        <f t="shared" si="447"/>
        <v>43571</v>
      </c>
      <c r="T1574" s="7">
        <f t="shared" ref="T1574:T1637" si="451">YEAR(S1574)</f>
        <v>2019</v>
      </c>
      <c r="U1574" s="7">
        <f t="shared" ref="U1574:U1637" si="452">MONTH(S1574)</f>
        <v>4</v>
      </c>
      <c r="V1574" s="7" t="str">
        <f t="shared" ref="V1574:V1637" si="453">CONCATENATE(T1574, "-", U1574, "-", "1")</f>
        <v>2019-4-1</v>
      </c>
      <c r="W1574" s="8">
        <f t="shared" ref="W1574:W1637" si="454">EDATE(V1574, 1)-1</f>
        <v>43585</v>
      </c>
      <c r="X1574" s="9">
        <f t="shared" ref="X1574:X1637" si="455">W1574-V1574+1</f>
        <v>30</v>
      </c>
      <c r="Y1574" s="4">
        <f t="shared" ref="Y1574:Y1637" si="456">R1574/X1574</f>
        <v>47888</v>
      </c>
      <c r="Z1574" s="4">
        <f t="shared" ref="Z1574:Z1637" ca="1" si="457">IF(RANDBETWEEN(0, 1),RAND()*Y1574,RAND()*Y1574*-1)/10</f>
        <v>2830.829415355593</v>
      </c>
      <c r="AA1574" s="4">
        <f t="shared" ref="AA1574:AA1637" ca="1" si="458">Y1574+Z1574</f>
        <v>50718.829415355591</v>
      </c>
      <c r="AB1574" s="10">
        <f t="shared" si="446"/>
        <v>1</v>
      </c>
      <c r="AC1574" s="4">
        <f t="shared" ref="AC1574:AC1637" ca="1" si="459">IF(AB1574=0,AA1574/20,AA1574)</f>
        <v>50718.829415355591</v>
      </c>
      <c r="AD1574" s="4">
        <f t="shared" ca="1" si="448"/>
        <v>-350263.22699840833</v>
      </c>
      <c r="AE1574" s="4">
        <f t="shared" ref="AE1574:AE1637" si="460">NETWORKDAYS(V1574,W1574)</f>
        <v>22</v>
      </c>
      <c r="AF1574" s="4">
        <f t="shared" ref="AF1574:AF1637" ca="1" si="461">AD1574/AE1574*-1</f>
        <v>15921.055772654923</v>
      </c>
      <c r="AG1574" s="4">
        <f t="shared" ref="AG1574:AG1637" ca="1" si="462">IF(AB1574=1,AC1574+AF1574,AC1574)</f>
        <v>66639.885188010521</v>
      </c>
    </row>
    <row r="1575" spans="1:33">
      <c r="A1575" s="3">
        <v>43572</v>
      </c>
      <c r="B1575" s="2">
        <f t="shared" ca="1" si="445"/>
        <v>62029.702080625371</v>
      </c>
      <c r="C1575">
        <v>0</v>
      </c>
      <c r="D1575">
        <v>0</v>
      </c>
      <c r="E1575">
        <v>0</v>
      </c>
      <c r="F1575">
        <v>0</v>
      </c>
      <c r="P1575" s="4">
        <f t="shared" si="449"/>
        <v>17</v>
      </c>
      <c r="Q1575" s="4">
        <f t="shared" si="450"/>
        <v>57</v>
      </c>
      <c r="R1575" s="7">
        <f>INDEX(월별값!$A$1:$BM$17, '데이터 만들기'!P1575, '데이터 만들기'!Q1575)</f>
        <v>1436640</v>
      </c>
      <c r="S1575" s="5">
        <f t="shared" si="447"/>
        <v>43572</v>
      </c>
      <c r="T1575" s="7">
        <f t="shared" si="451"/>
        <v>2019</v>
      </c>
      <c r="U1575" s="7">
        <f t="shared" si="452"/>
        <v>4</v>
      </c>
      <c r="V1575" s="7" t="str">
        <f t="shared" si="453"/>
        <v>2019-4-1</v>
      </c>
      <c r="W1575" s="8">
        <f t="shared" si="454"/>
        <v>43585</v>
      </c>
      <c r="X1575" s="9">
        <f t="shared" si="455"/>
        <v>30</v>
      </c>
      <c r="Y1575" s="4">
        <f t="shared" si="456"/>
        <v>47888</v>
      </c>
      <c r="Z1575" s="4">
        <f t="shared" ca="1" si="457"/>
        <v>-1779.3536920295494</v>
      </c>
      <c r="AA1575" s="4">
        <f t="shared" ca="1" si="458"/>
        <v>46108.646307970448</v>
      </c>
      <c r="AB1575" s="10">
        <f t="shared" si="446"/>
        <v>1</v>
      </c>
      <c r="AC1575" s="4">
        <f t="shared" ca="1" si="459"/>
        <v>46108.646307970448</v>
      </c>
      <c r="AD1575" s="4">
        <f t="shared" ca="1" si="448"/>
        <v>-350263.22699840833</v>
      </c>
      <c r="AE1575" s="4">
        <f t="shared" si="460"/>
        <v>22</v>
      </c>
      <c r="AF1575" s="4">
        <f t="shared" ca="1" si="461"/>
        <v>15921.055772654923</v>
      </c>
      <c r="AG1575" s="4">
        <f t="shared" ca="1" si="462"/>
        <v>62029.702080625371</v>
      </c>
    </row>
    <row r="1576" spans="1:33">
      <c r="A1576" s="3">
        <v>43573</v>
      </c>
      <c r="B1576" s="2">
        <f t="shared" ca="1" si="445"/>
        <v>65214.107210573085</v>
      </c>
      <c r="C1576">
        <v>0</v>
      </c>
      <c r="D1576">
        <v>0</v>
      </c>
      <c r="E1576">
        <v>0</v>
      </c>
      <c r="F1576">
        <v>0</v>
      </c>
      <c r="P1576" s="4">
        <f t="shared" si="449"/>
        <v>17</v>
      </c>
      <c r="Q1576" s="4">
        <f t="shared" si="450"/>
        <v>57</v>
      </c>
      <c r="R1576" s="7">
        <f>INDEX(월별값!$A$1:$BM$17, '데이터 만들기'!P1576, '데이터 만들기'!Q1576)</f>
        <v>1436640</v>
      </c>
      <c r="S1576" s="5">
        <f t="shared" si="447"/>
        <v>43573</v>
      </c>
      <c r="T1576" s="7">
        <f t="shared" si="451"/>
        <v>2019</v>
      </c>
      <c r="U1576" s="7">
        <f t="shared" si="452"/>
        <v>4</v>
      </c>
      <c r="V1576" s="7" t="str">
        <f t="shared" si="453"/>
        <v>2019-4-1</v>
      </c>
      <c r="W1576" s="8">
        <f t="shared" si="454"/>
        <v>43585</v>
      </c>
      <c r="X1576" s="9">
        <f t="shared" si="455"/>
        <v>30</v>
      </c>
      <c r="Y1576" s="4">
        <f t="shared" si="456"/>
        <v>47888</v>
      </c>
      <c r="Z1576" s="4">
        <f t="shared" ca="1" si="457"/>
        <v>1405.0514379181593</v>
      </c>
      <c r="AA1576" s="4">
        <f t="shared" ca="1" si="458"/>
        <v>49293.051437918162</v>
      </c>
      <c r="AB1576" s="10">
        <f t="shared" si="446"/>
        <v>1</v>
      </c>
      <c r="AC1576" s="4">
        <f t="shared" ca="1" si="459"/>
        <v>49293.051437918162</v>
      </c>
      <c r="AD1576" s="4">
        <f t="shared" ca="1" si="448"/>
        <v>-350263.22699840833</v>
      </c>
      <c r="AE1576" s="4">
        <f t="shared" si="460"/>
        <v>22</v>
      </c>
      <c r="AF1576" s="4">
        <f t="shared" ca="1" si="461"/>
        <v>15921.055772654923</v>
      </c>
      <c r="AG1576" s="4">
        <f t="shared" ca="1" si="462"/>
        <v>65214.107210573085</v>
      </c>
    </row>
    <row r="1577" spans="1:33">
      <c r="A1577" s="3">
        <v>43574</v>
      </c>
      <c r="B1577" s="2">
        <f t="shared" ca="1" si="445"/>
        <v>61315.934503682598</v>
      </c>
      <c r="C1577">
        <v>0</v>
      </c>
      <c r="D1577">
        <v>0</v>
      </c>
      <c r="E1577">
        <v>0</v>
      </c>
      <c r="F1577">
        <v>0</v>
      </c>
      <c r="P1577" s="4">
        <f t="shared" si="449"/>
        <v>17</v>
      </c>
      <c r="Q1577" s="4">
        <f t="shared" si="450"/>
        <v>57</v>
      </c>
      <c r="R1577" s="7">
        <f>INDEX(월별값!$A$1:$BM$17, '데이터 만들기'!P1577, '데이터 만들기'!Q1577)</f>
        <v>1436640</v>
      </c>
      <c r="S1577" s="5">
        <f t="shared" si="447"/>
        <v>43574</v>
      </c>
      <c r="T1577" s="7">
        <f t="shared" si="451"/>
        <v>2019</v>
      </c>
      <c r="U1577" s="7">
        <f t="shared" si="452"/>
        <v>4</v>
      </c>
      <c r="V1577" s="7" t="str">
        <f t="shared" si="453"/>
        <v>2019-4-1</v>
      </c>
      <c r="W1577" s="8">
        <f t="shared" si="454"/>
        <v>43585</v>
      </c>
      <c r="X1577" s="9">
        <f t="shared" si="455"/>
        <v>30</v>
      </c>
      <c r="Y1577" s="4">
        <f t="shared" si="456"/>
        <v>47888</v>
      </c>
      <c r="Z1577" s="4">
        <f t="shared" ca="1" si="457"/>
        <v>-2493.121268972322</v>
      </c>
      <c r="AA1577" s="4">
        <f t="shared" ca="1" si="458"/>
        <v>45394.878731027675</v>
      </c>
      <c r="AB1577" s="10">
        <f t="shared" si="446"/>
        <v>1</v>
      </c>
      <c r="AC1577" s="4">
        <f t="shared" ca="1" si="459"/>
        <v>45394.878731027675</v>
      </c>
      <c r="AD1577" s="4">
        <f t="shared" ca="1" si="448"/>
        <v>-350263.22699840833</v>
      </c>
      <c r="AE1577" s="4">
        <f t="shared" si="460"/>
        <v>22</v>
      </c>
      <c r="AF1577" s="4">
        <f t="shared" ca="1" si="461"/>
        <v>15921.055772654923</v>
      </c>
      <c r="AG1577" s="4">
        <f t="shared" ca="1" si="462"/>
        <v>61315.934503682598</v>
      </c>
    </row>
    <row r="1578" spans="1:33">
      <c r="A1578" s="3">
        <v>43575</v>
      </c>
      <c r="B1578" s="2">
        <f t="shared" ca="1" si="445"/>
        <v>2555.8212119938512</v>
      </c>
      <c r="C1578">
        <v>0</v>
      </c>
      <c r="D1578">
        <v>0</v>
      </c>
      <c r="E1578">
        <v>0</v>
      </c>
      <c r="F1578">
        <v>0</v>
      </c>
      <c r="P1578" s="4">
        <f t="shared" si="449"/>
        <v>17</v>
      </c>
      <c r="Q1578" s="4">
        <f t="shared" si="450"/>
        <v>57</v>
      </c>
      <c r="R1578" s="7">
        <f>INDEX(월별값!$A$1:$BM$17, '데이터 만들기'!P1578, '데이터 만들기'!Q1578)</f>
        <v>1436640</v>
      </c>
      <c r="S1578" s="5">
        <f t="shared" si="447"/>
        <v>43575</v>
      </c>
      <c r="T1578" s="7">
        <f t="shared" si="451"/>
        <v>2019</v>
      </c>
      <c r="U1578" s="7">
        <f t="shared" si="452"/>
        <v>4</v>
      </c>
      <c r="V1578" s="7" t="str">
        <f t="shared" si="453"/>
        <v>2019-4-1</v>
      </c>
      <c r="W1578" s="8">
        <f t="shared" si="454"/>
        <v>43585</v>
      </c>
      <c r="X1578" s="9">
        <f t="shared" si="455"/>
        <v>30</v>
      </c>
      <c r="Y1578" s="4">
        <f t="shared" si="456"/>
        <v>47888</v>
      </c>
      <c r="Z1578" s="4">
        <f t="shared" ca="1" si="457"/>
        <v>3228.4242398770211</v>
      </c>
      <c r="AA1578" s="4">
        <f t="shared" ca="1" si="458"/>
        <v>51116.424239877022</v>
      </c>
      <c r="AB1578" s="10">
        <f t="shared" si="446"/>
        <v>0</v>
      </c>
      <c r="AC1578" s="4">
        <f t="shared" ca="1" si="459"/>
        <v>2555.8212119938512</v>
      </c>
      <c r="AD1578" s="4">
        <f t="shared" ca="1" si="448"/>
        <v>-350263.22699840833</v>
      </c>
      <c r="AE1578" s="4">
        <f t="shared" si="460"/>
        <v>22</v>
      </c>
      <c r="AF1578" s="4">
        <f t="shared" ca="1" si="461"/>
        <v>15921.055772654923</v>
      </c>
      <c r="AG1578" s="4">
        <f t="shared" ca="1" si="462"/>
        <v>2555.8212119938512</v>
      </c>
    </row>
    <row r="1579" spans="1:33">
      <c r="A1579" s="3">
        <v>43576</v>
      </c>
      <c r="B1579" s="2">
        <f t="shared" ca="1" si="445"/>
        <v>2178.9652476501869</v>
      </c>
      <c r="C1579">
        <v>0</v>
      </c>
      <c r="D1579">
        <v>0</v>
      </c>
      <c r="E1579">
        <v>0</v>
      </c>
      <c r="F1579">
        <v>0</v>
      </c>
      <c r="P1579" s="4">
        <f t="shared" si="449"/>
        <v>17</v>
      </c>
      <c r="Q1579" s="4">
        <f t="shared" si="450"/>
        <v>57</v>
      </c>
      <c r="R1579" s="7">
        <f>INDEX(월별값!$A$1:$BM$17, '데이터 만들기'!P1579, '데이터 만들기'!Q1579)</f>
        <v>1436640</v>
      </c>
      <c r="S1579" s="5">
        <f t="shared" si="447"/>
        <v>43576</v>
      </c>
      <c r="T1579" s="7">
        <f t="shared" si="451"/>
        <v>2019</v>
      </c>
      <c r="U1579" s="7">
        <f t="shared" si="452"/>
        <v>4</v>
      </c>
      <c r="V1579" s="7" t="str">
        <f t="shared" si="453"/>
        <v>2019-4-1</v>
      </c>
      <c r="W1579" s="8">
        <f t="shared" si="454"/>
        <v>43585</v>
      </c>
      <c r="X1579" s="9">
        <f t="shared" si="455"/>
        <v>30</v>
      </c>
      <c r="Y1579" s="4">
        <f t="shared" si="456"/>
        <v>47888</v>
      </c>
      <c r="Z1579" s="4">
        <f t="shared" ca="1" si="457"/>
        <v>-4308.6950469962585</v>
      </c>
      <c r="AA1579" s="4">
        <f t="shared" ca="1" si="458"/>
        <v>43579.304953003739</v>
      </c>
      <c r="AB1579" s="10">
        <f t="shared" si="446"/>
        <v>0</v>
      </c>
      <c r="AC1579" s="4">
        <f t="shared" ca="1" si="459"/>
        <v>2178.9652476501869</v>
      </c>
      <c r="AD1579" s="4">
        <f t="shared" ca="1" si="448"/>
        <v>-350263.22699840833</v>
      </c>
      <c r="AE1579" s="4">
        <f t="shared" si="460"/>
        <v>22</v>
      </c>
      <c r="AF1579" s="4">
        <f t="shared" ca="1" si="461"/>
        <v>15921.055772654923</v>
      </c>
      <c r="AG1579" s="4">
        <f t="shared" ca="1" si="462"/>
        <v>2178.9652476501869</v>
      </c>
    </row>
    <row r="1580" spans="1:33">
      <c r="A1580" s="3">
        <v>43577</v>
      </c>
      <c r="B1580" s="2">
        <f t="shared" ca="1" si="445"/>
        <v>59131.802251207329</v>
      </c>
      <c r="C1580">
        <v>0</v>
      </c>
      <c r="D1580">
        <v>0</v>
      </c>
      <c r="E1580">
        <v>0</v>
      </c>
      <c r="F1580">
        <v>0</v>
      </c>
      <c r="P1580" s="4">
        <f t="shared" si="449"/>
        <v>17</v>
      </c>
      <c r="Q1580" s="4">
        <f t="shared" si="450"/>
        <v>57</v>
      </c>
      <c r="R1580" s="7">
        <f>INDEX(월별값!$A$1:$BM$17, '데이터 만들기'!P1580, '데이터 만들기'!Q1580)</f>
        <v>1436640</v>
      </c>
      <c r="S1580" s="5">
        <f t="shared" si="447"/>
        <v>43577</v>
      </c>
      <c r="T1580" s="7">
        <f t="shared" si="451"/>
        <v>2019</v>
      </c>
      <c r="U1580" s="7">
        <f t="shared" si="452"/>
        <v>4</v>
      </c>
      <c r="V1580" s="7" t="str">
        <f t="shared" si="453"/>
        <v>2019-4-1</v>
      </c>
      <c r="W1580" s="8">
        <f t="shared" si="454"/>
        <v>43585</v>
      </c>
      <c r="X1580" s="9">
        <f t="shared" si="455"/>
        <v>30</v>
      </c>
      <c r="Y1580" s="4">
        <f t="shared" si="456"/>
        <v>47888</v>
      </c>
      <c r="Z1580" s="4">
        <f t="shared" ca="1" si="457"/>
        <v>-4677.2535214475956</v>
      </c>
      <c r="AA1580" s="4">
        <f t="shared" ca="1" si="458"/>
        <v>43210.746478552406</v>
      </c>
      <c r="AB1580" s="10">
        <f t="shared" si="446"/>
        <v>1</v>
      </c>
      <c r="AC1580" s="4">
        <f t="shared" ca="1" si="459"/>
        <v>43210.746478552406</v>
      </c>
      <c r="AD1580" s="4">
        <f t="shared" ca="1" si="448"/>
        <v>-350263.22699840833</v>
      </c>
      <c r="AE1580" s="4">
        <f t="shared" si="460"/>
        <v>22</v>
      </c>
      <c r="AF1580" s="4">
        <f t="shared" ca="1" si="461"/>
        <v>15921.055772654923</v>
      </c>
      <c r="AG1580" s="4">
        <f t="shared" ca="1" si="462"/>
        <v>59131.802251207329</v>
      </c>
    </row>
    <row r="1581" spans="1:33">
      <c r="A1581" s="3">
        <v>43578</v>
      </c>
      <c r="B1581" s="2">
        <f t="shared" ca="1" si="445"/>
        <v>66134.058586866595</v>
      </c>
      <c r="C1581">
        <v>0</v>
      </c>
      <c r="D1581">
        <v>0</v>
      </c>
      <c r="E1581">
        <v>0</v>
      </c>
      <c r="F1581">
        <v>0</v>
      </c>
      <c r="P1581" s="4">
        <f t="shared" si="449"/>
        <v>17</v>
      </c>
      <c r="Q1581" s="4">
        <f t="shared" si="450"/>
        <v>57</v>
      </c>
      <c r="R1581" s="7">
        <f>INDEX(월별값!$A$1:$BM$17, '데이터 만들기'!P1581, '데이터 만들기'!Q1581)</f>
        <v>1436640</v>
      </c>
      <c r="S1581" s="5">
        <f t="shared" si="447"/>
        <v>43578</v>
      </c>
      <c r="T1581" s="7">
        <f t="shared" si="451"/>
        <v>2019</v>
      </c>
      <c r="U1581" s="7">
        <f t="shared" si="452"/>
        <v>4</v>
      </c>
      <c r="V1581" s="7" t="str">
        <f t="shared" si="453"/>
        <v>2019-4-1</v>
      </c>
      <c r="W1581" s="8">
        <f t="shared" si="454"/>
        <v>43585</v>
      </c>
      <c r="X1581" s="9">
        <f t="shared" si="455"/>
        <v>30</v>
      </c>
      <c r="Y1581" s="4">
        <f t="shared" si="456"/>
        <v>47888</v>
      </c>
      <c r="Z1581" s="4">
        <f t="shared" ca="1" si="457"/>
        <v>2325.0028142116757</v>
      </c>
      <c r="AA1581" s="4">
        <f t="shared" ca="1" si="458"/>
        <v>50213.002814211679</v>
      </c>
      <c r="AB1581" s="10">
        <f t="shared" si="446"/>
        <v>1</v>
      </c>
      <c r="AC1581" s="4">
        <f t="shared" ca="1" si="459"/>
        <v>50213.002814211679</v>
      </c>
      <c r="AD1581" s="4">
        <f t="shared" ca="1" si="448"/>
        <v>-350263.22699840833</v>
      </c>
      <c r="AE1581" s="4">
        <f t="shared" si="460"/>
        <v>22</v>
      </c>
      <c r="AF1581" s="4">
        <f t="shared" ca="1" si="461"/>
        <v>15921.055772654923</v>
      </c>
      <c r="AG1581" s="4">
        <f t="shared" ca="1" si="462"/>
        <v>66134.058586866595</v>
      </c>
    </row>
    <row r="1582" spans="1:33">
      <c r="A1582" s="3">
        <v>43579</v>
      </c>
      <c r="B1582" s="2">
        <f t="shared" ca="1" si="445"/>
        <v>66115.45832458284</v>
      </c>
      <c r="C1582">
        <v>0</v>
      </c>
      <c r="D1582">
        <v>0</v>
      </c>
      <c r="E1582">
        <v>0</v>
      </c>
      <c r="F1582">
        <v>0</v>
      </c>
      <c r="P1582" s="4">
        <f t="shared" si="449"/>
        <v>17</v>
      </c>
      <c r="Q1582" s="4">
        <f t="shared" si="450"/>
        <v>57</v>
      </c>
      <c r="R1582" s="7">
        <f>INDEX(월별값!$A$1:$BM$17, '데이터 만들기'!P1582, '데이터 만들기'!Q1582)</f>
        <v>1436640</v>
      </c>
      <c r="S1582" s="5">
        <f t="shared" si="447"/>
        <v>43579</v>
      </c>
      <c r="T1582" s="7">
        <f t="shared" si="451"/>
        <v>2019</v>
      </c>
      <c r="U1582" s="7">
        <f t="shared" si="452"/>
        <v>4</v>
      </c>
      <c r="V1582" s="7" t="str">
        <f t="shared" si="453"/>
        <v>2019-4-1</v>
      </c>
      <c r="W1582" s="8">
        <f t="shared" si="454"/>
        <v>43585</v>
      </c>
      <c r="X1582" s="9">
        <f t="shared" si="455"/>
        <v>30</v>
      </c>
      <c r="Y1582" s="4">
        <f t="shared" si="456"/>
        <v>47888</v>
      </c>
      <c r="Z1582" s="4">
        <f t="shared" ca="1" si="457"/>
        <v>2306.4025519279226</v>
      </c>
      <c r="AA1582" s="4">
        <f t="shared" ca="1" si="458"/>
        <v>50194.402551927924</v>
      </c>
      <c r="AB1582" s="10">
        <f t="shared" si="446"/>
        <v>1</v>
      </c>
      <c r="AC1582" s="4">
        <f t="shared" ca="1" si="459"/>
        <v>50194.402551927924</v>
      </c>
      <c r="AD1582" s="4">
        <f t="shared" ca="1" si="448"/>
        <v>-350263.22699840833</v>
      </c>
      <c r="AE1582" s="4">
        <f t="shared" si="460"/>
        <v>22</v>
      </c>
      <c r="AF1582" s="4">
        <f t="shared" ca="1" si="461"/>
        <v>15921.055772654923</v>
      </c>
      <c r="AG1582" s="4">
        <f t="shared" ca="1" si="462"/>
        <v>66115.45832458284</v>
      </c>
    </row>
    <row r="1583" spans="1:33">
      <c r="A1583" s="3">
        <v>43580</v>
      </c>
      <c r="B1583" s="2">
        <f t="shared" ca="1" si="445"/>
        <v>59793.034277042294</v>
      </c>
      <c r="C1583">
        <v>0</v>
      </c>
      <c r="D1583">
        <v>0</v>
      </c>
      <c r="E1583">
        <v>0</v>
      </c>
      <c r="F1583">
        <v>0</v>
      </c>
      <c r="P1583" s="4">
        <f t="shared" si="449"/>
        <v>17</v>
      </c>
      <c r="Q1583" s="4">
        <f t="shared" si="450"/>
        <v>57</v>
      </c>
      <c r="R1583" s="7">
        <f>INDEX(월별값!$A$1:$BM$17, '데이터 만들기'!P1583, '데이터 만들기'!Q1583)</f>
        <v>1436640</v>
      </c>
      <c r="S1583" s="5">
        <f t="shared" si="447"/>
        <v>43580</v>
      </c>
      <c r="T1583" s="7">
        <f t="shared" si="451"/>
        <v>2019</v>
      </c>
      <c r="U1583" s="7">
        <f t="shared" si="452"/>
        <v>4</v>
      </c>
      <c r="V1583" s="7" t="str">
        <f t="shared" si="453"/>
        <v>2019-4-1</v>
      </c>
      <c r="W1583" s="8">
        <f t="shared" si="454"/>
        <v>43585</v>
      </c>
      <c r="X1583" s="9">
        <f t="shared" si="455"/>
        <v>30</v>
      </c>
      <c r="Y1583" s="4">
        <f t="shared" si="456"/>
        <v>47888</v>
      </c>
      <c r="Z1583" s="4">
        <f t="shared" ca="1" si="457"/>
        <v>-4016.0214956126265</v>
      </c>
      <c r="AA1583" s="4">
        <f t="shared" ca="1" si="458"/>
        <v>43871.978504387371</v>
      </c>
      <c r="AB1583" s="10">
        <f t="shared" si="446"/>
        <v>1</v>
      </c>
      <c r="AC1583" s="4">
        <f t="shared" ca="1" si="459"/>
        <v>43871.978504387371</v>
      </c>
      <c r="AD1583" s="4">
        <f t="shared" ca="1" si="448"/>
        <v>-350263.22699840833</v>
      </c>
      <c r="AE1583" s="4">
        <f t="shared" si="460"/>
        <v>22</v>
      </c>
      <c r="AF1583" s="4">
        <f t="shared" ca="1" si="461"/>
        <v>15921.055772654923</v>
      </c>
      <c r="AG1583" s="4">
        <f t="shared" ca="1" si="462"/>
        <v>59793.034277042294</v>
      </c>
    </row>
    <row r="1584" spans="1:33">
      <c r="A1584" s="3">
        <v>43581</v>
      </c>
      <c r="B1584" s="2">
        <f t="shared" ca="1" si="445"/>
        <v>59064.265852965451</v>
      </c>
      <c r="C1584">
        <v>0</v>
      </c>
      <c r="D1584">
        <v>0</v>
      </c>
      <c r="E1584">
        <v>0</v>
      </c>
      <c r="F1584">
        <v>0</v>
      </c>
      <c r="P1584" s="4">
        <f t="shared" si="449"/>
        <v>17</v>
      </c>
      <c r="Q1584" s="4">
        <f t="shared" si="450"/>
        <v>57</v>
      </c>
      <c r="R1584" s="7">
        <f>INDEX(월별값!$A$1:$BM$17, '데이터 만들기'!P1584, '데이터 만들기'!Q1584)</f>
        <v>1436640</v>
      </c>
      <c r="S1584" s="5">
        <f t="shared" si="447"/>
        <v>43581</v>
      </c>
      <c r="T1584" s="7">
        <f t="shared" si="451"/>
        <v>2019</v>
      </c>
      <c r="U1584" s="7">
        <f t="shared" si="452"/>
        <v>4</v>
      </c>
      <c r="V1584" s="7" t="str">
        <f t="shared" si="453"/>
        <v>2019-4-1</v>
      </c>
      <c r="W1584" s="8">
        <f t="shared" si="454"/>
        <v>43585</v>
      </c>
      <c r="X1584" s="9">
        <f t="shared" si="455"/>
        <v>30</v>
      </c>
      <c r="Y1584" s="4">
        <f t="shared" si="456"/>
        <v>47888</v>
      </c>
      <c r="Z1584" s="4">
        <f t="shared" ca="1" si="457"/>
        <v>-4744.789919689475</v>
      </c>
      <c r="AA1584" s="4">
        <f t="shared" ca="1" si="458"/>
        <v>43143.210080310528</v>
      </c>
      <c r="AB1584" s="10">
        <f t="shared" si="446"/>
        <v>1</v>
      </c>
      <c r="AC1584" s="4">
        <f t="shared" ca="1" si="459"/>
        <v>43143.210080310528</v>
      </c>
      <c r="AD1584" s="4">
        <f t="shared" ca="1" si="448"/>
        <v>-350263.22699840833</v>
      </c>
      <c r="AE1584" s="4">
        <f t="shared" si="460"/>
        <v>22</v>
      </c>
      <c r="AF1584" s="4">
        <f t="shared" ca="1" si="461"/>
        <v>15921.055772654923</v>
      </c>
      <c r="AG1584" s="4">
        <f t="shared" ca="1" si="462"/>
        <v>59064.265852965451</v>
      </c>
    </row>
    <row r="1585" spans="1:33">
      <c r="A1585" s="3">
        <v>43582</v>
      </c>
      <c r="B1585" s="2">
        <f t="shared" ca="1" si="445"/>
        <v>2626.4118101399354</v>
      </c>
      <c r="C1585">
        <v>0</v>
      </c>
      <c r="D1585">
        <v>0</v>
      </c>
      <c r="E1585">
        <v>0</v>
      </c>
      <c r="F1585">
        <v>0</v>
      </c>
      <c r="P1585" s="4">
        <f t="shared" si="449"/>
        <v>17</v>
      </c>
      <c r="Q1585" s="4">
        <f t="shared" si="450"/>
        <v>57</v>
      </c>
      <c r="R1585" s="7">
        <f>INDEX(월별값!$A$1:$BM$17, '데이터 만들기'!P1585, '데이터 만들기'!Q1585)</f>
        <v>1436640</v>
      </c>
      <c r="S1585" s="5">
        <f t="shared" si="447"/>
        <v>43582</v>
      </c>
      <c r="T1585" s="7">
        <f t="shared" si="451"/>
        <v>2019</v>
      </c>
      <c r="U1585" s="7">
        <f t="shared" si="452"/>
        <v>4</v>
      </c>
      <c r="V1585" s="7" t="str">
        <f t="shared" si="453"/>
        <v>2019-4-1</v>
      </c>
      <c r="W1585" s="8">
        <f t="shared" si="454"/>
        <v>43585</v>
      </c>
      <c r="X1585" s="9">
        <f t="shared" si="455"/>
        <v>30</v>
      </c>
      <c r="Y1585" s="4">
        <f t="shared" si="456"/>
        <v>47888</v>
      </c>
      <c r="Z1585" s="4">
        <f t="shared" ca="1" si="457"/>
        <v>4640.2362027987137</v>
      </c>
      <c r="AA1585" s="4">
        <f t="shared" ca="1" si="458"/>
        <v>52528.236202798711</v>
      </c>
      <c r="AB1585" s="10">
        <f t="shared" si="446"/>
        <v>0</v>
      </c>
      <c r="AC1585" s="4">
        <f t="shared" ca="1" si="459"/>
        <v>2626.4118101399354</v>
      </c>
      <c r="AD1585" s="4">
        <f t="shared" ca="1" si="448"/>
        <v>-350263.22699840833</v>
      </c>
      <c r="AE1585" s="4">
        <f t="shared" si="460"/>
        <v>22</v>
      </c>
      <c r="AF1585" s="4">
        <f t="shared" ca="1" si="461"/>
        <v>15921.055772654923</v>
      </c>
      <c r="AG1585" s="4">
        <f t="shared" ca="1" si="462"/>
        <v>2626.4118101399354</v>
      </c>
    </row>
    <row r="1586" spans="1:33">
      <c r="A1586" s="3">
        <v>43583</v>
      </c>
      <c r="B1586" s="2">
        <f t="shared" ca="1" si="445"/>
        <v>2518.8620608711062</v>
      </c>
      <c r="C1586">
        <v>0</v>
      </c>
      <c r="D1586">
        <v>0</v>
      </c>
      <c r="E1586">
        <v>0</v>
      </c>
      <c r="F1586">
        <v>0</v>
      </c>
      <c r="P1586" s="4">
        <f t="shared" si="449"/>
        <v>17</v>
      </c>
      <c r="Q1586" s="4">
        <f t="shared" si="450"/>
        <v>57</v>
      </c>
      <c r="R1586" s="7">
        <f>INDEX(월별값!$A$1:$BM$17, '데이터 만들기'!P1586, '데이터 만들기'!Q1586)</f>
        <v>1436640</v>
      </c>
      <c r="S1586" s="5">
        <f t="shared" si="447"/>
        <v>43583</v>
      </c>
      <c r="T1586" s="7">
        <f t="shared" si="451"/>
        <v>2019</v>
      </c>
      <c r="U1586" s="7">
        <f t="shared" si="452"/>
        <v>4</v>
      </c>
      <c r="V1586" s="7" t="str">
        <f t="shared" si="453"/>
        <v>2019-4-1</v>
      </c>
      <c r="W1586" s="8">
        <f t="shared" si="454"/>
        <v>43585</v>
      </c>
      <c r="X1586" s="9">
        <f t="shared" si="455"/>
        <v>30</v>
      </c>
      <c r="Y1586" s="4">
        <f t="shared" si="456"/>
        <v>47888</v>
      </c>
      <c r="Z1586" s="4">
        <f t="shared" ca="1" si="457"/>
        <v>2489.2412174221272</v>
      </c>
      <c r="AA1586" s="4">
        <f t="shared" ca="1" si="458"/>
        <v>50377.241217422124</v>
      </c>
      <c r="AB1586" s="10">
        <f t="shared" si="446"/>
        <v>0</v>
      </c>
      <c r="AC1586" s="4">
        <f t="shared" ca="1" si="459"/>
        <v>2518.8620608711062</v>
      </c>
      <c r="AD1586" s="4">
        <f t="shared" ca="1" si="448"/>
        <v>-350263.22699840833</v>
      </c>
      <c r="AE1586" s="4">
        <f t="shared" si="460"/>
        <v>22</v>
      </c>
      <c r="AF1586" s="4">
        <f t="shared" ca="1" si="461"/>
        <v>15921.055772654923</v>
      </c>
      <c r="AG1586" s="4">
        <f t="shared" ca="1" si="462"/>
        <v>2518.8620608711062</v>
      </c>
    </row>
    <row r="1587" spans="1:33">
      <c r="A1587" s="3">
        <v>43584</v>
      </c>
      <c r="B1587" s="2">
        <f t="shared" ca="1" si="445"/>
        <v>66690.538620327599</v>
      </c>
      <c r="C1587">
        <v>0</v>
      </c>
      <c r="D1587">
        <v>0</v>
      </c>
      <c r="E1587">
        <v>0</v>
      </c>
      <c r="F1587">
        <v>0</v>
      </c>
      <c r="P1587" s="4">
        <f t="shared" si="449"/>
        <v>17</v>
      </c>
      <c r="Q1587" s="4">
        <f t="shared" si="450"/>
        <v>57</v>
      </c>
      <c r="R1587" s="7">
        <f>INDEX(월별값!$A$1:$BM$17, '데이터 만들기'!P1587, '데이터 만들기'!Q1587)</f>
        <v>1436640</v>
      </c>
      <c r="S1587" s="5">
        <f t="shared" si="447"/>
        <v>43584</v>
      </c>
      <c r="T1587" s="7">
        <f t="shared" si="451"/>
        <v>2019</v>
      </c>
      <c r="U1587" s="7">
        <f t="shared" si="452"/>
        <v>4</v>
      </c>
      <c r="V1587" s="7" t="str">
        <f t="shared" si="453"/>
        <v>2019-4-1</v>
      </c>
      <c r="W1587" s="8">
        <f t="shared" si="454"/>
        <v>43585</v>
      </c>
      <c r="X1587" s="9">
        <f t="shared" si="455"/>
        <v>30</v>
      </c>
      <c r="Y1587" s="4">
        <f t="shared" si="456"/>
        <v>47888</v>
      </c>
      <c r="Z1587" s="4">
        <f t="shared" ca="1" si="457"/>
        <v>2881.4828476726711</v>
      </c>
      <c r="AA1587" s="4">
        <f t="shared" ca="1" si="458"/>
        <v>50769.482847672669</v>
      </c>
      <c r="AB1587" s="10">
        <f t="shared" si="446"/>
        <v>1</v>
      </c>
      <c r="AC1587" s="4">
        <f t="shared" ca="1" si="459"/>
        <v>50769.482847672669</v>
      </c>
      <c r="AD1587" s="4">
        <f t="shared" ca="1" si="448"/>
        <v>-350263.22699840833</v>
      </c>
      <c r="AE1587" s="4">
        <f t="shared" si="460"/>
        <v>22</v>
      </c>
      <c r="AF1587" s="4">
        <f t="shared" ca="1" si="461"/>
        <v>15921.055772654923</v>
      </c>
      <c r="AG1587" s="4">
        <f t="shared" ca="1" si="462"/>
        <v>66690.538620327599</v>
      </c>
    </row>
    <row r="1588" spans="1:33">
      <c r="A1588" s="3">
        <v>43585</v>
      </c>
      <c r="B1588" s="2">
        <f t="shared" ca="1" si="445"/>
        <v>68466.976762281382</v>
      </c>
      <c r="C1588">
        <v>0</v>
      </c>
      <c r="D1588">
        <v>0</v>
      </c>
      <c r="E1588">
        <v>0</v>
      </c>
      <c r="F1588">
        <v>0</v>
      </c>
      <c r="P1588" s="4">
        <f t="shared" si="449"/>
        <v>17</v>
      </c>
      <c r="Q1588" s="4">
        <f t="shared" si="450"/>
        <v>57</v>
      </c>
      <c r="R1588" s="7">
        <f>INDEX(월별값!$A$1:$BM$17, '데이터 만들기'!P1588, '데이터 만들기'!Q1588)</f>
        <v>1436640</v>
      </c>
      <c r="S1588" s="5">
        <f t="shared" si="447"/>
        <v>43585</v>
      </c>
      <c r="T1588" s="7">
        <f t="shared" si="451"/>
        <v>2019</v>
      </c>
      <c r="U1588" s="7">
        <f t="shared" si="452"/>
        <v>4</v>
      </c>
      <c r="V1588" s="7" t="str">
        <f t="shared" si="453"/>
        <v>2019-4-1</v>
      </c>
      <c r="W1588" s="8">
        <f t="shared" si="454"/>
        <v>43585</v>
      </c>
      <c r="X1588" s="9">
        <f t="shared" si="455"/>
        <v>30</v>
      </c>
      <c r="Y1588" s="4">
        <f t="shared" si="456"/>
        <v>47888</v>
      </c>
      <c r="Z1588" s="4">
        <f t="shared" ca="1" si="457"/>
        <v>4657.9209896264501</v>
      </c>
      <c r="AA1588" s="4">
        <f t="shared" ca="1" si="458"/>
        <v>52545.920989626451</v>
      </c>
      <c r="AB1588" s="10">
        <f t="shared" si="446"/>
        <v>1</v>
      </c>
      <c r="AC1588" s="4">
        <f t="shared" ca="1" si="459"/>
        <v>52545.920989626451</v>
      </c>
      <c r="AD1588" s="4">
        <f t="shared" ca="1" si="448"/>
        <v>-350263.22699840833</v>
      </c>
      <c r="AE1588" s="4">
        <f t="shared" si="460"/>
        <v>22</v>
      </c>
      <c r="AF1588" s="4">
        <f t="shared" ca="1" si="461"/>
        <v>15921.055772654923</v>
      </c>
      <c r="AG1588" s="4">
        <f t="shared" ca="1" si="462"/>
        <v>68466.976762281382</v>
      </c>
    </row>
    <row r="1589" spans="1:33">
      <c r="A1589" s="3">
        <v>43586</v>
      </c>
      <c r="B1589" s="2">
        <f t="shared" ca="1" si="445"/>
        <v>73211.422917181539</v>
      </c>
      <c r="C1589">
        <v>0</v>
      </c>
      <c r="D1589">
        <v>0</v>
      </c>
      <c r="E1589">
        <v>0</v>
      </c>
      <c r="F1589">
        <v>0</v>
      </c>
      <c r="P1589" s="4">
        <f t="shared" si="449"/>
        <v>17</v>
      </c>
      <c r="Q1589" s="4">
        <f t="shared" si="450"/>
        <v>58</v>
      </c>
      <c r="R1589" s="7">
        <f>INDEX(월별값!$A$1:$BM$17, '데이터 만들기'!P1589, '데이터 만들기'!Q1589)</f>
        <v>1636380</v>
      </c>
      <c r="S1589" s="5">
        <f t="shared" si="447"/>
        <v>43586</v>
      </c>
      <c r="T1589" s="7">
        <f t="shared" si="451"/>
        <v>2019</v>
      </c>
      <c r="U1589" s="7">
        <f t="shared" si="452"/>
        <v>5</v>
      </c>
      <c r="V1589" s="7" t="str">
        <f t="shared" si="453"/>
        <v>2019-5-1</v>
      </c>
      <c r="W1589" s="8">
        <f t="shared" si="454"/>
        <v>43616</v>
      </c>
      <c r="X1589" s="9">
        <f t="shared" si="455"/>
        <v>31</v>
      </c>
      <c r="Y1589" s="4">
        <f t="shared" si="456"/>
        <v>52786.451612903227</v>
      </c>
      <c r="Z1589" s="4">
        <f t="shared" ca="1" si="457"/>
        <v>3951.4662479330786</v>
      </c>
      <c r="AA1589" s="4">
        <f t="shared" ca="1" si="458"/>
        <v>56737.917860836307</v>
      </c>
      <c r="AB1589" s="10">
        <f t="shared" si="446"/>
        <v>1</v>
      </c>
      <c r="AC1589" s="4">
        <f t="shared" ca="1" si="459"/>
        <v>56737.917860836307</v>
      </c>
      <c r="AD1589" s="4">
        <f t="shared" ca="1" si="448"/>
        <v>-378890.61629594024</v>
      </c>
      <c r="AE1589" s="4">
        <f t="shared" si="460"/>
        <v>23</v>
      </c>
      <c r="AF1589" s="4">
        <f t="shared" ca="1" si="461"/>
        <v>16473.505056345228</v>
      </c>
      <c r="AG1589" s="4">
        <f t="shared" ca="1" si="462"/>
        <v>73211.422917181539</v>
      </c>
    </row>
    <row r="1590" spans="1:33">
      <c r="A1590" s="3">
        <v>43587</v>
      </c>
      <c r="B1590" s="2">
        <f t="shared" ca="1" si="445"/>
        <v>71072.955245999139</v>
      </c>
      <c r="C1590">
        <v>0</v>
      </c>
      <c r="D1590">
        <v>0</v>
      </c>
      <c r="E1590">
        <v>0</v>
      </c>
      <c r="F1590">
        <v>0</v>
      </c>
      <c r="P1590" s="4">
        <f t="shared" si="449"/>
        <v>17</v>
      </c>
      <c r="Q1590" s="4">
        <f t="shared" si="450"/>
        <v>58</v>
      </c>
      <c r="R1590" s="7">
        <f>INDEX(월별값!$A$1:$BM$17, '데이터 만들기'!P1590, '데이터 만들기'!Q1590)</f>
        <v>1636380</v>
      </c>
      <c r="S1590" s="5">
        <f t="shared" si="447"/>
        <v>43587</v>
      </c>
      <c r="T1590" s="7">
        <f t="shared" si="451"/>
        <v>2019</v>
      </c>
      <c r="U1590" s="7">
        <f t="shared" si="452"/>
        <v>5</v>
      </c>
      <c r="V1590" s="7" t="str">
        <f t="shared" si="453"/>
        <v>2019-5-1</v>
      </c>
      <c r="W1590" s="8">
        <f t="shared" si="454"/>
        <v>43616</v>
      </c>
      <c r="X1590" s="9">
        <f t="shared" si="455"/>
        <v>31</v>
      </c>
      <c r="Y1590" s="4">
        <f t="shared" si="456"/>
        <v>52786.451612903227</v>
      </c>
      <c r="Z1590" s="4">
        <f t="shared" ca="1" si="457"/>
        <v>1812.9985767506873</v>
      </c>
      <c r="AA1590" s="4">
        <f t="shared" ca="1" si="458"/>
        <v>54599.450189653915</v>
      </c>
      <c r="AB1590" s="10">
        <f t="shared" si="446"/>
        <v>1</v>
      </c>
      <c r="AC1590" s="4">
        <f t="shared" ca="1" si="459"/>
        <v>54599.450189653915</v>
      </c>
      <c r="AD1590" s="4">
        <f t="shared" ca="1" si="448"/>
        <v>-378890.61629594024</v>
      </c>
      <c r="AE1590" s="4">
        <f t="shared" si="460"/>
        <v>23</v>
      </c>
      <c r="AF1590" s="4">
        <f t="shared" ca="1" si="461"/>
        <v>16473.505056345228</v>
      </c>
      <c r="AG1590" s="4">
        <f t="shared" ca="1" si="462"/>
        <v>71072.955245999139</v>
      </c>
    </row>
    <row r="1591" spans="1:33">
      <c r="A1591" s="3">
        <v>43588</v>
      </c>
      <c r="B1591" s="2">
        <f t="shared" ca="1" si="445"/>
        <v>69543.458724377793</v>
      </c>
      <c r="C1591">
        <v>0</v>
      </c>
      <c r="D1591">
        <v>0</v>
      </c>
      <c r="E1591">
        <v>0</v>
      </c>
      <c r="F1591">
        <v>0</v>
      </c>
      <c r="P1591" s="4">
        <f t="shared" si="449"/>
        <v>17</v>
      </c>
      <c r="Q1591" s="4">
        <f t="shared" si="450"/>
        <v>58</v>
      </c>
      <c r="R1591" s="7">
        <f>INDEX(월별값!$A$1:$BM$17, '데이터 만들기'!P1591, '데이터 만들기'!Q1591)</f>
        <v>1636380</v>
      </c>
      <c r="S1591" s="5">
        <f t="shared" si="447"/>
        <v>43588</v>
      </c>
      <c r="T1591" s="7">
        <f t="shared" si="451"/>
        <v>2019</v>
      </c>
      <c r="U1591" s="7">
        <f t="shared" si="452"/>
        <v>5</v>
      </c>
      <c r="V1591" s="7" t="str">
        <f t="shared" si="453"/>
        <v>2019-5-1</v>
      </c>
      <c r="W1591" s="8">
        <f t="shared" si="454"/>
        <v>43616</v>
      </c>
      <c r="X1591" s="9">
        <f t="shared" si="455"/>
        <v>31</v>
      </c>
      <c r="Y1591" s="4">
        <f t="shared" si="456"/>
        <v>52786.451612903227</v>
      </c>
      <c r="Z1591" s="4">
        <f t="shared" ca="1" si="457"/>
        <v>283.50205512934451</v>
      </c>
      <c r="AA1591" s="4">
        <f t="shared" ca="1" si="458"/>
        <v>53069.953668032569</v>
      </c>
      <c r="AB1591" s="10">
        <f t="shared" si="446"/>
        <v>1</v>
      </c>
      <c r="AC1591" s="4">
        <f t="shared" ca="1" si="459"/>
        <v>53069.953668032569</v>
      </c>
      <c r="AD1591" s="4">
        <f t="shared" ca="1" si="448"/>
        <v>-378890.61629594024</v>
      </c>
      <c r="AE1591" s="4">
        <f t="shared" si="460"/>
        <v>23</v>
      </c>
      <c r="AF1591" s="4">
        <f t="shared" ca="1" si="461"/>
        <v>16473.505056345228</v>
      </c>
      <c r="AG1591" s="4">
        <f t="shared" ca="1" si="462"/>
        <v>69543.458724377793</v>
      </c>
    </row>
    <row r="1592" spans="1:33">
      <c r="A1592" s="3">
        <v>43589</v>
      </c>
      <c r="B1592" s="2">
        <f t="shared" ca="1" si="445"/>
        <v>2721.1402226150663</v>
      </c>
      <c r="C1592">
        <v>0</v>
      </c>
      <c r="D1592">
        <v>0</v>
      </c>
      <c r="E1592">
        <v>0</v>
      </c>
      <c r="F1592">
        <v>0</v>
      </c>
      <c r="P1592" s="4">
        <f t="shared" si="449"/>
        <v>17</v>
      </c>
      <c r="Q1592" s="4">
        <f t="shared" si="450"/>
        <v>58</v>
      </c>
      <c r="R1592" s="7">
        <f>INDEX(월별값!$A$1:$BM$17, '데이터 만들기'!P1592, '데이터 만들기'!Q1592)</f>
        <v>1636380</v>
      </c>
      <c r="S1592" s="5">
        <f t="shared" si="447"/>
        <v>43589</v>
      </c>
      <c r="T1592" s="7">
        <f t="shared" si="451"/>
        <v>2019</v>
      </c>
      <c r="U1592" s="7">
        <f t="shared" si="452"/>
        <v>5</v>
      </c>
      <c r="V1592" s="7" t="str">
        <f t="shared" si="453"/>
        <v>2019-5-1</v>
      </c>
      <c r="W1592" s="8">
        <f t="shared" si="454"/>
        <v>43616</v>
      </c>
      <c r="X1592" s="9">
        <f t="shared" si="455"/>
        <v>31</v>
      </c>
      <c r="Y1592" s="4">
        <f t="shared" si="456"/>
        <v>52786.451612903227</v>
      </c>
      <c r="Z1592" s="4">
        <f t="shared" ca="1" si="457"/>
        <v>1636.3528393980973</v>
      </c>
      <c r="AA1592" s="4">
        <f t="shared" ca="1" si="458"/>
        <v>54422.804452301323</v>
      </c>
      <c r="AB1592" s="10">
        <f t="shared" si="446"/>
        <v>0</v>
      </c>
      <c r="AC1592" s="4">
        <f t="shared" ca="1" si="459"/>
        <v>2721.1402226150663</v>
      </c>
      <c r="AD1592" s="4">
        <f t="shared" ca="1" si="448"/>
        <v>-378890.61629594024</v>
      </c>
      <c r="AE1592" s="4">
        <f t="shared" si="460"/>
        <v>23</v>
      </c>
      <c r="AF1592" s="4">
        <f t="shared" ca="1" si="461"/>
        <v>16473.505056345228</v>
      </c>
      <c r="AG1592" s="4">
        <f t="shared" ca="1" si="462"/>
        <v>2721.1402226150663</v>
      </c>
    </row>
    <row r="1593" spans="1:33">
      <c r="A1593" s="3">
        <v>43590</v>
      </c>
      <c r="B1593" s="2">
        <f t="shared" ca="1" si="445"/>
        <v>2881.0065616364336</v>
      </c>
      <c r="C1593">
        <v>0</v>
      </c>
      <c r="D1593">
        <v>0</v>
      </c>
      <c r="E1593">
        <v>0</v>
      </c>
      <c r="F1593">
        <v>0</v>
      </c>
      <c r="P1593" s="4">
        <f t="shared" si="449"/>
        <v>17</v>
      </c>
      <c r="Q1593" s="4">
        <f t="shared" si="450"/>
        <v>58</v>
      </c>
      <c r="R1593" s="7">
        <f>INDEX(월별값!$A$1:$BM$17, '데이터 만들기'!P1593, '데이터 만들기'!Q1593)</f>
        <v>1636380</v>
      </c>
      <c r="S1593" s="5">
        <f t="shared" si="447"/>
        <v>43590</v>
      </c>
      <c r="T1593" s="7">
        <f t="shared" si="451"/>
        <v>2019</v>
      </c>
      <c r="U1593" s="7">
        <f t="shared" si="452"/>
        <v>5</v>
      </c>
      <c r="V1593" s="7" t="str">
        <f t="shared" si="453"/>
        <v>2019-5-1</v>
      </c>
      <c r="W1593" s="8">
        <f t="shared" si="454"/>
        <v>43616</v>
      </c>
      <c r="X1593" s="9">
        <f t="shared" si="455"/>
        <v>31</v>
      </c>
      <c r="Y1593" s="4">
        <f t="shared" si="456"/>
        <v>52786.451612903227</v>
      </c>
      <c r="Z1593" s="4">
        <f t="shared" ca="1" si="457"/>
        <v>4833.6796198254488</v>
      </c>
      <c r="AA1593" s="4">
        <f t="shared" ca="1" si="458"/>
        <v>57620.131232728672</v>
      </c>
      <c r="AB1593" s="10">
        <f t="shared" si="446"/>
        <v>0</v>
      </c>
      <c r="AC1593" s="4">
        <f t="shared" ca="1" si="459"/>
        <v>2881.0065616364336</v>
      </c>
      <c r="AD1593" s="4">
        <f t="shared" ca="1" si="448"/>
        <v>-378890.61629594024</v>
      </c>
      <c r="AE1593" s="4">
        <f t="shared" si="460"/>
        <v>23</v>
      </c>
      <c r="AF1593" s="4">
        <f t="shared" ca="1" si="461"/>
        <v>16473.505056345228</v>
      </c>
      <c r="AG1593" s="4">
        <f t="shared" ca="1" si="462"/>
        <v>2881.0065616364336</v>
      </c>
    </row>
    <row r="1594" spans="1:33">
      <c r="A1594" s="3">
        <v>43591</v>
      </c>
      <c r="B1594" s="2">
        <f t="shared" ca="1" si="445"/>
        <v>67437.162571282402</v>
      </c>
      <c r="C1594">
        <v>0</v>
      </c>
      <c r="D1594">
        <v>0</v>
      </c>
      <c r="E1594">
        <v>0</v>
      </c>
      <c r="F1594">
        <v>0</v>
      </c>
      <c r="P1594" s="4">
        <f t="shared" si="449"/>
        <v>17</v>
      </c>
      <c r="Q1594" s="4">
        <f t="shared" si="450"/>
        <v>58</v>
      </c>
      <c r="R1594" s="7">
        <f>INDEX(월별값!$A$1:$BM$17, '데이터 만들기'!P1594, '데이터 만들기'!Q1594)</f>
        <v>1636380</v>
      </c>
      <c r="S1594" s="5">
        <f t="shared" si="447"/>
        <v>43591</v>
      </c>
      <c r="T1594" s="7">
        <f t="shared" si="451"/>
        <v>2019</v>
      </c>
      <c r="U1594" s="7">
        <f t="shared" si="452"/>
        <v>5</v>
      </c>
      <c r="V1594" s="7" t="str">
        <f t="shared" si="453"/>
        <v>2019-5-1</v>
      </c>
      <c r="W1594" s="8">
        <f t="shared" si="454"/>
        <v>43616</v>
      </c>
      <c r="X1594" s="9">
        <f t="shared" si="455"/>
        <v>31</v>
      </c>
      <c r="Y1594" s="4">
        <f t="shared" si="456"/>
        <v>52786.451612903227</v>
      </c>
      <c r="Z1594" s="4">
        <f t="shared" ca="1" si="457"/>
        <v>-1822.7940979660495</v>
      </c>
      <c r="AA1594" s="4">
        <f t="shared" ca="1" si="458"/>
        <v>50963.657514937178</v>
      </c>
      <c r="AB1594" s="10">
        <f t="shared" si="446"/>
        <v>1</v>
      </c>
      <c r="AC1594" s="4">
        <f t="shared" ca="1" si="459"/>
        <v>50963.657514937178</v>
      </c>
      <c r="AD1594" s="4">
        <f t="shared" ca="1" si="448"/>
        <v>-378890.61629594024</v>
      </c>
      <c r="AE1594" s="4">
        <f t="shared" si="460"/>
        <v>23</v>
      </c>
      <c r="AF1594" s="4">
        <f t="shared" ca="1" si="461"/>
        <v>16473.505056345228</v>
      </c>
      <c r="AG1594" s="4">
        <f t="shared" ca="1" si="462"/>
        <v>67437.162571282402</v>
      </c>
    </row>
    <row r="1595" spans="1:33">
      <c r="A1595" s="3">
        <v>43592</v>
      </c>
      <c r="B1595" s="2">
        <f t="shared" ca="1" si="445"/>
        <v>65830.809452569636</v>
      </c>
      <c r="C1595">
        <v>0</v>
      </c>
      <c r="D1595">
        <v>0</v>
      </c>
      <c r="E1595">
        <v>0</v>
      </c>
      <c r="F1595">
        <v>0</v>
      </c>
      <c r="P1595" s="4">
        <f t="shared" si="449"/>
        <v>17</v>
      </c>
      <c r="Q1595" s="4">
        <f t="shared" si="450"/>
        <v>58</v>
      </c>
      <c r="R1595" s="7">
        <f>INDEX(월별값!$A$1:$BM$17, '데이터 만들기'!P1595, '데이터 만들기'!Q1595)</f>
        <v>1636380</v>
      </c>
      <c r="S1595" s="5">
        <f t="shared" si="447"/>
        <v>43592</v>
      </c>
      <c r="T1595" s="7">
        <f t="shared" si="451"/>
        <v>2019</v>
      </c>
      <c r="U1595" s="7">
        <f t="shared" si="452"/>
        <v>5</v>
      </c>
      <c r="V1595" s="7" t="str">
        <f t="shared" si="453"/>
        <v>2019-5-1</v>
      </c>
      <c r="W1595" s="8">
        <f t="shared" si="454"/>
        <v>43616</v>
      </c>
      <c r="X1595" s="9">
        <f t="shared" si="455"/>
        <v>31</v>
      </c>
      <c r="Y1595" s="4">
        <f t="shared" si="456"/>
        <v>52786.451612903227</v>
      </c>
      <c r="Z1595" s="4">
        <f t="shared" ca="1" si="457"/>
        <v>-3429.1472166788117</v>
      </c>
      <c r="AA1595" s="4">
        <f t="shared" ca="1" si="458"/>
        <v>49357.304396224412</v>
      </c>
      <c r="AB1595" s="10">
        <f t="shared" si="446"/>
        <v>1</v>
      </c>
      <c r="AC1595" s="4">
        <f t="shared" ca="1" si="459"/>
        <v>49357.304396224412</v>
      </c>
      <c r="AD1595" s="4">
        <f t="shared" ca="1" si="448"/>
        <v>-378890.61629594024</v>
      </c>
      <c r="AE1595" s="4">
        <f t="shared" si="460"/>
        <v>23</v>
      </c>
      <c r="AF1595" s="4">
        <f t="shared" ca="1" si="461"/>
        <v>16473.505056345228</v>
      </c>
      <c r="AG1595" s="4">
        <f t="shared" ca="1" si="462"/>
        <v>65830.809452569636</v>
      </c>
    </row>
    <row r="1596" spans="1:33">
      <c r="A1596" s="3">
        <v>43593</v>
      </c>
      <c r="B1596" s="2">
        <f t="shared" ca="1" si="445"/>
        <v>72333.393429345117</v>
      </c>
      <c r="C1596">
        <v>0</v>
      </c>
      <c r="D1596">
        <v>0</v>
      </c>
      <c r="E1596">
        <v>0</v>
      </c>
      <c r="F1596">
        <v>0</v>
      </c>
      <c r="P1596" s="4">
        <f t="shared" si="449"/>
        <v>17</v>
      </c>
      <c r="Q1596" s="4">
        <f t="shared" si="450"/>
        <v>58</v>
      </c>
      <c r="R1596" s="7">
        <f>INDEX(월별값!$A$1:$BM$17, '데이터 만들기'!P1596, '데이터 만들기'!Q1596)</f>
        <v>1636380</v>
      </c>
      <c r="S1596" s="5">
        <f t="shared" si="447"/>
        <v>43593</v>
      </c>
      <c r="T1596" s="7">
        <f t="shared" si="451"/>
        <v>2019</v>
      </c>
      <c r="U1596" s="7">
        <f t="shared" si="452"/>
        <v>5</v>
      </c>
      <c r="V1596" s="7" t="str">
        <f t="shared" si="453"/>
        <v>2019-5-1</v>
      </c>
      <c r="W1596" s="8">
        <f t="shared" si="454"/>
        <v>43616</v>
      </c>
      <c r="X1596" s="9">
        <f t="shared" si="455"/>
        <v>31</v>
      </c>
      <c r="Y1596" s="4">
        <f t="shared" si="456"/>
        <v>52786.451612903227</v>
      </c>
      <c r="Z1596" s="4">
        <f t="shared" ca="1" si="457"/>
        <v>3073.4367600966652</v>
      </c>
      <c r="AA1596" s="4">
        <f t="shared" ca="1" si="458"/>
        <v>55859.888372999892</v>
      </c>
      <c r="AB1596" s="10">
        <f t="shared" si="446"/>
        <v>1</v>
      </c>
      <c r="AC1596" s="4">
        <f t="shared" ca="1" si="459"/>
        <v>55859.888372999892</v>
      </c>
      <c r="AD1596" s="4">
        <f t="shared" ca="1" si="448"/>
        <v>-378890.61629594024</v>
      </c>
      <c r="AE1596" s="4">
        <f t="shared" si="460"/>
        <v>23</v>
      </c>
      <c r="AF1596" s="4">
        <f t="shared" ca="1" si="461"/>
        <v>16473.505056345228</v>
      </c>
      <c r="AG1596" s="4">
        <f t="shared" ca="1" si="462"/>
        <v>72333.393429345117</v>
      </c>
    </row>
    <row r="1597" spans="1:33">
      <c r="A1597" s="3">
        <v>43594</v>
      </c>
      <c r="B1597" s="2">
        <f t="shared" ca="1" si="445"/>
        <v>68291.144152053268</v>
      </c>
      <c r="C1597">
        <v>0</v>
      </c>
      <c r="D1597">
        <v>0</v>
      </c>
      <c r="E1597">
        <v>0</v>
      </c>
      <c r="F1597">
        <v>0</v>
      </c>
      <c r="P1597" s="4">
        <f t="shared" si="449"/>
        <v>17</v>
      </c>
      <c r="Q1597" s="4">
        <f t="shared" si="450"/>
        <v>58</v>
      </c>
      <c r="R1597" s="7">
        <f>INDEX(월별값!$A$1:$BM$17, '데이터 만들기'!P1597, '데이터 만들기'!Q1597)</f>
        <v>1636380</v>
      </c>
      <c r="S1597" s="5">
        <f t="shared" si="447"/>
        <v>43594</v>
      </c>
      <c r="T1597" s="7">
        <f t="shared" si="451"/>
        <v>2019</v>
      </c>
      <c r="U1597" s="7">
        <f t="shared" si="452"/>
        <v>5</v>
      </c>
      <c r="V1597" s="7" t="str">
        <f t="shared" si="453"/>
        <v>2019-5-1</v>
      </c>
      <c r="W1597" s="8">
        <f t="shared" si="454"/>
        <v>43616</v>
      </c>
      <c r="X1597" s="9">
        <f t="shared" si="455"/>
        <v>31</v>
      </c>
      <c r="Y1597" s="4">
        <f t="shared" si="456"/>
        <v>52786.451612903227</v>
      </c>
      <c r="Z1597" s="4">
        <f t="shared" ca="1" si="457"/>
        <v>-968.81251719519025</v>
      </c>
      <c r="AA1597" s="4">
        <f t="shared" ca="1" si="458"/>
        <v>51817.639095708037</v>
      </c>
      <c r="AB1597" s="10">
        <f t="shared" si="446"/>
        <v>1</v>
      </c>
      <c r="AC1597" s="4">
        <f t="shared" ca="1" si="459"/>
        <v>51817.639095708037</v>
      </c>
      <c r="AD1597" s="4">
        <f t="shared" ca="1" si="448"/>
        <v>-378890.61629594024</v>
      </c>
      <c r="AE1597" s="4">
        <f t="shared" si="460"/>
        <v>23</v>
      </c>
      <c r="AF1597" s="4">
        <f t="shared" ca="1" si="461"/>
        <v>16473.505056345228</v>
      </c>
      <c r="AG1597" s="4">
        <f t="shared" ca="1" si="462"/>
        <v>68291.144152053268</v>
      </c>
    </row>
    <row r="1598" spans="1:33">
      <c r="A1598" s="3">
        <v>43595</v>
      </c>
      <c r="B1598" s="2">
        <f t="shared" ca="1" si="445"/>
        <v>72097.35684431906</v>
      </c>
      <c r="C1598">
        <v>0</v>
      </c>
      <c r="D1598">
        <v>0</v>
      </c>
      <c r="E1598">
        <v>0</v>
      </c>
      <c r="F1598">
        <v>0</v>
      </c>
      <c r="P1598" s="4">
        <f t="shared" si="449"/>
        <v>17</v>
      </c>
      <c r="Q1598" s="4">
        <f t="shared" si="450"/>
        <v>58</v>
      </c>
      <c r="R1598" s="7">
        <f>INDEX(월별값!$A$1:$BM$17, '데이터 만들기'!P1598, '데이터 만들기'!Q1598)</f>
        <v>1636380</v>
      </c>
      <c r="S1598" s="5">
        <f t="shared" si="447"/>
        <v>43595</v>
      </c>
      <c r="T1598" s="7">
        <f t="shared" si="451"/>
        <v>2019</v>
      </c>
      <c r="U1598" s="7">
        <f t="shared" si="452"/>
        <v>5</v>
      </c>
      <c r="V1598" s="7" t="str">
        <f t="shared" si="453"/>
        <v>2019-5-1</v>
      </c>
      <c r="W1598" s="8">
        <f t="shared" si="454"/>
        <v>43616</v>
      </c>
      <c r="X1598" s="9">
        <f t="shared" si="455"/>
        <v>31</v>
      </c>
      <c r="Y1598" s="4">
        <f t="shared" si="456"/>
        <v>52786.451612903227</v>
      </c>
      <c r="Z1598" s="4">
        <f t="shared" ca="1" si="457"/>
        <v>2837.400175070602</v>
      </c>
      <c r="AA1598" s="4">
        <f t="shared" ca="1" si="458"/>
        <v>55623.851787973828</v>
      </c>
      <c r="AB1598" s="10">
        <f t="shared" si="446"/>
        <v>1</v>
      </c>
      <c r="AC1598" s="4">
        <f t="shared" ca="1" si="459"/>
        <v>55623.851787973828</v>
      </c>
      <c r="AD1598" s="4">
        <f t="shared" ca="1" si="448"/>
        <v>-378890.61629594024</v>
      </c>
      <c r="AE1598" s="4">
        <f t="shared" si="460"/>
        <v>23</v>
      </c>
      <c r="AF1598" s="4">
        <f t="shared" ca="1" si="461"/>
        <v>16473.505056345228</v>
      </c>
      <c r="AG1598" s="4">
        <f t="shared" ca="1" si="462"/>
        <v>72097.35684431906</v>
      </c>
    </row>
    <row r="1599" spans="1:33">
      <c r="A1599" s="3">
        <v>43596</v>
      </c>
      <c r="B1599" s="2">
        <f t="shared" ca="1" si="445"/>
        <v>2894.399649979373</v>
      </c>
      <c r="C1599">
        <v>0</v>
      </c>
      <c r="D1599">
        <v>0</v>
      </c>
      <c r="E1599">
        <v>0</v>
      </c>
      <c r="F1599">
        <v>0</v>
      </c>
      <c r="P1599" s="4">
        <f t="shared" si="449"/>
        <v>17</v>
      </c>
      <c r="Q1599" s="4">
        <f t="shared" si="450"/>
        <v>58</v>
      </c>
      <c r="R1599" s="7">
        <f>INDEX(월별값!$A$1:$BM$17, '데이터 만들기'!P1599, '데이터 만들기'!Q1599)</f>
        <v>1636380</v>
      </c>
      <c r="S1599" s="5">
        <f t="shared" si="447"/>
        <v>43596</v>
      </c>
      <c r="T1599" s="7">
        <f t="shared" si="451"/>
        <v>2019</v>
      </c>
      <c r="U1599" s="7">
        <f t="shared" si="452"/>
        <v>5</v>
      </c>
      <c r="V1599" s="7" t="str">
        <f t="shared" si="453"/>
        <v>2019-5-1</v>
      </c>
      <c r="W1599" s="8">
        <f t="shared" si="454"/>
        <v>43616</v>
      </c>
      <c r="X1599" s="9">
        <f t="shared" si="455"/>
        <v>31</v>
      </c>
      <c r="Y1599" s="4">
        <f t="shared" si="456"/>
        <v>52786.451612903227</v>
      </c>
      <c r="Z1599" s="4">
        <f t="shared" ca="1" si="457"/>
        <v>5101.5413866842255</v>
      </c>
      <c r="AA1599" s="4">
        <f t="shared" ca="1" si="458"/>
        <v>57887.992999587455</v>
      </c>
      <c r="AB1599" s="10">
        <f t="shared" si="446"/>
        <v>0</v>
      </c>
      <c r="AC1599" s="4">
        <f t="shared" ca="1" si="459"/>
        <v>2894.399649979373</v>
      </c>
      <c r="AD1599" s="4">
        <f t="shared" ca="1" si="448"/>
        <v>-378890.61629594024</v>
      </c>
      <c r="AE1599" s="4">
        <f t="shared" si="460"/>
        <v>23</v>
      </c>
      <c r="AF1599" s="4">
        <f t="shared" ca="1" si="461"/>
        <v>16473.505056345228</v>
      </c>
      <c r="AG1599" s="4">
        <f t="shared" ca="1" si="462"/>
        <v>2894.399649979373</v>
      </c>
    </row>
    <row r="1600" spans="1:33">
      <c r="A1600" s="3">
        <v>43597</v>
      </c>
      <c r="B1600" s="2">
        <f t="shared" ca="1" si="445"/>
        <v>2782.1118021022971</v>
      </c>
      <c r="C1600">
        <v>0</v>
      </c>
      <c r="D1600">
        <v>0</v>
      </c>
      <c r="E1600">
        <v>0</v>
      </c>
      <c r="F1600">
        <v>0</v>
      </c>
      <c r="P1600" s="4">
        <f t="shared" si="449"/>
        <v>17</v>
      </c>
      <c r="Q1600" s="4">
        <f t="shared" si="450"/>
        <v>58</v>
      </c>
      <c r="R1600" s="7">
        <f>INDEX(월별값!$A$1:$BM$17, '데이터 만들기'!P1600, '데이터 만들기'!Q1600)</f>
        <v>1636380</v>
      </c>
      <c r="S1600" s="5">
        <f t="shared" si="447"/>
        <v>43597</v>
      </c>
      <c r="T1600" s="7">
        <f t="shared" si="451"/>
        <v>2019</v>
      </c>
      <c r="U1600" s="7">
        <f t="shared" si="452"/>
        <v>5</v>
      </c>
      <c r="V1600" s="7" t="str">
        <f t="shared" si="453"/>
        <v>2019-5-1</v>
      </c>
      <c r="W1600" s="8">
        <f t="shared" si="454"/>
        <v>43616</v>
      </c>
      <c r="X1600" s="9">
        <f t="shared" si="455"/>
        <v>31</v>
      </c>
      <c r="Y1600" s="4">
        <f t="shared" si="456"/>
        <v>52786.451612903227</v>
      </c>
      <c r="Z1600" s="4">
        <f t="shared" ca="1" si="457"/>
        <v>2855.7844291427141</v>
      </c>
      <c r="AA1600" s="4">
        <f t="shared" ca="1" si="458"/>
        <v>55642.236042045944</v>
      </c>
      <c r="AB1600" s="10">
        <f t="shared" si="446"/>
        <v>0</v>
      </c>
      <c r="AC1600" s="4">
        <f t="shared" ca="1" si="459"/>
        <v>2782.1118021022971</v>
      </c>
      <c r="AD1600" s="4">
        <f t="shared" ca="1" si="448"/>
        <v>-378890.61629594024</v>
      </c>
      <c r="AE1600" s="4">
        <f t="shared" si="460"/>
        <v>23</v>
      </c>
      <c r="AF1600" s="4">
        <f t="shared" ca="1" si="461"/>
        <v>16473.505056345228</v>
      </c>
      <c r="AG1600" s="4">
        <f t="shared" ca="1" si="462"/>
        <v>2782.1118021022971</v>
      </c>
    </row>
    <row r="1601" spans="1:33">
      <c r="A1601" s="3">
        <v>43598</v>
      </c>
      <c r="B1601" s="2">
        <f t="shared" ca="1" si="445"/>
        <v>71130.25781697288</v>
      </c>
      <c r="C1601">
        <v>0</v>
      </c>
      <c r="D1601">
        <v>0</v>
      </c>
      <c r="E1601">
        <v>0</v>
      </c>
      <c r="F1601">
        <v>0</v>
      </c>
      <c r="P1601" s="4">
        <f t="shared" si="449"/>
        <v>17</v>
      </c>
      <c r="Q1601" s="4">
        <f t="shared" si="450"/>
        <v>58</v>
      </c>
      <c r="R1601" s="7">
        <f>INDEX(월별값!$A$1:$BM$17, '데이터 만들기'!P1601, '데이터 만들기'!Q1601)</f>
        <v>1636380</v>
      </c>
      <c r="S1601" s="5">
        <f t="shared" si="447"/>
        <v>43598</v>
      </c>
      <c r="T1601" s="7">
        <f t="shared" si="451"/>
        <v>2019</v>
      </c>
      <c r="U1601" s="7">
        <f t="shared" si="452"/>
        <v>5</v>
      </c>
      <c r="V1601" s="7" t="str">
        <f t="shared" si="453"/>
        <v>2019-5-1</v>
      </c>
      <c r="W1601" s="8">
        <f t="shared" si="454"/>
        <v>43616</v>
      </c>
      <c r="X1601" s="9">
        <f t="shared" si="455"/>
        <v>31</v>
      </c>
      <c r="Y1601" s="4">
        <f t="shared" si="456"/>
        <v>52786.451612903227</v>
      </c>
      <c r="Z1601" s="4">
        <f t="shared" ca="1" si="457"/>
        <v>1870.3011477244308</v>
      </c>
      <c r="AA1601" s="4">
        <f t="shared" ca="1" si="458"/>
        <v>54656.752760627656</v>
      </c>
      <c r="AB1601" s="10">
        <f t="shared" si="446"/>
        <v>1</v>
      </c>
      <c r="AC1601" s="4">
        <f t="shared" ca="1" si="459"/>
        <v>54656.752760627656</v>
      </c>
      <c r="AD1601" s="4">
        <f t="shared" ca="1" si="448"/>
        <v>-378890.61629594024</v>
      </c>
      <c r="AE1601" s="4">
        <f t="shared" si="460"/>
        <v>23</v>
      </c>
      <c r="AF1601" s="4">
        <f t="shared" ca="1" si="461"/>
        <v>16473.505056345228</v>
      </c>
      <c r="AG1601" s="4">
        <f t="shared" ca="1" si="462"/>
        <v>71130.25781697288</v>
      </c>
    </row>
    <row r="1602" spans="1:33">
      <c r="A1602" s="3">
        <v>43599</v>
      </c>
      <c r="B1602" s="2">
        <f t="shared" ca="1" si="445"/>
        <v>73667.858169947038</v>
      </c>
      <c r="C1602">
        <v>0</v>
      </c>
      <c r="D1602">
        <v>0</v>
      </c>
      <c r="E1602">
        <v>0</v>
      </c>
      <c r="F1602">
        <v>0</v>
      </c>
      <c r="P1602" s="4">
        <f t="shared" si="449"/>
        <v>17</v>
      </c>
      <c r="Q1602" s="4">
        <f t="shared" si="450"/>
        <v>58</v>
      </c>
      <c r="R1602" s="7">
        <f>INDEX(월별값!$A$1:$BM$17, '데이터 만들기'!P1602, '데이터 만들기'!Q1602)</f>
        <v>1636380</v>
      </c>
      <c r="S1602" s="5">
        <f t="shared" si="447"/>
        <v>43599</v>
      </c>
      <c r="T1602" s="7">
        <f t="shared" si="451"/>
        <v>2019</v>
      </c>
      <c r="U1602" s="7">
        <f t="shared" si="452"/>
        <v>5</v>
      </c>
      <c r="V1602" s="7" t="str">
        <f t="shared" si="453"/>
        <v>2019-5-1</v>
      </c>
      <c r="W1602" s="8">
        <f t="shared" si="454"/>
        <v>43616</v>
      </c>
      <c r="X1602" s="9">
        <f t="shared" si="455"/>
        <v>31</v>
      </c>
      <c r="Y1602" s="4">
        <f t="shared" si="456"/>
        <v>52786.451612903227</v>
      </c>
      <c r="Z1602" s="4">
        <f t="shared" ca="1" si="457"/>
        <v>4407.9015006985846</v>
      </c>
      <c r="AA1602" s="4">
        <f t="shared" ca="1" si="458"/>
        <v>57194.353113601814</v>
      </c>
      <c r="AB1602" s="10">
        <f t="shared" si="446"/>
        <v>1</v>
      </c>
      <c r="AC1602" s="4">
        <f t="shared" ca="1" si="459"/>
        <v>57194.353113601814</v>
      </c>
      <c r="AD1602" s="4">
        <f t="shared" ca="1" si="448"/>
        <v>-378890.61629594024</v>
      </c>
      <c r="AE1602" s="4">
        <f t="shared" si="460"/>
        <v>23</v>
      </c>
      <c r="AF1602" s="4">
        <f t="shared" ca="1" si="461"/>
        <v>16473.505056345228</v>
      </c>
      <c r="AG1602" s="4">
        <f t="shared" ca="1" si="462"/>
        <v>73667.858169947038</v>
      </c>
    </row>
    <row r="1603" spans="1:33">
      <c r="A1603" s="3">
        <v>43600</v>
      </c>
      <c r="B1603" s="2">
        <f t="shared" ca="1" si="445"/>
        <v>68017.266379978173</v>
      </c>
      <c r="C1603">
        <v>0</v>
      </c>
      <c r="D1603">
        <v>0</v>
      </c>
      <c r="E1603">
        <v>0</v>
      </c>
      <c r="F1603">
        <v>0</v>
      </c>
      <c r="P1603" s="4">
        <f t="shared" si="449"/>
        <v>17</v>
      </c>
      <c r="Q1603" s="4">
        <f t="shared" si="450"/>
        <v>58</v>
      </c>
      <c r="R1603" s="7">
        <f>INDEX(월별값!$A$1:$BM$17, '데이터 만들기'!P1603, '데이터 만들기'!Q1603)</f>
        <v>1636380</v>
      </c>
      <c r="S1603" s="5">
        <f t="shared" si="447"/>
        <v>43600</v>
      </c>
      <c r="T1603" s="7">
        <f t="shared" si="451"/>
        <v>2019</v>
      </c>
      <c r="U1603" s="7">
        <f t="shared" si="452"/>
        <v>5</v>
      </c>
      <c r="V1603" s="7" t="str">
        <f t="shared" si="453"/>
        <v>2019-5-1</v>
      </c>
      <c r="W1603" s="8">
        <f t="shared" si="454"/>
        <v>43616</v>
      </c>
      <c r="X1603" s="9">
        <f t="shared" si="455"/>
        <v>31</v>
      </c>
      <c r="Y1603" s="4">
        <f t="shared" si="456"/>
        <v>52786.451612903227</v>
      </c>
      <c r="Z1603" s="4">
        <f t="shared" ca="1" si="457"/>
        <v>-1242.6902892702769</v>
      </c>
      <c r="AA1603" s="4">
        <f t="shared" ca="1" si="458"/>
        <v>51543.761323632949</v>
      </c>
      <c r="AB1603" s="10">
        <f t="shared" si="446"/>
        <v>1</v>
      </c>
      <c r="AC1603" s="4">
        <f t="shared" ca="1" si="459"/>
        <v>51543.761323632949</v>
      </c>
      <c r="AD1603" s="4">
        <f t="shared" ca="1" si="448"/>
        <v>-378890.61629594024</v>
      </c>
      <c r="AE1603" s="4">
        <f t="shared" si="460"/>
        <v>23</v>
      </c>
      <c r="AF1603" s="4">
        <f t="shared" ca="1" si="461"/>
        <v>16473.505056345228</v>
      </c>
      <c r="AG1603" s="4">
        <f t="shared" ca="1" si="462"/>
        <v>68017.266379978173</v>
      </c>
    </row>
    <row r="1604" spans="1:33">
      <c r="A1604" s="3">
        <v>43601</v>
      </c>
      <c r="B1604" s="2">
        <f t="shared" ca="1" si="445"/>
        <v>71247.832672888297</v>
      </c>
      <c r="C1604">
        <v>0</v>
      </c>
      <c r="D1604">
        <v>0</v>
      </c>
      <c r="E1604">
        <v>0</v>
      </c>
      <c r="F1604">
        <v>0</v>
      </c>
      <c r="P1604" s="4">
        <f t="shared" si="449"/>
        <v>17</v>
      </c>
      <c r="Q1604" s="4">
        <f t="shared" si="450"/>
        <v>58</v>
      </c>
      <c r="R1604" s="7">
        <f>INDEX(월별값!$A$1:$BM$17, '데이터 만들기'!P1604, '데이터 만들기'!Q1604)</f>
        <v>1636380</v>
      </c>
      <c r="S1604" s="5">
        <f t="shared" si="447"/>
        <v>43601</v>
      </c>
      <c r="T1604" s="7">
        <f t="shared" si="451"/>
        <v>2019</v>
      </c>
      <c r="U1604" s="7">
        <f t="shared" si="452"/>
        <v>5</v>
      </c>
      <c r="V1604" s="7" t="str">
        <f t="shared" si="453"/>
        <v>2019-5-1</v>
      </c>
      <c r="W1604" s="8">
        <f t="shared" si="454"/>
        <v>43616</v>
      </c>
      <c r="X1604" s="9">
        <f t="shared" si="455"/>
        <v>31</v>
      </c>
      <c r="Y1604" s="4">
        <f t="shared" si="456"/>
        <v>52786.451612903227</v>
      </c>
      <c r="Z1604" s="4">
        <f t="shared" ca="1" si="457"/>
        <v>1987.8760036398351</v>
      </c>
      <c r="AA1604" s="4">
        <f t="shared" ca="1" si="458"/>
        <v>54774.327616543065</v>
      </c>
      <c r="AB1604" s="10">
        <f t="shared" si="446"/>
        <v>1</v>
      </c>
      <c r="AC1604" s="4">
        <f t="shared" ca="1" si="459"/>
        <v>54774.327616543065</v>
      </c>
      <c r="AD1604" s="4">
        <f t="shared" ca="1" si="448"/>
        <v>-378890.61629594024</v>
      </c>
      <c r="AE1604" s="4">
        <f t="shared" si="460"/>
        <v>23</v>
      </c>
      <c r="AF1604" s="4">
        <f t="shared" ca="1" si="461"/>
        <v>16473.505056345228</v>
      </c>
      <c r="AG1604" s="4">
        <f t="shared" ca="1" si="462"/>
        <v>71247.832672888297</v>
      </c>
    </row>
    <row r="1605" spans="1:33">
      <c r="A1605" s="3">
        <v>43602</v>
      </c>
      <c r="B1605" s="2">
        <f t="shared" ca="1" si="445"/>
        <v>66010.969525624416</v>
      </c>
      <c r="C1605">
        <v>0</v>
      </c>
      <c r="D1605">
        <v>0</v>
      </c>
      <c r="E1605">
        <v>0</v>
      </c>
      <c r="F1605">
        <v>0</v>
      </c>
      <c r="P1605" s="4">
        <f t="shared" si="449"/>
        <v>17</v>
      </c>
      <c r="Q1605" s="4">
        <f t="shared" si="450"/>
        <v>58</v>
      </c>
      <c r="R1605" s="7">
        <f>INDEX(월별값!$A$1:$BM$17, '데이터 만들기'!P1605, '데이터 만들기'!Q1605)</f>
        <v>1636380</v>
      </c>
      <c r="S1605" s="5">
        <f t="shared" si="447"/>
        <v>43602</v>
      </c>
      <c r="T1605" s="7">
        <f t="shared" si="451"/>
        <v>2019</v>
      </c>
      <c r="U1605" s="7">
        <f t="shared" si="452"/>
        <v>5</v>
      </c>
      <c r="V1605" s="7" t="str">
        <f t="shared" si="453"/>
        <v>2019-5-1</v>
      </c>
      <c r="W1605" s="8">
        <f t="shared" si="454"/>
        <v>43616</v>
      </c>
      <c r="X1605" s="9">
        <f t="shared" si="455"/>
        <v>31</v>
      </c>
      <c r="Y1605" s="4">
        <f t="shared" si="456"/>
        <v>52786.451612903227</v>
      </c>
      <c r="Z1605" s="4">
        <f t="shared" ca="1" si="457"/>
        <v>-3248.9871436240346</v>
      </c>
      <c r="AA1605" s="4">
        <f t="shared" ca="1" si="458"/>
        <v>49537.464469279192</v>
      </c>
      <c r="AB1605" s="10">
        <f t="shared" si="446"/>
        <v>1</v>
      </c>
      <c r="AC1605" s="4">
        <f t="shared" ca="1" si="459"/>
        <v>49537.464469279192</v>
      </c>
      <c r="AD1605" s="4">
        <f t="shared" ca="1" si="448"/>
        <v>-378890.61629594024</v>
      </c>
      <c r="AE1605" s="4">
        <f t="shared" si="460"/>
        <v>23</v>
      </c>
      <c r="AF1605" s="4">
        <f t="shared" ca="1" si="461"/>
        <v>16473.505056345228</v>
      </c>
      <c r="AG1605" s="4">
        <f t="shared" ca="1" si="462"/>
        <v>66010.969525624416</v>
      </c>
    </row>
    <row r="1606" spans="1:33">
      <c r="A1606" s="3">
        <v>43603</v>
      </c>
      <c r="B1606" s="2">
        <f t="shared" ca="1" si="445"/>
        <v>2722.2563598749857</v>
      </c>
      <c r="C1606">
        <v>0</v>
      </c>
      <c r="D1606">
        <v>0</v>
      </c>
      <c r="E1606">
        <v>0</v>
      </c>
      <c r="F1606">
        <v>0</v>
      </c>
      <c r="P1606" s="4">
        <f t="shared" si="449"/>
        <v>17</v>
      </c>
      <c r="Q1606" s="4">
        <f t="shared" si="450"/>
        <v>58</v>
      </c>
      <c r="R1606" s="7">
        <f>INDEX(월별값!$A$1:$BM$17, '데이터 만들기'!P1606, '데이터 만들기'!Q1606)</f>
        <v>1636380</v>
      </c>
      <c r="S1606" s="5">
        <f t="shared" si="447"/>
        <v>43603</v>
      </c>
      <c r="T1606" s="7">
        <f t="shared" si="451"/>
        <v>2019</v>
      </c>
      <c r="U1606" s="7">
        <f t="shared" si="452"/>
        <v>5</v>
      </c>
      <c r="V1606" s="7" t="str">
        <f t="shared" si="453"/>
        <v>2019-5-1</v>
      </c>
      <c r="W1606" s="8">
        <f t="shared" si="454"/>
        <v>43616</v>
      </c>
      <c r="X1606" s="9">
        <f t="shared" si="455"/>
        <v>31</v>
      </c>
      <c r="Y1606" s="4">
        <f t="shared" si="456"/>
        <v>52786.451612903227</v>
      </c>
      <c r="Z1606" s="4">
        <f t="shared" ca="1" si="457"/>
        <v>1658.6755845964876</v>
      </c>
      <c r="AA1606" s="4">
        <f t="shared" ca="1" si="458"/>
        <v>54445.127197499714</v>
      </c>
      <c r="AB1606" s="10">
        <f t="shared" si="446"/>
        <v>0</v>
      </c>
      <c r="AC1606" s="4">
        <f t="shared" ca="1" si="459"/>
        <v>2722.2563598749857</v>
      </c>
      <c r="AD1606" s="4">
        <f t="shared" ca="1" si="448"/>
        <v>-378890.61629594024</v>
      </c>
      <c r="AE1606" s="4">
        <f t="shared" si="460"/>
        <v>23</v>
      </c>
      <c r="AF1606" s="4">
        <f t="shared" ca="1" si="461"/>
        <v>16473.505056345228</v>
      </c>
      <c r="AG1606" s="4">
        <f t="shared" ca="1" si="462"/>
        <v>2722.2563598749857</v>
      </c>
    </row>
    <row r="1607" spans="1:33">
      <c r="A1607" s="3">
        <v>43604</v>
      </c>
      <c r="B1607" s="2">
        <f t="shared" ca="1" si="445"/>
        <v>2592.9866189403265</v>
      </c>
      <c r="C1607">
        <v>0</v>
      </c>
      <c r="D1607">
        <v>0</v>
      </c>
      <c r="E1607">
        <v>0</v>
      </c>
      <c r="F1607">
        <v>0</v>
      </c>
      <c r="P1607" s="4">
        <f t="shared" si="449"/>
        <v>17</v>
      </c>
      <c r="Q1607" s="4">
        <f t="shared" si="450"/>
        <v>58</v>
      </c>
      <c r="R1607" s="7">
        <f>INDEX(월별값!$A$1:$BM$17, '데이터 만들기'!P1607, '데이터 만들기'!Q1607)</f>
        <v>1636380</v>
      </c>
      <c r="S1607" s="5">
        <f t="shared" si="447"/>
        <v>43604</v>
      </c>
      <c r="T1607" s="7">
        <f t="shared" si="451"/>
        <v>2019</v>
      </c>
      <c r="U1607" s="7">
        <f t="shared" si="452"/>
        <v>5</v>
      </c>
      <c r="V1607" s="7" t="str">
        <f t="shared" si="453"/>
        <v>2019-5-1</v>
      </c>
      <c r="W1607" s="8">
        <f t="shared" si="454"/>
        <v>43616</v>
      </c>
      <c r="X1607" s="9">
        <f t="shared" si="455"/>
        <v>31</v>
      </c>
      <c r="Y1607" s="4">
        <f t="shared" si="456"/>
        <v>52786.451612903227</v>
      </c>
      <c r="Z1607" s="4">
        <f t="shared" ca="1" si="457"/>
        <v>-926.71923409669364</v>
      </c>
      <c r="AA1607" s="4">
        <f t="shared" ca="1" si="458"/>
        <v>51859.732378806533</v>
      </c>
      <c r="AB1607" s="10">
        <f t="shared" si="446"/>
        <v>0</v>
      </c>
      <c r="AC1607" s="4">
        <f t="shared" ca="1" si="459"/>
        <v>2592.9866189403265</v>
      </c>
      <c r="AD1607" s="4">
        <f t="shared" ca="1" si="448"/>
        <v>-378890.61629594024</v>
      </c>
      <c r="AE1607" s="4">
        <f t="shared" si="460"/>
        <v>23</v>
      </c>
      <c r="AF1607" s="4">
        <f t="shared" ca="1" si="461"/>
        <v>16473.505056345228</v>
      </c>
      <c r="AG1607" s="4">
        <f t="shared" ca="1" si="462"/>
        <v>2592.9866189403265</v>
      </c>
    </row>
    <row r="1608" spans="1:33">
      <c r="A1608" s="3">
        <v>43605</v>
      </c>
      <c r="B1608" s="2">
        <f t="shared" ref="B1608:B1671" ca="1" si="463">AG1608</f>
        <v>74341.437523062006</v>
      </c>
      <c r="C1608">
        <v>0</v>
      </c>
      <c r="D1608">
        <v>0</v>
      </c>
      <c r="E1608">
        <v>0</v>
      </c>
      <c r="F1608">
        <v>0</v>
      </c>
      <c r="P1608" s="4">
        <f t="shared" si="449"/>
        <v>17</v>
      </c>
      <c r="Q1608" s="4">
        <f t="shared" si="450"/>
        <v>58</v>
      </c>
      <c r="R1608" s="7">
        <f>INDEX(월별값!$A$1:$BM$17, '데이터 만들기'!P1608, '데이터 만들기'!Q1608)</f>
        <v>1636380</v>
      </c>
      <c r="S1608" s="5">
        <f t="shared" si="447"/>
        <v>43605</v>
      </c>
      <c r="T1608" s="7">
        <f t="shared" si="451"/>
        <v>2019</v>
      </c>
      <c r="U1608" s="7">
        <f t="shared" si="452"/>
        <v>5</v>
      </c>
      <c r="V1608" s="7" t="str">
        <f t="shared" si="453"/>
        <v>2019-5-1</v>
      </c>
      <c r="W1608" s="8">
        <f t="shared" si="454"/>
        <v>43616</v>
      </c>
      <c r="X1608" s="9">
        <f t="shared" si="455"/>
        <v>31</v>
      </c>
      <c r="Y1608" s="4">
        <f t="shared" si="456"/>
        <v>52786.451612903227</v>
      </c>
      <c r="Z1608" s="4">
        <f t="shared" ca="1" si="457"/>
        <v>5081.4808538135585</v>
      </c>
      <c r="AA1608" s="4">
        <f t="shared" ca="1" si="458"/>
        <v>57867.932466716782</v>
      </c>
      <c r="AB1608" s="10">
        <f t="shared" ref="AB1608:AB1671" si="464">NETWORKDAYS(A1608,A1608)</f>
        <v>1</v>
      </c>
      <c r="AC1608" s="4">
        <f t="shared" ca="1" si="459"/>
        <v>57867.932466716782</v>
      </c>
      <c r="AD1608" s="4">
        <f t="shared" ca="1" si="448"/>
        <v>-378890.61629594024</v>
      </c>
      <c r="AE1608" s="4">
        <f t="shared" si="460"/>
        <v>23</v>
      </c>
      <c r="AF1608" s="4">
        <f t="shared" ca="1" si="461"/>
        <v>16473.505056345228</v>
      </c>
      <c r="AG1608" s="4">
        <f t="shared" ca="1" si="462"/>
        <v>74341.437523062006</v>
      </c>
    </row>
    <row r="1609" spans="1:33">
      <c r="A1609" s="3">
        <v>43606</v>
      </c>
      <c r="B1609" s="2">
        <f t="shared" ca="1" si="463"/>
        <v>69947.878116388019</v>
      </c>
      <c r="C1609">
        <v>0</v>
      </c>
      <c r="D1609">
        <v>0</v>
      </c>
      <c r="E1609">
        <v>0</v>
      </c>
      <c r="F1609">
        <v>0</v>
      </c>
      <c r="P1609" s="4">
        <f t="shared" si="449"/>
        <v>17</v>
      </c>
      <c r="Q1609" s="4">
        <f t="shared" si="450"/>
        <v>58</v>
      </c>
      <c r="R1609" s="7">
        <f>INDEX(월별값!$A$1:$BM$17, '데이터 만들기'!P1609, '데이터 만들기'!Q1609)</f>
        <v>1636380</v>
      </c>
      <c r="S1609" s="5">
        <f t="shared" ref="S1609:S1672" si="465">$A1609</f>
        <v>43606</v>
      </c>
      <c r="T1609" s="7">
        <f t="shared" si="451"/>
        <v>2019</v>
      </c>
      <c r="U1609" s="7">
        <f t="shared" si="452"/>
        <v>5</v>
      </c>
      <c r="V1609" s="7" t="str">
        <f t="shared" si="453"/>
        <v>2019-5-1</v>
      </c>
      <c r="W1609" s="8">
        <f t="shared" si="454"/>
        <v>43616</v>
      </c>
      <c r="X1609" s="9">
        <f t="shared" si="455"/>
        <v>31</v>
      </c>
      <c r="Y1609" s="4">
        <f t="shared" si="456"/>
        <v>52786.451612903227</v>
      </c>
      <c r="Z1609" s="4">
        <f t="shared" ca="1" si="457"/>
        <v>687.92144713957123</v>
      </c>
      <c r="AA1609" s="4">
        <f t="shared" ca="1" si="458"/>
        <v>53474.373060042795</v>
      </c>
      <c r="AB1609" s="10">
        <f t="shared" si="464"/>
        <v>1</v>
      </c>
      <c r="AC1609" s="4">
        <f t="shared" ca="1" si="459"/>
        <v>53474.373060042795</v>
      </c>
      <c r="AD1609" s="4">
        <f t="shared" ref="AD1609:AD1672" ca="1" si="466">SUMIFS(AC:AC,U:U,CONCATENATE("=",U1609),T:T,CONCATENATE("=",T1609))-R1609</f>
        <v>-378890.61629594024</v>
      </c>
      <c r="AE1609" s="4">
        <f t="shared" si="460"/>
        <v>23</v>
      </c>
      <c r="AF1609" s="4">
        <f t="shared" ca="1" si="461"/>
        <v>16473.505056345228</v>
      </c>
      <c r="AG1609" s="4">
        <f t="shared" ca="1" si="462"/>
        <v>69947.878116388019</v>
      </c>
    </row>
    <row r="1610" spans="1:33">
      <c r="A1610" s="3">
        <v>43607</v>
      </c>
      <c r="B1610" s="2">
        <f t="shared" ca="1" si="463"/>
        <v>74045.257982949333</v>
      </c>
      <c r="C1610">
        <v>0</v>
      </c>
      <c r="D1610">
        <v>0</v>
      </c>
      <c r="E1610">
        <v>0</v>
      </c>
      <c r="F1610">
        <v>0</v>
      </c>
      <c r="P1610" s="4">
        <f t="shared" ref="P1610:P1673" si="467">P1609</f>
        <v>17</v>
      </c>
      <c r="Q1610" s="4">
        <f t="shared" si="450"/>
        <v>58</v>
      </c>
      <c r="R1610" s="7">
        <f>INDEX(월별값!$A$1:$BM$17, '데이터 만들기'!P1610, '데이터 만들기'!Q1610)</f>
        <v>1636380</v>
      </c>
      <c r="S1610" s="5">
        <f t="shared" si="465"/>
        <v>43607</v>
      </c>
      <c r="T1610" s="7">
        <f t="shared" si="451"/>
        <v>2019</v>
      </c>
      <c r="U1610" s="7">
        <f t="shared" si="452"/>
        <v>5</v>
      </c>
      <c r="V1610" s="7" t="str">
        <f t="shared" si="453"/>
        <v>2019-5-1</v>
      </c>
      <c r="W1610" s="8">
        <f t="shared" si="454"/>
        <v>43616</v>
      </c>
      <c r="X1610" s="9">
        <f t="shared" si="455"/>
        <v>31</v>
      </c>
      <c r="Y1610" s="4">
        <f t="shared" si="456"/>
        <v>52786.451612903227</v>
      </c>
      <c r="Z1610" s="4">
        <f t="shared" ca="1" si="457"/>
        <v>4785.3013137008811</v>
      </c>
      <c r="AA1610" s="4">
        <f t="shared" ca="1" si="458"/>
        <v>57571.752926604109</v>
      </c>
      <c r="AB1610" s="10">
        <f t="shared" si="464"/>
        <v>1</v>
      </c>
      <c r="AC1610" s="4">
        <f t="shared" ca="1" si="459"/>
        <v>57571.752926604109</v>
      </c>
      <c r="AD1610" s="4">
        <f t="shared" ca="1" si="466"/>
        <v>-378890.61629594024</v>
      </c>
      <c r="AE1610" s="4">
        <f t="shared" si="460"/>
        <v>23</v>
      </c>
      <c r="AF1610" s="4">
        <f t="shared" ca="1" si="461"/>
        <v>16473.505056345228</v>
      </c>
      <c r="AG1610" s="4">
        <f t="shared" ca="1" si="462"/>
        <v>74045.257982949333</v>
      </c>
    </row>
    <row r="1611" spans="1:33">
      <c r="A1611" s="3">
        <v>43608</v>
      </c>
      <c r="B1611" s="2">
        <f t="shared" ca="1" si="463"/>
        <v>71765.561164495753</v>
      </c>
      <c r="C1611">
        <v>0</v>
      </c>
      <c r="D1611">
        <v>0</v>
      </c>
      <c r="E1611">
        <v>0</v>
      </c>
      <c r="F1611">
        <v>0</v>
      </c>
      <c r="P1611" s="4">
        <f t="shared" si="467"/>
        <v>17</v>
      </c>
      <c r="Q1611" s="4">
        <f t="shared" si="450"/>
        <v>58</v>
      </c>
      <c r="R1611" s="7">
        <f>INDEX(월별값!$A$1:$BM$17, '데이터 만들기'!P1611, '데이터 만들기'!Q1611)</f>
        <v>1636380</v>
      </c>
      <c r="S1611" s="5">
        <f t="shared" si="465"/>
        <v>43608</v>
      </c>
      <c r="T1611" s="7">
        <f t="shared" si="451"/>
        <v>2019</v>
      </c>
      <c r="U1611" s="7">
        <f t="shared" si="452"/>
        <v>5</v>
      </c>
      <c r="V1611" s="7" t="str">
        <f t="shared" si="453"/>
        <v>2019-5-1</v>
      </c>
      <c r="W1611" s="8">
        <f t="shared" si="454"/>
        <v>43616</v>
      </c>
      <c r="X1611" s="9">
        <f t="shared" si="455"/>
        <v>31</v>
      </c>
      <c r="Y1611" s="4">
        <f t="shared" si="456"/>
        <v>52786.451612903227</v>
      </c>
      <c r="Z1611" s="4">
        <f t="shared" ca="1" si="457"/>
        <v>2505.6044952472939</v>
      </c>
      <c r="AA1611" s="4">
        <f t="shared" ca="1" si="458"/>
        <v>55292.056108150522</v>
      </c>
      <c r="AB1611" s="10">
        <f t="shared" si="464"/>
        <v>1</v>
      </c>
      <c r="AC1611" s="4">
        <f t="shared" ca="1" si="459"/>
        <v>55292.056108150522</v>
      </c>
      <c r="AD1611" s="4">
        <f t="shared" ca="1" si="466"/>
        <v>-378890.61629594024</v>
      </c>
      <c r="AE1611" s="4">
        <f t="shared" si="460"/>
        <v>23</v>
      </c>
      <c r="AF1611" s="4">
        <f t="shared" ca="1" si="461"/>
        <v>16473.505056345228</v>
      </c>
      <c r="AG1611" s="4">
        <f t="shared" ca="1" si="462"/>
        <v>71765.561164495753</v>
      </c>
    </row>
    <row r="1612" spans="1:33">
      <c r="A1612" s="3">
        <v>43609</v>
      </c>
      <c r="B1612" s="2">
        <f t="shared" ca="1" si="463"/>
        <v>68300.873901126834</v>
      </c>
      <c r="C1612">
        <v>0</v>
      </c>
      <c r="D1612">
        <v>0</v>
      </c>
      <c r="E1612">
        <v>0</v>
      </c>
      <c r="F1612">
        <v>0</v>
      </c>
      <c r="P1612" s="4">
        <f t="shared" si="467"/>
        <v>17</v>
      </c>
      <c r="Q1612" s="4">
        <f t="shared" si="450"/>
        <v>58</v>
      </c>
      <c r="R1612" s="7">
        <f>INDEX(월별값!$A$1:$BM$17, '데이터 만들기'!P1612, '데이터 만들기'!Q1612)</f>
        <v>1636380</v>
      </c>
      <c r="S1612" s="5">
        <f t="shared" si="465"/>
        <v>43609</v>
      </c>
      <c r="T1612" s="7">
        <f t="shared" si="451"/>
        <v>2019</v>
      </c>
      <c r="U1612" s="7">
        <f t="shared" si="452"/>
        <v>5</v>
      </c>
      <c r="V1612" s="7" t="str">
        <f t="shared" si="453"/>
        <v>2019-5-1</v>
      </c>
      <c r="W1612" s="8">
        <f t="shared" si="454"/>
        <v>43616</v>
      </c>
      <c r="X1612" s="9">
        <f t="shared" si="455"/>
        <v>31</v>
      </c>
      <c r="Y1612" s="4">
        <f t="shared" si="456"/>
        <v>52786.451612903227</v>
      </c>
      <c r="Z1612" s="4">
        <f t="shared" ca="1" si="457"/>
        <v>-959.08276812161989</v>
      </c>
      <c r="AA1612" s="4">
        <f t="shared" ca="1" si="458"/>
        <v>51827.368844781609</v>
      </c>
      <c r="AB1612" s="10">
        <f t="shared" si="464"/>
        <v>1</v>
      </c>
      <c r="AC1612" s="4">
        <f t="shared" ca="1" si="459"/>
        <v>51827.368844781609</v>
      </c>
      <c r="AD1612" s="4">
        <f t="shared" ca="1" si="466"/>
        <v>-378890.61629594024</v>
      </c>
      <c r="AE1612" s="4">
        <f t="shared" si="460"/>
        <v>23</v>
      </c>
      <c r="AF1612" s="4">
        <f t="shared" ca="1" si="461"/>
        <v>16473.505056345228</v>
      </c>
      <c r="AG1612" s="4">
        <f t="shared" ca="1" si="462"/>
        <v>68300.873901126834</v>
      </c>
    </row>
    <row r="1613" spans="1:33">
      <c r="A1613" s="3">
        <v>43610</v>
      </c>
      <c r="B1613" s="2">
        <f t="shared" ca="1" si="463"/>
        <v>2663.3050690756691</v>
      </c>
      <c r="C1613">
        <v>0</v>
      </c>
      <c r="D1613">
        <v>0</v>
      </c>
      <c r="E1613">
        <v>0</v>
      </c>
      <c r="F1613">
        <v>0</v>
      </c>
      <c r="P1613" s="4">
        <f t="shared" si="467"/>
        <v>17</v>
      </c>
      <c r="Q1613" s="4">
        <f t="shared" si="450"/>
        <v>58</v>
      </c>
      <c r="R1613" s="7">
        <f>INDEX(월별값!$A$1:$BM$17, '데이터 만들기'!P1613, '데이터 만들기'!Q1613)</f>
        <v>1636380</v>
      </c>
      <c r="S1613" s="5">
        <f t="shared" si="465"/>
        <v>43610</v>
      </c>
      <c r="T1613" s="7">
        <f t="shared" si="451"/>
        <v>2019</v>
      </c>
      <c r="U1613" s="7">
        <f t="shared" si="452"/>
        <v>5</v>
      </c>
      <c r="V1613" s="7" t="str">
        <f t="shared" si="453"/>
        <v>2019-5-1</v>
      </c>
      <c r="W1613" s="8">
        <f t="shared" si="454"/>
        <v>43616</v>
      </c>
      <c r="X1613" s="9">
        <f t="shared" si="455"/>
        <v>31</v>
      </c>
      <c r="Y1613" s="4">
        <f t="shared" si="456"/>
        <v>52786.451612903227</v>
      </c>
      <c r="Z1613" s="4">
        <f t="shared" ca="1" si="457"/>
        <v>479.64976861015759</v>
      </c>
      <c r="AA1613" s="4">
        <f t="shared" ca="1" si="458"/>
        <v>53266.101381513385</v>
      </c>
      <c r="AB1613" s="10">
        <f t="shared" si="464"/>
        <v>0</v>
      </c>
      <c r="AC1613" s="4">
        <f t="shared" ca="1" si="459"/>
        <v>2663.3050690756691</v>
      </c>
      <c r="AD1613" s="4">
        <f t="shared" ca="1" si="466"/>
        <v>-378890.61629594024</v>
      </c>
      <c r="AE1613" s="4">
        <f t="shared" si="460"/>
        <v>23</v>
      </c>
      <c r="AF1613" s="4">
        <f t="shared" ca="1" si="461"/>
        <v>16473.505056345228</v>
      </c>
      <c r="AG1613" s="4">
        <f t="shared" ca="1" si="462"/>
        <v>2663.3050690756691</v>
      </c>
    </row>
    <row r="1614" spans="1:33">
      <c r="A1614" s="3">
        <v>43611</v>
      </c>
      <c r="B1614" s="2">
        <f t="shared" ca="1" si="463"/>
        <v>2889.594297642624</v>
      </c>
      <c r="C1614">
        <v>0</v>
      </c>
      <c r="D1614">
        <v>0</v>
      </c>
      <c r="E1614">
        <v>0</v>
      </c>
      <c r="F1614">
        <v>0</v>
      </c>
      <c r="P1614" s="4">
        <f t="shared" si="467"/>
        <v>17</v>
      </c>
      <c r="Q1614" s="4">
        <f t="shared" si="450"/>
        <v>58</v>
      </c>
      <c r="R1614" s="7">
        <f>INDEX(월별값!$A$1:$BM$17, '데이터 만들기'!P1614, '데이터 만들기'!Q1614)</f>
        <v>1636380</v>
      </c>
      <c r="S1614" s="5">
        <f t="shared" si="465"/>
        <v>43611</v>
      </c>
      <c r="T1614" s="7">
        <f t="shared" si="451"/>
        <v>2019</v>
      </c>
      <c r="U1614" s="7">
        <f t="shared" si="452"/>
        <v>5</v>
      </c>
      <c r="V1614" s="7" t="str">
        <f t="shared" si="453"/>
        <v>2019-5-1</v>
      </c>
      <c r="W1614" s="8">
        <f t="shared" si="454"/>
        <v>43616</v>
      </c>
      <c r="X1614" s="9">
        <f t="shared" si="455"/>
        <v>31</v>
      </c>
      <c r="Y1614" s="4">
        <f t="shared" si="456"/>
        <v>52786.451612903227</v>
      </c>
      <c r="Z1614" s="4">
        <f t="shared" ca="1" si="457"/>
        <v>5005.4343399492491</v>
      </c>
      <c r="AA1614" s="4">
        <f t="shared" ca="1" si="458"/>
        <v>57791.885952852477</v>
      </c>
      <c r="AB1614" s="10">
        <f t="shared" si="464"/>
        <v>0</v>
      </c>
      <c r="AC1614" s="4">
        <f t="shared" ca="1" si="459"/>
        <v>2889.594297642624</v>
      </c>
      <c r="AD1614" s="4">
        <f t="shared" ca="1" si="466"/>
        <v>-378890.61629594024</v>
      </c>
      <c r="AE1614" s="4">
        <f t="shared" si="460"/>
        <v>23</v>
      </c>
      <c r="AF1614" s="4">
        <f t="shared" ca="1" si="461"/>
        <v>16473.505056345228</v>
      </c>
      <c r="AG1614" s="4">
        <f t="shared" ca="1" si="462"/>
        <v>2889.594297642624</v>
      </c>
    </row>
    <row r="1615" spans="1:33">
      <c r="A1615" s="3">
        <v>43612</v>
      </c>
      <c r="B1615" s="2">
        <f t="shared" ca="1" si="463"/>
        <v>65015.171944331611</v>
      </c>
      <c r="C1615">
        <v>0</v>
      </c>
      <c r="D1615">
        <v>0</v>
      </c>
      <c r="E1615">
        <v>0</v>
      </c>
      <c r="F1615">
        <v>0</v>
      </c>
      <c r="P1615" s="4">
        <f t="shared" si="467"/>
        <v>17</v>
      </c>
      <c r="Q1615" s="4">
        <f t="shared" si="450"/>
        <v>58</v>
      </c>
      <c r="R1615" s="7">
        <f>INDEX(월별값!$A$1:$BM$17, '데이터 만들기'!P1615, '데이터 만들기'!Q1615)</f>
        <v>1636380</v>
      </c>
      <c r="S1615" s="5">
        <f t="shared" si="465"/>
        <v>43612</v>
      </c>
      <c r="T1615" s="7">
        <f t="shared" si="451"/>
        <v>2019</v>
      </c>
      <c r="U1615" s="7">
        <f t="shared" si="452"/>
        <v>5</v>
      </c>
      <c r="V1615" s="7" t="str">
        <f t="shared" si="453"/>
        <v>2019-5-1</v>
      </c>
      <c r="W1615" s="8">
        <f t="shared" si="454"/>
        <v>43616</v>
      </c>
      <c r="X1615" s="9">
        <f t="shared" si="455"/>
        <v>31</v>
      </c>
      <c r="Y1615" s="4">
        <f t="shared" si="456"/>
        <v>52786.451612903227</v>
      </c>
      <c r="Z1615" s="4">
        <f t="shared" ca="1" si="457"/>
        <v>-4244.7847249168472</v>
      </c>
      <c r="AA1615" s="4">
        <f t="shared" ca="1" si="458"/>
        <v>48541.666887986379</v>
      </c>
      <c r="AB1615" s="10">
        <f t="shared" si="464"/>
        <v>1</v>
      </c>
      <c r="AC1615" s="4">
        <f t="shared" ca="1" si="459"/>
        <v>48541.666887986379</v>
      </c>
      <c r="AD1615" s="4">
        <f t="shared" ca="1" si="466"/>
        <v>-378890.61629594024</v>
      </c>
      <c r="AE1615" s="4">
        <f t="shared" si="460"/>
        <v>23</v>
      </c>
      <c r="AF1615" s="4">
        <f t="shared" ca="1" si="461"/>
        <v>16473.505056345228</v>
      </c>
      <c r="AG1615" s="4">
        <f t="shared" ca="1" si="462"/>
        <v>65015.171944331611</v>
      </c>
    </row>
    <row r="1616" spans="1:33">
      <c r="A1616" s="3">
        <v>43613</v>
      </c>
      <c r="B1616" s="2">
        <f t="shared" ca="1" si="463"/>
        <v>65186.310445880925</v>
      </c>
      <c r="C1616">
        <v>0</v>
      </c>
      <c r="D1616">
        <v>0</v>
      </c>
      <c r="E1616">
        <v>0</v>
      </c>
      <c r="F1616">
        <v>0</v>
      </c>
      <c r="P1616" s="4">
        <f t="shared" si="467"/>
        <v>17</v>
      </c>
      <c r="Q1616" s="4">
        <f t="shared" si="450"/>
        <v>58</v>
      </c>
      <c r="R1616" s="7">
        <f>INDEX(월별값!$A$1:$BM$17, '데이터 만들기'!P1616, '데이터 만들기'!Q1616)</f>
        <v>1636380</v>
      </c>
      <c r="S1616" s="5">
        <f t="shared" si="465"/>
        <v>43613</v>
      </c>
      <c r="T1616" s="7">
        <f t="shared" si="451"/>
        <v>2019</v>
      </c>
      <c r="U1616" s="7">
        <f t="shared" si="452"/>
        <v>5</v>
      </c>
      <c r="V1616" s="7" t="str">
        <f t="shared" si="453"/>
        <v>2019-5-1</v>
      </c>
      <c r="W1616" s="8">
        <f t="shared" si="454"/>
        <v>43616</v>
      </c>
      <c r="X1616" s="9">
        <f t="shared" si="455"/>
        <v>31</v>
      </c>
      <c r="Y1616" s="4">
        <f t="shared" si="456"/>
        <v>52786.451612903227</v>
      </c>
      <c r="Z1616" s="4">
        <f t="shared" ca="1" si="457"/>
        <v>-4073.6462233675329</v>
      </c>
      <c r="AA1616" s="4">
        <f t="shared" ca="1" si="458"/>
        <v>48712.805389535693</v>
      </c>
      <c r="AB1616" s="10">
        <f t="shared" si="464"/>
        <v>1</v>
      </c>
      <c r="AC1616" s="4">
        <f t="shared" ca="1" si="459"/>
        <v>48712.805389535693</v>
      </c>
      <c r="AD1616" s="4">
        <f t="shared" ca="1" si="466"/>
        <v>-378890.61629594024</v>
      </c>
      <c r="AE1616" s="4">
        <f t="shared" si="460"/>
        <v>23</v>
      </c>
      <c r="AF1616" s="4">
        <f t="shared" ca="1" si="461"/>
        <v>16473.505056345228</v>
      </c>
      <c r="AG1616" s="4">
        <f t="shared" ca="1" si="462"/>
        <v>65186.310445880925</v>
      </c>
    </row>
    <row r="1617" spans="1:33">
      <c r="A1617" s="3">
        <v>43614</v>
      </c>
      <c r="B1617" s="2">
        <f t="shared" ca="1" si="463"/>
        <v>70649.147717307918</v>
      </c>
      <c r="C1617">
        <v>0</v>
      </c>
      <c r="D1617">
        <v>0</v>
      </c>
      <c r="E1617">
        <v>0</v>
      </c>
      <c r="F1617">
        <v>0</v>
      </c>
      <c r="P1617" s="4">
        <f t="shared" si="467"/>
        <v>17</v>
      </c>
      <c r="Q1617" s="4">
        <f t="shared" si="450"/>
        <v>58</v>
      </c>
      <c r="R1617" s="7">
        <f>INDEX(월별값!$A$1:$BM$17, '데이터 만들기'!P1617, '데이터 만들기'!Q1617)</f>
        <v>1636380</v>
      </c>
      <c r="S1617" s="5">
        <f t="shared" si="465"/>
        <v>43614</v>
      </c>
      <c r="T1617" s="7">
        <f t="shared" si="451"/>
        <v>2019</v>
      </c>
      <c r="U1617" s="7">
        <f t="shared" si="452"/>
        <v>5</v>
      </c>
      <c r="V1617" s="7" t="str">
        <f t="shared" si="453"/>
        <v>2019-5-1</v>
      </c>
      <c r="W1617" s="8">
        <f t="shared" si="454"/>
        <v>43616</v>
      </c>
      <c r="X1617" s="9">
        <f t="shared" si="455"/>
        <v>31</v>
      </c>
      <c r="Y1617" s="4">
        <f t="shared" si="456"/>
        <v>52786.451612903227</v>
      </c>
      <c r="Z1617" s="4">
        <f t="shared" ca="1" si="457"/>
        <v>1389.1910480594636</v>
      </c>
      <c r="AA1617" s="4">
        <f t="shared" ca="1" si="458"/>
        <v>54175.642660962694</v>
      </c>
      <c r="AB1617" s="10">
        <f t="shared" si="464"/>
        <v>1</v>
      </c>
      <c r="AC1617" s="4">
        <f t="shared" ca="1" si="459"/>
        <v>54175.642660962694</v>
      </c>
      <c r="AD1617" s="4">
        <f t="shared" ca="1" si="466"/>
        <v>-378890.61629594024</v>
      </c>
      <c r="AE1617" s="4">
        <f t="shared" si="460"/>
        <v>23</v>
      </c>
      <c r="AF1617" s="4">
        <f t="shared" ca="1" si="461"/>
        <v>16473.505056345228</v>
      </c>
      <c r="AG1617" s="4">
        <f t="shared" ca="1" si="462"/>
        <v>70649.147717307918</v>
      </c>
    </row>
    <row r="1618" spans="1:33">
      <c r="A1618" s="3">
        <v>43615</v>
      </c>
      <c r="B1618" s="2">
        <f t="shared" ca="1" si="463"/>
        <v>71604.616112277086</v>
      </c>
      <c r="C1618">
        <v>0</v>
      </c>
      <c r="D1618">
        <v>0</v>
      </c>
      <c r="E1618">
        <v>0</v>
      </c>
      <c r="F1618">
        <v>0</v>
      </c>
      <c r="P1618" s="4">
        <f t="shared" si="467"/>
        <v>17</v>
      </c>
      <c r="Q1618" s="4">
        <f t="shared" si="450"/>
        <v>58</v>
      </c>
      <c r="R1618" s="7">
        <f>INDEX(월별값!$A$1:$BM$17, '데이터 만들기'!P1618, '데이터 만들기'!Q1618)</f>
        <v>1636380</v>
      </c>
      <c r="S1618" s="5">
        <f t="shared" si="465"/>
        <v>43615</v>
      </c>
      <c r="T1618" s="7">
        <f t="shared" si="451"/>
        <v>2019</v>
      </c>
      <c r="U1618" s="7">
        <f t="shared" si="452"/>
        <v>5</v>
      </c>
      <c r="V1618" s="7" t="str">
        <f t="shared" si="453"/>
        <v>2019-5-1</v>
      </c>
      <c r="W1618" s="8">
        <f t="shared" si="454"/>
        <v>43616</v>
      </c>
      <c r="X1618" s="9">
        <f t="shared" si="455"/>
        <v>31</v>
      </c>
      <c r="Y1618" s="4">
        <f t="shared" si="456"/>
        <v>52786.451612903227</v>
      </c>
      <c r="Z1618" s="4">
        <f t="shared" ca="1" si="457"/>
        <v>2344.6594430286286</v>
      </c>
      <c r="AA1618" s="4">
        <f t="shared" ca="1" si="458"/>
        <v>55131.111055931855</v>
      </c>
      <c r="AB1618" s="10">
        <f t="shared" si="464"/>
        <v>1</v>
      </c>
      <c r="AC1618" s="4">
        <f t="shared" ca="1" si="459"/>
        <v>55131.111055931855</v>
      </c>
      <c r="AD1618" s="4">
        <f t="shared" ca="1" si="466"/>
        <v>-378890.61629594024</v>
      </c>
      <c r="AE1618" s="4">
        <f t="shared" si="460"/>
        <v>23</v>
      </c>
      <c r="AF1618" s="4">
        <f t="shared" ca="1" si="461"/>
        <v>16473.505056345228</v>
      </c>
      <c r="AG1618" s="4">
        <f t="shared" ca="1" si="462"/>
        <v>71604.616112277086</v>
      </c>
    </row>
    <row r="1619" spans="1:33">
      <c r="A1619" s="3">
        <v>43616</v>
      </c>
      <c r="B1619" s="2">
        <f t="shared" ca="1" si="463"/>
        <v>73485.056607774939</v>
      </c>
      <c r="C1619">
        <v>0</v>
      </c>
      <c r="D1619">
        <v>0</v>
      </c>
      <c r="E1619">
        <v>0</v>
      </c>
      <c r="F1619">
        <v>0</v>
      </c>
      <c r="P1619" s="4">
        <f t="shared" si="467"/>
        <v>17</v>
      </c>
      <c r="Q1619" s="4">
        <f t="shared" si="450"/>
        <v>58</v>
      </c>
      <c r="R1619" s="7">
        <f>INDEX(월별값!$A$1:$BM$17, '데이터 만들기'!P1619, '데이터 만들기'!Q1619)</f>
        <v>1636380</v>
      </c>
      <c r="S1619" s="5">
        <f t="shared" si="465"/>
        <v>43616</v>
      </c>
      <c r="T1619" s="7">
        <f t="shared" si="451"/>
        <v>2019</v>
      </c>
      <c r="U1619" s="7">
        <f t="shared" si="452"/>
        <v>5</v>
      </c>
      <c r="V1619" s="7" t="str">
        <f t="shared" si="453"/>
        <v>2019-5-1</v>
      </c>
      <c r="W1619" s="8">
        <f t="shared" si="454"/>
        <v>43616</v>
      </c>
      <c r="X1619" s="9">
        <f t="shared" si="455"/>
        <v>31</v>
      </c>
      <c r="Y1619" s="4">
        <f t="shared" si="456"/>
        <v>52786.451612903227</v>
      </c>
      <c r="Z1619" s="4">
        <f t="shared" ca="1" si="457"/>
        <v>4225.0999385264886</v>
      </c>
      <c r="AA1619" s="4">
        <f t="shared" ca="1" si="458"/>
        <v>57011.551551429715</v>
      </c>
      <c r="AB1619" s="10">
        <f t="shared" si="464"/>
        <v>1</v>
      </c>
      <c r="AC1619" s="4">
        <f t="shared" ca="1" si="459"/>
        <v>57011.551551429715</v>
      </c>
      <c r="AD1619" s="4">
        <f t="shared" ca="1" si="466"/>
        <v>-378890.61629594024</v>
      </c>
      <c r="AE1619" s="4">
        <f t="shared" si="460"/>
        <v>23</v>
      </c>
      <c r="AF1619" s="4">
        <f t="shared" ca="1" si="461"/>
        <v>16473.505056345228</v>
      </c>
      <c r="AG1619" s="4">
        <f t="shared" ca="1" si="462"/>
        <v>73485.056607774939</v>
      </c>
    </row>
    <row r="1620" spans="1:33">
      <c r="A1620" s="3">
        <v>43617</v>
      </c>
      <c r="B1620" s="2">
        <f t="shared" ca="1" si="463"/>
        <v>2569.0375712083137</v>
      </c>
      <c r="C1620">
        <v>0</v>
      </c>
      <c r="D1620">
        <v>0</v>
      </c>
      <c r="E1620">
        <v>0</v>
      </c>
      <c r="F1620">
        <v>0</v>
      </c>
      <c r="P1620" s="4">
        <f t="shared" si="467"/>
        <v>17</v>
      </c>
      <c r="Q1620" s="4">
        <f t="shared" si="450"/>
        <v>59</v>
      </c>
      <c r="R1620" s="7">
        <f>INDEX(월별값!$A$1:$BM$17, '데이터 만들기'!P1620, '데이터 만들기'!Q1620)</f>
        <v>1635420</v>
      </c>
      <c r="S1620" s="5">
        <f t="shared" si="465"/>
        <v>43617</v>
      </c>
      <c r="T1620" s="7">
        <f t="shared" si="451"/>
        <v>2019</v>
      </c>
      <c r="U1620" s="7">
        <f t="shared" si="452"/>
        <v>6</v>
      </c>
      <c r="V1620" s="7" t="str">
        <f t="shared" si="453"/>
        <v>2019-6-1</v>
      </c>
      <c r="W1620" s="8">
        <f t="shared" si="454"/>
        <v>43646</v>
      </c>
      <c r="X1620" s="9">
        <f t="shared" si="455"/>
        <v>30</v>
      </c>
      <c r="Y1620" s="4">
        <f t="shared" si="456"/>
        <v>54514</v>
      </c>
      <c r="Z1620" s="4">
        <f t="shared" ca="1" si="457"/>
        <v>-3133.2485758337252</v>
      </c>
      <c r="AA1620" s="4">
        <f t="shared" ca="1" si="458"/>
        <v>51380.751424166272</v>
      </c>
      <c r="AB1620" s="10">
        <f t="shared" si="464"/>
        <v>0</v>
      </c>
      <c r="AC1620" s="4">
        <f t="shared" ca="1" si="459"/>
        <v>2569.0375712083137</v>
      </c>
      <c r="AD1620" s="4">
        <f t="shared" ca="1" si="466"/>
        <v>-511309.14674397535</v>
      </c>
      <c r="AE1620" s="4">
        <f t="shared" si="460"/>
        <v>20</v>
      </c>
      <c r="AF1620" s="4">
        <f t="shared" ca="1" si="461"/>
        <v>25565.457337198768</v>
      </c>
      <c r="AG1620" s="4">
        <f t="shared" ca="1" si="462"/>
        <v>2569.0375712083137</v>
      </c>
    </row>
    <row r="1621" spans="1:33">
      <c r="A1621" s="3">
        <v>43618</v>
      </c>
      <c r="B1621" s="2">
        <f t="shared" ca="1" si="463"/>
        <v>2549.178923631312</v>
      </c>
      <c r="C1621">
        <v>0</v>
      </c>
      <c r="D1621">
        <v>0</v>
      </c>
      <c r="E1621">
        <v>0</v>
      </c>
      <c r="F1621">
        <v>0</v>
      </c>
      <c r="P1621" s="4">
        <f t="shared" si="467"/>
        <v>17</v>
      </c>
      <c r="Q1621" s="4">
        <f t="shared" si="450"/>
        <v>59</v>
      </c>
      <c r="R1621" s="7">
        <f>INDEX(월별값!$A$1:$BM$17, '데이터 만들기'!P1621, '데이터 만들기'!Q1621)</f>
        <v>1635420</v>
      </c>
      <c r="S1621" s="5">
        <f t="shared" si="465"/>
        <v>43618</v>
      </c>
      <c r="T1621" s="7">
        <f t="shared" si="451"/>
        <v>2019</v>
      </c>
      <c r="U1621" s="7">
        <f t="shared" si="452"/>
        <v>6</v>
      </c>
      <c r="V1621" s="7" t="str">
        <f t="shared" si="453"/>
        <v>2019-6-1</v>
      </c>
      <c r="W1621" s="8">
        <f t="shared" si="454"/>
        <v>43646</v>
      </c>
      <c r="X1621" s="9">
        <f t="shared" si="455"/>
        <v>30</v>
      </c>
      <c r="Y1621" s="4">
        <f t="shared" si="456"/>
        <v>54514</v>
      </c>
      <c r="Z1621" s="4">
        <f t="shared" ca="1" si="457"/>
        <v>-3530.421527373755</v>
      </c>
      <c r="AA1621" s="4">
        <f t="shared" ca="1" si="458"/>
        <v>50983.578472626243</v>
      </c>
      <c r="AB1621" s="10">
        <f t="shared" si="464"/>
        <v>0</v>
      </c>
      <c r="AC1621" s="4">
        <f t="shared" ca="1" si="459"/>
        <v>2549.178923631312</v>
      </c>
      <c r="AD1621" s="4">
        <f t="shared" ca="1" si="466"/>
        <v>-511309.14674397535</v>
      </c>
      <c r="AE1621" s="4">
        <f t="shared" si="460"/>
        <v>20</v>
      </c>
      <c r="AF1621" s="4">
        <f t="shared" ca="1" si="461"/>
        <v>25565.457337198768</v>
      </c>
      <c r="AG1621" s="4">
        <f t="shared" ca="1" si="462"/>
        <v>2549.178923631312</v>
      </c>
    </row>
    <row r="1622" spans="1:33">
      <c r="A1622" s="3">
        <v>43619</v>
      </c>
      <c r="B1622" s="2">
        <f t="shared" ca="1" si="463"/>
        <v>77916.981096631353</v>
      </c>
      <c r="C1622">
        <v>0</v>
      </c>
      <c r="D1622">
        <v>0</v>
      </c>
      <c r="E1622">
        <v>0</v>
      </c>
      <c r="F1622">
        <v>0</v>
      </c>
      <c r="P1622" s="4">
        <f t="shared" si="467"/>
        <v>17</v>
      </c>
      <c r="Q1622" s="4">
        <f t="shared" si="450"/>
        <v>59</v>
      </c>
      <c r="R1622" s="7">
        <f>INDEX(월별값!$A$1:$BM$17, '데이터 만들기'!P1622, '데이터 만들기'!Q1622)</f>
        <v>1635420</v>
      </c>
      <c r="S1622" s="5">
        <f t="shared" si="465"/>
        <v>43619</v>
      </c>
      <c r="T1622" s="7">
        <f t="shared" si="451"/>
        <v>2019</v>
      </c>
      <c r="U1622" s="7">
        <f t="shared" si="452"/>
        <v>6</v>
      </c>
      <c r="V1622" s="7" t="str">
        <f t="shared" si="453"/>
        <v>2019-6-1</v>
      </c>
      <c r="W1622" s="8">
        <f t="shared" si="454"/>
        <v>43646</v>
      </c>
      <c r="X1622" s="9">
        <f t="shared" si="455"/>
        <v>30</v>
      </c>
      <c r="Y1622" s="4">
        <f t="shared" si="456"/>
        <v>54514</v>
      </c>
      <c r="Z1622" s="4">
        <f t="shared" ca="1" si="457"/>
        <v>-2162.4762405674201</v>
      </c>
      <c r="AA1622" s="4">
        <f t="shared" ca="1" si="458"/>
        <v>52351.523759432581</v>
      </c>
      <c r="AB1622" s="10">
        <f t="shared" si="464"/>
        <v>1</v>
      </c>
      <c r="AC1622" s="4">
        <f t="shared" ca="1" si="459"/>
        <v>52351.523759432581</v>
      </c>
      <c r="AD1622" s="4">
        <f t="shared" ca="1" si="466"/>
        <v>-511309.14674397535</v>
      </c>
      <c r="AE1622" s="4">
        <f t="shared" si="460"/>
        <v>20</v>
      </c>
      <c r="AF1622" s="4">
        <f t="shared" ca="1" si="461"/>
        <v>25565.457337198768</v>
      </c>
      <c r="AG1622" s="4">
        <f t="shared" ca="1" si="462"/>
        <v>77916.981096631353</v>
      </c>
    </row>
    <row r="1623" spans="1:33">
      <c r="A1623" s="3">
        <v>43620</v>
      </c>
      <c r="B1623" s="2">
        <f t="shared" ca="1" si="463"/>
        <v>76069.910648811216</v>
      </c>
      <c r="C1623">
        <v>0</v>
      </c>
      <c r="D1623">
        <v>0</v>
      </c>
      <c r="E1623">
        <v>0</v>
      </c>
      <c r="F1623">
        <v>0</v>
      </c>
      <c r="P1623" s="4">
        <f t="shared" si="467"/>
        <v>17</v>
      </c>
      <c r="Q1623" s="4">
        <f t="shared" si="450"/>
        <v>59</v>
      </c>
      <c r="R1623" s="7">
        <f>INDEX(월별값!$A$1:$BM$17, '데이터 만들기'!P1623, '데이터 만들기'!Q1623)</f>
        <v>1635420</v>
      </c>
      <c r="S1623" s="5">
        <f t="shared" si="465"/>
        <v>43620</v>
      </c>
      <c r="T1623" s="7">
        <f t="shared" si="451"/>
        <v>2019</v>
      </c>
      <c r="U1623" s="7">
        <f t="shared" si="452"/>
        <v>6</v>
      </c>
      <c r="V1623" s="7" t="str">
        <f t="shared" si="453"/>
        <v>2019-6-1</v>
      </c>
      <c r="W1623" s="8">
        <f t="shared" si="454"/>
        <v>43646</v>
      </c>
      <c r="X1623" s="9">
        <f t="shared" si="455"/>
        <v>30</v>
      </c>
      <c r="Y1623" s="4">
        <f t="shared" si="456"/>
        <v>54514</v>
      </c>
      <c r="Z1623" s="4">
        <f t="shared" ca="1" si="457"/>
        <v>-4009.5466883875511</v>
      </c>
      <c r="AA1623" s="4">
        <f t="shared" ca="1" si="458"/>
        <v>50504.453311612451</v>
      </c>
      <c r="AB1623" s="10">
        <f t="shared" si="464"/>
        <v>1</v>
      </c>
      <c r="AC1623" s="4">
        <f t="shared" ca="1" si="459"/>
        <v>50504.453311612451</v>
      </c>
      <c r="AD1623" s="4">
        <f t="shared" ca="1" si="466"/>
        <v>-511309.14674397535</v>
      </c>
      <c r="AE1623" s="4">
        <f t="shared" si="460"/>
        <v>20</v>
      </c>
      <c r="AF1623" s="4">
        <f t="shared" ca="1" si="461"/>
        <v>25565.457337198768</v>
      </c>
      <c r="AG1623" s="4">
        <f t="shared" ca="1" si="462"/>
        <v>76069.910648811216</v>
      </c>
    </row>
    <row r="1624" spans="1:33">
      <c r="A1624" s="3">
        <v>43621</v>
      </c>
      <c r="B1624" s="2">
        <f t="shared" ca="1" si="463"/>
        <v>83610.693926297507</v>
      </c>
      <c r="C1624">
        <v>0</v>
      </c>
      <c r="D1624">
        <v>0</v>
      </c>
      <c r="E1624">
        <v>0</v>
      </c>
      <c r="F1624">
        <v>0</v>
      </c>
      <c r="P1624" s="4">
        <f t="shared" si="467"/>
        <v>17</v>
      </c>
      <c r="Q1624" s="4">
        <f t="shared" si="450"/>
        <v>59</v>
      </c>
      <c r="R1624" s="7">
        <f>INDEX(월별값!$A$1:$BM$17, '데이터 만들기'!P1624, '데이터 만들기'!Q1624)</f>
        <v>1635420</v>
      </c>
      <c r="S1624" s="5">
        <f t="shared" si="465"/>
        <v>43621</v>
      </c>
      <c r="T1624" s="7">
        <f t="shared" si="451"/>
        <v>2019</v>
      </c>
      <c r="U1624" s="7">
        <f t="shared" si="452"/>
        <v>6</v>
      </c>
      <c r="V1624" s="7" t="str">
        <f t="shared" si="453"/>
        <v>2019-6-1</v>
      </c>
      <c r="W1624" s="8">
        <f t="shared" si="454"/>
        <v>43646</v>
      </c>
      <c r="X1624" s="9">
        <f t="shared" si="455"/>
        <v>30</v>
      </c>
      <c r="Y1624" s="4">
        <f t="shared" si="456"/>
        <v>54514</v>
      </c>
      <c r="Z1624" s="4">
        <f t="shared" ca="1" si="457"/>
        <v>3531.2365890987348</v>
      </c>
      <c r="AA1624" s="4">
        <f t="shared" ca="1" si="458"/>
        <v>58045.236589098735</v>
      </c>
      <c r="AB1624" s="10">
        <f t="shared" si="464"/>
        <v>1</v>
      </c>
      <c r="AC1624" s="4">
        <f t="shared" ca="1" si="459"/>
        <v>58045.236589098735</v>
      </c>
      <c r="AD1624" s="4">
        <f t="shared" ca="1" si="466"/>
        <v>-511309.14674397535</v>
      </c>
      <c r="AE1624" s="4">
        <f t="shared" si="460"/>
        <v>20</v>
      </c>
      <c r="AF1624" s="4">
        <f t="shared" ca="1" si="461"/>
        <v>25565.457337198768</v>
      </c>
      <c r="AG1624" s="4">
        <f t="shared" ca="1" si="462"/>
        <v>83610.693926297507</v>
      </c>
    </row>
    <row r="1625" spans="1:33">
      <c r="A1625" s="3">
        <v>43622</v>
      </c>
      <c r="B1625" s="2">
        <f t="shared" ca="1" si="463"/>
        <v>81411.136745869982</v>
      </c>
      <c r="C1625">
        <v>0</v>
      </c>
      <c r="D1625">
        <v>0</v>
      </c>
      <c r="E1625">
        <v>0</v>
      </c>
      <c r="F1625">
        <v>0</v>
      </c>
      <c r="P1625" s="4">
        <f t="shared" si="467"/>
        <v>17</v>
      </c>
      <c r="Q1625" s="4">
        <f t="shared" si="450"/>
        <v>59</v>
      </c>
      <c r="R1625" s="7">
        <f>INDEX(월별값!$A$1:$BM$17, '데이터 만들기'!P1625, '데이터 만들기'!Q1625)</f>
        <v>1635420</v>
      </c>
      <c r="S1625" s="5">
        <f t="shared" si="465"/>
        <v>43622</v>
      </c>
      <c r="T1625" s="7">
        <f t="shared" si="451"/>
        <v>2019</v>
      </c>
      <c r="U1625" s="7">
        <f t="shared" si="452"/>
        <v>6</v>
      </c>
      <c r="V1625" s="7" t="str">
        <f t="shared" si="453"/>
        <v>2019-6-1</v>
      </c>
      <c r="W1625" s="8">
        <f t="shared" si="454"/>
        <v>43646</v>
      </c>
      <c r="X1625" s="9">
        <f t="shared" si="455"/>
        <v>30</v>
      </c>
      <c r="Y1625" s="4">
        <f t="shared" si="456"/>
        <v>54514</v>
      </c>
      <c r="Z1625" s="4">
        <f t="shared" ca="1" si="457"/>
        <v>1331.6794086712148</v>
      </c>
      <c r="AA1625" s="4">
        <f t="shared" ca="1" si="458"/>
        <v>55845.679408671218</v>
      </c>
      <c r="AB1625" s="10">
        <f t="shared" si="464"/>
        <v>1</v>
      </c>
      <c r="AC1625" s="4">
        <f t="shared" ca="1" si="459"/>
        <v>55845.679408671218</v>
      </c>
      <c r="AD1625" s="4">
        <f t="shared" ca="1" si="466"/>
        <v>-511309.14674397535</v>
      </c>
      <c r="AE1625" s="4">
        <f t="shared" si="460"/>
        <v>20</v>
      </c>
      <c r="AF1625" s="4">
        <f t="shared" ca="1" si="461"/>
        <v>25565.457337198768</v>
      </c>
      <c r="AG1625" s="4">
        <f t="shared" ca="1" si="462"/>
        <v>81411.136745869982</v>
      </c>
    </row>
    <row r="1626" spans="1:33">
      <c r="A1626" s="3">
        <v>43623</v>
      </c>
      <c r="B1626" s="2">
        <f t="shared" ca="1" si="463"/>
        <v>79456.479532771424</v>
      </c>
      <c r="C1626">
        <v>0</v>
      </c>
      <c r="D1626">
        <v>0</v>
      </c>
      <c r="E1626">
        <v>0</v>
      </c>
      <c r="F1626">
        <v>0</v>
      </c>
      <c r="P1626" s="4">
        <f t="shared" si="467"/>
        <v>17</v>
      </c>
      <c r="Q1626" s="4">
        <f t="shared" si="450"/>
        <v>59</v>
      </c>
      <c r="R1626" s="7">
        <f>INDEX(월별값!$A$1:$BM$17, '데이터 만들기'!P1626, '데이터 만들기'!Q1626)</f>
        <v>1635420</v>
      </c>
      <c r="S1626" s="5">
        <f t="shared" si="465"/>
        <v>43623</v>
      </c>
      <c r="T1626" s="7">
        <f t="shared" si="451"/>
        <v>2019</v>
      </c>
      <c r="U1626" s="7">
        <f t="shared" si="452"/>
        <v>6</v>
      </c>
      <c r="V1626" s="7" t="str">
        <f t="shared" si="453"/>
        <v>2019-6-1</v>
      </c>
      <c r="W1626" s="8">
        <f t="shared" si="454"/>
        <v>43646</v>
      </c>
      <c r="X1626" s="9">
        <f t="shared" si="455"/>
        <v>30</v>
      </c>
      <c r="Y1626" s="4">
        <f t="shared" si="456"/>
        <v>54514</v>
      </c>
      <c r="Z1626" s="4">
        <f t="shared" ca="1" si="457"/>
        <v>-622.97780442733733</v>
      </c>
      <c r="AA1626" s="4">
        <f t="shared" ca="1" si="458"/>
        <v>53891.022195572659</v>
      </c>
      <c r="AB1626" s="10">
        <f t="shared" si="464"/>
        <v>1</v>
      </c>
      <c r="AC1626" s="4">
        <f t="shared" ca="1" si="459"/>
        <v>53891.022195572659</v>
      </c>
      <c r="AD1626" s="4">
        <f t="shared" ca="1" si="466"/>
        <v>-511309.14674397535</v>
      </c>
      <c r="AE1626" s="4">
        <f t="shared" si="460"/>
        <v>20</v>
      </c>
      <c r="AF1626" s="4">
        <f t="shared" ca="1" si="461"/>
        <v>25565.457337198768</v>
      </c>
      <c r="AG1626" s="4">
        <f t="shared" ca="1" si="462"/>
        <v>79456.479532771424</v>
      </c>
    </row>
    <row r="1627" spans="1:33">
      <c r="A1627" s="3">
        <v>43624</v>
      </c>
      <c r="B1627" s="2">
        <f t="shared" ca="1" si="463"/>
        <v>2932.9523877044999</v>
      </c>
      <c r="C1627">
        <v>0</v>
      </c>
      <c r="D1627">
        <v>0</v>
      </c>
      <c r="E1627">
        <v>0</v>
      </c>
      <c r="F1627">
        <v>0</v>
      </c>
      <c r="P1627" s="4">
        <f t="shared" si="467"/>
        <v>17</v>
      </c>
      <c r="Q1627" s="4">
        <f t="shared" si="450"/>
        <v>59</v>
      </c>
      <c r="R1627" s="7">
        <f>INDEX(월별값!$A$1:$BM$17, '데이터 만들기'!P1627, '데이터 만들기'!Q1627)</f>
        <v>1635420</v>
      </c>
      <c r="S1627" s="5">
        <f t="shared" si="465"/>
        <v>43624</v>
      </c>
      <c r="T1627" s="7">
        <f t="shared" si="451"/>
        <v>2019</v>
      </c>
      <c r="U1627" s="7">
        <f t="shared" si="452"/>
        <v>6</v>
      </c>
      <c r="V1627" s="7" t="str">
        <f t="shared" si="453"/>
        <v>2019-6-1</v>
      </c>
      <c r="W1627" s="8">
        <f t="shared" si="454"/>
        <v>43646</v>
      </c>
      <c r="X1627" s="9">
        <f t="shared" si="455"/>
        <v>30</v>
      </c>
      <c r="Y1627" s="4">
        <f t="shared" si="456"/>
        <v>54514</v>
      </c>
      <c r="Z1627" s="4">
        <f t="shared" ca="1" si="457"/>
        <v>4145.0477540899965</v>
      </c>
      <c r="AA1627" s="4">
        <f t="shared" ca="1" si="458"/>
        <v>58659.047754089996</v>
      </c>
      <c r="AB1627" s="10">
        <f t="shared" si="464"/>
        <v>0</v>
      </c>
      <c r="AC1627" s="4">
        <f t="shared" ca="1" si="459"/>
        <v>2932.9523877044999</v>
      </c>
      <c r="AD1627" s="4">
        <f t="shared" ca="1" si="466"/>
        <v>-511309.14674397535</v>
      </c>
      <c r="AE1627" s="4">
        <f t="shared" si="460"/>
        <v>20</v>
      </c>
      <c r="AF1627" s="4">
        <f t="shared" ca="1" si="461"/>
        <v>25565.457337198768</v>
      </c>
      <c r="AG1627" s="4">
        <f t="shared" ca="1" si="462"/>
        <v>2932.9523877044999</v>
      </c>
    </row>
    <row r="1628" spans="1:33">
      <c r="A1628" s="3">
        <v>43625</v>
      </c>
      <c r="B1628" s="2">
        <f t="shared" ca="1" si="463"/>
        <v>2525.2905382295589</v>
      </c>
      <c r="C1628">
        <v>0</v>
      </c>
      <c r="D1628">
        <v>0</v>
      </c>
      <c r="E1628">
        <v>0</v>
      </c>
      <c r="F1628">
        <v>0</v>
      </c>
      <c r="P1628" s="4">
        <f t="shared" si="467"/>
        <v>17</v>
      </c>
      <c r="Q1628" s="4">
        <f t="shared" si="450"/>
        <v>59</v>
      </c>
      <c r="R1628" s="7">
        <f>INDEX(월별값!$A$1:$BM$17, '데이터 만들기'!P1628, '데이터 만들기'!Q1628)</f>
        <v>1635420</v>
      </c>
      <c r="S1628" s="5">
        <f t="shared" si="465"/>
        <v>43625</v>
      </c>
      <c r="T1628" s="7">
        <f t="shared" si="451"/>
        <v>2019</v>
      </c>
      <c r="U1628" s="7">
        <f t="shared" si="452"/>
        <v>6</v>
      </c>
      <c r="V1628" s="7" t="str">
        <f t="shared" si="453"/>
        <v>2019-6-1</v>
      </c>
      <c r="W1628" s="8">
        <f t="shared" si="454"/>
        <v>43646</v>
      </c>
      <c r="X1628" s="9">
        <f t="shared" si="455"/>
        <v>30</v>
      </c>
      <c r="Y1628" s="4">
        <f t="shared" si="456"/>
        <v>54514</v>
      </c>
      <c r="Z1628" s="4">
        <f t="shared" ca="1" si="457"/>
        <v>-4008.1892354088222</v>
      </c>
      <c r="AA1628" s="4">
        <f t="shared" ca="1" si="458"/>
        <v>50505.81076459118</v>
      </c>
      <c r="AB1628" s="10">
        <f t="shared" si="464"/>
        <v>0</v>
      </c>
      <c r="AC1628" s="4">
        <f t="shared" ca="1" si="459"/>
        <v>2525.2905382295589</v>
      </c>
      <c r="AD1628" s="4">
        <f t="shared" ca="1" si="466"/>
        <v>-511309.14674397535</v>
      </c>
      <c r="AE1628" s="4">
        <f t="shared" si="460"/>
        <v>20</v>
      </c>
      <c r="AF1628" s="4">
        <f t="shared" ca="1" si="461"/>
        <v>25565.457337198768</v>
      </c>
      <c r="AG1628" s="4">
        <f t="shared" ca="1" si="462"/>
        <v>2525.2905382295589</v>
      </c>
    </row>
    <row r="1629" spans="1:33">
      <c r="A1629" s="3">
        <v>43626</v>
      </c>
      <c r="B1629" s="2">
        <f t="shared" ca="1" si="463"/>
        <v>78598.283673243714</v>
      </c>
      <c r="C1629">
        <v>0</v>
      </c>
      <c r="D1629">
        <v>0</v>
      </c>
      <c r="E1629">
        <v>0</v>
      </c>
      <c r="F1629">
        <v>0</v>
      </c>
      <c r="P1629" s="4">
        <f t="shared" si="467"/>
        <v>17</v>
      </c>
      <c r="Q1629" s="4">
        <f t="shared" si="450"/>
        <v>59</v>
      </c>
      <c r="R1629" s="7">
        <f>INDEX(월별값!$A$1:$BM$17, '데이터 만들기'!P1629, '데이터 만들기'!Q1629)</f>
        <v>1635420</v>
      </c>
      <c r="S1629" s="5">
        <f t="shared" si="465"/>
        <v>43626</v>
      </c>
      <c r="T1629" s="7">
        <f t="shared" si="451"/>
        <v>2019</v>
      </c>
      <c r="U1629" s="7">
        <f t="shared" si="452"/>
        <v>6</v>
      </c>
      <c r="V1629" s="7" t="str">
        <f t="shared" si="453"/>
        <v>2019-6-1</v>
      </c>
      <c r="W1629" s="8">
        <f t="shared" si="454"/>
        <v>43646</v>
      </c>
      <c r="X1629" s="9">
        <f t="shared" si="455"/>
        <v>30</v>
      </c>
      <c r="Y1629" s="4">
        <f t="shared" si="456"/>
        <v>54514</v>
      </c>
      <c r="Z1629" s="4">
        <f t="shared" ca="1" si="457"/>
        <v>-1481.1736639550538</v>
      </c>
      <c r="AA1629" s="4">
        <f t="shared" ca="1" si="458"/>
        <v>53032.826336044949</v>
      </c>
      <c r="AB1629" s="10">
        <f t="shared" si="464"/>
        <v>1</v>
      </c>
      <c r="AC1629" s="4">
        <f t="shared" ca="1" si="459"/>
        <v>53032.826336044949</v>
      </c>
      <c r="AD1629" s="4">
        <f t="shared" ca="1" si="466"/>
        <v>-511309.14674397535</v>
      </c>
      <c r="AE1629" s="4">
        <f t="shared" si="460"/>
        <v>20</v>
      </c>
      <c r="AF1629" s="4">
        <f t="shared" ca="1" si="461"/>
        <v>25565.457337198768</v>
      </c>
      <c r="AG1629" s="4">
        <f t="shared" ca="1" si="462"/>
        <v>78598.283673243714</v>
      </c>
    </row>
    <row r="1630" spans="1:33">
      <c r="A1630" s="3">
        <v>43627</v>
      </c>
      <c r="B1630" s="2">
        <f t="shared" ca="1" si="463"/>
        <v>82133.162697635329</v>
      </c>
      <c r="C1630">
        <v>0</v>
      </c>
      <c r="D1630">
        <v>0</v>
      </c>
      <c r="E1630">
        <v>0</v>
      </c>
      <c r="F1630">
        <v>0</v>
      </c>
      <c r="P1630" s="4">
        <f t="shared" si="467"/>
        <v>17</v>
      </c>
      <c r="Q1630" s="4">
        <f t="shared" si="450"/>
        <v>59</v>
      </c>
      <c r="R1630" s="7">
        <f>INDEX(월별값!$A$1:$BM$17, '데이터 만들기'!P1630, '데이터 만들기'!Q1630)</f>
        <v>1635420</v>
      </c>
      <c r="S1630" s="5">
        <f t="shared" si="465"/>
        <v>43627</v>
      </c>
      <c r="T1630" s="7">
        <f t="shared" si="451"/>
        <v>2019</v>
      </c>
      <c r="U1630" s="7">
        <f t="shared" si="452"/>
        <v>6</v>
      </c>
      <c r="V1630" s="7" t="str">
        <f t="shared" si="453"/>
        <v>2019-6-1</v>
      </c>
      <c r="W1630" s="8">
        <f t="shared" si="454"/>
        <v>43646</v>
      </c>
      <c r="X1630" s="9">
        <f t="shared" si="455"/>
        <v>30</v>
      </c>
      <c r="Y1630" s="4">
        <f t="shared" si="456"/>
        <v>54514</v>
      </c>
      <c r="Z1630" s="4">
        <f t="shared" ca="1" si="457"/>
        <v>2053.7053604365592</v>
      </c>
      <c r="AA1630" s="4">
        <f t="shared" ca="1" si="458"/>
        <v>56567.705360436557</v>
      </c>
      <c r="AB1630" s="10">
        <f t="shared" si="464"/>
        <v>1</v>
      </c>
      <c r="AC1630" s="4">
        <f t="shared" ca="1" si="459"/>
        <v>56567.705360436557</v>
      </c>
      <c r="AD1630" s="4">
        <f t="shared" ca="1" si="466"/>
        <v>-511309.14674397535</v>
      </c>
      <c r="AE1630" s="4">
        <f t="shared" si="460"/>
        <v>20</v>
      </c>
      <c r="AF1630" s="4">
        <f t="shared" ca="1" si="461"/>
        <v>25565.457337198768</v>
      </c>
      <c r="AG1630" s="4">
        <f t="shared" ca="1" si="462"/>
        <v>82133.162697635329</v>
      </c>
    </row>
    <row r="1631" spans="1:33">
      <c r="A1631" s="3">
        <v>43628</v>
      </c>
      <c r="B1631" s="2">
        <f t="shared" ca="1" si="463"/>
        <v>77852.898037704916</v>
      </c>
      <c r="C1631">
        <v>0</v>
      </c>
      <c r="D1631">
        <v>0</v>
      </c>
      <c r="E1631">
        <v>0</v>
      </c>
      <c r="F1631">
        <v>0</v>
      </c>
      <c r="P1631" s="4">
        <f t="shared" si="467"/>
        <v>17</v>
      </c>
      <c r="Q1631" s="4">
        <f t="shared" si="450"/>
        <v>59</v>
      </c>
      <c r="R1631" s="7">
        <f>INDEX(월별값!$A$1:$BM$17, '데이터 만들기'!P1631, '데이터 만들기'!Q1631)</f>
        <v>1635420</v>
      </c>
      <c r="S1631" s="5">
        <f t="shared" si="465"/>
        <v>43628</v>
      </c>
      <c r="T1631" s="7">
        <f t="shared" si="451"/>
        <v>2019</v>
      </c>
      <c r="U1631" s="7">
        <f t="shared" si="452"/>
        <v>6</v>
      </c>
      <c r="V1631" s="7" t="str">
        <f t="shared" si="453"/>
        <v>2019-6-1</v>
      </c>
      <c r="W1631" s="8">
        <f t="shared" si="454"/>
        <v>43646</v>
      </c>
      <c r="X1631" s="9">
        <f t="shared" si="455"/>
        <v>30</v>
      </c>
      <c r="Y1631" s="4">
        <f t="shared" si="456"/>
        <v>54514</v>
      </c>
      <c r="Z1631" s="4">
        <f t="shared" ca="1" si="457"/>
        <v>-2226.5592994938538</v>
      </c>
      <c r="AA1631" s="4">
        <f t="shared" ca="1" si="458"/>
        <v>52287.440700506144</v>
      </c>
      <c r="AB1631" s="10">
        <f t="shared" si="464"/>
        <v>1</v>
      </c>
      <c r="AC1631" s="4">
        <f t="shared" ca="1" si="459"/>
        <v>52287.440700506144</v>
      </c>
      <c r="AD1631" s="4">
        <f t="shared" ca="1" si="466"/>
        <v>-511309.14674397535</v>
      </c>
      <c r="AE1631" s="4">
        <f t="shared" si="460"/>
        <v>20</v>
      </c>
      <c r="AF1631" s="4">
        <f t="shared" ca="1" si="461"/>
        <v>25565.457337198768</v>
      </c>
      <c r="AG1631" s="4">
        <f t="shared" ca="1" si="462"/>
        <v>77852.898037704916</v>
      </c>
    </row>
    <row r="1632" spans="1:33">
      <c r="A1632" s="3">
        <v>43629</v>
      </c>
      <c r="B1632" s="2">
        <f t="shared" ca="1" si="463"/>
        <v>85377.928717592906</v>
      </c>
      <c r="C1632">
        <v>0</v>
      </c>
      <c r="D1632">
        <v>0</v>
      </c>
      <c r="E1632">
        <v>0</v>
      </c>
      <c r="F1632">
        <v>0</v>
      </c>
      <c r="P1632" s="4">
        <f t="shared" si="467"/>
        <v>17</v>
      </c>
      <c r="Q1632" s="4">
        <f t="shared" si="450"/>
        <v>59</v>
      </c>
      <c r="R1632" s="7">
        <f>INDEX(월별값!$A$1:$BM$17, '데이터 만들기'!P1632, '데이터 만들기'!Q1632)</f>
        <v>1635420</v>
      </c>
      <c r="S1632" s="5">
        <f t="shared" si="465"/>
        <v>43629</v>
      </c>
      <c r="T1632" s="7">
        <f t="shared" si="451"/>
        <v>2019</v>
      </c>
      <c r="U1632" s="7">
        <f t="shared" si="452"/>
        <v>6</v>
      </c>
      <c r="V1632" s="7" t="str">
        <f t="shared" si="453"/>
        <v>2019-6-1</v>
      </c>
      <c r="W1632" s="8">
        <f t="shared" si="454"/>
        <v>43646</v>
      </c>
      <c r="X1632" s="9">
        <f t="shared" si="455"/>
        <v>30</v>
      </c>
      <c r="Y1632" s="4">
        <f t="shared" si="456"/>
        <v>54514</v>
      </c>
      <c r="Z1632" s="4">
        <f t="shared" ca="1" si="457"/>
        <v>5298.4713803941395</v>
      </c>
      <c r="AA1632" s="4">
        <f t="shared" ca="1" si="458"/>
        <v>59812.471380394141</v>
      </c>
      <c r="AB1632" s="10">
        <f t="shared" si="464"/>
        <v>1</v>
      </c>
      <c r="AC1632" s="4">
        <f t="shared" ca="1" si="459"/>
        <v>59812.471380394141</v>
      </c>
      <c r="AD1632" s="4">
        <f t="shared" ca="1" si="466"/>
        <v>-511309.14674397535</v>
      </c>
      <c r="AE1632" s="4">
        <f t="shared" si="460"/>
        <v>20</v>
      </c>
      <c r="AF1632" s="4">
        <f t="shared" ca="1" si="461"/>
        <v>25565.457337198768</v>
      </c>
      <c r="AG1632" s="4">
        <f t="shared" ca="1" si="462"/>
        <v>85377.928717592906</v>
      </c>
    </row>
    <row r="1633" spans="1:33">
      <c r="A1633" s="3">
        <v>43630</v>
      </c>
      <c r="B1633" s="2">
        <f t="shared" ca="1" si="463"/>
        <v>85108.229836217361</v>
      </c>
      <c r="C1633">
        <v>0</v>
      </c>
      <c r="D1633">
        <v>0</v>
      </c>
      <c r="E1633">
        <v>0</v>
      </c>
      <c r="F1633">
        <v>0</v>
      </c>
      <c r="P1633" s="4">
        <f t="shared" si="467"/>
        <v>17</v>
      </c>
      <c r="Q1633" s="4">
        <f t="shared" si="450"/>
        <v>59</v>
      </c>
      <c r="R1633" s="7">
        <f>INDEX(월별값!$A$1:$BM$17, '데이터 만들기'!P1633, '데이터 만들기'!Q1633)</f>
        <v>1635420</v>
      </c>
      <c r="S1633" s="5">
        <f t="shared" si="465"/>
        <v>43630</v>
      </c>
      <c r="T1633" s="7">
        <f t="shared" si="451"/>
        <v>2019</v>
      </c>
      <c r="U1633" s="7">
        <f t="shared" si="452"/>
        <v>6</v>
      </c>
      <c r="V1633" s="7" t="str">
        <f t="shared" si="453"/>
        <v>2019-6-1</v>
      </c>
      <c r="W1633" s="8">
        <f t="shared" si="454"/>
        <v>43646</v>
      </c>
      <c r="X1633" s="9">
        <f t="shared" si="455"/>
        <v>30</v>
      </c>
      <c r="Y1633" s="4">
        <f t="shared" si="456"/>
        <v>54514</v>
      </c>
      <c r="Z1633" s="4">
        <f t="shared" ca="1" si="457"/>
        <v>5028.772499018587</v>
      </c>
      <c r="AA1633" s="4">
        <f t="shared" ca="1" si="458"/>
        <v>59542.772499018589</v>
      </c>
      <c r="AB1633" s="10">
        <f t="shared" si="464"/>
        <v>1</v>
      </c>
      <c r="AC1633" s="4">
        <f t="shared" ca="1" si="459"/>
        <v>59542.772499018589</v>
      </c>
      <c r="AD1633" s="4">
        <f t="shared" ca="1" si="466"/>
        <v>-511309.14674397535</v>
      </c>
      <c r="AE1633" s="4">
        <f t="shared" si="460"/>
        <v>20</v>
      </c>
      <c r="AF1633" s="4">
        <f t="shared" ca="1" si="461"/>
        <v>25565.457337198768</v>
      </c>
      <c r="AG1633" s="4">
        <f t="shared" ca="1" si="462"/>
        <v>85108.229836217361</v>
      </c>
    </row>
    <row r="1634" spans="1:33">
      <c r="A1634" s="3">
        <v>43631</v>
      </c>
      <c r="B1634" s="2">
        <f t="shared" ca="1" si="463"/>
        <v>2866.149863345197</v>
      </c>
      <c r="C1634">
        <v>0</v>
      </c>
      <c r="D1634">
        <v>0</v>
      </c>
      <c r="E1634">
        <v>0</v>
      </c>
      <c r="F1634">
        <v>0</v>
      </c>
      <c r="P1634" s="4">
        <f t="shared" si="467"/>
        <v>17</v>
      </c>
      <c r="Q1634" s="4">
        <f t="shared" si="450"/>
        <v>59</v>
      </c>
      <c r="R1634" s="7">
        <f>INDEX(월별값!$A$1:$BM$17, '데이터 만들기'!P1634, '데이터 만들기'!Q1634)</f>
        <v>1635420</v>
      </c>
      <c r="S1634" s="5">
        <f t="shared" si="465"/>
        <v>43631</v>
      </c>
      <c r="T1634" s="7">
        <f t="shared" si="451"/>
        <v>2019</v>
      </c>
      <c r="U1634" s="7">
        <f t="shared" si="452"/>
        <v>6</v>
      </c>
      <c r="V1634" s="7" t="str">
        <f t="shared" si="453"/>
        <v>2019-6-1</v>
      </c>
      <c r="W1634" s="8">
        <f t="shared" si="454"/>
        <v>43646</v>
      </c>
      <c r="X1634" s="9">
        <f t="shared" si="455"/>
        <v>30</v>
      </c>
      <c r="Y1634" s="4">
        <f t="shared" si="456"/>
        <v>54514</v>
      </c>
      <c r="Z1634" s="4">
        <f t="shared" ca="1" si="457"/>
        <v>2808.9972669039403</v>
      </c>
      <c r="AA1634" s="4">
        <f t="shared" ca="1" si="458"/>
        <v>57322.997266903942</v>
      </c>
      <c r="AB1634" s="10">
        <f t="shared" si="464"/>
        <v>0</v>
      </c>
      <c r="AC1634" s="4">
        <f t="shared" ca="1" si="459"/>
        <v>2866.149863345197</v>
      </c>
      <c r="AD1634" s="4">
        <f t="shared" ca="1" si="466"/>
        <v>-511309.14674397535</v>
      </c>
      <c r="AE1634" s="4">
        <f t="shared" si="460"/>
        <v>20</v>
      </c>
      <c r="AF1634" s="4">
        <f t="shared" ca="1" si="461"/>
        <v>25565.457337198768</v>
      </c>
      <c r="AG1634" s="4">
        <f t="shared" ca="1" si="462"/>
        <v>2866.149863345197</v>
      </c>
    </row>
    <row r="1635" spans="1:33">
      <c r="A1635" s="3">
        <v>43632</v>
      </c>
      <c r="B1635" s="2">
        <f t="shared" ca="1" si="463"/>
        <v>2744.2639997900983</v>
      </c>
      <c r="C1635">
        <v>0</v>
      </c>
      <c r="D1635">
        <v>0</v>
      </c>
      <c r="E1635">
        <v>0</v>
      </c>
      <c r="F1635">
        <v>0</v>
      </c>
      <c r="P1635" s="4">
        <f t="shared" si="467"/>
        <v>17</v>
      </c>
      <c r="Q1635" s="4">
        <f t="shared" si="450"/>
        <v>59</v>
      </c>
      <c r="R1635" s="7">
        <f>INDEX(월별값!$A$1:$BM$17, '데이터 만들기'!P1635, '데이터 만들기'!Q1635)</f>
        <v>1635420</v>
      </c>
      <c r="S1635" s="5">
        <f t="shared" si="465"/>
        <v>43632</v>
      </c>
      <c r="T1635" s="7">
        <f t="shared" si="451"/>
        <v>2019</v>
      </c>
      <c r="U1635" s="7">
        <f t="shared" si="452"/>
        <v>6</v>
      </c>
      <c r="V1635" s="7" t="str">
        <f t="shared" si="453"/>
        <v>2019-6-1</v>
      </c>
      <c r="W1635" s="8">
        <f t="shared" si="454"/>
        <v>43646</v>
      </c>
      <c r="X1635" s="9">
        <f t="shared" si="455"/>
        <v>30</v>
      </c>
      <c r="Y1635" s="4">
        <f t="shared" si="456"/>
        <v>54514</v>
      </c>
      <c r="Z1635" s="4">
        <f t="shared" ca="1" si="457"/>
        <v>371.279995801967</v>
      </c>
      <c r="AA1635" s="4">
        <f t="shared" ca="1" si="458"/>
        <v>54885.279995801968</v>
      </c>
      <c r="AB1635" s="10">
        <f t="shared" si="464"/>
        <v>0</v>
      </c>
      <c r="AC1635" s="4">
        <f t="shared" ca="1" si="459"/>
        <v>2744.2639997900983</v>
      </c>
      <c r="AD1635" s="4">
        <f t="shared" ca="1" si="466"/>
        <v>-511309.14674397535</v>
      </c>
      <c r="AE1635" s="4">
        <f t="shared" si="460"/>
        <v>20</v>
      </c>
      <c r="AF1635" s="4">
        <f t="shared" ca="1" si="461"/>
        <v>25565.457337198768</v>
      </c>
      <c r="AG1635" s="4">
        <f t="shared" ca="1" si="462"/>
        <v>2744.2639997900983</v>
      </c>
    </row>
    <row r="1636" spans="1:33">
      <c r="A1636" s="3">
        <v>43633</v>
      </c>
      <c r="B1636" s="2">
        <f t="shared" ca="1" si="463"/>
        <v>81820.084358837092</v>
      </c>
      <c r="C1636">
        <v>0</v>
      </c>
      <c r="D1636">
        <v>0</v>
      </c>
      <c r="E1636">
        <v>0</v>
      </c>
      <c r="F1636">
        <v>0</v>
      </c>
      <c r="P1636" s="4">
        <f t="shared" si="467"/>
        <v>17</v>
      </c>
      <c r="Q1636" s="4">
        <f t="shared" si="450"/>
        <v>59</v>
      </c>
      <c r="R1636" s="7">
        <f>INDEX(월별값!$A$1:$BM$17, '데이터 만들기'!P1636, '데이터 만들기'!Q1636)</f>
        <v>1635420</v>
      </c>
      <c r="S1636" s="5">
        <f t="shared" si="465"/>
        <v>43633</v>
      </c>
      <c r="T1636" s="7">
        <f t="shared" si="451"/>
        <v>2019</v>
      </c>
      <c r="U1636" s="7">
        <f t="shared" si="452"/>
        <v>6</v>
      </c>
      <c r="V1636" s="7" t="str">
        <f t="shared" si="453"/>
        <v>2019-6-1</v>
      </c>
      <c r="W1636" s="8">
        <f t="shared" si="454"/>
        <v>43646</v>
      </c>
      <c r="X1636" s="9">
        <f t="shared" si="455"/>
        <v>30</v>
      </c>
      <c r="Y1636" s="4">
        <f t="shared" si="456"/>
        <v>54514</v>
      </c>
      <c r="Z1636" s="4">
        <f t="shared" ca="1" si="457"/>
        <v>1740.6270216383268</v>
      </c>
      <c r="AA1636" s="4">
        <f t="shared" ca="1" si="458"/>
        <v>56254.627021638327</v>
      </c>
      <c r="AB1636" s="10">
        <f t="shared" si="464"/>
        <v>1</v>
      </c>
      <c r="AC1636" s="4">
        <f t="shared" ca="1" si="459"/>
        <v>56254.627021638327</v>
      </c>
      <c r="AD1636" s="4">
        <f t="shared" ca="1" si="466"/>
        <v>-511309.14674397535</v>
      </c>
      <c r="AE1636" s="4">
        <f t="shared" si="460"/>
        <v>20</v>
      </c>
      <c r="AF1636" s="4">
        <f t="shared" ca="1" si="461"/>
        <v>25565.457337198768</v>
      </c>
      <c r="AG1636" s="4">
        <f t="shared" ca="1" si="462"/>
        <v>81820.084358837092</v>
      </c>
    </row>
    <row r="1637" spans="1:33">
      <c r="A1637" s="3">
        <v>43634</v>
      </c>
      <c r="B1637" s="2">
        <f t="shared" ca="1" si="463"/>
        <v>76456.431623194963</v>
      </c>
      <c r="C1637">
        <v>0</v>
      </c>
      <c r="D1637">
        <v>0</v>
      </c>
      <c r="E1637">
        <v>0</v>
      </c>
      <c r="F1637">
        <v>0</v>
      </c>
      <c r="P1637" s="4">
        <f t="shared" si="467"/>
        <v>17</v>
      </c>
      <c r="Q1637" s="4">
        <f t="shared" si="450"/>
        <v>59</v>
      </c>
      <c r="R1637" s="7">
        <f>INDEX(월별값!$A$1:$BM$17, '데이터 만들기'!P1637, '데이터 만들기'!Q1637)</f>
        <v>1635420</v>
      </c>
      <c r="S1637" s="5">
        <f t="shared" si="465"/>
        <v>43634</v>
      </c>
      <c r="T1637" s="7">
        <f t="shared" si="451"/>
        <v>2019</v>
      </c>
      <c r="U1637" s="7">
        <f t="shared" si="452"/>
        <v>6</v>
      </c>
      <c r="V1637" s="7" t="str">
        <f t="shared" si="453"/>
        <v>2019-6-1</v>
      </c>
      <c r="W1637" s="8">
        <f t="shared" si="454"/>
        <v>43646</v>
      </c>
      <c r="X1637" s="9">
        <f t="shared" si="455"/>
        <v>30</v>
      </c>
      <c r="Y1637" s="4">
        <f t="shared" si="456"/>
        <v>54514</v>
      </c>
      <c r="Z1637" s="4">
        <f t="shared" ca="1" si="457"/>
        <v>-3623.0257140038107</v>
      </c>
      <c r="AA1637" s="4">
        <f t="shared" ca="1" si="458"/>
        <v>50890.974285996192</v>
      </c>
      <c r="AB1637" s="10">
        <f t="shared" si="464"/>
        <v>1</v>
      </c>
      <c r="AC1637" s="4">
        <f t="shared" ca="1" si="459"/>
        <v>50890.974285996192</v>
      </c>
      <c r="AD1637" s="4">
        <f t="shared" ca="1" si="466"/>
        <v>-511309.14674397535</v>
      </c>
      <c r="AE1637" s="4">
        <f t="shared" si="460"/>
        <v>20</v>
      </c>
      <c r="AF1637" s="4">
        <f t="shared" ca="1" si="461"/>
        <v>25565.457337198768</v>
      </c>
      <c r="AG1637" s="4">
        <f t="shared" ca="1" si="462"/>
        <v>76456.431623194963</v>
      </c>
    </row>
    <row r="1638" spans="1:33">
      <c r="A1638" s="3">
        <v>43635</v>
      </c>
      <c r="B1638" s="2">
        <f t="shared" ca="1" si="463"/>
        <v>76173.738823549444</v>
      </c>
      <c r="C1638">
        <v>0</v>
      </c>
      <c r="D1638">
        <v>0</v>
      </c>
      <c r="E1638">
        <v>0</v>
      </c>
      <c r="F1638">
        <v>0</v>
      </c>
      <c r="P1638" s="4">
        <f t="shared" si="467"/>
        <v>17</v>
      </c>
      <c r="Q1638" s="4">
        <f t="shared" ref="Q1638:Q1701" si="468">IF(U1637=U1638,Q1637,Q1637+1)</f>
        <v>59</v>
      </c>
      <c r="R1638" s="7">
        <f>INDEX(월별값!$A$1:$BM$17, '데이터 만들기'!P1638, '데이터 만들기'!Q1638)</f>
        <v>1635420</v>
      </c>
      <c r="S1638" s="5">
        <f t="shared" si="465"/>
        <v>43635</v>
      </c>
      <c r="T1638" s="7">
        <f t="shared" ref="T1638:T1701" si="469">YEAR(S1638)</f>
        <v>2019</v>
      </c>
      <c r="U1638" s="7">
        <f t="shared" ref="U1638:U1701" si="470">MONTH(S1638)</f>
        <v>6</v>
      </c>
      <c r="V1638" s="7" t="str">
        <f t="shared" ref="V1638:V1701" si="471">CONCATENATE(T1638, "-", U1638, "-", "1")</f>
        <v>2019-6-1</v>
      </c>
      <c r="W1638" s="8">
        <f t="shared" ref="W1638:W1701" si="472">EDATE(V1638, 1)-1</f>
        <v>43646</v>
      </c>
      <c r="X1638" s="9">
        <f t="shared" ref="X1638:X1701" si="473">W1638-V1638+1</f>
        <v>30</v>
      </c>
      <c r="Y1638" s="4">
        <f t="shared" ref="Y1638:Y1701" si="474">R1638/X1638</f>
        <v>54514</v>
      </c>
      <c r="Z1638" s="4">
        <f t="shared" ref="Z1638:Z1701" ca="1" si="475">IF(RANDBETWEEN(0, 1),RAND()*Y1638,RAND()*Y1638*-1)/10</f>
        <v>-3905.7185136493295</v>
      </c>
      <c r="AA1638" s="4">
        <f t="shared" ref="AA1638:AA1701" ca="1" si="476">Y1638+Z1638</f>
        <v>50608.281486350672</v>
      </c>
      <c r="AB1638" s="10">
        <f t="shared" si="464"/>
        <v>1</v>
      </c>
      <c r="AC1638" s="4">
        <f t="shared" ref="AC1638:AC1701" ca="1" si="477">IF(AB1638=0,AA1638/20,AA1638)</f>
        <v>50608.281486350672</v>
      </c>
      <c r="AD1638" s="4">
        <f t="shared" ca="1" si="466"/>
        <v>-511309.14674397535</v>
      </c>
      <c r="AE1638" s="4">
        <f t="shared" ref="AE1638:AE1701" si="478">NETWORKDAYS(V1638,W1638)</f>
        <v>20</v>
      </c>
      <c r="AF1638" s="4">
        <f t="shared" ref="AF1638:AF1701" ca="1" si="479">AD1638/AE1638*-1</f>
        <v>25565.457337198768</v>
      </c>
      <c r="AG1638" s="4">
        <f t="shared" ref="AG1638:AG1701" ca="1" si="480">IF(AB1638=1,AC1638+AF1638,AC1638)</f>
        <v>76173.738823549444</v>
      </c>
    </row>
    <row r="1639" spans="1:33">
      <c r="A1639" s="3">
        <v>43636</v>
      </c>
      <c r="B1639" s="2">
        <f t="shared" ca="1" si="463"/>
        <v>78050.923691775766</v>
      </c>
      <c r="C1639">
        <v>0</v>
      </c>
      <c r="D1639">
        <v>0</v>
      </c>
      <c r="E1639">
        <v>0</v>
      </c>
      <c r="F1639">
        <v>0</v>
      </c>
      <c r="P1639" s="4">
        <f t="shared" si="467"/>
        <v>17</v>
      </c>
      <c r="Q1639" s="4">
        <f t="shared" si="468"/>
        <v>59</v>
      </c>
      <c r="R1639" s="7">
        <f>INDEX(월별값!$A$1:$BM$17, '데이터 만들기'!P1639, '데이터 만들기'!Q1639)</f>
        <v>1635420</v>
      </c>
      <c r="S1639" s="5">
        <f t="shared" si="465"/>
        <v>43636</v>
      </c>
      <c r="T1639" s="7">
        <f t="shared" si="469"/>
        <v>2019</v>
      </c>
      <c r="U1639" s="7">
        <f t="shared" si="470"/>
        <v>6</v>
      </c>
      <c r="V1639" s="7" t="str">
        <f t="shared" si="471"/>
        <v>2019-6-1</v>
      </c>
      <c r="W1639" s="8">
        <f t="shared" si="472"/>
        <v>43646</v>
      </c>
      <c r="X1639" s="9">
        <f t="shared" si="473"/>
        <v>30</v>
      </c>
      <c r="Y1639" s="4">
        <f t="shared" si="474"/>
        <v>54514</v>
      </c>
      <c r="Z1639" s="4">
        <f t="shared" ca="1" si="475"/>
        <v>-2028.5336454230007</v>
      </c>
      <c r="AA1639" s="4">
        <f t="shared" ca="1" si="476"/>
        <v>52485.466354577002</v>
      </c>
      <c r="AB1639" s="10">
        <f t="shared" si="464"/>
        <v>1</v>
      </c>
      <c r="AC1639" s="4">
        <f t="shared" ca="1" si="477"/>
        <v>52485.466354577002</v>
      </c>
      <c r="AD1639" s="4">
        <f t="shared" ca="1" si="466"/>
        <v>-511309.14674397535</v>
      </c>
      <c r="AE1639" s="4">
        <f t="shared" si="478"/>
        <v>20</v>
      </c>
      <c r="AF1639" s="4">
        <f t="shared" ca="1" si="479"/>
        <v>25565.457337198768</v>
      </c>
      <c r="AG1639" s="4">
        <f t="shared" ca="1" si="480"/>
        <v>78050.923691775766</v>
      </c>
    </row>
    <row r="1640" spans="1:33">
      <c r="A1640" s="3">
        <v>43637</v>
      </c>
      <c r="B1640" s="2">
        <f t="shared" ca="1" si="463"/>
        <v>82084.499926543562</v>
      </c>
      <c r="C1640">
        <v>0</v>
      </c>
      <c r="D1640">
        <v>0</v>
      </c>
      <c r="E1640">
        <v>0</v>
      </c>
      <c r="F1640">
        <v>0</v>
      </c>
      <c r="P1640" s="4">
        <f t="shared" si="467"/>
        <v>17</v>
      </c>
      <c r="Q1640" s="4">
        <f t="shared" si="468"/>
        <v>59</v>
      </c>
      <c r="R1640" s="7">
        <f>INDEX(월별값!$A$1:$BM$17, '데이터 만들기'!P1640, '데이터 만들기'!Q1640)</f>
        <v>1635420</v>
      </c>
      <c r="S1640" s="5">
        <f t="shared" si="465"/>
        <v>43637</v>
      </c>
      <c r="T1640" s="7">
        <f t="shared" si="469"/>
        <v>2019</v>
      </c>
      <c r="U1640" s="7">
        <f t="shared" si="470"/>
        <v>6</v>
      </c>
      <c r="V1640" s="7" t="str">
        <f t="shared" si="471"/>
        <v>2019-6-1</v>
      </c>
      <c r="W1640" s="8">
        <f t="shared" si="472"/>
        <v>43646</v>
      </c>
      <c r="X1640" s="9">
        <f t="shared" si="473"/>
        <v>30</v>
      </c>
      <c r="Y1640" s="4">
        <f t="shared" si="474"/>
        <v>54514</v>
      </c>
      <c r="Z1640" s="4">
        <f t="shared" ca="1" si="475"/>
        <v>2005.0425893447984</v>
      </c>
      <c r="AA1640" s="4">
        <f t="shared" ca="1" si="476"/>
        <v>56519.042589344797</v>
      </c>
      <c r="AB1640" s="10">
        <f t="shared" si="464"/>
        <v>1</v>
      </c>
      <c r="AC1640" s="4">
        <f t="shared" ca="1" si="477"/>
        <v>56519.042589344797</v>
      </c>
      <c r="AD1640" s="4">
        <f t="shared" ca="1" si="466"/>
        <v>-511309.14674397535</v>
      </c>
      <c r="AE1640" s="4">
        <f t="shared" si="478"/>
        <v>20</v>
      </c>
      <c r="AF1640" s="4">
        <f t="shared" ca="1" si="479"/>
        <v>25565.457337198768</v>
      </c>
      <c r="AG1640" s="4">
        <f t="shared" ca="1" si="480"/>
        <v>82084.499926543562</v>
      </c>
    </row>
    <row r="1641" spans="1:33">
      <c r="A1641" s="3">
        <v>43638</v>
      </c>
      <c r="B1641" s="2">
        <f t="shared" ca="1" si="463"/>
        <v>2584.2506191005277</v>
      </c>
      <c r="C1641">
        <v>0</v>
      </c>
      <c r="D1641">
        <v>0</v>
      </c>
      <c r="E1641">
        <v>0</v>
      </c>
      <c r="F1641">
        <v>0</v>
      </c>
      <c r="P1641" s="4">
        <f t="shared" si="467"/>
        <v>17</v>
      </c>
      <c r="Q1641" s="4">
        <f t="shared" si="468"/>
        <v>59</v>
      </c>
      <c r="R1641" s="7">
        <f>INDEX(월별값!$A$1:$BM$17, '데이터 만들기'!P1641, '데이터 만들기'!Q1641)</f>
        <v>1635420</v>
      </c>
      <c r="S1641" s="5">
        <f t="shared" si="465"/>
        <v>43638</v>
      </c>
      <c r="T1641" s="7">
        <f t="shared" si="469"/>
        <v>2019</v>
      </c>
      <c r="U1641" s="7">
        <f t="shared" si="470"/>
        <v>6</v>
      </c>
      <c r="V1641" s="7" t="str">
        <f t="shared" si="471"/>
        <v>2019-6-1</v>
      </c>
      <c r="W1641" s="8">
        <f t="shared" si="472"/>
        <v>43646</v>
      </c>
      <c r="X1641" s="9">
        <f t="shared" si="473"/>
        <v>30</v>
      </c>
      <c r="Y1641" s="4">
        <f t="shared" si="474"/>
        <v>54514</v>
      </c>
      <c r="Z1641" s="4">
        <f t="shared" ca="1" si="475"/>
        <v>-2828.9876179894427</v>
      </c>
      <c r="AA1641" s="4">
        <f t="shared" ca="1" si="476"/>
        <v>51685.012382010558</v>
      </c>
      <c r="AB1641" s="10">
        <f t="shared" si="464"/>
        <v>0</v>
      </c>
      <c r="AC1641" s="4">
        <f t="shared" ca="1" si="477"/>
        <v>2584.2506191005277</v>
      </c>
      <c r="AD1641" s="4">
        <f t="shared" ca="1" si="466"/>
        <v>-511309.14674397535</v>
      </c>
      <c r="AE1641" s="4">
        <f t="shared" si="478"/>
        <v>20</v>
      </c>
      <c r="AF1641" s="4">
        <f t="shared" ca="1" si="479"/>
        <v>25565.457337198768</v>
      </c>
      <c r="AG1641" s="4">
        <f t="shared" ca="1" si="480"/>
        <v>2584.2506191005277</v>
      </c>
    </row>
    <row r="1642" spans="1:33">
      <c r="A1642" s="3">
        <v>43639</v>
      </c>
      <c r="B1642" s="2">
        <f t="shared" ca="1" si="463"/>
        <v>2749.7399603814188</v>
      </c>
      <c r="C1642">
        <v>0</v>
      </c>
      <c r="D1642">
        <v>0</v>
      </c>
      <c r="E1642">
        <v>0</v>
      </c>
      <c r="F1642">
        <v>0</v>
      </c>
      <c r="P1642" s="4">
        <f t="shared" si="467"/>
        <v>17</v>
      </c>
      <c r="Q1642" s="4">
        <f t="shared" si="468"/>
        <v>59</v>
      </c>
      <c r="R1642" s="7">
        <f>INDEX(월별값!$A$1:$BM$17, '데이터 만들기'!P1642, '데이터 만들기'!Q1642)</f>
        <v>1635420</v>
      </c>
      <c r="S1642" s="5">
        <f t="shared" si="465"/>
        <v>43639</v>
      </c>
      <c r="T1642" s="7">
        <f t="shared" si="469"/>
        <v>2019</v>
      </c>
      <c r="U1642" s="7">
        <f t="shared" si="470"/>
        <v>6</v>
      </c>
      <c r="V1642" s="7" t="str">
        <f t="shared" si="471"/>
        <v>2019-6-1</v>
      </c>
      <c r="W1642" s="8">
        <f t="shared" si="472"/>
        <v>43646</v>
      </c>
      <c r="X1642" s="9">
        <f t="shared" si="473"/>
        <v>30</v>
      </c>
      <c r="Y1642" s="4">
        <f t="shared" si="474"/>
        <v>54514</v>
      </c>
      <c r="Z1642" s="4">
        <f t="shared" ca="1" si="475"/>
        <v>480.79920762837372</v>
      </c>
      <c r="AA1642" s="4">
        <f t="shared" ca="1" si="476"/>
        <v>54994.799207628377</v>
      </c>
      <c r="AB1642" s="10">
        <f t="shared" si="464"/>
        <v>0</v>
      </c>
      <c r="AC1642" s="4">
        <f t="shared" ca="1" si="477"/>
        <v>2749.7399603814188</v>
      </c>
      <c r="AD1642" s="4">
        <f t="shared" ca="1" si="466"/>
        <v>-511309.14674397535</v>
      </c>
      <c r="AE1642" s="4">
        <f t="shared" si="478"/>
        <v>20</v>
      </c>
      <c r="AF1642" s="4">
        <f t="shared" ca="1" si="479"/>
        <v>25565.457337198768</v>
      </c>
      <c r="AG1642" s="4">
        <f t="shared" ca="1" si="480"/>
        <v>2749.7399603814188</v>
      </c>
    </row>
    <row r="1643" spans="1:33">
      <c r="A1643" s="3">
        <v>43640</v>
      </c>
      <c r="B1643" s="2">
        <f t="shared" ca="1" si="463"/>
        <v>78058.572387046763</v>
      </c>
      <c r="C1643">
        <v>0</v>
      </c>
      <c r="D1643">
        <v>0</v>
      </c>
      <c r="E1643">
        <v>0</v>
      </c>
      <c r="F1643">
        <v>0</v>
      </c>
      <c r="P1643" s="4">
        <f t="shared" si="467"/>
        <v>17</v>
      </c>
      <c r="Q1643" s="4">
        <f t="shared" si="468"/>
        <v>59</v>
      </c>
      <c r="R1643" s="7">
        <f>INDEX(월별값!$A$1:$BM$17, '데이터 만들기'!P1643, '데이터 만들기'!Q1643)</f>
        <v>1635420</v>
      </c>
      <c r="S1643" s="5">
        <f t="shared" si="465"/>
        <v>43640</v>
      </c>
      <c r="T1643" s="7">
        <f t="shared" si="469"/>
        <v>2019</v>
      </c>
      <c r="U1643" s="7">
        <f t="shared" si="470"/>
        <v>6</v>
      </c>
      <c r="V1643" s="7" t="str">
        <f t="shared" si="471"/>
        <v>2019-6-1</v>
      </c>
      <c r="W1643" s="8">
        <f t="shared" si="472"/>
        <v>43646</v>
      </c>
      <c r="X1643" s="9">
        <f t="shared" si="473"/>
        <v>30</v>
      </c>
      <c r="Y1643" s="4">
        <f t="shared" si="474"/>
        <v>54514</v>
      </c>
      <c r="Z1643" s="4">
        <f t="shared" ca="1" si="475"/>
        <v>-2020.8849501519999</v>
      </c>
      <c r="AA1643" s="4">
        <f t="shared" ca="1" si="476"/>
        <v>52493.115049847998</v>
      </c>
      <c r="AB1643" s="10">
        <f t="shared" si="464"/>
        <v>1</v>
      </c>
      <c r="AC1643" s="4">
        <f t="shared" ca="1" si="477"/>
        <v>52493.115049847998</v>
      </c>
      <c r="AD1643" s="4">
        <f t="shared" ca="1" si="466"/>
        <v>-511309.14674397535</v>
      </c>
      <c r="AE1643" s="4">
        <f t="shared" si="478"/>
        <v>20</v>
      </c>
      <c r="AF1643" s="4">
        <f t="shared" ca="1" si="479"/>
        <v>25565.457337198768</v>
      </c>
      <c r="AG1643" s="4">
        <f t="shared" ca="1" si="480"/>
        <v>78058.572387046763</v>
      </c>
    </row>
    <row r="1644" spans="1:33">
      <c r="A1644" s="3">
        <v>43641</v>
      </c>
      <c r="B1644" s="2">
        <f t="shared" ca="1" si="463"/>
        <v>81756.219597537216</v>
      </c>
      <c r="C1644">
        <v>0</v>
      </c>
      <c r="D1644">
        <v>0</v>
      </c>
      <c r="E1644">
        <v>0</v>
      </c>
      <c r="F1644">
        <v>0</v>
      </c>
      <c r="P1644" s="4">
        <f t="shared" si="467"/>
        <v>17</v>
      </c>
      <c r="Q1644" s="4">
        <f t="shared" si="468"/>
        <v>59</v>
      </c>
      <c r="R1644" s="7">
        <f>INDEX(월별값!$A$1:$BM$17, '데이터 만들기'!P1644, '데이터 만들기'!Q1644)</f>
        <v>1635420</v>
      </c>
      <c r="S1644" s="5">
        <f t="shared" si="465"/>
        <v>43641</v>
      </c>
      <c r="T1644" s="7">
        <f t="shared" si="469"/>
        <v>2019</v>
      </c>
      <c r="U1644" s="7">
        <f t="shared" si="470"/>
        <v>6</v>
      </c>
      <c r="V1644" s="7" t="str">
        <f t="shared" si="471"/>
        <v>2019-6-1</v>
      </c>
      <c r="W1644" s="8">
        <f t="shared" si="472"/>
        <v>43646</v>
      </c>
      <c r="X1644" s="9">
        <f t="shared" si="473"/>
        <v>30</v>
      </c>
      <c r="Y1644" s="4">
        <f t="shared" si="474"/>
        <v>54514</v>
      </c>
      <c r="Z1644" s="4">
        <f t="shared" ca="1" si="475"/>
        <v>1676.7622603384455</v>
      </c>
      <c r="AA1644" s="4">
        <f t="shared" ca="1" si="476"/>
        <v>56190.762260338444</v>
      </c>
      <c r="AB1644" s="10">
        <f t="shared" si="464"/>
        <v>1</v>
      </c>
      <c r="AC1644" s="4">
        <f t="shared" ca="1" si="477"/>
        <v>56190.762260338444</v>
      </c>
      <c r="AD1644" s="4">
        <f t="shared" ca="1" si="466"/>
        <v>-511309.14674397535</v>
      </c>
      <c r="AE1644" s="4">
        <f t="shared" si="478"/>
        <v>20</v>
      </c>
      <c r="AF1644" s="4">
        <f t="shared" ca="1" si="479"/>
        <v>25565.457337198768</v>
      </c>
      <c r="AG1644" s="4">
        <f t="shared" ca="1" si="480"/>
        <v>81756.219597537216</v>
      </c>
    </row>
    <row r="1645" spans="1:33">
      <c r="A1645" s="3">
        <v>43642</v>
      </c>
      <c r="B1645" s="2">
        <f t="shared" ca="1" si="463"/>
        <v>80769.314520909451</v>
      </c>
      <c r="C1645">
        <v>0</v>
      </c>
      <c r="D1645">
        <v>0</v>
      </c>
      <c r="E1645">
        <v>0</v>
      </c>
      <c r="F1645">
        <v>0</v>
      </c>
      <c r="P1645" s="4">
        <f t="shared" si="467"/>
        <v>17</v>
      </c>
      <c r="Q1645" s="4">
        <f t="shared" si="468"/>
        <v>59</v>
      </c>
      <c r="R1645" s="7">
        <f>INDEX(월별값!$A$1:$BM$17, '데이터 만들기'!P1645, '데이터 만들기'!Q1645)</f>
        <v>1635420</v>
      </c>
      <c r="S1645" s="5">
        <f t="shared" si="465"/>
        <v>43642</v>
      </c>
      <c r="T1645" s="7">
        <f t="shared" si="469"/>
        <v>2019</v>
      </c>
      <c r="U1645" s="7">
        <f t="shared" si="470"/>
        <v>6</v>
      </c>
      <c r="V1645" s="7" t="str">
        <f t="shared" si="471"/>
        <v>2019-6-1</v>
      </c>
      <c r="W1645" s="8">
        <f t="shared" si="472"/>
        <v>43646</v>
      </c>
      <c r="X1645" s="9">
        <f t="shared" si="473"/>
        <v>30</v>
      </c>
      <c r="Y1645" s="4">
        <f t="shared" si="474"/>
        <v>54514</v>
      </c>
      <c r="Z1645" s="4">
        <f t="shared" ca="1" si="475"/>
        <v>689.85718371068162</v>
      </c>
      <c r="AA1645" s="4">
        <f t="shared" ca="1" si="476"/>
        <v>55203.857183710679</v>
      </c>
      <c r="AB1645" s="10">
        <f t="shared" si="464"/>
        <v>1</v>
      </c>
      <c r="AC1645" s="4">
        <f t="shared" ca="1" si="477"/>
        <v>55203.857183710679</v>
      </c>
      <c r="AD1645" s="4">
        <f t="shared" ca="1" si="466"/>
        <v>-511309.14674397535</v>
      </c>
      <c r="AE1645" s="4">
        <f t="shared" si="478"/>
        <v>20</v>
      </c>
      <c r="AF1645" s="4">
        <f t="shared" ca="1" si="479"/>
        <v>25565.457337198768</v>
      </c>
      <c r="AG1645" s="4">
        <f t="shared" ca="1" si="480"/>
        <v>80769.314520909451</v>
      </c>
    </row>
    <row r="1646" spans="1:33">
      <c r="A1646" s="3">
        <v>43643</v>
      </c>
      <c r="B1646" s="2">
        <f t="shared" ca="1" si="463"/>
        <v>80209.486497079488</v>
      </c>
      <c r="C1646">
        <v>0</v>
      </c>
      <c r="D1646">
        <v>0</v>
      </c>
      <c r="E1646">
        <v>0</v>
      </c>
      <c r="F1646">
        <v>0</v>
      </c>
      <c r="P1646" s="4">
        <f t="shared" si="467"/>
        <v>17</v>
      </c>
      <c r="Q1646" s="4">
        <f t="shared" si="468"/>
        <v>59</v>
      </c>
      <c r="R1646" s="7">
        <f>INDEX(월별값!$A$1:$BM$17, '데이터 만들기'!P1646, '데이터 만들기'!Q1646)</f>
        <v>1635420</v>
      </c>
      <c r="S1646" s="5">
        <f t="shared" si="465"/>
        <v>43643</v>
      </c>
      <c r="T1646" s="7">
        <f t="shared" si="469"/>
        <v>2019</v>
      </c>
      <c r="U1646" s="7">
        <f t="shared" si="470"/>
        <v>6</v>
      </c>
      <c r="V1646" s="7" t="str">
        <f t="shared" si="471"/>
        <v>2019-6-1</v>
      </c>
      <c r="W1646" s="8">
        <f t="shared" si="472"/>
        <v>43646</v>
      </c>
      <c r="X1646" s="9">
        <f t="shared" si="473"/>
        <v>30</v>
      </c>
      <c r="Y1646" s="4">
        <f t="shared" si="474"/>
        <v>54514</v>
      </c>
      <c r="Z1646" s="4">
        <f t="shared" ca="1" si="475"/>
        <v>130.02915988072192</v>
      </c>
      <c r="AA1646" s="4">
        <f t="shared" ca="1" si="476"/>
        <v>54644.029159880723</v>
      </c>
      <c r="AB1646" s="10">
        <f t="shared" si="464"/>
        <v>1</v>
      </c>
      <c r="AC1646" s="4">
        <f t="shared" ca="1" si="477"/>
        <v>54644.029159880723</v>
      </c>
      <c r="AD1646" s="4">
        <f t="shared" ca="1" si="466"/>
        <v>-511309.14674397535</v>
      </c>
      <c r="AE1646" s="4">
        <f t="shared" si="478"/>
        <v>20</v>
      </c>
      <c r="AF1646" s="4">
        <f t="shared" ca="1" si="479"/>
        <v>25565.457337198768</v>
      </c>
      <c r="AG1646" s="4">
        <f t="shared" ca="1" si="480"/>
        <v>80209.486497079488</v>
      </c>
    </row>
    <row r="1647" spans="1:33">
      <c r="A1647" s="3">
        <v>43644</v>
      </c>
      <c r="B1647" s="2">
        <f t="shared" ca="1" si="463"/>
        <v>85337.23012025452</v>
      </c>
      <c r="C1647">
        <v>0</v>
      </c>
      <c r="D1647">
        <v>0</v>
      </c>
      <c r="E1647">
        <v>0</v>
      </c>
      <c r="F1647">
        <v>0</v>
      </c>
      <c r="P1647" s="4">
        <f t="shared" si="467"/>
        <v>17</v>
      </c>
      <c r="Q1647" s="4">
        <f t="shared" si="468"/>
        <v>59</v>
      </c>
      <c r="R1647" s="7">
        <f>INDEX(월별값!$A$1:$BM$17, '데이터 만들기'!P1647, '데이터 만들기'!Q1647)</f>
        <v>1635420</v>
      </c>
      <c r="S1647" s="5">
        <f t="shared" si="465"/>
        <v>43644</v>
      </c>
      <c r="T1647" s="7">
        <f t="shared" si="469"/>
        <v>2019</v>
      </c>
      <c r="U1647" s="7">
        <f t="shared" si="470"/>
        <v>6</v>
      </c>
      <c r="V1647" s="7" t="str">
        <f t="shared" si="471"/>
        <v>2019-6-1</v>
      </c>
      <c r="W1647" s="8">
        <f t="shared" si="472"/>
        <v>43646</v>
      </c>
      <c r="X1647" s="9">
        <f t="shared" si="473"/>
        <v>30</v>
      </c>
      <c r="Y1647" s="4">
        <f t="shared" si="474"/>
        <v>54514</v>
      </c>
      <c r="Z1647" s="4">
        <f t="shared" ca="1" si="475"/>
        <v>5257.7727830557469</v>
      </c>
      <c r="AA1647" s="4">
        <f t="shared" ca="1" si="476"/>
        <v>59771.772783055749</v>
      </c>
      <c r="AB1647" s="10">
        <f t="shared" si="464"/>
        <v>1</v>
      </c>
      <c r="AC1647" s="4">
        <f t="shared" ca="1" si="477"/>
        <v>59771.772783055749</v>
      </c>
      <c r="AD1647" s="4">
        <f t="shared" ca="1" si="466"/>
        <v>-511309.14674397535</v>
      </c>
      <c r="AE1647" s="4">
        <f t="shared" si="478"/>
        <v>20</v>
      </c>
      <c r="AF1647" s="4">
        <f t="shared" ca="1" si="479"/>
        <v>25565.457337198768</v>
      </c>
      <c r="AG1647" s="4">
        <f t="shared" ca="1" si="480"/>
        <v>85337.23012025452</v>
      </c>
    </row>
    <row r="1648" spans="1:33">
      <c r="A1648" s="3">
        <v>43645</v>
      </c>
      <c r="B1648" s="2">
        <f t="shared" ca="1" si="463"/>
        <v>2784.7120012201253</v>
      </c>
      <c r="C1648">
        <v>0</v>
      </c>
      <c r="D1648">
        <v>0</v>
      </c>
      <c r="E1648">
        <v>0</v>
      </c>
      <c r="F1648">
        <v>0</v>
      </c>
      <c r="P1648" s="4">
        <f t="shared" si="467"/>
        <v>17</v>
      </c>
      <c r="Q1648" s="4">
        <f t="shared" si="468"/>
        <v>59</v>
      </c>
      <c r="R1648" s="7">
        <f>INDEX(월별값!$A$1:$BM$17, '데이터 만들기'!P1648, '데이터 만들기'!Q1648)</f>
        <v>1635420</v>
      </c>
      <c r="S1648" s="5">
        <f t="shared" si="465"/>
        <v>43645</v>
      </c>
      <c r="T1648" s="7">
        <f t="shared" si="469"/>
        <v>2019</v>
      </c>
      <c r="U1648" s="7">
        <f t="shared" si="470"/>
        <v>6</v>
      </c>
      <c r="V1648" s="7" t="str">
        <f t="shared" si="471"/>
        <v>2019-6-1</v>
      </c>
      <c r="W1648" s="8">
        <f t="shared" si="472"/>
        <v>43646</v>
      </c>
      <c r="X1648" s="9">
        <f t="shared" si="473"/>
        <v>30</v>
      </c>
      <c r="Y1648" s="4">
        <f t="shared" si="474"/>
        <v>54514</v>
      </c>
      <c r="Z1648" s="4">
        <f t="shared" ca="1" si="475"/>
        <v>1180.2400244025075</v>
      </c>
      <c r="AA1648" s="4">
        <f t="shared" ca="1" si="476"/>
        <v>55694.240024402505</v>
      </c>
      <c r="AB1648" s="10">
        <f t="shared" si="464"/>
        <v>0</v>
      </c>
      <c r="AC1648" s="4">
        <f t="shared" ca="1" si="477"/>
        <v>2784.7120012201253</v>
      </c>
      <c r="AD1648" s="4">
        <f t="shared" ca="1" si="466"/>
        <v>-511309.14674397535</v>
      </c>
      <c r="AE1648" s="4">
        <f t="shared" si="478"/>
        <v>20</v>
      </c>
      <c r="AF1648" s="4">
        <f t="shared" ca="1" si="479"/>
        <v>25565.457337198768</v>
      </c>
      <c r="AG1648" s="4">
        <f t="shared" ca="1" si="480"/>
        <v>2784.7120012201253</v>
      </c>
    </row>
    <row r="1649" spans="1:33">
      <c r="A1649" s="3">
        <v>43646</v>
      </c>
      <c r="B1649" s="2">
        <f t="shared" ca="1" si="463"/>
        <v>2862.2176758851124</v>
      </c>
      <c r="C1649">
        <v>0</v>
      </c>
      <c r="D1649">
        <v>0</v>
      </c>
      <c r="E1649">
        <v>0</v>
      </c>
      <c r="F1649">
        <v>0</v>
      </c>
      <c r="P1649" s="4">
        <f t="shared" si="467"/>
        <v>17</v>
      </c>
      <c r="Q1649" s="4">
        <f t="shared" si="468"/>
        <v>59</v>
      </c>
      <c r="R1649" s="7">
        <f>INDEX(월별값!$A$1:$BM$17, '데이터 만들기'!P1649, '데이터 만들기'!Q1649)</f>
        <v>1635420</v>
      </c>
      <c r="S1649" s="5">
        <f t="shared" si="465"/>
        <v>43646</v>
      </c>
      <c r="T1649" s="7">
        <f t="shared" si="469"/>
        <v>2019</v>
      </c>
      <c r="U1649" s="7">
        <f t="shared" si="470"/>
        <v>6</v>
      </c>
      <c r="V1649" s="7" t="str">
        <f t="shared" si="471"/>
        <v>2019-6-1</v>
      </c>
      <c r="W1649" s="8">
        <f t="shared" si="472"/>
        <v>43646</v>
      </c>
      <c r="X1649" s="9">
        <f t="shared" si="473"/>
        <v>30</v>
      </c>
      <c r="Y1649" s="4">
        <f t="shared" si="474"/>
        <v>54514</v>
      </c>
      <c r="Z1649" s="4">
        <f t="shared" ca="1" si="475"/>
        <v>2730.3535177022495</v>
      </c>
      <c r="AA1649" s="4">
        <f t="shared" ca="1" si="476"/>
        <v>57244.35351770225</v>
      </c>
      <c r="AB1649" s="10">
        <f t="shared" si="464"/>
        <v>0</v>
      </c>
      <c r="AC1649" s="4">
        <f t="shared" ca="1" si="477"/>
        <v>2862.2176758851124</v>
      </c>
      <c r="AD1649" s="4">
        <f t="shared" ca="1" si="466"/>
        <v>-511309.14674397535</v>
      </c>
      <c r="AE1649" s="4">
        <f t="shared" si="478"/>
        <v>20</v>
      </c>
      <c r="AF1649" s="4">
        <f t="shared" ca="1" si="479"/>
        <v>25565.457337198768</v>
      </c>
      <c r="AG1649" s="4">
        <f t="shared" ca="1" si="480"/>
        <v>2862.2176758851124</v>
      </c>
    </row>
    <row r="1650" spans="1:33">
      <c r="A1650" s="3">
        <v>43647</v>
      </c>
      <c r="B1650" s="2">
        <f t="shared" ca="1" si="463"/>
        <v>55675.702127670913</v>
      </c>
      <c r="C1650">
        <v>0</v>
      </c>
      <c r="D1650">
        <v>0</v>
      </c>
      <c r="E1650">
        <v>0</v>
      </c>
      <c r="F1650">
        <v>0</v>
      </c>
      <c r="P1650" s="4">
        <f t="shared" si="467"/>
        <v>17</v>
      </c>
      <c r="Q1650" s="4">
        <f t="shared" si="468"/>
        <v>60</v>
      </c>
      <c r="R1650" s="7">
        <f>INDEX(월별값!$A$1:$BM$17, '데이터 만들기'!P1650, '데이터 만들기'!Q1650)</f>
        <v>1366560</v>
      </c>
      <c r="S1650" s="5">
        <f t="shared" si="465"/>
        <v>43647</v>
      </c>
      <c r="T1650" s="7">
        <f t="shared" si="469"/>
        <v>2019</v>
      </c>
      <c r="U1650" s="7">
        <f t="shared" si="470"/>
        <v>7</v>
      </c>
      <c r="V1650" s="7" t="str">
        <f t="shared" si="471"/>
        <v>2019-7-1</v>
      </c>
      <c r="W1650" s="8">
        <f t="shared" si="472"/>
        <v>43677</v>
      </c>
      <c r="X1650" s="9">
        <f t="shared" si="473"/>
        <v>31</v>
      </c>
      <c r="Y1650" s="4">
        <f t="shared" si="474"/>
        <v>44082.580645161288</v>
      </c>
      <c r="Z1650" s="4">
        <f t="shared" ca="1" si="475"/>
        <v>-3476.8038370822383</v>
      </c>
      <c r="AA1650" s="4">
        <f t="shared" ca="1" si="476"/>
        <v>40605.776808079048</v>
      </c>
      <c r="AB1650" s="10">
        <f t="shared" si="464"/>
        <v>1</v>
      </c>
      <c r="AC1650" s="4">
        <f t="shared" ca="1" si="477"/>
        <v>40605.776808079048</v>
      </c>
      <c r="AD1650" s="4">
        <f t="shared" ca="1" si="466"/>
        <v>-346608.28235061292</v>
      </c>
      <c r="AE1650" s="4">
        <f t="shared" si="478"/>
        <v>23</v>
      </c>
      <c r="AF1650" s="4">
        <f t="shared" ca="1" si="479"/>
        <v>15069.925319591866</v>
      </c>
      <c r="AG1650" s="4">
        <f t="shared" ca="1" si="480"/>
        <v>55675.702127670913</v>
      </c>
    </row>
    <row r="1651" spans="1:33">
      <c r="A1651" s="3">
        <v>43648</v>
      </c>
      <c r="B1651" s="2">
        <f t="shared" ca="1" si="463"/>
        <v>62950.81660737389</v>
      </c>
      <c r="C1651">
        <v>0</v>
      </c>
      <c r="D1651">
        <v>0</v>
      </c>
      <c r="E1651">
        <v>0</v>
      </c>
      <c r="F1651">
        <v>0</v>
      </c>
      <c r="P1651" s="4">
        <f t="shared" si="467"/>
        <v>17</v>
      </c>
      <c r="Q1651" s="4">
        <f t="shared" si="468"/>
        <v>60</v>
      </c>
      <c r="R1651" s="7">
        <f>INDEX(월별값!$A$1:$BM$17, '데이터 만들기'!P1651, '데이터 만들기'!Q1651)</f>
        <v>1366560</v>
      </c>
      <c r="S1651" s="5">
        <f t="shared" si="465"/>
        <v>43648</v>
      </c>
      <c r="T1651" s="7">
        <f t="shared" si="469"/>
        <v>2019</v>
      </c>
      <c r="U1651" s="7">
        <f t="shared" si="470"/>
        <v>7</v>
      </c>
      <c r="V1651" s="7" t="str">
        <f t="shared" si="471"/>
        <v>2019-7-1</v>
      </c>
      <c r="W1651" s="8">
        <f t="shared" si="472"/>
        <v>43677</v>
      </c>
      <c r="X1651" s="9">
        <f t="shared" si="473"/>
        <v>31</v>
      </c>
      <c r="Y1651" s="4">
        <f t="shared" si="474"/>
        <v>44082.580645161288</v>
      </c>
      <c r="Z1651" s="4">
        <f t="shared" ca="1" si="475"/>
        <v>3798.3106426207401</v>
      </c>
      <c r="AA1651" s="4">
        <f t="shared" ca="1" si="476"/>
        <v>47880.891287782026</v>
      </c>
      <c r="AB1651" s="10">
        <f t="shared" si="464"/>
        <v>1</v>
      </c>
      <c r="AC1651" s="4">
        <f t="shared" ca="1" si="477"/>
        <v>47880.891287782026</v>
      </c>
      <c r="AD1651" s="4">
        <f t="shared" ca="1" si="466"/>
        <v>-346608.28235061292</v>
      </c>
      <c r="AE1651" s="4">
        <f t="shared" si="478"/>
        <v>23</v>
      </c>
      <c r="AF1651" s="4">
        <f t="shared" ca="1" si="479"/>
        <v>15069.925319591866</v>
      </c>
      <c r="AG1651" s="4">
        <f t="shared" ca="1" si="480"/>
        <v>62950.81660737389</v>
      </c>
    </row>
    <row r="1652" spans="1:33">
      <c r="A1652" s="3">
        <v>43649</v>
      </c>
      <c r="B1652" s="2">
        <f t="shared" ca="1" si="463"/>
        <v>56313.184600280125</v>
      </c>
      <c r="C1652">
        <v>0</v>
      </c>
      <c r="D1652">
        <v>0</v>
      </c>
      <c r="E1652">
        <v>0</v>
      </c>
      <c r="F1652">
        <v>0</v>
      </c>
      <c r="P1652" s="4">
        <f t="shared" si="467"/>
        <v>17</v>
      </c>
      <c r="Q1652" s="4">
        <f t="shared" si="468"/>
        <v>60</v>
      </c>
      <c r="R1652" s="7">
        <f>INDEX(월별값!$A$1:$BM$17, '데이터 만들기'!P1652, '데이터 만들기'!Q1652)</f>
        <v>1366560</v>
      </c>
      <c r="S1652" s="5">
        <f t="shared" si="465"/>
        <v>43649</v>
      </c>
      <c r="T1652" s="7">
        <f t="shared" si="469"/>
        <v>2019</v>
      </c>
      <c r="U1652" s="7">
        <f t="shared" si="470"/>
        <v>7</v>
      </c>
      <c r="V1652" s="7" t="str">
        <f t="shared" si="471"/>
        <v>2019-7-1</v>
      </c>
      <c r="W1652" s="8">
        <f t="shared" si="472"/>
        <v>43677</v>
      </c>
      <c r="X1652" s="9">
        <f t="shared" si="473"/>
        <v>31</v>
      </c>
      <c r="Y1652" s="4">
        <f t="shared" si="474"/>
        <v>44082.580645161288</v>
      </c>
      <c r="Z1652" s="4">
        <f t="shared" ca="1" si="475"/>
        <v>-2839.3213644730286</v>
      </c>
      <c r="AA1652" s="4">
        <f t="shared" ca="1" si="476"/>
        <v>41243.25928068826</v>
      </c>
      <c r="AB1652" s="10">
        <f t="shared" si="464"/>
        <v>1</v>
      </c>
      <c r="AC1652" s="4">
        <f t="shared" ca="1" si="477"/>
        <v>41243.25928068826</v>
      </c>
      <c r="AD1652" s="4">
        <f t="shared" ca="1" si="466"/>
        <v>-346608.28235061292</v>
      </c>
      <c r="AE1652" s="4">
        <f t="shared" si="478"/>
        <v>23</v>
      </c>
      <c r="AF1652" s="4">
        <f t="shared" ca="1" si="479"/>
        <v>15069.925319591866</v>
      </c>
      <c r="AG1652" s="4">
        <f t="shared" ca="1" si="480"/>
        <v>56313.184600280125</v>
      </c>
    </row>
    <row r="1653" spans="1:33">
      <c r="A1653" s="3">
        <v>43650</v>
      </c>
      <c r="B1653" s="2">
        <f t="shared" ca="1" si="463"/>
        <v>57599.759044708895</v>
      </c>
      <c r="C1653">
        <v>0</v>
      </c>
      <c r="D1653">
        <v>0</v>
      </c>
      <c r="E1653">
        <v>0</v>
      </c>
      <c r="F1653">
        <v>0</v>
      </c>
      <c r="P1653" s="4">
        <f t="shared" si="467"/>
        <v>17</v>
      </c>
      <c r="Q1653" s="4">
        <f t="shared" si="468"/>
        <v>60</v>
      </c>
      <c r="R1653" s="7">
        <f>INDEX(월별값!$A$1:$BM$17, '데이터 만들기'!P1653, '데이터 만들기'!Q1653)</f>
        <v>1366560</v>
      </c>
      <c r="S1653" s="5">
        <f t="shared" si="465"/>
        <v>43650</v>
      </c>
      <c r="T1653" s="7">
        <f t="shared" si="469"/>
        <v>2019</v>
      </c>
      <c r="U1653" s="7">
        <f t="shared" si="470"/>
        <v>7</v>
      </c>
      <c r="V1653" s="7" t="str">
        <f t="shared" si="471"/>
        <v>2019-7-1</v>
      </c>
      <c r="W1653" s="8">
        <f t="shared" si="472"/>
        <v>43677</v>
      </c>
      <c r="X1653" s="9">
        <f t="shared" si="473"/>
        <v>31</v>
      </c>
      <c r="Y1653" s="4">
        <f t="shared" si="474"/>
        <v>44082.580645161288</v>
      </c>
      <c r="Z1653" s="4">
        <f t="shared" ca="1" si="475"/>
        <v>-1552.746920044259</v>
      </c>
      <c r="AA1653" s="4">
        <f t="shared" ca="1" si="476"/>
        <v>42529.833725117031</v>
      </c>
      <c r="AB1653" s="10">
        <f t="shared" si="464"/>
        <v>1</v>
      </c>
      <c r="AC1653" s="4">
        <f t="shared" ca="1" si="477"/>
        <v>42529.833725117031</v>
      </c>
      <c r="AD1653" s="4">
        <f t="shared" ca="1" si="466"/>
        <v>-346608.28235061292</v>
      </c>
      <c r="AE1653" s="4">
        <f t="shared" si="478"/>
        <v>23</v>
      </c>
      <c r="AF1653" s="4">
        <f t="shared" ca="1" si="479"/>
        <v>15069.925319591866</v>
      </c>
      <c r="AG1653" s="4">
        <f t="shared" ca="1" si="480"/>
        <v>57599.759044708895</v>
      </c>
    </row>
    <row r="1654" spans="1:33">
      <c r="A1654" s="3">
        <v>43651</v>
      </c>
      <c r="B1654" s="2">
        <f t="shared" ca="1" si="463"/>
        <v>57619.903758083776</v>
      </c>
      <c r="C1654">
        <v>0</v>
      </c>
      <c r="D1654">
        <v>0</v>
      </c>
      <c r="E1654">
        <v>0</v>
      </c>
      <c r="F1654">
        <v>0</v>
      </c>
      <c r="P1654" s="4">
        <f t="shared" si="467"/>
        <v>17</v>
      </c>
      <c r="Q1654" s="4">
        <f t="shared" si="468"/>
        <v>60</v>
      </c>
      <c r="R1654" s="7">
        <f>INDEX(월별값!$A$1:$BM$17, '데이터 만들기'!P1654, '데이터 만들기'!Q1654)</f>
        <v>1366560</v>
      </c>
      <c r="S1654" s="5">
        <f t="shared" si="465"/>
        <v>43651</v>
      </c>
      <c r="T1654" s="7">
        <f t="shared" si="469"/>
        <v>2019</v>
      </c>
      <c r="U1654" s="7">
        <f t="shared" si="470"/>
        <v>7</v>
      </c>
      <c r="V1654" s="7" t="str">
        <f t="shared" si="471"/>
        <v>2019-7-1</v>
      </c>
      <c r="W1654" s="8">
        <f t="shared" si="472"/>
        <v>43677</v>
      </c>
      <c r="X1654" s="9">
        <f t="shared" si="473"/>
        <v>31</v>
      </c>
      <c r="Y1654" s="4">
        <f t="shared" si="474"/>
        <v>44082.580645161288</v>
      </c>
      <c r="Z1654" s="4">
        <f t="shared" ca="1" si="475"/>
        <v>-1532.6022066693774</v>
      </c>
      <c r="AA1654" s="4">
        <f t="shared" ca="1" si="476"/>
        <v>42549.978438491911</v>
      </c>
      <c r="AB1654" s="10">
        <f t="shared" si="464"/>
        <v>1</v>
      </c>
      <c r="AC1654" s="4">
        <f t="shared" ca="1" si="477"/>
        <v>42549.978438491911</v>
      </c>
      <c r="AD1654" s="4">
        <f t="shared" ca="1" si="466"/>
        <v>-346608.28235061292</v>
      </c>
      <c r="AE1654" s="4">
        <f t="shared" si="478"/>
        <v>23</v>
      </c>
      <c r="AF1654" s="4">
        <f t="shared" ca="1" si="479"/>
        <v>15069.925319591866</v>
      </c>
      <c r="AG1654" s="4">
        <f t="shared" ca="1" si="480"/>
        <v>57619.903758083776</v>
      </c>
    </row>
    <row r="1655" spans="1:33">
      <c r="A1655" s="3">
        <v>43652</v>
      </c>
      <c r="B1655" s="2">
        <f t="shared" ca="1" si="463"/>
        <v>2281.5111726200676</v>
      </c>
      <c r="C1655">
        <v>0</v>
      </c>
      <c r="D1655">
        <v>0</v>
      </c>
      <c r="E1655">
        <v>0</v>
      </c>
      <c r="F1655">
        <v>0</v>
      </c>
      <c r="P1655" s="4">
        <f t="shared" si="467"/>
        <v>17</v>
      </c>
      <c r="Q1655" s="4">
        <f t="shared" si="468"/>
        <v>60</v>
      </c>
      <c r="R1655" s="7">
        <f>INDEX(월별값!$A$1:$BM$17, '데이터 만들기'!P1655, '데이터 만들기'!Q1655)</f>
        <v>1366560</v>
      </c>
      <c r="S1655" s="5">
        <f t="shared" si="465"/>
        <v>43652</v>
      </c>
      <c r="T1655" s="7">
        <f t="shared" si="469"/>
        <v>2019</v>
      </c>
      <c r="U1655" s="7">
        <f t="shared" si="470"/>
        <v>7</v>
      </c>
      <c r="V1655" s="7" t="str">
        <f t="shared" si="471"/>
        <v>2019-7-1</v>
      </c>
      <c r="W1655" s="8">
        <f t="shared" si="472"/>
        <v>43677</v>
      </c>
      <c r="X1655" s="9">
        <f t="shared" si="473"/>
        <v>31</v>
      </c>
      <c r="Y1655" s="4">
        <f t="shared" si="474"/>
        <v>44082.580645161288</v>
      </c>
      <c r="Z1655" s="4">
        <f t="shared" ca="1" si="475"/>
        <v>1547.642807240069</v>
      </c>
      <c r="AA1655" s="4">
        <f t="shared" ca="1" si="476"/>
        <v>45630.223452401355</v>
      </c>
      <c r="AB1655" s="10">
        <f t="shared" si="464"/>
        <v>0</v>
      </c>
      <c r="AC1655" s="4">
        <f t="shared" ca="1" si="477"/>
        <v>2281.5111726200676</v>
      </c>
      <c r="AD1655" s="4">
        <f t="shared" ca="1" si="466"/>
        <v>-346608.28235061292</v>
      </c>
      <c r="AE1655" s="4">
        <f t="shared" si="478"/>
        <v>23</v>
      </c>
      <c r="AF1655" s="4">
        <f t="shared" ca="1" si="479"/>
        <v>15069.925319591866</v>
      </c>
      <c r="AG1655" s="4">
        <f t="shared" ca="1" si="480"/>
        <v>2281.5111726200676</v>
      </c>
    </row>
    <row r="1656" spans="1:33">
      <c r="A1656" s="3">
        <v>43653</v>
      </c>
      <c r="B1656" s="2">
        <f t="shared" ca="1" si="463"/>
        <v>2396.4430627877459</v>
      </c>
      <c r="C1656">
        <v>0</v>
      </c>
      <c r="D1656">
        <v>0</v>
      </c>
      <c r="E1656">
        <v>0</v>
      </c>
      <c r="F1656">
        <v>0</v>
      </c>
      <c r="P1656" s="4">
        <f t="shared" si="467"/>
        <v>17</v>
      </c>
      <c r="Q1656" s="4">
        <f t="shared" si="468"/>
        <v>60</v>
      </c>
      <c r="R1656" s="7">
        <f>INDEX(월별값!$A$1:$BM$17, '데이터 만들기'!P1656, '데이터 만들기'!Q1656)</f>
        <v>1366560</v>
      </c>
      <c r="S1656" s="5">
        <f t="shared" si="465"/>
        <v>43653</v>
      </c>
      <c r="T1656" s="7">
        <f t="shared" si="469"/>
        <v>2019</v>
      </c>
      <c r="U1656" s="7">
        <f t="shared" si="470"/>
        <v>7</v>
      </c>
      <c r="V1656" s="7" t="str">
        <f t="shared" si="471"/>
        <v>2019-7-1</v>
      </c>
      <c r="W1656" s="8">
        <f t="shared" si="472"/>
        <v>43677</v>
      </c>
      <c r="X1656" s="9">
        <f t="shared" si="473"/>
        <v>31</v>
      </c>
      <c r="Y1656" s="4">
        <f t="shared" si="474"/>
        <v>44082.580645161288</v>
      </c>
      <c r="Z1656" s="4">
        <f t="shared" ca="1" si="475"/>
        <v>3846.2806105936302</v>
      </c>
      <c r="AA1656" s="4">
        <f t="shared" ca="1" si="476"/>
        <v>47928.86125575492</v>
      </c>
      <c r="AB1656" s="10">
        <f t="shared" si="464"/>
        <v>0</v>
      </c>
      <c r="AC1656" s="4">
        <f t="shared" ca="1" si="477"/>
        <v>2396.4430627877459</v>
      </c>
      <c r="AD1656" s="4">
        <f t="shared" ca="1" si="466"/>
        <v>-346608.28235061292</v>
      </c>
      <c r="AE1656" s="4">
        <f t="shared" si="478"/>
        <v>23</v>
      </c>
      <c r="AF1656" s="4">
        <f t="shared" ca="1" si="479"/>
        <v>15069.925319591866</v>
      </c>
      <c r="AG1656" s="4">
        <f t="shared" ca="1" si="480"/>
        <v>2396.4430627877459</v>
      </c>
    </row>
    <row r="1657" spans="1:33">
      <c r="A1657" s="3">
        <v>43654</v>
      </c>
      <c r="B1657" s="2">
        <f t="shared" ca="1" si="463"/>
        <v>56885.255784050176</v>
      </c>
      <c r="C1657">
        <v>0</v>
      </c>
      <c r="D1657">
        <v>0</v>
      </c>
      <c r="E1657">
        <v>0</v>
      </c>
      <c r="F1657">
        <v>0</v>
      </c>
      <c r="P1657" s="4">
        <f t="shared" si="467"/>
        <v>17</v>
      </c>
      <c r="Q1657" s="4">
        <f t="shared" si="468"/>
        <v>60</v>
      </c>
      <c r="R1657" s="7">
        <f>INDEX(월별값!$A$1:$BM$17, '데이터 만들기'!P1657, '데이터 만들기'!Q1657)</f>
        <v>1366560</v>
      </c>
      <c r="S1657" s="5">
        <f t="shared" si="465"/>
        <v>43654</v>
      </c>
      <c r="T1657" s="7">
        <f t="shared" si="469"/>
        <v>2019</v>
      </c>
      <c r="U1657" s="7">
        <f t="shared" si="470"/>
        <v>7</v>
      </c>
      <c r="V1657" s="7" t="str">
        <f t="shared" si="471"/>
        <v>2019-7-1</v>
      </c>
      <c r="W1657" s="8">
        <f t="shared" si="472"/>
        <v>43677</v>
      </c>
      <c r="X1657" s="9">
        <f t="shared" si="473"/>
        <v>31</v>
      </c>
      <c r="Y1657" s="4">
        <f t="shared" si="474"/>
        <v>44082.580645161288</v>
      </c>
      <c r="Z1657" s="4">
        <f t="shared" ca="1" si="475"/>
        <v>-2267.2501807029789</v>
      </c>
      <c r="AA1657" s="4">
        <f t="shared" ca="1" si="476"/>
        <v>41815.330464458311</v>
      </c>
      <c r="AB1657" s="10">
        <f t="shared" si="464"/>
        <v>1</v>
      </c>
      <c r="AC1657" s="4">
        <f t="shared" ca="1" si="477"/>
        <v>41815.330464458311</v>
      </c>
      <c r="AD1657" s="4">
        <f t="shared" ca="1" si="466"/>
        <v>-346608.28235061292</v>
      </c>
      <c r="AE1657" s="4">
        <f t="shared" si="478"/>
        <v>23</v>
      </c>
      <c r="AF1657" s="4">
        <f t="shared" ca="1" si="479"/>
        <v>15069.925319591866</v>
      </c>
      <c r="AG1657" s="4">
        <f t="shared" ca="1" si="480"/>
        <v>56885.255784050176</v>
      </c>
    </row>
    <row r="1658" spans="1:33">
      <c r="A1658" s="3">
        <v>43655</v>
      </c>
      <c r="B1658" s="2">
        <f t="shared" ca="1" si="463"/>
        <v>59465.328114211043</v>
      </c>
      <c r="C1658">
        <v>0</v>
      </c>
      <c r="D1658">
        <v>0</v>
      </c>
      <c r="E1658">
        <v>0</v>
      </c>
      <c r="F1658">
        <v>0</v>
      </c>
      <c r="P1658" s="4">
        <f t="shared" si="467"/>
        <v>17</v>
      </c>
      <c r="Q1658" s="4">
        <f t="shared" si="468"/>
        <v>60</v>
      </c>
      <c r="R1658" s="7">
        <f>INDEX(월별값!$A$1:$BM$17, '데이터 만들기'!P1658, '데이터 만들기'!Q1658)</f>
        <v>1366560</v>
      </c>
      <c r="S1658" s="5">
        <f t="shared" si="465"/>
        <v>43655</v>
      </c>
      <c r="T1658" s="7">
        <f t="shared" si="469"/>
        <v>2019</v>
      </c>
      <c r="U1658" s="7">
        <f t="shared" si="470"/>
        <v>7</v>
      </c>
      <c r="V1658" s="7" t="str">
        <f t="shared" si="471"/>
        <v>2019-7-1</v>
      </c>
      <c r="W1658" s="8">
        <f t="shared" si="472"/>
        <v>43677</v>
      </c>
      <c r="X1658" s="9">
        <f t="shared" si="473"/>
        <v>31</v>
      </c>
      <c r="Y1658" s="4">
        <f t="shared" si="474"/>
        <v>44082.580645161288</v>
      </c>
      <c r="Z1658" s="4">
        <f t="shared" ca="1" si="475"/>
        <v>312.82214945789218</v>
      </c>
      <c r="AA1658" s="4">
        <f t="shared" ca="1" si="476"/>
        <v>44395.402794619178</v>
      </c>
      <c r="AB1658" s="10">
        <f t="shared" si="464"/>
        <v>1</v>
      </c>
      <c r="AC1658" s="4">
        <f t="shared" ca="1" si="477"/>
        <v>44395.402794619178</v>
      </c>
      <c r="AD1658" s="4">
        <f t="shared" ca="1" si="466"/>
        <v>-346608.28235061292</v>
      </c>
      <c r="AE1658" s="4">
        <f t="shared" si="478"/>
        <v>23</v>
      </c>
      <c r="AF1658" s="4">
        <f t="shared" ca="1" si="479"/>
        <v>15069.925319591866</v>
      </c>
      <c r="AG1658" s="4">
        <f t="shared" ca="1" si="480"/>
        <v>59465.328114211043</v>
      </c>
    </row>
    <row r="1659" spans="1:33">
      <c r="A1659" s="3">
        <v>43656</v>
      </c>
      <c r="B1659" s="2">
        <f t="shared" ca="1" si="463"/>
        <v>57935.199558600543</v>
      </c>
      <c r="C1659">
        <v>0</v>
      </c>
      <c r="D1659">
        <v>0</v>
      </c>
      <c r="E1659">
        <v>0</v>
      </c>
      <c r="F1659">
        <v>0</v>
      </c>
      <c r="P1659" s="4">
        <f t="shared" si="467"/>
        <v>17</v>
      </c>
      <c r="Q1659" s="4">
        <f t="shared" si="468"/>
        <v>60</v>
      </c>
      <c r="R1659" s="7">
        <f>INDEX(월별값!$A$1:$BM$17, '데이터 만들기'!P1659, '데이터 만들기'!Q1659)</f>
        <v>1366560</v>
      </c>
      <c r="S1659" s="5">
        <f t="shared" si="465"/>
        <v>43656</v>
      </c>
      <c r="T1659" s="7">
        <f t="shared" si="469"/>
        <v>2019</v>
      </c>
      <c r="U1659" s="7">
        <f t="shared" si="470"/>
        <v>7</v>
      </c>
      <c r="V1659" s="7" t="str">
        <f t="shared" si="471"/>
        <v>2019-7-1</v>
      </c>
      <c r="W1659" s="8">
        <f t="shared" si="472"/>
        <v>43677</v>
      </c>
      <c r="X1659" s="9">
        <f t="shared" si="473"/>
        <v>31</v>
      </c>
      <c r="Y1659" s="4">
        <f t="shared" si="474"/>
        <v>44082.580645161288</v>
      </c>
      <c r="Z1659" s="4">
        <f t="shared" ca="1" si="475"/>
        <v>-1217.3064061526111</v>
      </c>
      <c r="AA1659" s="4">
        <f t="shared" ca="1" si="476"/>
        <v>42865.274239008679</v>
      </c>
      <c r="AB1659" s="10">
        <f t="shared" si="464"/>
        <v>1</v>
      </c>
      <c r="AC1659" s="4">
        <f t="shared" ca="1" si="477"/>
        <v>42865.274239008679</v>
      </c>
      <c r="AD1659" s="4">
        <f t="shared" ca="1" si="466"/>
        <v>-346608.28235061292</v>
      </c>
      <c r="AE1659" s="4">
        <f t="shared" si="478"/>
        <v>23</v>
      </c>
      <c r="AF1659" s="4">
        <f t="shared" ca="1" si="479"/>
        <v>15069.925319591866</v>
      </c>
      <c r="AG1659" s="4">
        <f t="shared" ca="1" si="480"/>
        <v>57935.199558600543</v>
      </c>
    </row>
    <row r="1660" spans="1:33">
      <c r="A1660" s="3">
        <v>43657</v>
      </c>
      <c r="B1660" s="2">
        <f t="shared" ca="1" si="463"/>
        <v>61579.774330113542</v>
      </c>
      <c r="C1660">
        <v>0</v>
      </c>
      <c r="D1660">
        <v>0</v>
      </c>
      <c r="E1660">
        <v>0</v>
      </c>
      <c r="F1660">
        <v>0</v>
      </c>
      <c r="P1660" s="4">
        <f t="shared" si="467"/>
        <v>17</v>
      </c>
      <c r="Q1660" s="4">
        <f t="shared" si="468"/>
        <v>60</v>
      </c>
      <c r="R1660" s="7">
        <f>INDEX(월별값!$A$1:$BM$17, '데이터 만들기'!P1660, '데이터 만들기'!Q1660)</f>
        <v>1366560</v>
      </c>
      <c r="S1660" s="5">
        <f t="shared" si="465"/>
        <v>43657</v>
      </c>
      <c r="T1660" s="7">
        <f t="shared" si="469"/>
        <v>2019</v>
      </c>
      <c r="U1660" s="7">
        <f t="shared" si="470"/>
        <v>7</v>
      </c>
      <c r="V1660" s="7" t="str">
        <f t="shared" si="471"/>
        <v>2019-7-1</v>
      </c>
      <c r="W1660" s="8">
        <f t="shared" si="472"/>
        <v>43677</v>
      </c>
      <c r="X1660" s="9">
        <f t="shared" si="473"/>
        <v>31</v>
      </c>
      <c r="Y1660" s="4">
        <f t="shared" si="474"/>
        <v>44082.580645161288</v>
      </c>
      <c r="Z1660" s="4">
        <f t="shared" ca="1" si="475"/>
        <v>2427.2683653603926</v>
      </c>
      <c r="AA1660" s="4">
        <f t="shared" ca="1" si="476"/>
        <v>46509.849010521677</v>
      </c>
      <c r="AB1660" s="10">
        <f t="shared" si="464"/>
        <v>1</v>
      </c>
      <c r="AC1660" s="4">
        <f t="shared" ca="1" si="477"/>
        <v>46509.849010521677</v>
      </c>
      <c r="AD1660" s="4">
        <f t="shared" ca="1" si="466"/>
        <v>-346608.28235061292</v>
      </c>
      <c r="AE1660" s="4">
        <f t="shared" si="478"/>
        <v>23</v>
      </c>
      <c r="AF1660" s="4">
        <f t="shared" ca="1" si="479"/>
        <v>15069.925319591866</v>
      </c>
      <c r="AG1660" s="4">
        <f t="shared" ca="1" si="480"/>
        <v>61579.774330113542</v>
      </c>
    </row>
    <row r="1661" spans="1:33">
      <c r="A1661" s="3">
        <v>43658</v>
      </c>
      <c r="B1661" s="2">
        <f t="shared" ca="1" si="463"/>
        <v>62693.047474815088</v>
      </c>
      <c r="C1661">
        <v>0</v>
      </c>
      <c r="D1661">
        <v>0</v>
      </c>
      <c r="E1661">
        <v>0</v>
      </c>
      <c r="F1661">
        <v>0</v>
      </c>
      <c r="P1661" s="4">
        <f t="shared" si="467"/>
        <v>17</v>
      </c>
      <c r="Q1661" s="4">
        <f t="shared" si="468"/>
        <v>60</v>
      </c>
      <c r="R1661" s="7">
        <f>INDEX(월별값!$A$1:$BM$17, '데이터 만들기'!P1661, '데이터 만들기'!Q1661)</f>
        <v>1366560</v>
      </c>
      <c r="S1661" s="5">
        <f t="shared" si="465"/>
        <v>43658</v>
      </c>
      <c r="T1661" s="7">
        <f t="shared" si="469"/>
        <v>2019</v>
      </c>
      <c r="U1661" s="7">
        <f t="shared" si="470"/>
        <v>7</v>
      </c>
      <c r="V1661" s="7" t="str">
        <f t="shared" si="471"/>
        <v>2019-7-1</v>
      </c>
      <c r="W1661" s="8">
        <f t="shared" si="472"/>
        <v>43677</v>
      </c>
      <c r="X1661" s="9">
        <f t="shared" si="473"/>
        <v>31</v>
      </c>
      <c r="Y1661" s="4">
        <f t="shared" si="474"/>
        <v>44082.580645161288</v>
      </c>
      <c r="Z1661" s="4">
        <f t="shared" ca="1" si="475"/>
        <v>3540.5415100619343</v>
      </c>
      <c r="AA1661" s="4">
        <f t="shared" ca="1" si="476"/>
        <v>47623.122155223224</v>
      </c>
      <c r="AB1661" s="10">
        <f t="shared" si="464"/>
        <v>1</v>
      </c>
      <c r="AC1661" s="4">
        <f t="shared" ca="1" si="477"/>
        <v>47623.122155223224</v>
      </c>
      <c r="AD1661" s="4">
        <f t="shared" ca="1" si="466"/>
        <v>-346608.28235061292</v>
      </c>
      <c r="AE1661" s="4">
        <f t="shared" si="478"/>
        <v>23</v>
      </c>
      <c r="AF1661" s="4">
        <f t="shared" ca="1" si="479"/>
        <v>15069.925319591866</v>
      </c>
      <c r="AG1661" s="4">
        <f t="shared" ca="1" si="480"/>
        <v>62693.047474815088</v>
      </c>
    </row>
    <row r="1662" spans="1:33">
      <c r="A1662" s="3">
        <v>43659</v>
      </c>
      <c r="B1662" s="2">
        <f t="shared" ca="1" si="463"/>
        <v>2062.4243773278858</v>
      </c>
      <c r="C1662">
        <v>0</v>
      </c>
      <c r="D1662">
        <v>0</v>
      </c>
      <c r="E1662">
        <v>0</v>
      </c>
      <c r="F1662">
        <v>0</v>
      </c>
      <c r="P1662" s="4">
        <f t="shared" si="467"/>
        <v>17</v>
      </c>
      <c r="Q1662" s="4">
        <f t="shared" si="468"/>
        <v>60</v>
      </c>
      <c r="R1662" s="7">
        <f>INDEX(월별값!$A$1:$BM$17, '데이터 만들기'!P1662, '데이터 만들기'!Q1662)</f>
        <v>1366560</v>
      </c>
      <c r="S1662" s="5">
        <f t="shared" si="465"/>
        <v>43659</v>
      </c>
      <c r="T1662" s="7">
        <f t="shared" si="469"/>
        <v>2019</v>
      </c>
      <c r="U1662" s="7">
        <f t="shared" si="470"/>
        <v>7</v>
      </c>
      <c r="V1662" s="7" t="str">
        <f t="shared" si="471"/>
        <v>2019-7-1</v>
      </c>
      <c r="W1662" s="8">
        <f t="shared" si="472"/>
        <v>43677</v>
      </c>
      <c r="X1662" s="9">
        <f t="shared" si="473"/>
        <v>31</v>
      </c>
      <c r="Y1662" s="4">
        <f t="shared" si="474"/>
        <v>44082.580645161288</v>
      </c>
      <c r="Z1662" s="4">
        <f t="shared" ca="1" si="475"/>
        <v>-2834.0930986035719</v>
      </c>
      <c r="AA1662" s="4">
        <f t="shared" ca="1" si="476"/>
        <v>41248.487546557713</v>
      </c>
      <c r="AB1662" s="10">
        <f t="shared" si="464"/>
        <v>0</v>
      </c>
      <c r="AC1662" s="4">
        <f t="shared" ca="1" si="477"/>
        <v>2062.4243773278858</v>
      </c>
      <c r="AD1662" s="4">
        <f t="shared" ca="1" si="466"/>
        <v>-346608.28235061292</v>
      </c>
      <c r="AE1662" s="4">
        <f t="shared" si="478"/>
        <v>23</v>
      </c>
      <c r="AF1662" s="4">
        <f t="shared" ca="1" si="479"/>
        <v>15069.925319591866</v>
      </c>
      <c r="AG1662" s="4">
        <f t="shared" ca="1" si="480"/>
        <v>2062.4243773278858</v>
      </c>
    </row>
    <row r="1663" spans="1:33">
      <c r="A1663" s="3">
        <v>43660</v>
      </c>
      <c r="B1663" s="2">
        <f t="shared" ca="1" si="463"/>
        <v>2248.7004538856136</v>
      </c>
      <c r="C1663">
        <v>0</v>
      </c>
      <c r="D1663">
        <v>0</v>
      </c>
      <c r="E1663">
        <v>0</v>
      </c>
      <c r="F1663">
        <v>0</v>
      </c>
      <c r="P1663" s="4">
        <f t="shared" si="467"/>
        <v>17</v>
      </c>
      <c r="Q1663" s="4">
        <f t="shared" si="468"/>
        <v>60</v>
      </c>
      <c r="R1663" s="7">
        <f>INDEX(월별값!$A$1:$BM$17, '데이터 만들기'!P1663, '데이터 만들기'!Q1663)</f>
        <v>1366560</v>
      </c>
      <c r="S1663" s="5">
        <f t="shared" si="465"/>
        <v>43660</v>
      </c>
      <c r="T1663" s="7">
        <f t="shared" si="469"/>
        <v>2019</v>
      </c>
      <c r="U1663" s="7">
        <f t="shared" si="470"/>
        <v>7</v>
      </c>
      <c r="V1663" s="7" t="str">
        <f t="shared" si="471"/>
        <v>2019-7-1</v>
      </c>
      <c r="W1663" s="8">
        <f t="shared" si="472"/>
        <v>43677</v>
      </c>
      <c r="X1663" s="9">
        <f t="shared" si="473"/>
        <v>31</v>
      </c>
      <c r="Y1663" s="4">
        <f t="shared" si="474"/>
        <v>44082.580645161288</v>
      </c>
      <c r="Z1663" s="4">
        <f t="shared" ca="1" si="475"/>
        <v>891.42843255097637</v>
      </c>
      <c r="AA1663" s="4">
        <f t="shared" ca="1" si="476"/>
        <v>44974.009077712268</v>
      </c>
      <c r="AB1663" s="10">
        <f t="shared" si="464"/>
        <v>0</v>
      </c>
      <c r="AC1663" s="4">
        <f t="shared" ca="1" si="477"/>
        <v>2248.7004538856136</v>
      </c>
      <c r="AD1663" s="4">
        <f t="shared" ca="1" si="466"/>
        <v>-346608.28235061292</v>
      </c>
      <c r="AE1663" s="4">
        <f t="shared" si="478"/>
        <v>23</v>
      </c>
      <c r="AF1663" s="4">
        <f t="shared" ca="1" si="479"/>
        <v>15069.925319591866</v>
      </c>
      <c r="AG1663" s="4">
        <f t="shared" ca="1" si="480"/>
        <v>2248.7004538856136</v>
      </c>
    </row>
    <row r="1664" spans="1:33">
      <c r="A1664" s="3">
        <v>43661</v>
      </c>
      <c r="B1664" s="2">
        <f t="shared" ca="1" si="463"/>
        <v>60650.529665209557</v>
      </c>
      <c r="C1664">
        <v>0</v>
      </c>
      <c r="D1664">
        <v>0</v>
      </c>
      <c r="E1664">
        <v>0</v>
      </c>
      <c r="F1664">
        <v>0</v>
      </c>
      <c r="P1664" s="4">
        <f t="shared" si="467"/>
        <v>17</v>
      </c>
      <c r="Q1664" s="4">
        <f t="shared" si="468"/>
        <v>60</v>
      </c>
      <c r="R1664" s="7">
        <f>INDEX(월별값!$A$1:$BM$17, '데이터 만들기'!P1664, '데이터 만들기'!Q1664)</f>
        <v>1366560</v>
      </c>
      <c r="S1664" s="5">
        <f t="shared" si="465"/>
        <v>43661</v>
      </c>
      <c r="T1664" s="7">
        <f t="shared" si="469"/>
        <v>2019</v>
      </c>
      <c r="U1664" s="7">
        <f t="shared" si="470"/>
        <v>7</v>
      </c>
      <c r="V1664" s="7" t="str">
        <f t="shared" si="471"/>
        <v>2019-7-1</v>
      </c>
      <c r="W1664" s="8">
        <f t="shared" si="472"/>
        <v>43677</v>
      </c>
      <c r="X1664" s="9">
        <f t="shared" si="473"/>
        <v>31</v>
      </c>
      <c r="Y1664" s="4">
        <f t="shared" si="474"/>
        <v>44082.580645161288</v>
      </c>
      <c r="Z1664" s="4">
        <f t="shared" ca="1" si="475"/>
        <v>1498.0237004564019</v>
      </c>
      <c r="AA1664" s="4">
        <f t="shared" ca="1" si="476"/>
        <v>45580.604345617692</v>
      </c>
      <c r="AB1664" s="10">
        <f t="shared" si="464"/>
        <v>1</v>
      </c>
      <c r="AC1664" s="4">
        <f t="shared" ca="1" si="477"/>
        <v>45580.604345617692</v>
      </c>
      <c r="AD1664" s="4">
        <f t="shared" ca="1" si="466"/>
        <v>-346608.28235061292</v>
      </c>
      <c r="AE1664" s="4">
        <f t="shared" si="478"/>
        <v>23</v>
      </c>
      <c r="AF1664" s="4">
        <f t="shared" ca="1" si="479"/>
        <v>15069.925319591866</v>
      </c>
      <c r="AG1664" s="4">
        <f t="shared" ca="1" si="480"/>
        <v>60650.529665209557</v>
      </c>
    </row>
    <row r="1665" spans="1:33">
      <c r="A1665" s="3">
        <v>43662</v>
      </c>
      <c r="B1665" s="2">
        <f t="shared" ca="1" si="463"/>
        <v>55210.650025879833</v>
      </c>
      <c r="C1665">
        <v>0</v>
      </c>
      <c r="D1665">
        <v>0</v>
      </c>
      <c r="E1665">
        <v>0</v>
      </c>
      <c r="F1665">
        <v>0</v>
      </c>
      <c r="P1665" s="4">
        <f t="shared" si="467"/>
        <v>17</v>
      </c>
      <c r="Q1665" s="4">
        <f t="shared" si="468"/>
        <v>60</v>
      </c>
      <c r="R1665" s="7">
        <f>INDEX(월별값!$A$1:$BM$17, '데이터 만들기'!P1665, '데이터 만들기'!Q1665)</f>
        <v>1366560</v>
      </c>
      <c r="S1665" s="5">
        <f t="shared" si="465"/>
        <v>43662</v>
      </c>
      <c r="T1665" s="7">
        <f t="shared" si="469"/>
        <v>2019</v>
      </c>
      <c r="U1665" s="7">
        <f t="shared" si="470"/>
        <v>7</v>
      </c>
      <c r="V1665" s="7" t="str">
        <f t="shared" si="471"/>
        <v>2019-7-1</v>
      </c>
      <c r="W1665" s="8">
        <f t="shared" si="472"/>
        <v>43677</v>
      </c>
      <c r="X1665" s="9">
        <f t="shared" si="473"/>
        <v>31</v>
      </c>
      <c r="Y1665" s="4">
        <f t="shared" si="474"/>
        <v>44082.580645161288</v>
      </c>
      <c r="Z1665" s="4">
        <f t="shared" ca="1" si="475"/>
        <v>-3941.8559388733183</v>
      </c>
      <c r="AA1665" s="4">
        <f t="shared" ca="1" si="476"/>
        <v>40140.724706287969</v>
      </c>
      <c r="AB1665" s="10">
        <f t="shared" si="464"/>
        <v>1</v>
      </c>
      <c r="AC1665" s="4">
        <f t="shared" ca="1" si="477"/>
        <v>40140.724706287969</v>
      </c>
      <c r="AD1665" s="4">
        <f t="shared" ca="1" si="466"/>
        <v>-346608.28235061292</v>
      </c>
      <c r="AE1665" s="4">
        <f t="shared" si="478"/>
        <v>23</v>
      </c>
      <c r="AF1665" s="4">
        <f t="shared" ca="1" si="479"/>
        <v>15069.925319591866</v>
      </c>
      <c r="AG1665" s="4">
        <f t="shared" ca="1" si="480"/>
        <v>55210.650025879833</v>
      </c>
    </row>
    <row r="1666" spans="1:33">
      <c r="A1666" s="3">
        <v>43663</v>
      </c>
      <c r="B1666" s="2">
        <f t="shared" ca="1" si="463"/>
        <v>62467.204093712258</v>
      </c>
      <c r="C1666">
        <v>0</v>
      </c>
      <c r="D1666">
        <v>0</v>
      </c>
      <c r="E1666">
        <v>0</v>
      </c>
      <c r="F1666">
        <v>0</v>
      </c>
      <c r="P1666" s="4">
        <f t="shared" si="467"/>
        <v>17</v>
      </c>
      <c r="Q1666" s="4">
        <f t="shared" si="468"/>
        <v>60</v>
      </c>
      <c r="R1666" s="7">
        <f>INDEX(월별값!$A$1:$BM$17, '데이터 만들기'!P1666, '데이터 만들기'!Q1666)</f>
        <v>1366560</v>
      </c>
      <c r="S1666" s="5">
        <f t="shared" si="465"/>
        <v>43663</v>
      </c>
      <c r="T1666" s="7">
        <f t="shared" si="469"/>
        <v>2019</v>
      </c>
      <c r="U1666" s="7">
        <f t="shared" si="470"/>
        <v>7</v>
      </c>
      <c r="V1666" s="7" t="str">
        <f t="shared" si="471"/>
        <v>2019-7-1</v>
      </c>
      <c r="W1666" s="8">
        <f t="shared" si="472"/>
        <v>43677</v>
      </c>
      <c r="X1666" s="9">
        <f t="shared" si="473"/>
        <v>31</v>
      </c>
      <c r="Y1666" s="4">
        <f t="shared" si="474"/>
        <v>44082.580645161288</v>
      </c>
      <c r="Z1666" s="4">
        <f t="shared" ca="1" si="475"/>
        <v>3314.6981289591081</v>
      </c>
      <c r="AA1666" s="4">
        <f t="shared" ca="1" si="476"/>
        <v>47397.278774120394</v>
      </c>
      <c r="AB1666" s="10">
        <f t="shared" si="464"/>
        <v>1</v>
      </c>
      <c r="AC1666" s="4">
        <f t="shared" ca="1" si="477"/>
        <v>47397.278774120394</v>
      </c>
      <c r="AD1666" s="4">
        <f t="shared" ca="1" si="466"/>
        <v>-346608.28235061292</v>
      </c>
      <c r="AE1666" s="4">
        <f t="shared" si="478"/>
        <v>23</v>
      </c>
      <c r="AF1666" s="4">
        <f t="shared" ca="1" si="479"/>
        <v>15069.925319591866</v>
      </c>
      <c r="AG1666" s="4">
        <f t="shared" ca="1" si="480"/>
        <v>62467.204093712258</v>
      </c>
    </row>
    <row r="1667" spans="1:33">
      <c r="A1667" s="3">
        <v>43664</v>
      </c>
      <c r="B1667" s="2">
        <f t="shared" ca="1" si="463"/>
        <v>58078.677705298942</v>
      </c>
      <c r="C1667">
        <v>0</v>
      </c>
      <c r="D1667">
        <v>0</v>
      </c>
      <c r="E1667">
        <v>0</v>
      </c>
      <c r="F1667">
        <v>0</v>
      </c>
      <c r="P1667" s="4">
        <f t="shared" si="467"/>
        <v>17</v>
      </c>
      <c r="Q1667" s="4">
        <f t="shared" si="468"/>
        <v>60</v>
      </c>
      <c r="R1667" s="7">
        <f>INDEX(월별값!$A$1:$BM$17, '데이터 만들기'!P1667, '데이터 만들기'!Q1667)</f>
        <v>1366560</v>
      </c>
      <c r="S1667" s="5">
        <f t="shared" si="465"/>
        <v>43664</v>
      </c>
      <c r="T1667" s="7">
        <f t="shared" si="469"/>
        <v>2019</v>
      </c>
      <c r="U1667" s="7">
        <f t="shared" si="470"/>
        <v>7</v>
      </c>
      <c r="V1667" s="7" t="str">
        <f t="shared" si="471"/>
        <v>2019-7-1</v>
      </c>
      <c r="W1667" s="8">
        <f t="shared" si="472"/>
        <v>43677</v>
      </c>
      <c r="X1667" s="9">
        <f t="shared" si="473"/>
        <v>31</v>
      </c>
      <c r="Y1667" s="4">
        <f t="shared" si="474"/>
        <v>44082.580645161288</v>
      </c>
      <c r="Z1667" s="4">
        <f t="shared" ca="1" si="475"/>
        <v>-1073.8282594542113</v>
      </c>
      <c r="AA1667" s="4">
        <f t="shared" ca="1" si="476"/>
        <v>43008.752385707077</v>
      </c>
      <c r="AB1667" s="10">
        <f t="shared" si="464"/>
        <v>1</v>
      </c>
      <c r="AC1667" s="4">
        <f t="shared" ca="1" si="477"/>
        <v>43008.752385707077</v>
      </c>
      <c r="AD1667" s="4">
        <f t="shared" ca="1" si="466"/>
        <v>-346608.28235061292</v>
      </c>
      <c r="AE1667" s="4">
        <f t="shared" si="478"/>
        <v>23</v>
      </c>
      <c r="AF1667" s="4">
        <f t="shared" ca="1" si="479"/>
        <v>15069.925319591866</v>
      </c>
      <c r="AG1667" s="4">
        <f t="shared" ca="1" si="480"/>
        <v>58078.677705298942</v>
      </c>
    </row>
    <row r="1668" spans="1:33">
      <c r="A1668" s="3">
        <v>43665</v>
      </c>
      <c r="B1668" s="2">
        <f t="shared" ca="1" si="463"/>
        <v>57349.130849299378</v>
      </c>
      <c r="C1668">
        <v>0</v>
      </c>
      <c r="D1668">
        <v>0</v>
      </c>
      <c r="E1668">
        <v>0</v>
      </c>
      <c r="F1668">
        <v>0</v>
      </c>
      <c r="P1668" s="4">
        <f t="shared" si="467"/>
        <v>17</v>
      </c>
      <c r="Q1668" s="4">
        <f t="shared" si="468"/>
        <v>60</v>
      </c>
      <c r="R1668" s="7">
        <f>INDEX(월별값!$A$1:$BM$17, '데이터 만들기'!P1668, '데이터 만들기'!Q1668)</f>
        <v>1366560</v>
      </c>
      <c r="S1668" s="5">
        <f t="shared" si="465"/>
        <v>43665</v>
      </c>
      <c r="T1668" s="7">
        <f t="shared" si="469"/>
        <v>2019</v>
      </c>
      <c r="U1668" s="7">
        <f t="shared" si="470"/>
        <v>7</v>
      </c>
      <c r="V1668" s="7" t="str">
        <f t="shared" si="471"/>
        <v>2019-7-1</v>
      </c>
      <c r="W1668" s="8">
        <f t="shared" si="472"/>
        <v>43677</v>
      </c>
      <c r="X1668" s="9">
        <f t="shared" si="473"/>
        <v>31</v>
      </c>
      <c r="Y1668" s="4">
        <f t="shared" si="474"/>
        <v>44082.580645161288</v>
      </c>
      <c r="Z1668" s="4">
        <f t="shared" ca="1" si="475"/>
        <v>-1803.3751154537727</v>
      </c>
      <c r="AA1668" s="4">
        <f t="shared" ca="1" si="476"/>
        <v>42279.205529707513</v>
      </c>
      <c r="AB1668" s="10">
        <f t="shared" si="464"/>
        <v>1</v>
      </c>
      <c r="AC1668" s="4">
        <f t="shared" ca="1" si="477"/>
        <v>42279.205529707513</v>
      </c>
      <c r="AD1668" s="4">
        <f t="shared" ca="1" si="466"/>
        <v>-346608.28235061292</v>
      </c>
      <c r="AE1668" s="4">
        <f t="shared" si="478"/>
        <v>23</v>
      </c>
      <c r="AF1668" s="4">
        <f t="shared" ca="1" si="479"/>
        <v>15069.925319591866</v>
      </c>
      <c r="AG1668" s="4">
        <f t="shared" ca="1" si="480"/>
        <v>57349.130849299378</v>
      </c>
    </row>
    <row r="1669" spans="1:33">
      <c r="A1669" s="3">
        <v>43666</v>
      </c>
      <c r="B1669" s="2">
        <f t="shared" ca="1" si="463"/>
        <v>2269.8483314093701</v>
      </c>
      <c r="C1669">
        <v>0</v>
      </c>
      <c r="D1669">
        <v>0</v>
      </c>
      <c r="E1669">
        <v>0</v>
      </c>
      <c r="F1669">
        <v>0</v>
      </c>
      <c r="P1669" s="4">
        <f t="shared" si="467"/>
        <v>17</v>
      </c>
      <c r="Q1669" s="4">
        <f t="shared" si="468"/>
        <v>60</v>
      </c>
      <c r="R1669" s="7">
        <f>INDEX(월별값!$A$1:$BM$17, '데이터 만들기'!P1669, '데이터 만들기'!Q1669)</f>
        <v>1366560</v>
      </c>
      <c r="S1669" s="5">
        <f t="shared" si="465"/>
        <v>43666</v>
      </c>
      <c r="T1669" s="7">
        <f t="shared" si="469"/>
        <v>2019</v>
      </c>
      <c r="U1669" s="7">
        <f t="shared" si="470"/>
        <v>7</v>
      </c>
      <c r="V1669" s="7" t="str">
        <f t="shared" si="471"/>
        <v>2019-7-1</v>
      </c>
      <c r="W1669" s="8">
        <f t="shared" si="472"/>
        <v>43677</v>
      </c>
      <c r="X1669" s="9">
        <f t="shared" si="473"/>
        <v>31</v>
      </c>
      <c r="Y1669" s="4">
        <f t="shared" si="474"/>
        <v>44082.580645161288</v>
      </c>
      <c r="Z1669" s="4">
        <f t="shared" ca="1" si="475"/>
        <v>1314.3859830261131</v>
      </c>
      <c r="AA1669" s="4">
        <f t="shared" ca="1" si="476"/>
        <v>45396.966628187402</v>
      </c>
      <c r="AB1669" s="10">
        <f t="shared" si="464"/>
        <v>0</v>
      </c>
      <c r="AC1669" s="4">
        <f t="shared" ca="1" si="477"/>
        <v>2269.8483314093701</v>
      </c>
      <c r="AD1669" s="4">
        <f t="shared" ca="1" si="466"/>
        <v>-346608.28235061292</v>
      </c>
      <c r="AE1669" s="4">
        <f t="shared" si="478"/>
        <v>23</v>
      </c>
      <c r="AF1669" s="4">
        <f t="shared" ca="1" si="479"/>
        <v>15069.925319591866</v>
      </c>
      <c r="AG1669" s="4">
        <f t="shared" ca="1" si="480"/>
        <v>2269.8483314093701</v>
      </c>
    </row>
    <row r="1670" spans="1:33">
      <c r="A1670" s="3">
        <v>43667</v>
      </c>
      <c r="B1670" s="2">
        <f t="shared" ca="1" si="463"/>
        <v>2041.7713618524929</v>
      </c>
      <c r="C1670">
        <v>0</v>
      </c>
      <c r="D1670">
        <v>0</v>
      </c>
      <c r="E1670">
        <v>0</v>
      </c>
      <c r="F1670">
        <v>0</v>
      </c>
      <c r="P1670" s="4">
        <f t="shared" si="467"/>
        <v>17</v>
      </c>
      <c r="Q1670" s="4">
        <f t="shared" si="468"/>
        <v>60</v>
      </c>
      <c r="R1670" s="7">
        <f>INDEX(월별값!$A$1:$BM$17, '데이터 만들기'!P1670, '데이터 만들기'!Q1670)</f>
        <v>1366560</v>
      </c>
      <c r="S1670" s="5">
        <f t="shared" si="465"/>
        <v>43667</v>
      </c>
      <c r="T1670" s="7">
        <f t="shared" si="469"/>
        <v>2019</v>
      </c>
      <c r="U1670" s="7">
        <f t="shared" si="470"/>
        <v>7</v>
      </c>
      <c r="V1670" s="7" t="str">
        <f t="shared" si="471"/>
        <v>2019-7-1</v>
      </c>
      <c r="W1670" s="8">
        <f t="shared" si="472"/>
        <v>43677</v>
      </c>
      <c r="X1670" s="9">
        <f t="shared" si="473"/>
        <v>31</v>
      </c>
      <c r="Y1670" s="4">
        <f t="shared" si="474"/>
        <v>44082.580645161288</v>
      </c>
      <c r="Z1670" s="4">
        <f t="shared" ca="1" si="475"/>
        <v>-3247.1534081114314</v>
      </c>
      <c r="AA1670" s="4">
        <f t="shared" ca="1" si="476"/>
        <v>40835.427237049858</v>
      </c>
      <c r="AB1670" s="10">
        <f t="shared" si="464"/>
        <v>0</v>
      </c>
      <c r="AC1670" s="4">
        <f t="shared" ca="1" si="477"/>
        <v>2041.7713618524929</v>
      </c>
      <c r="AD1670" s="4">
        <f t="shared" ca="1" si="466"/>
        <v>-346608.28235061292</v>
      </c>
      <c r="AE1670" s="4">
        <f t="shared" si="478"/>
        <v>23</v>
      </c>
      <c r="AF1670" s="4">
        <f t="shared" ca="1" si="479"/>
        <v>15069.925319591866</v>
      </c>
      <c r="AG1670" s="4">
        <f t="shared" ca="1" si="480"/>
        <v>2041.7713618524929</v>
      </c>
    </row>
    <row r="1671" spans="1:33">
      <c r="A1671" s="3">
        <v>43668</v>
      </c>
      <c r="B1671" s="2">
        <f t="shared" ca="1" si="463"/>
        <v>58105.491648041621</v>
      </c>
      <c r="C1671">
        <v>0</v>
      </c>
      <c r="D1671">
        <v>0</v>
      </c>
      <c r="E1671">
        <v>0</v>
      </c>
      <c r="F1671">
        <v>0</v>
      </c>
      <c r="P1671" s="4">
        <f t="shared" si="467"/>
        <v>17</v>
      </c>
      <c r="Q1671" s="4">
        <f t="shared" si="468"/>
        <v>60</v>
      </c>
      <c r="R1671" s="7">
        <f>INDEX(월별값!$A$1:$BM$17, '데이터 만들기'!P1671, '데이터 만들기'!Q1671)</f>
        <v>1366560</v>
      </c>
      <c r="S1671" s="5">
        <f t="shared" si="465"/>
        <v>43668</v>
      </c>
      <c r="T1671" s="7">
        <f t="shared" si="469"/>
        <v>2019</v>
      </c>
      <c r="U1671" s="7">
        <f t="shared" si="470"/>
        <v>7</v>
      </c>
      <c r="V1671" s="7" t="str">
        <f t="shared" si="471"/>
        <v>2019-7-1</v>
      </c>
      <c r="W1671" s="8">
        <f t="shared" si="472"/>
        <v>43677</v>
      </c>
      <c r="X1671" s="9">
        <f t="shared" si="473"/>
        <v>31</v>
      </c>
      <c r="Y1671" s="4">
        <f t="shared" si="474"/>
        <v>44082.580645161288</v>
      </c>
      <c r="Z1671" s="4">
        <f t="shared" ca="1" si="475"/>
        <v>-1047.0143167115327</v>
      </c>
      <c r="AA1671" s="4">
        <f t="shared" ca="1" si="476"/>
        <v>43035.566328449757</v>
      </c>
      <c r="AB1671" s="10">
        <f t="shared" si="464"/>
        <v>1</v>
      </c>
      <c r="AC1671" s="4">
        <f t="shared" ca="1" si="477"/>
        <v>43035.566328449757</v>
      </c>
      <c r="AD1671" s="4">
        <f t="shared" ca="1" si="466"/>
        <v>-346608.28235061292</v>
      </c>
      <c r="AE1671" s="4">
        <f t="shared" si="478"/>
        <v>23</v>
      </c>
      <c r="AF1671" s="4">
        <f t="shared" ca="1" si="479"/>
        <v>15069.925319591866</v>
      </c>
      <c r="AG1671" s="4">
        <f t="shared" ca="1" si="480"/>
        <v>58105.491648041621</v>
      </c>
    </row>
    <row r="1672" spans="1:33">
      <c r="A1672" s="3">
        <v>43669</v>
      </c>
      <c r="B1672" s="2">
        <f t="shared" ref="B1672:B1735" ca="1" si="481">AG1672</f>
        <v>56669.091242386268</v>
      </c>
      <c r="C1672">
        <v>0</v>
      </c>
      <c r="D1672">
        <v>0</v>
      </c>
      <c r="E1672">
        <v>0</v>
      </c>
      <c r="F1672">
        <v>0</v>
      </c>
      <c r="P1672" s="4">
        <f t="shared" si="467"/>
        <v>17</v>
      </c>
      <c r="Q1672" s="4">
        <f t="shared" si="468"/>
        <v>60</v>
      </c>
      <c r="R1672" s="7">
        <f>INDEX(월별값!$A$1:$BM$17, '데이터 만들기'!P1672, '데이터 만들기'!Q1672)</f>
        <v>1366560</v>
      </c>
      <c r="S1672" s="5">
        <f t="shared" si="465"/>
        <v>43669</v>
      </c>
      <c r="T1672" s="7">
        <f t="shared" si="469"/>
        <v>2019</v>
      </c>
      <c r="U1672" s="7">
        <f t="shared" si="470"/>
        <v>7</v>
      </c>
      <c r="V1672" s="7" t="str">
        <f t="shared" si="471"/>
        <v>2019-7-1</v>
      </c>
      <c r="W1672" s="8">
        <f t="shared" si="472"/>
        <v>43677</v>
      </c>
      <c r="X1672" s="9">
        <f t="shared" si="473"/>
        <v>31</v>
      </c>
      <c r="Y1672" s="4">
        <f t="shared" si="474"/>
        <v>44082.580645161288</v>
      </c>
      <c r="Z1672" s="4">
        <f t="shared" ca="1" si="475"/>
        <v>-2483.4147223668856</v>
      </c>
      <c r="AA1672" s="4">
        <f t="shared" ca="1" si="476"/>
        <v>41599.165922794404</v>
      </c>
      <c r="AB1672" s="10">
        <f t="shared" ref="AB1672:AB1735" si="482">NETWORKDAYS(A1672,A1672)</f>
        <v>1</v>
      </c>
      <c r="AC1672" s="4">
        <f t="shared" ca="1" si="477"/>
        <v>41599.165922794404</v>
      </c>
      <c r="AD1672" s="4">
        <f t="shared" ca="1" si="466"/>
        <v>-346608.28235061292</v>
      </c>
      <c r="AE1672" s="4">
        <f t="shared" si="478"/>
        <v>23</v>
      </c>
      <c r="AF1672" s="4">
        <f t="shared" ca="1" si="479"/>
        <v>15069.925319591866</v>
      </c>
      <c r="AG1672" s="4">
        <f t="shared" ca="1" si="480"/>
        <v>56669.091242386268</v>
      </c>
    </row>
    <row r="1673" spans="1:33">
      <c r="A1673" s="3">
        <v>43670</v>
      </c>
      <c r="B1673" s="2">
        <f t="shared" ca="1" si="481"/>
        <v>55883.652664804707</v>
      </c>
      <c r="C1673">
        <v>0</v>
      </c>
      <c r="D1673">
        <v>0</v>
      </c>
      <c r="E1673">
        <v>0</v>
      </c>
      <c r="F1673">
        <v>0</v>
      </c>
      <c r="P1673" s="4">
        <f t="shared" si="467"/>
        <v>17</v>
      </c>
      <c r="Q1673" s="4">
        <f t="shared" si="468"/>
        <v>60</v>
      </c>
      <c r="R1673" s="7">
        <f>INDEX(월별값!$A$1:$BM$17, '데이터 만들기'!P1673, '데이터 만들기'!Q1673)</f>
        <v>1366560</v>
      </c>
      <c r="S1673" s="5">
        <f t="shared" ref="S1673:S1736" si="483">$A1673</f>
        <v>43670</v>
      </c>
      <c r="T1673" s="7">
        <f t="shared" si="469"/>
        <v>2019</v>
      </c>
      <c r="U1673" s="7">
        <f t="shared" si="470"/>
        <v>7</v>
      </c>
      <c r="V1673" s="7" t="str">
        <f t="shared" si="471"/>
        <v>2019-7-1</v>
      </c>
      <c r="W1673" s="8">
        <f t="shared" si="472"/>
        <v>43677</v>
      </c>
      <c r="X1673" s="9">
        <f t="shared" si="473"/>
        <v>31</v>
      </c>
      <c r="Y1673" s="4">
        <f t="shared" si="474"/>
        <v>44082.580645161288</v>
      </c>
      <c r="Z1673" s="4">
        <f t="shared" ca="1" si="475"/>
        <v>-3268.8532999484423</v>
      </c>
      <c r="AA1673" s="4">
        <f t="shared" ca="1" si="476"/>
        <v>40813.727345212843</v>
      </c>
      <c r="AB1673" s="10">
        <f t="shared" si="482"/>
        <v>1</v>
      </c>
      <c r="AC1673" s="4">
        <f t="shared" ca="1" si="477"/>
        <v>40813.727345212843</v>
      </c>
      <c r="AD1673" s="4">
        <f t="shared" ref="AD1673:AD1736" ca="1" si="484">SUMIFS(AC:AC,U:U,CONCATENATE("=",U1673),T:T,CONCATENATE("=",T1673))-R1673</f>
        <v>-346608.28235061292</v>
      </c>
      <c r="AE1673" s="4">
        <f t="shared" si="478"/>
        <v>23</v>
      </c>
      <c r="AF1673" s="4">
        <f t="shared" ca="1" si="479"/>
        <v>15069.925319591866</v>
      </c>
      <c r="AG1673" s="4">
        <f t="shared" ca="1" si="480"/>
        <v>55883.652664804707</v>
      </c>
    </row>
    <row r="1674" spans="1:33">
      <c r="A1674" s="3">
        <v>43671</v>
      </c>
      <c r="B1674" s="2">
        <f t="shared" ca="1" si="481"/>
        <v>60875.872461941617</v>
      </c>
      <c r="C1674">
        <v>0</v>
      </c>
      <c r="D1674">
        <v>0</v>
      </c>
      <c r="E1674">
        <v>0</v>
      </c>
      <c r="F1674">
        <v>0</v>
      </c>
      <c r="P1674" s="4">
        <f t="shared" ref="P1674:P1737" si="485">P1673</f>
        <v>17</v>
      </c>
      <c r="Q1674" s="4">
        <f t="shared" si="468"/>
        <v>60</v>
      </c>
      <c r="R1674" s="7">
        <f>INDEX(월별값!$A$1:$BM$17, '데이터 만들기'!P1674, '데이터 만들기'!Q1674)</f>
        <v>1366560</v>
      </c>
      <c r="S1674" s="5">
        <f t="shared" si="483"/>
        <v>43671</v>
      </c>
      <c r="T1674" s="7">
        <f t="shared" si="469"/>
        <v>2019</v>
      </c>
      <c r="U1674" s="7">
        <f t="shared" si="470"/>
        <v>7</v>
      </c>
      <c r="V1674" s="7" t="str">
        <f t="shared" si="471"/>
        <v>2019-7-1</v>
      </c>
      <c r="W1674" s="8">
        <f t="shared" si="472"/>
        <v>43677</v>
      </c>
      <c r="X1674" s="9">
        <f t="shared" si="473"/>
        <v>31</v>
      </c>
      <c r="Y1674" s="4">
        <f t="shared" si="474"/>
        <v>44082.580645161288</v>
      </c>
      <c r="Z1674" s="4">
        <f t="shared" ca="1" si="475"/>
        <v>1723.3664971884614</v>
      </c>
      <c r="AA1674" s="4">
        <f t="shared" ca="1" si="476"/>
        <v>45805.947142349753</v>
      </c>
      <c r="AB1674" s="10">
        <f t="shared" si="482"/>
        <v>1</v>
      </c>
      <c r="AC1674" s="4">
        <f t="shared" ca="1" si="477"/>
        <v>45805.947142349753</v>
      </c>
      <c r="AD1674" s="4">
        <f t="shared" ca="1" si="484"/>
        <v>-346608.28235061292</v>
      </c>
      <c r="AE1674" s="4">
        <f t="shared" si="478"/>
        <v>23</v>
      </c>
      <c r="AF1674" s="4">
        <f t="shared" ca="1" si="479"/>
        <v>15069.925319591866</v>
      </c>
      <c r="AG1674" s="4">
        <f t="shared" ca="1" si="480"/>
        <v>60875.872461941617</v>
      </c>
    </row>
    <row r="1675" spans="1:33">
      <c r="A1675" s="3">
        <v>43672</v>
      </c>
      <c r="B1675" s="2">
        <f t="shared" ca="1" si="481"/>
        <v>55513.076744187747</v>
      </c>
      <c r="C1675">
        <v>0</v>
      </c>
      <c r="D1675">
        <v>0</v>
      </c>
      <c r="E1675">
        <v>0</v>
      </c>
      <c r="F1675">
        <v>0</v>
      </c>
      <c r="P1675" s="4">
        <f t="shared" si="485"/>
        <v>17</v>
      </c>
      <c r="Q1675" s="4">
        <f t="shared" si="468"/>
        <v>60</v>
      </c>
      <c r="R1675" s="7">
        <f>INDEX(월별값!$A$1:$BM$17, '데이터 만들기'!P1675, '데이터 만들기'!Q1675)</f>
        <v>1366560</v>
      </c>
      <c r="S1675" s="5">
        <f t="shared" si="483"/>
        <v>43672</v>
      </c>
      <c r="T1675" s="7">
        <f t="shared" si="469"/>
        <v>2019</v>
      </c>
      <c r="U1675" s="7">
        <f t="shared" si="470"/>
        <v>7</v>
      </c>
      <c r="V1675" s="7" t="str">
        <f t="shared" si="471"/>
        <v>2019-7-1</v>
      </c>
      <c r="W1675" s="8">
        <f t="shared" si="472"/>
        <v>43677</v>
      </c>
      <c r="X1675" s="9">
        <f t="shared" si="473"/>
        <v>31</v>
      </c>
      <c r="Y1675" s="4">
        <f t="shared" si="474"/>
        <v>44082.580645161288</v>
      </c>
      <c r="Z1675" s="4">
        <f t="shared" ca="1" si="475"/>
        <v>-3639.4292205654092</v>
      </c>
      <c r="AA1675" s="4">
        <f t="shared" ca="1" si="476"/>
        <v>40443.151424595882</v>
      </c>
      <c r="AB1675" s="10">
        <f t="shared" si="482"/>
        <v>1</v>
      </c>
      <c r="AC1675" s="4">
        <f t="shared" ca="1" si="477"/>
        <v>40443.151424595882</v>
      </c>
      <c r="AD1675" s="4">
        <f t="shared" ca="1" si="484"/>
        <v>-346608.28235061292</v>
      </c>
      <c r="AE1675" s="4">
        <f t="shared" si="478"/>
        <v>23</v>
      </c>
      <c r="AF1675" s="4">
        <f t="shared" ca="1" si="479"/>
        <v>15069.925319591866</v>
      </c>
      <c r="AG1675" s="4">
        <f t="shared" ca="1" si="480"/>
        <v>55513.076744187747</v>
      </c>
    </row>
    <row r="1676" spans="1:33">
      <c r="A1676" s="3">
        <v>43673</v>
      </c>
      <c r="B1676" s="2">
        <f t="shared" ca="1" si="481"/>
        <v>2220.0471718257018</v>
      </c>
      <c r="C1676">
        <v>0</v>
      </c>
      <c r="D1676">
        <v>0</v>
      </c>
      <c r="E1676">
        <v>0</v>
      </c>
      <c r="F1676">
        <v>0</v>
      </c>
      <c r="P1676" s="4">
        <f t="shared" si="485"/>
        <v>17</v>
      </c>
      <c r="Q1676" s="4">
        <f t="shared" si="468"/>
        <v>60</v>
      </c>
      <c r="R1676" s="7">
        <f>INDEX(월별값!$A$1:$BM$17, '데이터 만들기'!P1676, '데이터 만들기'!Q1676)</f>
        <v>1366560</v>
      </c>
      <c r="S1676" s="5">
        <f t="shared" si="483"/>
        <v>43673</v>
      </c>
      <c r="T1676" s="7">
        <f t="shared" si="469"/>
        <v>2019</v>
      </c>
      <c r="U1676" s="7">
        <f t="shared" si="470"/>
        <v>7</v>
      </c>
      <c r="V1676" s="7" t="str">
        <f t="shared" si="471"/>
        <v>2019-7-1</v>
      </c>
      <c r="W1676" s="8">
        <f t="shared" si="472"/>
        <v>43677</v>
      </c>
      <c r="X1676" s="9">
        <f t="shared" si="473"/>
        <v>31</v>
      </c>
      <c r="Y1676" s="4">
        <f t="shared" si="474"/>
        <v>44082.580645161288</v>
      </c>
      <c r="Z1676" s="4">
        <f t="shared" ca="1" si="475"/>
        <v>318.36279135274339</v>
      </c>
      <c r="AA1676" s="4">
        <f t="shared" ca="1" si="476"/>
        <v>44400.943436514033</v>
      </c>
      <c r="AB1676" s="10">
        <f t="shared" si="482"/>
        <v>0</v>
      </c>
      <c r="AC1676" s="4">
        <f t="shared" ca="1" si="477"/>
        <v>2220.0471718257018</v>
      </c>
      <c r="AD1676" s="4">
        <f t="shared" ca="1" si="484"/>
        <v>-346608.28235061292</v>
      </c>
      <c r="AE1676" s="4">
        <f t="shared" si="478"/>
        <v>23</v>
      </c>
      <c r="AF1676" s="4">
        <f t="shared" ca="1" si="479"/>
        <v>15069.925319591866</v>
      </c>
      <c r="AG1676" s="4">
        <f t="shared" ca="1" si="480"/>
        <v>2220.0471718257018</v>
      </c>
    </row>
    <row r="1677" spans="1:33">
      <c r="A1677" s="3">
        <v>43674</v>
      </c>
      <c r="B1677" s="2">
        <f t="shared" ca="1" si="481"/>
        <v>2315.15993155448</v>
      </c>
      <c r="C1677">
        <v>0</v>
      </c>
      <c r="D1677">
        <v>0</v>
      </c>
      <c r="E1677">
        <v>0</v>
      </c>
      <c r="F1677">
        <v>0</v>
      </c>
      <c r="P1677" s="4">
        <f t="shared" si="485"/>
        <v>17</v>
      </c>
      <c r="Q1677" s="4">
        <f t="shared" si="468"/>
        <v>60</v>
      </c>
      <c r="R1677" s="7">
        <f>INDEX(월별값!$A$1:$BM$17, '데이터 만들기'!P1677, '데이터 만들기'!Q1677)</f>
        <v>1366560</v>
      </c>
      <c r="S1677" s="5">
        <f t="shared" si="483"/>
        <v>43674</v>
      </c>
      <c r="T1677" s="7">
        <f t="shared" si="469"/>
        <v>2019</v>
      </c>
      <c r="U1677" s="7">
        <f t="shared" si="470"/>
        <v>7</v>
      </c>
      <c r="V1677" s="7" t="str">
        <f t="shared" si="471"/>
        <v>2019-7-1</v>
      </c>
      <c r="W1677" s="8">
        <f t="shared" si="472"/>
        <v>43677</v>
      </c>
      <c r="X1677" s="9">
        <f t="shared" si="473"/>
        <v>31</v>
      </c>
      <c r="Y1677" s="4">
        <f t="shared" si="474"/>
        <v>44082.580645161288</v>
      </c>
      <c r="Z1677" s="4">
        <f t="shared" ca="1" si="475"/>
        <v>2220.6179859283138</v>
      </c>
      <c r="AA1677" s="4">
        <f t="shared" ca="1" si="476"/>
        <v>46303.198631089603</v>
      </c>
      <c r="AB1677" s="10">
        <f t="shared" si="482"/>
        <v>0</v>
      </c>
      <c r="AC1677" s="4">
        <f t="shared" ca="1" si="477"/>
        <v>2315.15993155448</v>
      </c>
      <c r="AD1677" s="4">
        <f t="shared" ca="1" si="484"/>
        <v>-346608.28235061292</v>
      </c>
      <c r="AE1677" s="4">
        <f t="shared" si="478"/>
        <v>23</v>
      </c>
      <c r="AF1677" s="4">
        <f t="shared" ca="1" si="479"/>
        <v>15069.925319591866</v>
      </c>
      <c r="AG1677" s="4">
        <f t="shared" ca="1" si="480"/>
        <v>2315.15993155448</v>
      </c>
    </row>
    <row r="1678" spans="1:33">
      <c r="A1678" s="3">
        <v>43675</v>
      </c>
      <c r="B1678" s="2">
        <f t="shared" ca="1" si="481"/>
        <v>58256.714344573251</v>
      </c>
      <c r="C1678">
        <v>0</v>
      </c>
      <c r="D1678">
        <v>0</v>
      </c>
      <c r="E1678">
        <v>0</v>
      </c>
      <c r="F1678">
        <v>0</v>
      </c>
      <c r="P1678" s="4">
        <f t="shared" si="485"/>
        <v>17</v>
      </c>
      <c r="Q1678" s="4">
        <f t="shared" si="468"/>
        <v>60</v>
      </c>
      <c r="R1678" s="7">
        <f>INDEX(월별값!$A$1:$BM$17, '데이터 만들기'!P1678, '데이터 만들기'!Q1678)</f>
        <v>1366560</v>
      </c>
      <c r="S1678" s="5">
        <f t="shared" si="483"/>
        <v>43675</v>
      </c>
      <c r="T1678" s="7">
        <f t="shared" si="469"/>
        <v>2019</v>
      </c>
      <c r="U1678" s="7">
        <f t="shared" si="470"/>
        <v>7</v>
      </c>
      <c r="V1678" s="7" t="str">
        <f t="shared" si="471"/>
        <v>2019-7-1</v>
      </c>
      <c r="W1678" s="8">
        <f t="shared" si="472"/>
        <v>43677</v>
      </c>
      <c r="X1678" s="9">
        <f t="shared" si="473"/>
        <v>31</v>
      </c>
      <c r="Y1678" s="4">
        <f t="shared" si="474"/>
        <v>44082.580645161288</v>
      </c>
      <c r="Z1678" s="4">
        <f t="shared" ca="1" si="475"/>
        <v>-895.79162017990438</v>
      </c>
      <c r="AA1678" s="4">
        <f t="shared" ca="1" si="476"/>
        <v>43186.789024981386</v>
      </c>
      <c r="AB1678" s="10">
        <f t="shared" si="482"/>
        <v>1</v>
      </c>
      <c r="AC1678" s="4">
        <f t="shared" ca="1" si="477"/>
        <v>43186.789024981386</v>
      </c>
      <c r="AD1678" s="4">
        <f t="shared" ca="1" si="484"/>
        <v>-346608.28235061292</v>
      </c>
      <c r="AE1678" s="4">
        <f t="shared" si="478"/>
        <v>23</v>
      </c>
      <c r="AF1678" s="4">
        <f t="shared" ca="1" si="479"/>
        <v>15069.925319591866</v>
      </c>
      <c r="AG1678" s="4">
        <f t="shared" ca="1" si="480"/>
        <v>58256.714344573251</v>
      </c>
    </row>
    <row r="1679" spans="1:33">
      <c r="A1679" s="3">
        <v>43676</v>
      </c>
      <c r="B1679" s="2">
        <f t="shared" ca="1" si="481"/>
        <v>59480.605943984432</v>
      </c>
      <c r="C1679">
        <v>0</v>
      </c>
      <c r="D1679">
        <v>0</v>
      </c>
      <c r="E1679">
        <v>0</v>
      </c>
      <c r="F1679">
        <v>0</v>
      </c>
      <c r="P1679" s="4">
        <f t="shared" si="485"/>
        <v>17</v>
      </c>
      <c r="Q1679" s="4">
        <f t="shared" si="468"/>
        <v>60</v>
      </c>
      <c r="R1679" s="7">
        <f>INDEX(월별값!$A$1:$BM$17, '데이터 만들기'!P1679, '데이터 만들기'!Q1679)</f>
        <v>1366560</v>
      </c>
      <c r="S1679" s="5">
        <f t="shared" si="483"/>
        <v>43676</v>
      </c>
      <c r="T1679" s="7">
        <f t="shared" si="469"/>
        <v>2019</v>
      </c>
      <c r="U1679" s="7">
        <f t="shared" si="470"/>
        <v>7</v>
      </c>
      <c r="V1679" s="7" t="str">
        <f t="shared" si="471"/>
        <v>2019-7-1</v>
      </c>
      <c r="W1679" s="8">
        <f t="shared" si="472"/>
        <v>43677</v>
      </c>
      <c r="X1679" s="9">
        <f t="shared" si="473"/>
        <v>31</v>
      </c>
      <c r="Y1679" s="4">
        <f t="shared" si="474"/>
        <v>44082.580645161288</v>
      </c>
      <c r="Z1679" s="4">
        <f t="shared" ca="1" si="475"/>
        <v>328.09997923128094</v>
      </c>
      <c r="AA1679" s="4">
        <f t="shared" ca="1" si="476"/>
        <v>44410.680624392568</v>
      </c>
      <c r="AB1679" s="10">
        <f t="shared" si="482"/>
        <v>1</v>
      </c>
      <c r="AC1679" s="4">
        <f t="shared" ca="1" si="477"/>
        <v>44410.680624392568</v>
      </c>
      <c r="AD1679" s="4">
        <f t="shared" ca="1" si="484"/>
        <v>-346608.28235061292</v>
      </c>
      <c r="AE1679" s="4">
        <f t="shared" si="478"/>
        <v>23</v>
      </c>
      <c r="AF1679" s="4">
        <f t="shared" ca="1" si="479"/>
        <v>15069.925319591866</v>
      </c>
      <c r="AG1679" s="4">
        <f t="shared" ca="1" si="480"/>
        <v>59480.605943984432</v>
      </c>
    </row>
    <row r="1680" spans="1:33">
      <c r="A1680" s="3">
        <v>43677</v>
      </c>
      <c r="B1680" s="2">
        <f t="shared" ca="1" si="481"/>
        <v>61465.425347508986</v>
      </c>
      <c r="C1680">
        <v>0</v>
      </c>
      <c r="D1680">
        <v>0</v>
      </c>
      <c r="E1680">
        <v>0</v>
      </c>
      <c r="F1680">
        <v>0</v>
      </c>
      <c r="P1680" s="4">
        <f t="shared" si="485"/>
        <v>17</v>
      </c>
      <c r="Q1680" s="4">
        <f t="shared" si="468"/>
        <v>60</v>
      </c>
      <c r="R1680" s="7">
        <f>INDEX(월별값!$A$1:$BM$17, '데이터 만들기'!P1680, '데이터 만들기'!Q1680)</f>
        <v>1366560</v>
      </c>
      <c r="S1680" s="5">
        <f t="shared" si="483"/>
        <v>43677</v>
      </c>
      <c r="T1680" s="7">
        <f t="shared" si="469"/>
        <v>2019</v>
      </c>
      <c r="U1680" s="7">
        <f t="shared" si="470"/>
        <v>7</v>
      </c>
      <c r="V1680" s="7" t="str">
        <f t="shared" si="471"/>
        <v>2019-7-1</v>
      </c>
      <c r="W1680" s="8">
        <f t="shared" si="472"/>
        <v>43677</v>
      </c>
      <c r="X1680" s="9">
        <f t="shared" si="473"/>
        <v>31</v>
      </c>
      <c r="Y1680" s="4">
        <f t="shared" si="474"/>
        <v>44082.580645161288</v>
      </c>
      <c r="Z1680" s="4">
        <f t="shared" ca="1" si="475"/>
        <v>2312.9193827558342</v>
      </c>
      <c r="AA1680" s="4">
        <f t="shared" ca="1" si="476"/>
        <v>46395.500027917122</v>
      </c>
      <c r="AB1680" s="10">
        <f t="shared" si="482"/>
        <v>1</v>
      </c>
      <c r="AC1680" s="4">
        <f t="shared" ca="1" si="477"/>
        <v>46395.500027917122</v>
      </c>
      <c r="AD1680" s="4">
        <f t="shared" ca="1" si="484"/>
        <v>-346608.28235061292</v>
      </c>
      <c r="AE1680" s="4">
        <f t="shared" si="478"/>
        <v>23</v>
      </c>
      <c r="AF1680" s="4">
        <f t="shared" ca="1" si="479"/>
        <v>15069.925319591866</v>
      </c>
      <c r="AG1680" s="4">
        <f t="shared" ca="1" si="480"/>
        <v>61465.425347508986</v>
      </c>
    </row>
    <row r="1681" spans="1:33">
      <c r="A1681" s="3">
        <v>43678</v>
      </c>
      <c r="B1681" s="2">
        <f t="shared" ca="1" si="481"/>
        <v>82222.766719299267</v>
      </c>
      <c r="C1681">
        <v>0</v>
      </c>
      <c r="D1681">
        <v>0</v>
      </c>
      <c r="E1681">
        <v>0</v>
      </c>
      <c r="F1681">
        <v>0</v>
      </c>
      <c r="P1681" s="4">
        <f t="shared" si="485"/>
        <v>17</v>
      </c>
      <c r="Q1681" s="4">
        <f t="shared" si="468"/>
        <v>61</v>
      </c>
      <c r="R1681" s="7">
        <f>INDEX(월별값!$A$1:$BM$17, '데이터 만들기'!P1681, '데이터 만들기'!Q1681)</f>
        <v>1750800</v>
      </c>
      <c r="S1681" s="5">
        <f t="shared" si="483"/>
        <v>43678</v>
      </c>
      <c r="T1681" s="7">
        <f t="shared" si="469"/>
        <v>2019</v>
      </c>
      <c r="U1681" s="7">
        <f t="shared" si="470"/>
        <v>8</v>
      </c>
      <c r="V1681" s="7" t="str">
        <f t="shared" si="471"/>
        <v>2019-8-1</v>
      </c>
      <c r="W1681" s="8">
        <f t="shared" si="472"/>
        <v>43708</v>
      </c>
      <c r="X1681" s="9">
        <f t="shared" si="473"/>
        <v>31</v>
      </c>
      <c r="Y1681" s="4">
        <f t="shared" si="474"/>
        <v>56477.419354838712</v>
      </c>
      <c r="Z1681" s="4">
        <f t="shared" ca="1" si="475"/>
        <v>4211.8338709101408</v>
      </c>
      <c r="AA1681" s="4">
        <f t="shared" ca="1" si="476"/>
        <v>60689.253225748849</v>
      </c>
      <c r="AB1681" s="10">
        <f t="shared" si="482"/>
        <v>1</v>
      </c>
      <c r="AC1681" s="4">
        <f t="shared" ca="1" si="477"/>
        <v>60689.253225748849</v>
      </c>
      <c r="AD1681" s="4">
        <f t="shared" ca="1" si="484"/>
        <v>-473737.29685810907</v>
      </c>
      <c r="AE1681" s="4">
        <f t="shared" si="478"/>
        <v>22</v>
      </c>
      <c r="AF1681" s="4">
        <f t="shared" ca="1" si="479"/>
        <v>21533.513493550414</v>
      </c>
      <c r="AG1681" s="4">
        <f t="shared" ca="1" si="480"/>
        <v>82222.766719299267</v>
      </c>
    </row>
    <row r="1682" spans="1:33">
      <c r="A1682" s="3">
        <v>43679</v>
      </c>
      <c r="B1682" s="2">
        <f t="shared" ca="1" si="481"/>
        <v>72523.905338427125</v>
      </c>
      <c r="C1682">
        <v>0</v>
      </c>
      <c r="D1682">
        <v>0</v>
      </c>
      <c r="E1682">
        <v>0</v>
      </c>
      <c r="F1682">
        <v>0</v>
      </c>
      <c r="P1682" s="4">
        <f t="shared" si="485"/>
        <v>17</v>
      </c>
      <c r="Q1682" s="4">
        <f t="shared" si="468"/>
        <v>61</v>
      </c>
      <c r="R1682" s="7">
        <f>INDEX(월별값!$A$1:$BM$17, '데이터 만들기'!P1682, '데이터 만들기'!Q1682)</f>
        <v>1750800</v>
      </c>
      <c r="S1682" s="5">
        <f t="shared" si="483"/>
        <v>43679</v>
      </c>
      <c r="T1682" s="7">
        <f t="shared" si="469"/>
        <v>2019</v>
      </c>
      <c r="U1682" s="7">
        <f t="shared" si="470"/>
        <v>8</v>
      </c>
      <c r="V1682" s="7" t="str">
        <f t="shared" si="471"/>
        <v>2019-8-1</v>
      </c>
      <c r="W1682" s="8">
        <f t="shared" si="472"/>
        <v>43708</v>
      </c>
      <c r="X1682" s="9">
        <f t="shared" si="473"/>
        <v>31</v>
      </c>
      <c r="Y1682" s="4">
        <f t="shared" si="474"/>
        <v>56477.419354838712</v>
      </c>
      <c r="Z1682" s="4">
        <f t="shared" ca="1" si="475"/>
        <v>-5487.0275099620048</v>
      </c>
      <c r="AA1682" s="4">
        <f t="shared" ca="1" si="476"/>
        <v>50990.391844876707</v>
      </c>
      <c r="AB1682" s="10">
        <f t="shared" si="482"/>
        <v>1</v>
      </c>
      <c r="AC1682" s="4">
        <f t="shared" ca="1" si="477"/>
        <v>50990.391844876707</v>
      </c>
      <c r="AD1682" s="4">
        <f t="shared" ca="1" si="484"/>
        <v>-473737.29685810907</v>
      </c>
      <c r="AE1682" s="4">
        <f t="shared" si="478"/>
        <v>22</v>
      </c>
      <c r="AF1682" s="4">
        <f t="shared" ca="1" si="479"/>
        <v>21533.513493550414</v>
      </c>
      <c r="AG1682" s="4">
        <f t="shared" ca="1" si="480"/>
        <v>72523.905338427125</v>
      </c>
    </row>
    <row r="1683" spans="1:33">
      <c r="A1683" s="3">
        <v>43680</v>
      </c>
      <c r="B1683" s="2">
        <f t="shared" ca="1" si="481"/>
        <v>2596.4226474607494</v>
      </c>
      <c r="C1683">
        <v>0</v>
      </c>
      <c r="D1683">
        <v>0</v>
      </c>
      <c r="E1683">
        <v>0</v>
      </c>
      <c r="F1683">
        <v>0</v>
      </c>
      <c r="P1683" s="4">
        <f t="shared" si="485"/>
        <v>17</v>
      </c>
      <c r="Q1683" s="4">
        <f t="shared" si="468"/>
        <v>61</v>
      </c>
      <c r="R1683" s="7">
        <f>INDEX(월별값!$A$1:$BM$17, '데이터 만들기'!P1683, '데이터 만들기'!Q1683)</f>
        <v>1750800</v>
      </c>
      <c r="S1683" s="5">
        <f t="shared" si="483"/>
        <v>43680</v>
      </c>
      <c r="T1683" s="7">
        <f t="shared" si="469"/>
        <v>2019</v>
      </c>
      <c r="U1683" s="7">
        <f t="shared" si="470"/>
        <v>8</v>
      </c>
      <c r="V1683" s="7" t="str">
        <f t="shared" si="471"/>
        <v>2019-8-1</v>
      </c>
      <c r="W1683" s="8">
        <f t="shared" si="472"/>
        <v>43708</v>
      </c>
      <c r="X1683" s="9">
        <f t="shared" si="473"/>
        <v>31</v>
      </c>
      <c r="Y1683" s="4">
        <f t="shared" si="474"/>
        <v>56477.419354838712</v>
      </c>
      <c r="Z1683" s="4">
        <f t="shared" ca="1" si="475"/>
        <v>-4548.9664056237243</v>
      </c>
      <c r="AA1683" s="4">
        <f t="shared" ca="1" si="476"/>
        <v>51928.452949214989</v>
      </c>
      <c r="AB1683" s="10">
        <f t="shared" si="482"/>
        <v>0</v>
      </c>
      <c r="AC1683" s="4">
        <f t="shared" ca="1" si="477"/>
        <v>2596.4226474607494</v>
      </c>
      <c r="AD1683" s="4">
        <f t="shared" ca="1" si="484"/>
        <v>-473737.29685810907</v>
      </c>
      <c r="AE1683" s="4">
        <f t="shared" si="478"/>
        <v>22</v>
      </c>
      <c r="AF1683" s="4">
        <f t="shared" ca="1" si="479"/>
        <v>21533.513493550414</v>
      </c>
      <c r="AG1683" s="4">
        <f t="shared" ca="1" si="480"/>
        <v>2596.4226474607494</v>
      </c>
    </row>
    <row r="1684" spans="1:33">
      <c r="A1684" s="3">
        <v>43681</v>
      </c>
      <c r="B1684" s="2">
        <f t="shared" ca="1" si="481"/>
        <v>2866.9594185254291</v>
      </c>
      <c r="C1684">
        <v>0</v>
      </c>
      <c r="D1684">
        <v>0</v>
      </c>
      <c r="E1684">
        <v>0</v>
      </c>
      <c r="F1684">
        <v>0</v>
      </c>
      <c r="P1684" s="4">
        <f t="shared" si="485"/>
        <v>17</v>
      </c>
      <c r="Q1684" s="4">
        <f t="shared" si="468"/>
        <v>61</v>
      </c>
      <c r="R1684" s="7">
        <f>INDEX(월별값!$A$1:$BM$17, '데이터 만들기'!P1684, '데이터 만들기'!Q1684)</f>
        <v>1750800</v>
      </c>
      <c r="S1684" s="5">
        <f t="shared" si="483"/>
        <v>43681</v>
      </c>
      <c r="T1684" s="7">
        <f t="shared" si="469"/>
        <v>2019</v>
      </c>
      <c r="U1684" s="7">
        <f t="shared" si="470"/>
        <v>8</v>
      </c>
      <c r="V1684" s="7" t="str">
        <f t="shared" si="471"/>
        <v>2019-8-1</v>
      </c>
      <c r="W1684" s="8">
        <f t="shared" si="472"/>
        <v>43708</v>
      </c>
      <c r="X1684" s="9">
        <f t="shared" si="473"/>
        <v>31</v>
      </c>
      <c r="Y1684" s="4">
        <f t="shared" si="474"/>
        <v>56477.419354838712</v>
      </c>
      <c r="Z1684" s="4">
        <f t="shared" ca="1" si="475"/>
        <v>861.76901566987431</v>
      </c>
      <c r="AA1684" s="4">
        <f t="shared" ca="1" si="476"/>
        <v>57339.188370508586</v>
      </c>
      <c r="AB1684" s="10">
        <f t="shared" si="482"/>
        <v>0</v>
      </c>
      <c r="AC1684" s="4">
        <f t="shared" ca="1" si="477"/>
        <v>2866.9594185254291</v>
      </c>
      <c r="AD1684" s="4">
        <f t="shared" ca="1" si="484"/>
        <v>-473737.29685810907</v>
      </c>
      <c r="AE1684" s="4">
        <f t="shared" si="478"/>
        <v>22</v>
      </c>
      <c r="AF1684" s="4">
        <f t="shared" ca="1" si="479"/>
        <v>21533.513493550414</v>
      </c>
      <c r="AG1684" s="4">
        <f t="shared" ca="1" si="480"/>
        <v>2866.9594185254291</v>
      </c>
    </row>
    <row r="1685" spans="1:33">
      <c r="A1685" s="3">
        <v>43682</v>
      </c>
      <c r="B1685" s="2">
        <f t="shared" ca="1" si="481"/>
        <v>74955.43598027293</v>
      </c>
      <c r="C1685">
        <v>0</v>
      </c>
      <c r="D1685">
        <v>0</v>
      </c>
      <c r="E1685">
        <v>0</v>
      </c>
      <c r="F1685">
        <v>0</v>
      </c>
      <c r="P1685" s="4">
        <f t="shared" si="485"/>
        <v>17</v>
      </c>
      <c r="Q1685" s="4">
        <f t="shared" si="468"/>
        <v>61</v>
      </c>
      <c r="R1685" s="7">
        <f>INDEX(월별값!$A$1:$BM$17, '데이터 만들기'!P1685, '데이터 만들기'!Q1685)</f>
        <v>1750800</v>
      </c>
      <c r="S1685" s="5">
        <f t="shared" si="483"/>
        <v>43682</v>
      </c>
      <c r="T1685" s="7">
        <f t="shared" si="469"/>
        <v>2019</v>
      </c>
      <c r="U1685" s="7">
        <f t="shared" si="470"/>
        <v>8</v>
      </c>
      <c r="V1685" s="7" t="str">
        <f t="shared" si="471"/>
        <v>2019-8-1</v>
      </c>
      <c r="W1685" s="8">
        <f t="shared" si="472"/>
        <v>43708</v>
      </c>
      <c r="X1685" s="9">
        <f t="shared" si="473"/>
        <v>31</v>
      </c>
      <c r="Y1685" s="4">
        <f t="shared" si="474"/>
        <v>56477.419354838712</v>
      </c>
      <c r="Z1685" s="4">
        <f t="shared" ca="1" si="475"/>
        <v>-3055.4968681161909</v>
      </c>
      <c r="AA1685" s="4">
        <f t="shared" ca="1" si="476"/>
        <v>53421.92248672252</v>
      </c>
      <c r="AB1685" s="10">
        <f t="shared" si="482"/>
        <v>1</v>
      </c>
      <c r="AC1685" s="4">
        <f t="shared" ca="1" si="477"/>
        <v>53421.92248672252</v>
      </c>
      <c r="AD1685" s="4">
        <f t="shared" ca="1" si="484"/>
        <v>-473737.29685810907</v>
      </c>
      <c r="AE1685" s="4">
        <f t="shared" si="478"/>
        <v>22</v>
      </c>
      <c r="AF1685" s="4">
        <f t="shared" ca="1" si="479"/>
        <v>21533.513493550414</v>
      </c>
      <c r="AG1685" s="4">
        <f t="shared" ca="1" si="480"/>
        <v>74955.43598027293</v>
      </c>
    </row>
    <row r="1686" spans="1:33">
      <c r="A1686" s="3">
        <v>43683</v>
      </c>
      <c r="B1686" s="2">
        <f t="shared" ca="1" si="481"/>
        <v>80223.993885316682</v>
      </c>
      <c r="C1686">
        <v>0</v>
      </c>
      <c r="D1686">
        <v>0</v>
      </c>
      <c r="E1686">
        <v>0</v>
      </c>
      <c r="F1686">
        <v>0</v>
      </c>
      <c r="P1686" s="4">
        <f t="shared" si="485"/>
        <v>17</v>
      </c>
      <c r="Q1686" s="4">
        <f t="shared" si="468"/>
        <v>61</v>
      </c>
      <c r="R1686" s="7">
        <f>INDEX(월별값!$A$1:$BM$17, '데이터 만들기'!P1686, '데이터 만들기'!Q1686)</f>
        <v>1750800</v>
      </c>
      <c r="S1686" s="5">
        <f t="shared" si="483"/>
        <v>43683</v>
      </c>
      <c r="T1686" s="7">
        <f t="shared" si="469"/>
        <v>2019</v>
      </c>
      <c r="U1686" s="7">
        <f t="shared" si="470"/>
        <v>8</v>
      </c>
      <c r="V1686" s="7" t="str">
        <f t="shared" si="471"/>
        <v>2019-8-1</v>
      </c>
      <c r="W1686" s="8">
        <f t="shared" si="472"/>
        <v>43708</v>
      </c>
      <c r="X1686" s="9">
        <f t="shared" si="473"/>
        <v>31</v>
      </c>
      <c r="Y1686" s="4">
        <f t="shared" si="474"/>
        <v>56477.419354838712</v>
      </c>
      <c r="Z1686" s="4">
        <f t="shared" ca="1" si="475"/>
        <v>2213.0610369275591</v>
      </c>
      <c r="AA1686" s="4">
        <f t="shared" ca="1" si="476"/>
        <v>58690.480391766272</v>
      </c>
      <c r="AB1686" s="10">
        <f t="shared" si="482"/>
        <v>1</v>
      </c>
      <c r="AC1686" s="4">
        <f t="shared" ca="1" si="477"/>
        <v>58690.480391766272</v>
      </c>
      <c r="AD1686" s="4">
        <f t="shared" ca="1" si="484"/>
        <v>-473737.29685810907</v>
      </c>
      <c r="AE1686" s="4">
        <f t="shared" si="478"/>
        <v>22</v>
      </c>
      <c r="AF1686" s="4">
        <f t="shared" ca="1" si="479"/>
        <v>21533.513493550414</v>
      </c>
      <c r="AG1686" s="4">
        <f t="shared" ca="1" si="480"/>
        <v>80223.993885316682</v>
      </c>
    </row>
    <row r="1687" spans="1:33">
      <c r="A1687" s="3">
        <v>43684</v>
      </c>
      <c r="B1687" s="2">
        <f t="shared" ca="1" si="481"/>
        <v>83037.711041857983</v>
      </c>
      <c r="C1687">
        <v>0</v>
      </c>
      <c r="D1687">
        <v>0</v>
      </c>
      <c r="E1687">
        <v>0</v>
      </c>
      <c r="F1687">
        <v>0</v>
      </c>
      <c r="P1687" s="4">
        <f t="shared" si="485"/>
        <v>17</v>
      </c>
      <c r="Q1687" s="4">
        <f t="shared" si="468"/>
        <v>61</v>
      </c>
      <c r="R1687" s="7">
        <f>INDEX(월별값!$A$1:$BM$17, '데이터 만들기'!P1687, '데이터 만들기'!Q1687)</f>
        <v>1750800</v>
      </c>
      <c r="S1687" s="5">
        <f t="shared" si="483"/>
        <v>43684</v>
      </c>
      <c r="T1687" s="7">
        <f t="shared" si="469"/>
        <v>2019</v>
      </c>
      <c r="U1687" s="7">
        <f t="shared" si="470"/>
        <v>8</v>
      </c>
      <c r="V1687" s="7" t="str">
        <f t="shared" si="471"/>
        <v>2019-8-1</v>
      </c>
      <c r="W1687" s="8">
        <f t="shared" si="472"/>
        <v>43708</v>
      </c>
      <c r="X1687" s="9">
        <f t="shared" si="473"/>
        <v>31</v>
      </c>
      <c r="Y1687" s="4">
        <f t="shared" si="474"/>
        <v>56477.419354838712</v>
      </c>
      <c r="Z1687" s="4">
        <f t="shared" ca="1" si="475"/>
        <v>5026.7781934688546</v>
      </c>
      <c r="AA1687" s="4">
        <f t="shared" ca="1" si="476"/>
        <v>61504.197548307566</v>
      </c>
      <c r="AB1687" s="10">
        <f t="shared" si="482"/>
        <v>1</v>
      </c>
      <c r="AC1687" s="4">
        <f t="shared" ca="1" si="477"/>
        <v>61504.197548307566</v>
      </c>
      <c r="AD1687" s="4">
        <f t="shared" ca="1" si="484"/>
        <v>-473737.29685810907</v>
      </c>
      <c r="AE1687" s="4">
        <f t="shared" si="478"/>
        <v>22</v>
      </c>
      <c r="AF1687" s="4">
        <f t="shared" ca="1" si="479"/>
        <v>21533.513493550414</v>
      </c>
      <c r="AG1687" s="4">
        <f t="shared" ca="1" si="480"/>
        <v>83037.711041857983</v>
      </c>
    </row>
    <row r="1688" spans="1:33">
      <c r="A1688" s="3">
        <v>43685</v>
      </c>
      <c r="B1688" s="2">
        <f t="shared" ca="1" si="481"/>
        <v>79555.192004200362</v>
      </c>
      <c r="C1688">
        <v>0</v>
      </c>
      <c r="D1688">
        <v>0</v>
      </c>
      <c r="E1688">
        <v>0</v>
      </c>
      <c r="F1688">
        <v>0</v>
      </c>
      <c r="P1688" s="4">
        <f t="shared" si="485"/>
        <v>17</v>
      </c>
      <c r="Q1688" s="4">
        <f t="shared" si="468"/>
        <v>61</v>
      </c>
      <c r="R1688" s="7">
        <f>INDEX(월별값!$A$1:$BM$17, '데이터 만들기'!P1688, '데이터 만들기'!Q1688)</f>
        <v>1750800</v>
      </c>
      <c r="S1688" s="5">
        <f t="shared" si="483"/>
        <v>43685</v>
      </c>
      <c r="T1688" s="7">
        <f t="shared" si="469"/>
        <v>2019</v>
      </c>
      <c r="U1688" s="7">
        <f t="shared" si="470"/>
        <v>8</v>
      </c>
      <c r="V1688" s="7" t="str">
        <f t="shared" si="471"/>
        <v>2019-8-1</v>
      </c>
      <c r="W1688" s="8">
        <f t="shared" si="472"/>
        <v>43708</v>
      </c>
      <c r="X1688" s="9">
        <f t="shared" si="473"/>
        <v>31</v>
      </c>
      <c r="Y1688" s="4">
        <f t="shared" si="474"/>
        <v>56477.419354838712</v>
      </c>
      <c r="Z1688" s="4">
        <f t="shared" ca="1" si="475"/>
        <v>1544.259155811229</v>
      </c>
      <c r="AA1688" s="4">
        <f t="shared" ca="1" si="476"/>
        <v>58021.678510649945</v>
      </c>
      <c r="AB1688" s="10">
        <f t="shared" si="482"/>
        <v>1</v>
      </c>
      <c r="AC1688" s="4">
        <f t="shared" ca="1" si="477"/>
        <v>58021.678510649945</v>
      </c>
      <c r="AD1688" s="4">
        <f t="shared" ca="1" si="484"/>
        <v>-473737.29685810907</v>
      </c>
      <c r="AE1688" s="4">
        <f t="shared" si="478"/>
        <v>22</v>
      </c>
      <c r="AF1688" s="4">
        <f t="shared" ca="1" si="479"/>
        <v>21533.513493550414</v>
      </c>
      <c r="AG1688" s="4">
        <f t="shared" ca="1" si="480"/>
        <v>79555.192004200362</v>
      </c>
    </row>
    <row r="1689" spans="1:33">
      <c r="A1689" s="3">
        <v>43686</v>
      </c>
      <c r="B1689" s="2">
        <f t="shared" ca="1" si="481"/>
        <v>82259.786819841785</v>
      </c>
      <c r="C1689">
        <v>0</v>
      </c>
      <c r="D1689">
        <v>0</v>
      </c>
      <c r="E1689">
        <v>0</v>
      </c>
      <c r="F1689">
        <v>0</v>
      </c>
      <c r="P1689" s="4">
        <f t="shared" si="485"/>
        <v>17</v>
      </c>
      <c r="Q1689" s="4">
        <f t="shared" si="468"/>
        <v>61</v>
      </c>
      <c r="R1689" s="7">
        <f>INDEX(월별값!$A$1:$BM$17, '데이터 만들기'!P1689, '데이터 만들기'!Q1689)</f>
        <v>1750800</v>
      </c>
      <c r="S1689" s="5">
        <f t="shared" si="483"/>
        <v>43686</v>
      </c>
      <c r="T1689" s="7">
        <f t="shared" si="469"/>
        <v>2019</v>
      </c>
      <c r="U1689" s="7">
        <f t="shared" si="470"/>
        <v>8</v>
      </c>
      <c r="V1689" s="7" t="str">
        <f t="shared" si="471"/>
        <v>2019-8-1</v>
      </c>
      <c r="W1689" s="8">
        <f t="shared" si="472"/>
        <v>43708</v>
      </c>
      <c r="X1689" s="9">
        <f t="shared" si="473"/>
        <v>31</v>
      </c>
      <c r="Y1689" s="4">
        <f t="shared" si="474"/>
        <v>56477.419354838712</v>
      </c>
      <c r="Z1689" s="4">
        <f t="shared" ca="1" si="475"/>
        <v>4248.8539714526651</v>
      </c>
      <c r="AA1689" s="4">
        <f t="shared" ca="1" si="476"/>
        <v>60726.273326291375</v>
      </c>
      <c r="AB1689" s="10">
        <f t="shared" si="482"/>
        <v>1</v>
      </c>
      <c r="AC1689" s="4">
        <f t="shared" ca="1" si="477"/>
        <v>60726.273326291375</v>
      </c>
      <c r="AD1689" s="4">
        <f t="shared" ca="1" si="484"/>
        <v>-473737.29685810907</v>
      </c>
      <c r="AE1689" s="4">
        <f t="shared" si="478"/>
        <v>22</v>
      </c>
      <c r="AF1689" s="4">
        <f t="shared" ca="1" si="479"/>
        <v>21533.513493550414</v>
      </c>
      <c r="AG1689" s="4">
        <f t="shared" ca="1" si="480"/>
        <v>82259.786819841785</v>
      </c>
    </row>
    <row r="1690" spans="1:33">
      <c r="A1690" s="3">
        <v>43687</v>
      </c>
      <c r="B1690" s="2">
        <f t="shared" ca="1" si="481"/>
        <v>2836.8598436878451</v>
      </c>
      <c r="C1690">
        <v>0</v>
      </c>
      <c r="D1690">
        <v>0</v>
      </c>
      <c r="E1690">
        <v>0</v>
      </c>
      <c r="F1690">
        <v>0</v>
      </c>
      <c r="P1690" s="4">
        <f t="shared" si="485"/>
        <v>17</v>
      </c>
      <c r="Q1690" s="4">
        <f t="shared" si="468"/>
        <v>61</v>
      </c>
      <c r="R1690" s="7">
        <f>INDEX(월별값!$A$1:$BM$17, '데이터 만들기'!P1690, '데이터 만들기'!Q1690)</f>
        <v>1750800</v>
      </c>
      <c r="S1690" s="5">
        <f t="shared" si="483"/>
        <v>43687</v>
      </c>
      <c r="T1690" s="7">
        <f t="shared" si="469"/>
        <v>2019</v>
      </c>
      <c r="U1690" s="7">
        <f t="shared" si="470"/>
        <v>8</v>
      </c>
      <c r="V1690" s="7" t="str">
        <f t="shared" si="471"/>
        <v>2019-8-1</v>
      </c>
      <c r="W1690" s="8">
        <f t="shared" si="472"/>
        <v>43708</v>
      </c>
      <c r="X1690" s="9">
        <f t="shared" si="473"/>
        <v>31</v>
      </c>
      <c r="Y1690" s="4">
        <f t="shared" si="474"/>
        <v>56477.419354838712</v>
      </c>
      <c r="Z1690" s="4">
        <f t="shared" ca="1" si="475"/>
        <v>259.77751891819167</v>
      </c>
      <c r="AA1690" s="4">
        <f t="shared" ca="1" si="476"/>
        <v>56737.196873756904</v>
      </c>
      <c r="AB1690" s="10">
        <f t="shared" si="482"/>
        <v>0</v>
      </c>
      <c r="AC1690" s="4">
        <f t="shared" ca="1" si="477"/>
        <v>2836.8598436878451</v>
      </c>
      <c r="AD1690" s="4">
        <f t="shared" ca="1" si="484"/>
        <v>-473737.29685810907</v>
      </c>
      <c r="AE1690" s="4">
        <f t="shared" si="478"/>
        <v>22</v>
      </c>
      <c r="AF1690" s="4">
        <f t="shared" ca="1" si="479"/>
        <v>21533.513493550414</v>
      </c>
      <c r="AG1690" s="4">
        <f t="shared" ca="1" si="480"/>
        <v>2836.8598436878451</v>
      </c>
    </row>
    <row r="1691" spans="1:33">
      <c r="A1691" s="3">
        <v>43688</v>
      </c>
      <c r="B1691" s="2">
        <f t="shared" ca="1" si="481"/>
        <v>3009.0353436183286</v>
      </c>
      <c r="C1691">
        <v>0</v>
      </c>
      <c r="D1691">
        <v>0</v>
      </c>
      <c r="E1691">
        <v>0</v>
      </c>
      <c r="F1691">
        <v>0</v>
      </c>
      <c r="P1691" s="4">
        <f t="shared" si="485"/>
        <v>17</v>
      </c>
      <c r="Q1691" s="4">
        <f t="shared" si="468"/>
        <v>61</v>
      </c>
      <c r="R1691" s="7">
        <f>INDEX(월별값!$A$1:$BM$17, '데이터 만들기'!P1691, '데이터 만들기'!Q1691)</f>
        <v>1750800</v>
      </c>
      <c r="S1691" s="5">
        <f t="shared" si="483"/>
        <v>43688</v>
      </c>
      <c r="T1691" s="7">
        <f t="shared" si="469"/>
        <v>2019</v>
      </c>
      <c r="U1691" s="7">
        <f t="shared" si="470"/>
        <v>8</v>
      </c>
      <c r="V1691" s="7" t="str">
        <f t="shared" si="471"/>
        <v>2019-8-1</v>
      </c>
      <c r="W1691" s="8">
        <f t="shared" si="472"/>
        <v>43708</v>
      </c>
      <c r="X1691" s="9">
        <f t="shared" si="473"/>
        <v>31</v>
      </c>
      <c r="Y1691" s="4">
        <f t="shared" si="474"/>
        <v>56477.419354838712</v>
      </c>
      <c r="Z1691" s="4">
        <f t="shared" ca="1" si="475"/>
        <v>3703.2875175278618</v>
      </c>
      <c r="AA1691" s="4">
        <f t="shared" ca="1" si="476"/>
        <v>60180.706872366572</v>
      </c>
      <c r="AB1691" s="10">
        <f t="shared" si="482"/>
        <v>0</v>
      </c>
      <c r="AC1691" s="4">
        <f t="shared" ca="1" si="477"/>
        <v>3009.0353436183286</v>
      </c>
      <c r="AD1691" s="4">
        <f t="shared" ca="1" si="484"/>
        <v>-473737.29685810907</v>
      </c>
      <c r="AE1691" s="4">
        <f t="shared" si="478"/>
        <v>22</v>
      </c>
      <c r="AF1691" s="4">
        <f t="shared" ca="1" si="479"/>
        <v>21533.513493550414</v>
      </c>
      <c r="AG1691" s="4">
        <f t="shared" ca="1" si="480"/>
        <v>3009.0353436183286</v>
      </c>
    </row>
    <row r="1692" spans="1:33">
      <c r="A1692" s="3">
        <v>43689</v>
      </c>
      <c r="B1692" s="2">
        <f t="shared" ca="1" si="481"/>
        <v>75461.139543365221</v>
      </c>
      <c r="C1692">
        <v>0</v>
      </c>
      <c r="D1692">
        <v>0</v>
      </c>
      <c r="E1692">
        <v>0</v>
      </c>
      <c r="F1692">
        <v>0</v>
      </c>
      <c r="P1692" s="4">
        <f t="shared" si="485"/>
        <v>17</v>
      </c>
      <c r="Q1692" s="4">
        <f t="shared" si="468"/>
        <v>61</v>
      </c>
      <c r="R1692" s="7">
        <f>INDEX(월별값!$A$1:$BM$17, '데이터 만들기'!P1692, '데이터 만들기'!Q1692)</f>
        <v>1750800</v>
      </c>
      <c r="S1692" s="5">
        <f t="shared" si="483"/>
        <v>43689</v>
      </c>
      <c r="T1692" s="7">
        <f t="shared" si="469"/>
        <v>2019</v>
      </c>
      <c r="U1692" s="7">
        <f t="shared" si="470"/>
        <v>8</v>
      </c>
      <c r="V1692" s="7" t="str">
        <f t="shared" si="471"/>
        <v>2019-8-1</v>
      </c>
      <c r="W1692" s="8">
        <f t="shared" si="472"/>
        <v>43708</v>
      </c>
      <c r="X1692" s="9">
        <f t="shared" si="473"/>
        <v>31</v>
      </c>
      <c r="Y1692" s="4">
        <f t="shared" si="474"/>
        <v>56477.419354838712</v>
      </c>
      <c r="Z1692" s="4">
        <f t="shared" ca="1" si="475"/>
        <v>-2549.7933050239108</v>
      </c>
      <c r="AA1692" s="4">
        <f t="shared" ca="1" si="476"/>
        <v>53927.626049814804</v>
      </c>
      <c r="AB1692" s="10">
        <f t="shared" si="482"/>
        <v>1</v>
      </c>
      <c r="AC1692" s="4">
        <f t="shared" ca="1" si="477"/>
        <v>53927.626049814804</v>
      </c>
      <c r="AD1692" s="4">
        <f t="shared" ca="1" si="484"/>
        <v>-473737.29685810907</v>
      </c>
      <c r="AE1692" s="4">
        <f t="shared" si="478"/>
        <v>22</v>
      </c>
      <c r="AF1692" s="4">
        <f t="shared" ca="1" si="479"/>
        <v>21533.513493550414</v>
      </c>
      <c r="AG1692" s="4">
        <f t="shared" ca="1" si="480"/>
        <v>75461.139543365221</v>
      </c>
    </row>
    <row r="1693" spans="1:33">
      <c r="A1693" s="3">
        <v>43690</v>
      </c>
      <c r="B1693" s="2">
        <f t="shared" ca="1" si="481"/>
        <v>82782.379184114674</v>
      </c>
      <c r="C1693">
        <v>0</v>
      </c>
      <c r="D1693">
        <v>0</v>
      </c>
      <c r="E1693">
        <v>0</v>
      </c>
      <c r="F1693">
        <v>0</v>
      </c>
      <c r="P1693" s="4">
        <f t="shared" si="485"/>
        <v>17</v>
      </c>
      <c r="Q1693" s="4">
        <f t="shared" si="468"/>
        <v>61</v>
      </c>
      <c r="R1693" s="7">
        <f>INDEX(월별값!$A$1:$BM$17, '데이터 만들기'!P1693, '데이터 만들기'!Q1693)</f>
        <v>1750800</v>
      </c>
      <c r="S1693" s="5">
        <f t="shared" si="483"/>
        <v>43690</v>
      </c>
      <c r="T1693" s="7">
        <f t="shared" si="469"/>
        <v>2019</v>
      </c>
      <c r="U1693" s="7">
        <f t="shared" si="470"/>
        <v>8</v>
      </c>
      <c r="V1693" s="7" t="str">
        <f t="shared" si="471"/>
        <v>2019-8-1</v>
      </c>
      <c r="W1693" s="8">
        <f t="shared" si="472"/>
        <v>43708</v>
      </c>
      <c r="X1693" s="9">
        <f t="shared" si="473"/>
        <v>31</v>
      </c>
      <c r="Y1693" s="4">
        <f t="shared" si="474"/>
        <v>56477.419354838712</v>
      </c>
      <c r="Z1693" s="4">
        <f t="shared" ca="1" si="475"/>
        <v>4771.4463357255536</v>
      </c>
      <c r="AA1693" s="4">
        <f t="shared" ca="1" si="476"/>
        <v>61248.865690564264</v>
      </c>
      <c r="AB1693" s="10">
        <f t="shared" si="482"/>
        <v>1</v>
      </c>
      <c r="AC1693" s="4">
        <f t="shared" ca="1" si="477"/>
        <v>61248.865690564264</v>
      </c>
      <c r="AD1693" s="4">
        <f t="shared" ca="1" si="484"/>
        <v>-473737.29685810907</v>
      </c>
      <c r="AE1693" s="4">
        <f t="shared" si="478"/>
        <v>22</v>
      </c>
      <c r="AF1693" s="4">
        <f t="shared" ca="1" si="479"/>
        <v>21533.513493550414</v>
      </c>
      <c r="AG1693" s="4">
        <f t="shared" ca="1" si="480"/>
        <v>82782.379184114674</v>
      </c>
    </row>
    <row r="1694" spans="1:33">
      <c r="A1694" s="3">
        <v>43691</v>
      </c>
      <c r="B1694" s="2">
        <f t="shared" ca="1" si="481"/>
        <v>81456.007938365699</v>
      </c>
      <c r="C1694">
        <v>0</v>
      </c>
      <c r="D1694">
        <v>0</v>
      </c>
      <c r="E1694">
        <v>0</v>
      </c>
      <c r="F1694">
        <v>0</v>
      </c>
      <c r="P1694" s="4">
        <f t="shared" si="485"/>
        <v>17</v>
      </c>
      <c r="Q1694" s="4">
        <f t="shared" si="468"/>
        <v>61</v>
      </c>
      <c r="R1694" s="7">
        <f>INDEX(월별값!$A$1:$BM$17, '데이터 만들기'!P1694, '데이터 만들기'!Q1694)</f>
        <v>1750800</v>
      </c>
      <c r="S1694" s="5">
        <f t="shared" si="483"/>
        <v>43691</v>
      </c>
      <c r="T1694" s="7">
        <f t="shared" si="469"/>
        <v>2019</v>
      </c>
      <c r="U1694" s="7">
        <f t="shared" si="470"/>
        <v>8</v>
      </c>
      <c r="V1694" s="7" t="str">
        <f t="shared" si="471"/>
        <v>2019-8-1</v>
      </c>
      <c r="W1694" s="8">
        <f t="shared" si="472"/>
        <v>43708</v>
      </c>
      <c r="X1694" s="9">
        <f t="shared" si="473"/>
        <v>31</v>
      </c>
      <c r="Y1694" s="4">
        <f t="shared" si="474"/>
        <v>56477.419354838712</v>
      </c>
      <c r="Z1694" s="4">
        <f t="shared" ca="1" si="475"/>
        <v>3445.0750899765762</v>
      </c>
      <c r="AA1694" s="4">
        <f t="shared" ca="1" si="476"/>
        <v>59922.494444815289</v>
      </c>
      <c r="AB1694" s="10">
        <f t="shared" si="482"/>
        <v>1</v>
      </c>
      <c r="AC1694" s="4">
        <f t="shared" ca="1" si="477"/>
        <v>59922.494444815289</v>
      </c>
      <c r="AD1694" s="4">
        <f t="shared" ca="1" si="484"/>
        <v>-473737.29685810907</v>
      </c>
      <c r="AE1694" s="4">
        <f t="shared" si="478"/>
        <v>22</v>
      </c>
      <c r="AF1694" s="4">
        <f t="shared" ca="1" si="479"/>
        <v>21533.513493550414</v>
      </c>
      <c r="AG1694" s="4">
        <f t="shared" ca="1" si="480"/>
        <v>81456.007938365699</v>
      </c>
    </row>
    <row r="1695" spans="1:33">
      <c r="A1695" s="3">
        <v>43692</v>
      </c>
      <c r="B1695" s="2">
        <f t="shared" ca="1" si="481"/>
        <v>74319.855180739323</v>
      </c>
      <c r="C1695">
        <v>0</v>
      </c>
      <c r="D1695">
        <v>0</v>
      </c>
      <c r="E1695">
        <v>0</v>
      </c>
      <c r="F1695">
        <v>0</v>
      </c>
      <c r="P1695" s="4">
        <f t="shared" si="485"/>
        <v>17</v>
      </c>
      <c r="Q1695" s="4">
        <f t="shared" si="468"/>
        <v>61</v>
      </c>
      <c r="R1695" s="7">
        <f>INDEX(월별값!$A$1:$BM$17, '데이터 만들기'!P1695, '데이터 만들기'!Q1695)</f>
        <v>1750800</v>
      </c>
      <c r="S1695" s="5">
        <f t="shared" si="483"/>
        <v>43692</v>
      </c>
      <c r="T1695" s="7">
        <f t="shared" si="469"/>
        <v>2019</v>
      </c>
      <c r="U1695" s="7">
        <f t="shared" si="470"/>
        <v>8</v>
      </c>
      <c r="V1695" s="7" t="str">
        <f t="shared" si="471"/>
        <v>2019-8-1</v>
      </c>
      <c r="W1695" s="8">
        <f t="shared" si="472"/>
        <v>43708</v>
      </c>
      <c r="X1695" s="9">
        <f t="shared" si="473"/>
        <v>31</v>
      </c>
      <c r="Y1695" s="4">
        <f t="shared" si="474"/>
        <v>56477.419354838712</v>
      </c>
      <c r="Z1695" s="4">
        <f t="shared" ca="1" si="475"/>
        <v>-3691.0776676498035</v>
      </c>
      <c r="AA1695" s="4">
        <f t="shared" ca="1" si="476"/>
        <v>52786.341687188906</v>
      </c>
      <c r="AB1695" s="10">
        <f t="shared" si="482"/>
        <v>1</v>
      </c>
      <c r="AC1695" s="4">
        <f t="shared" ca="1" si="477"/>
        <v>52786.341687188906</v>
      </c>
      <c r="AD1695" s="4">
        <f t="shared" ca="1" si="484"/>
        <v>-473737.29685810907</v>
      </c>
      <c r="AE1695" s="4">
        <f t="shared" si="478"/>
        <v>22</v>
      </c>
      <c r="AF1695" s="4">
        <f t="shared" ca="1" si="479"/>
        <v>21533.513493550414</v>
      </c>
      <c r="AG1695" s="4">
        <f t="shared" ca="1" si="480"/>
        <v>74319.855180739323</v>
      </c>
    </row>
    <row r="1696" spans="1:33">
      <c r="A1696" s="3">
        <v>43693</v>
      </c>
      <c r="B1696" s="2">
        <f t="shared" ca="1" si="481"/>
        <v>75182.584355273866</v>
      </c>
      <c r="C1696">
        <v>0</v>
      </c>
      <c r="D1696">
        <v>0</v>
      </c>
      <c r="E1696">
        <v>0</v>
      </c>
      <c r="F1696">
        <v>0</v>
      </c>
      <c r="P1696" s="4">
        <f t="shared" si="485"/>
        <v>17</v>
      </c>
      <c r="Q1696" s="4">
        <f t="shared" si="468"/>
        <v>61</v>
      </c>
      <c r="R1696" s="7">
        <f>INDEX(월별값!$A$1:$BM$17, '데이터 만들기'!P1696, '데이터 만들기'!Q1696)</f>
        <v>1750800</v>
      </c>
      <c r="S1696" s="5">
        <f t="shared" si="483"/>
        <v>43693</v>
      </c>
      <c r="T1696" s="7">
        <f t="shared" si="469"/>
        <v>2019</v>
      </c>
      <c r="U1696" s="7">
        <f t="shared" si="470"/>
        <v>8</v>
      </c>
      <c r="V1696" s="7" t="str">
        <f t="shared" si="471"/>
        <v>2019-8-1</v>
      </c>
      <c r="W1696" s="8">
        <f t="shared" si="472"/>
        <v>43708</v>
      </c>
      <c r="X1696" s="9">
        <f t="shared" si="473"/>
        <v>31</v>
      </c>
      <c r="Y1696" s="4">
        <f t="shared" si="474"/>
        <v>56477.419354838712</v>
      </c>
      <c r="Z1696" s="4">
        <f t="shared" ca="1" si="475"/>
        <v>-2828.3484931152639</v>
      </c>
      <c r="AA1696" s="4">
        <f t="shared" ca="1" si="476"/>
        <v>53649.070861723449</v>
      </c>
      <c r="AB1696" s="10">
        <f t="shared" si="482"/>
        <v>1</v>
      </c>
      <c r="AC1696" s="4">
        <f t="shared" ca="1" si="477"/>
        <v>53649.070861723449</v>
      </c>
      <c r="AD1696" s="4">
        <f t="shared" ca="1" si="484"/>
        <v>-473737.29685810907</v>
      </c>
      <c r="AE1696" s="4">
        <f t="shared" si="478"/>
        <v>22</v>
      </c>
      <c r="AF1696" s="4">
        <f t="shared" ca="1" si="479"/>
        <v>21533.513493550414</v>
      </c>
      <c r="AG1696" s="4">
        <f t="shared" ca="1" si="480"/>
        <v>75182.584355273866</v>
      </c>
    </row>
    <row r="1697" spans="1:33">
      <c r="A1697" s="3">
        <v>43694</v>
      </c>
      <c r="B1697" s="2">
        <f t="shared" ca="1" si="481"/>
        <v>2760.916122407808</v>
      </c>
      <c r="C1697">
        <v>0</v>
      </c>
      <c r="D1697">
        <v>0</v>
      </c>
      <c r="E1697">
        <v>0</v>
      </c>
      <c r="F1697">
        <v>0</v>
      </c>
      <c r="P1697" s="4">
        <f t="shared" si="485"/>
        <v>17</v>
      </c>
      <c r="Q1697" s="4">
        <f t="shared" si="468"/>
        <v>61</v>
      </c>
      <c r="R1697" s="7">
        <f>INDEX(월별값!$A$1:$BM$17, '데이터 만들기'!P1697, '데이터 만들기'!Q1697)</f>
        <v>1750800</v>
      </c>
      <c r="S1697" s="5">
        <f t="shared" si="483"/>
        <v>43694</v>
      </c>
      <c r="T1697" s="7">
        <f t="shared" si="469"/>
        <v>2019</v>
      </c>
      <c r="U1697" s="7">
        <f t="shared" si="470"/>
        <v>8</v>
      </c>
      <c r="V1697" s="7" t="str">
        <f t="shared" si="471"/>
        <v>2019-8-1</v>
      </c>
      <c r="W1697" s="8">
        <f t="shared" si="472"/>
        <v>43708</v>
      </c>
      <c r="X1697" s="9">
        <f t="shared" si="473"/>
        <v>31</v>
      </c>
      <c r="Y1697" s="4">
        <f t="shared" si="474"/>
        <v>56477.419354838712</v>
      </c>
      <c r="Z1697" s="4">
        <f t="shared" ca="1" si="475"/>
        <v>-1259.0969066825542</v>
      </c>
      <c r="AA1697" s="4">
        <f t="shared" ca="1" si="476"/>
        <v>55218.322448156156</v>
      </c>
      <c r="AB1697" s="10">
        <f t="shared" si="482"/>
        <v>0</v>
      </c>
      <c r="AC1697" s="4">
        <f t="shared" ca="1" si="477"/>
        <v>2760.916122407808</v>
      </c>
      <c r="AD1697" s="4">
        <f t="shared" ca="1" si="484"/>
        <v>-473737.29685810907</v>
      </c>
      <c r="AE1697" s="4">
        <f t="shared" si="478"/>
        <v>22</v>
      </c>
      <c r="AF1697" s="4">
        <f t="shared" ca="1" si="479"/>
        <v>21533.513493550414</v>
      </c>
      <c r="AG1697" s="4">
        <f t="shared" ca="1" si="480"/>
        <v>2760.916122407808</v>
      </c>
    </row>
    <row r="1698" spans="1:33">
      <c r="A1698" s="3">
        <v>43695</v>
      </c>
      <c r="B1698" s="2">
        <f t="shared" ca="1" si="481"/>
        <v>2941.9141384818649</v>
      </c>
      <c r="C1698">
        <v>0</v>
      </c>
      <c r="D1698">
        <v>0</v>
      </c>
      <c r="E1698">
        <v>0</v>
      </c>
      <c r="F1698">
        <v>0</v>
      </c>
      <c r="P1698" s="4">
        <f t="shared" si="485"/>
        <v>17</v>
      </c>
      <c r="Q1698" s="4">
        <f t="shared" si="468"/>
        <v>61</v>
      </c>
      <c r="R1698" s="7">
        <f>INDEX(월별값!$A$1:$BM$17, '데이터 만들기'!P1698, '데이터 만들기'!Q1698)</f>
        <v>1750800</v>
      </c>
      <c r="S1698" s="5">
        <f t="shared" si="483"/>
        <v>43695</v>
      </c>
      <c r="T1698" s="7">
        <f t="shared" si="469"/>
        <v>2019</v>
      </c>
      <c r="U1698" s="7">
        <f t="shared" si="470"/>
        <v>8</v>
      </c>
      <c r="V1698" s="7" t="str">
        <f t="shared" si="471"/>
        <v>2019-8-1</v>
      </c>
      <c r="W1698" s="8">
        <f t="shared" si="472"/>
        <v>43708</v>
      </c>
      <c r="X1698" s="9">
        <f t="shared" si="473"/>
        <v>31</v>
      </c>
      <c r="Y1698" s="4">
        <f t="shared" si="474"/>
        <v>56477.419354838712</v>
      </c>
      <c r="Z1698" s="4">
        <f t="shared" ca="1" si="475"/>
        <v>2360.863414798584</v>
      </c>
      <c r="AA1698" s="4">
        <f t="shared" ca="1" si="476"/>
        <v>58838.282769637299</v>
      </c>
      <c r="AB1698" s="10">
        <f t="shared" si="482"/>
        <v>0</v>
      </c>
      <c r="AC1698" s="4">
        <f t="shared" ca="1" si="477"/>
        <v>2941.9141384818649</v>
      </c>
      <c r="AD1698" s="4">
        <f t="shared" ca="1" si="484"/>
        <v>-473737.29685810907</v>
      </c>
      <c r="AE1698" s="4">
        <f t="shared" si="478"/>
        <v>22</v>
      </c>
      <c r="AF1698" s="4">
        <f t="shared" ca="1" si="479"/>
        <v>21533.513493550414</v>
      </c>
      <c r="AG1698" s="4">
        <f t="shared" ca="1" si="480"/>
        <v>2941.9141384818649</v>
      </c>
    </row>
    <row r="1699" spans="1:33">
      <c r="A1699" s="3">
        <v>43696</v>
      </c>
      <c r="B1699" s="2">
        <f t="shared" ca="1" si="481"/>
        <v>74208.824660998711</v>
      </c>
      <c r="C1699">
        <v>0</v>
      </c>
      <c r="D1699">
        <v>0</v>
      </c>
      <c r="E1699">
        <v>0</v>
      </c>
      <c r="F1699">
        <v>0</v>
      </c>
      <c r="P1699" s="4">
        <f t="shared" si="485"/>
        <v>17</v>
      </c>
      <c r="Q1699" s="4">
        <f t="shared" si="468"/>
        <v>61</v>
      </c>
      <c r="R1699" s="7">
        <f>INDEX(월별값!$A$1:$BM$17, '데이터 만들기'!P1699, '데이터 만들기'!Q1699)</f>
        <v>1750800</v>
      </c>
      <c r="S1699" s="5">
        <f t="shared" si="483"/>
        <v>43696</v>
      </c>
      <c r="T1699" s="7">
        <f t="shared" si="469"/>
        <v>2019</v>
      </c>
      <c r="U1699" s="7">
        <f t="shared" si="470"/>
        <v>8</v>
      </c>
      <c r="V1699" s="7" t="str">
        <f t="shared" si="471"/>
        <v>2019-8-1</v>
      </c>
      <c r="W1699" s="8">
        <f t="shared" si="472"/>
        <v>43708</v>
      </c>
      <c r="X1699" s="9">
        <f t="shared" si="473"/>
        <v>31</v>
      </c>
      <c r="Y1699" s="4">
        <f t="shared" si="474"/>
        <v>56477.419354838712</v>
      </c>
      <c r="Z1699" s="4">
        <f t="shared" ca="1" si="475"/>
        <v>-3802.1081873904213</v>
      </c>
      <c r="AA1699" s="4">
        <f t="shared" ca="1" si="476"/>
        <v>52675.311167448293</v>
      </c>
      <c r="AB1699" s="10">
        <f t="shared" si="482"/>
        <v>1</v>
      </c>
      <c r="AC1699" s="4">
        <f t="shared" ca="1" si="477"/>
        <v>52675.311167448293</v>
      </c>
      <c r="AD1699" s="4">
        <f t="shared" ca="1" si="484"/>
        <v>-473737.29685810907</v>
      </c>
      <c r="AE1699" s="4">
        <f t="shared" si="478"/>
        <v>22</v>
      </c>
      <c r="AF1699" s="4">
        <f t="shared" ca="1" si="479"/>
        <v>21533.513493550414</v>
      </c>
      <c r="AG1699" s="4">
        <f t="shared" ca="1" si="480"/>
        <v>74208.824660998711</v>
      </c>
    </row>
    <row r="1700" spans="1:33">
      <c r="A1700" s="3">
        <v>43697</v>
      </c>
      <c r="B1700" s="2">
        <f t="shared" ca="1" si="481"/>
        <v>73633.996749245736</v>
      </c>
      <c r="C1700">
        <v>0</v>
      </c>
      <c r="D1700">
        <v>0</v>
      </c>
      <c r="E1700">
        <v>0</v>
      </c>
      <c r="F1700">
        <v>0</v>
      </c>
      <c r="P1700" s="4">
        <f t="shared" si="485"/>
        <v>17</v>
      </c>
      <c r="Q1700" s="4">
        <f t="shared" si="468"/>
        <v>61</v>
      </c>
      <c r="R1700" s="7">
        <f>INDEX(월별값!$A$1:$BM$17, '데이터 만들기'!P1700, '데이터 만들기'!Q1700)</f>
        <v>1750800</v>
      </c>
      <c r="S1700" s="5">
        <f t="shared" si="483"/>
        <v>43697</v>
      </c>
      <c r="T1700" s="7">
        <f t="shared" si="469"/>
        <v>2019</v>
      </c>
      <c r="U1700" s="7">
        <f t="shared" si="470"/>
        <v>8</v>
      </c>
      <c r="V1700" s="7" t="str">
        <f t="shared" si="471"/>
        <v>2019-8-1</v>
      </c>
      <c r="W1700" s="8">
        <f t="shared" si="472"/>
        <v>43708</v>
      </c>
      <c r="X1700" s="9">
        <f t="shared" si="473"/>
        <v>31</v>
      </c>
      <c r="Y1700" s="4">
        <f t="shared" si="474"/>
        <v>56477.419354838712</v>
      </c>
      <c r="Z1700" s="4">
        <f t="shared" ca="1" si="475"/>
        <v>-4376.9360991433959</v>
      </c>
      <c r="AA1700" s="4">
        <f t="shared" ca="1" si="476"/>
        <v>52100.483255695319</v>
      </c>
      <c r="AB1700" s="10">
        <f t="shared" si="482"/>
        <v>1</v>
      </c>
      <c r="AC1700" s="4">
        <f t="shared" ca="1" si="477"/>
        <v>52100.483255695319</v>
      </c>
      <c r="AD1700" s="4">
        <f t="shared" ca="1" si="484"/>
        <v>-473737.29685810907</v>
      </c>
      <c r="AE1700" s="4">
        <f t="shared" si="478"/>
        <v>22</v>
      </c>
      <c r="AF1700" s="4">
        <f t="shared" ca="1" si="479"/>
        <v>21533.513493550414</v>
      </c>
      <c r="AG1700" s="4">
        <f t="shared" ca="1" si="480"/>
        <v>73633.996749245736</v>
      </c>
    </row>
    <row r="1701" spans="1:33">
      <c r="A1701" s="3">
        <v>43698</v>
      </c>
      <c r="B1701" s="2">
        <f t="shared" ca="1" si="481"/>
        <v>79271.971731481302</v>
      </c>
      <c r="C1701">
        <v>0</v>
      </c>
      <c r="D1701">
        <v>0</v>
      </c>
      <c r="E1701">
        <v>0</v>
      </c>
      <c r="F1701">
        <v>0</v>
      </c>
      <c r="P1701" s="4">
        <f t="shared" si="485"/>
        <v>17</v>
      </c>
      <c r="Q1701" s="4">
        <f t="shared" si="468"/>
        <v>61</v>
      </c>
      <c r="R1701" s="7">
        <f>INDEX(월별값!$A$1:$BM$17, '데이터 만들기'!P1701, '데이터 만들기'!Q1701)</f>
        <v>1750800</v>
      </c>
      <c r="S1701" s="5">
        <f t="shared" si="483"/>
        <v>43698</v>
      </c>
      <c r="T1701" s="7">
        <f t="shared" si="469"/>
        <v>2019</v>
      </c>
      <c r="U1701" s="7">
        <f t="shared" si="470"/>
        <v>8</v>
      </c>
      <c r="V1701" s="7" t="str">
        <f t="shared" si="471"/>
        <v>2019-8-1</v>
      </c>
      <c r="W1701" s="8">
        <f t="shared" si="472"/>
        <v>43708</v>
      </c>
      <c r="X1701" s="9">
        <f t="shared" si="473"/>
        <v>31</v>
      </c>
      <c r="Y1701" s="4">
        <f t="shared" si="474"/>
        <v>56477.419354838712</v>
      </c>
      <c r="Z1701" s="4">
        <f t="shared" ca="1" si="475"/>
        <v>1261.0388830921822</v>
      </c>
      <c r="AA1701" s="4">
        <f t="shared" ca="1" si="476"/>
        <v>57738.458237930892</v>
      </c>
      <c r="AB1701" s="10">
        <f t="shared" si="482"/>
        <v>1</v>
      </c>
      <c r="AC1701" s="4">
        <f t="shared" ca="1" si="477"/>
        <v>57738.458237930892</v>
      </c>
      <c r="AD1701" s="4">
        <f t="shared" ca="1" si="484"/>
        <v>-473737.29685810907</v>
      </c>
      <c r="AE1701" s="4">
        <f t="shared" si="478"/>
        <v>22</v>
      </c>
      <c r="AF1701" s="4">
        <f t="shared" ca="1" si="479"/>
        <v>21533.513493550414</v>
      </c>
      <c r="AG1701" s="4">
        <f t="shared" ca="1" si="480"/>
        <v>79271.971731481302</v>
      </c>
    </row>
    <row r="1702" spans="1:33">
      <c r="A1702" s="3">
        <v>43699</v>
      </c>
      <c r="B1702" s="2">
        <f t="shared" ca="1" si="481"/>
        <v>76654.54173608782</v>
      </c>
      <c r="C1702">
        <v>0</v>
      </c>
      <c r="D1702">
        <v>0</v>
      </c>
      <c r="E1702">
        <v>0</v>
      </c>
      <c r="F1702">
        <v>0</v>
      </c>
      <c r="P1702" s="4">
        <f t="shared" si="485"/>
        <v>17</v>
      </c>
      <c r="Q1702" s="4">
        <f t="shared" ref="Q1702:Q1765" si="486">IF(U1701=U1702,Q1701,Q1701+1)</f>
        <v>61</v>
      </c>
      <c r="R1702" s="7">
        <f>INDEX(월별값!$A$1:$BM$17, '데이터 만들기'!P1702, '데이터 만들기'!Q1702)</f>
        <v>1750800</v>
      </c>
      <c r="S1702" s="5">
        <f t="shared" si="483"/>
        <v>43699</v>
      </c>
      <c r="T1702" s="7">
        <f t="shared" ref="T1702:T1765" si="487">YEAR(S1702)</f>
        <v>2019</v>
      </c>
      <c r="U1702" s="7">
        <f t="shared" ref="U1702:U1765" si="488">MONTH(S1702)</f>
        <v>8</v>
      </c>
      <c r="V1702" s="7" t="str">
        <f t="shared" ref="V1702:V1765" si="489">CONCATENATE(T1702, "-", U1702, "-", "1")</f>
        <v>2019-8-1</v>
      </c>
      <c r="W1702" s="8">
        <f t="shared" ref="W1702:W1765" si="490">EDATE(V1702, 1)-1</f>
        <v>43708</v>
      </c>
      <c r="X1702" s="9">
        <f t="shared" ref="X1702:X1765" si="491">W1702-V1702+1</f>
        <v>31</v>
      </c>
      <c r="Y1702" s="4">
        <f t="shared" ref="Y1702:Y1765" si="492">R1702/X1702</f>
        <v>56477.419354838712</v>
      </c>
      <c r="Z1702" s="4">
        <f t="shared" ref="Z1702:Z1765" ca="1" si="493">IF(RANDBETWEEN(0, 1),RAND()*Y1702,RAND()*Y1702*-1)/10</f>
        <v>-1356.3911123013008</v>
      </c>
      <c r="AA1702" s="4">
        <f t="shared" ref="AA1702:AA1765" ca="1" si="494">Y1702+Z1702</f>
        <v>55121.02824253741</v>
      </c>
      <c r="AB1702" s="10">
        <f t="shared" si="482"/>
        <v>1</v>
      </c>
      <c r="AC1702" s="4">
        <f t="shared" ref="AC1702:AC1765" ca="1" si="495">IF(AB1702=0,AA1702/20,AA1702)</f>
        <v>55121.02824253741</v>
      </c>
      <c r="AD1702" s="4">
        <f t="shared" ca="1" si="484"/>
        <v>-473737.29685810907</v>
      </c>
      <c r="AE1702" s="4">
        <f t="shared" ref="AE1702:AE1765" si="496">NETWORKDAYS(V1702,W1702)</f>
        <v>22</v>
      </c>
      <c r="AF1702" s="4">
        <f t="shared" ref="AF1702:AF1765" ca="1" si="497">AD1702/AE1702*-1</f>
        <v>21533.513493550414</v>
      </c>
      <c r="AG1702" s="4">
        <f t="shared" ref="AG1702:AG1765" ca="1" si="498">IF(AB1702=1,AC1702+AF1702,AC1702)</f>
        <v>76654.54173608782</v>
      </c>
    </row>
    <row r="1703" spans="1:33">
      <c r="A1703" s="3">
        <v>43700</v>
      </c>
      <c r="B1703" s="2">
        <f t="shared" ca="1" si="481"/>
        <v>79462.839805583732</v>
      </c>
      <c r="C1703">
        <v>0</v>
      </c>
      <c r="D1703">
        <v>0</v>
      </c>
      <c r="E1703">
        <v>0</v>
      </c>
      <c r="F1703">
        <v>0</v>
      </c>
      <c r="P1703" s="4">
        <f t="shared" si="485"/>
        <v>17</v>
      </c>
      <c r="Q1703" s="4">
        <f t="shared" si="486"/>
        <v>61</v>
      </c>
      <c r="R1703" s="7">
        <f>INDEX(월별값!$A$1:$BM$17, '데이터 만들기'!P1703, '데이터 만들기'!Q1703)</f>
        <v>1750800</v>
      </c>
      <c r="S1703" s="5">
        <f t="shared" si="483"/>
        <v>43700</v>
      </c>
      <c r="T1703" s="7">
        <f t="shared" si="487"/>
        <v>2019</v>
      </c>
      <c r="U1703" s="7">
        <f t="shared" si="488"/>
        <v>8</v>
      </c>
      <c r="V1703" s="7" t="str">
        <f t="shared" si="489"/>
        <v>2019-8-1</v>
      </c>
      <c r="W1703" s="8">
        <f t="shared" si="490"/>
        <v>43708</v>
      </c>
      <c r="X1703" s="9">
        <f t="shared" si="491"/>
        <v>31</v>
      </c>
      <c r="Y1703" s="4">
        <f t="shared" si="492"/>
        <v>56477.419354838712</v>
      </c>
      <c r="Z1703" s="4">
        <f t="shared" ca="1" si="493"/>
        <v>1451.9069571946118</v>
      </c>
      <c r="AA1703" s="4">
        <f t="shared" ca="1" si="494"/>
        <v>57929.326312033321</v>
      </c>
      <c r="AB1703" s="10">
        <f t="shared" si="482"/>
        <v>1</v>
      </c>
      <c r="AC1703" s="4">
        <f t="shared" ca="1" si="495"/>
        <v>57929.326312033321</v>
      </c>
      <c r="AD1703" s="4">
        <f t="shared" ca="1" si="484"/>
        <v>-473737.29685810907</v>
      </c>
      <c r="AE1703" s="4">
        <f t="shared" si="496"/>
        <v>22</v>
      </c>
      <c r="AF1703" s="4">
        <f t="shared" ca="1" si="497"/>
        <v>21533.513493550414</v>
      </c>
      <c r="AG1703" s="4">
        <f t="shared" ca="1" si="498"/>
        <v>79462.839805583732</v>
      </c>
    </row>
    <row r="1704" spans="1:33">
      <c r="A1704" s="3">
        <v>43701</v>
      </c>
      <c r="B1704" s="2">
        <f t="shared" ca="1" si="481"/>
        <v>2904.9774930078947</v>
      </c>
      <c r="C1704">
        <v>0</v>
      </c>
      <c r="D1704">
        <v>0</v>
      </c>
      <c r="E1704">
        <v>0</v>
      </c>
      <c r="F1704">
        <v>0</v>
      </c>
      <c r="P1704" s="4">
        <f t="shared" si="485"/>
        <v>17</v>
      </c>
      <c r="Q1704" s="4">
        <f t="shared" si="486"/>
        <v>61</v>
      </c>
      <c r="R1704" s="7">
        <f>INDEX(월별값!$A$1:$BM$17, '데이터 만들기'!P1704, '데이터 만들기'!Q1704)</f>
        <v>1750800</v>
      </c>
      <c r="S1704" s="5">
        <f t="shared" si="483"/>
        <v>43701</v>
      </c>
      <c r="T1704" s="7">
        <f t="shared" si="487"/>
        <v>2019</v>
      </c>
      <c r="U1704" s="7">
        <f t="shared" si="488"/>
        <v>8</v>
      </c>
      <c r="V1704" s="7" t="str">
        <f t="shared" si="489"/>
        <v>2019-8-1</v>
      </c>
      <c r="W1704" s="8">
        <f t="shared" si="490"/>
        <v>43708</v>
      </c>
      <c r="X1704" s="9">
        <f t="shared" si="491"/>
        <v>31</v>
      </c>
      <c r="Y1704" s="4">
        <f t="shared" si="492"/>
        <v>56477.419354838712</v>
      </c>
      <c r="Z1704" s="4">
        <f t="shared" ca="1" si="493"/>
        <v>1622.1305053191807</v>
      </c>
      <c r="AA1704" s="4">
        <f t="shared" ca="1" si="494"/>
        <v>58099.549860157895</v>
      </c>
      <c r="AB1704" s="10">
        <f t="shared" si="482"/>
        <v>0</v>
      </c>
      <c r="AC1704" s="4">
        <f t="shared" ca="1" si="495"/>
        <v>2904.9774930078947</v>
      </c>
      <c r="AD1704" s="4">
        <f t="shared" ca="1" si="484"/>
        <v>-473737.29685810907</v>
      </c>
      <c r="AE1704" s="4">
        <f t="shared" si="496"/>
        <v>22</v>
      </c>
      <c r="AF1704" s="4">
        <f t="shared" ca="1" si="497"/>
        <v>21533.513493550414</v>
      </c>
      <c r="AG1704" s="4">
        <f t="shared" ca="1" si="498"/>
        <v>2904.9774930078947</v>
      </c>
    </row>
    <row r="1705" spans="1:33">
      <c r="A1705" s="3">
        <v>43702</v>
      </c>
      <c r="B1705" s="2">
        <f t="shared" ca="1" si="481"/>
        <v>2900.0981967565831</v>
      </c>
      <c r="C1705">
        <v>0</v>
      </c>
      <c r="D1705">
        <v>0</v>
      </c>
      <c r="E1705">
        <v>0</v>
      </c>
      <c r="F1705">
        <v>0</v>
      </c>
      <c r="P1705" s="4">
        <f t="shared" si="485"/>
        <v>17</v>
      </c>
      <c r="Q1705" s="4">
        <f t="shared" si="486"/>
        <v>61</v>
      </c>
      <c r="R1705" s="7">
        <f>INDEX(월별값!$A$1:$BM$17, '데이터 만들기'!P1705, '데이터 만들기'!Q1705)</f>
        <v>1750800</v>
      </c>
      <c r="S1705" s="5">
        <f t="shared" si="483"/>
        <v>43702</v>
      </c>
      <c r="T1705" s="7">
        <f t="shared" si="487"/>
        <v>2019</v>
      </c>
      <c r="U1705" s="7">
        <f t="shared" si="488"/>
        <v>8</v>
      </c>
      <c r="V1705" s="7" t="str">
        <f t="shared" si="489"/>
        <v>2019-8-1</v>
      </c>
      <c r="W1705" s="8">
        <f t="shared" si="490"/>
        <v>43708</v>
      </c>
      <c r="X1705" s="9">
        <f t="shared" si="491"/>
        <v>31</v>
      </c>
      <c r="Y1705" s="4">
        <f t="shared" si="492"/>
        <v>56477.419354838712</v>
      </c>
      <c r="Z1705" s="4">
        <f t="shared" ca="1" si="493"/>
        <v>1524.5445802929528</v>
      </c>
      <c r="AA1705" s="4">
        <f t="shared" ca="1" si="494"/>
        <v>58001.963935131665</v>
      </c>
      <c r="AB1705" s="10">
        <f t="shared" si="482"/>
        <v>0</v>
      </c>
      <c r="AC1705" s="4">
        <f t="shared" ca="1" si="495"/>
        <v>2900.0981967565831</v>
      </c>
      <c r="AD1705" s="4">
        <f t="shared" ca="1" si="484"/>
        <v>-473737.29685810907</v>
      </c>
      <c r="AE1705" s="4">
        <f t="shared" si="496"/>
        <v>22</v>
      </c>
      <c r="AF1705" s="4">
        <f t="shared" ca="1" si="497"/>
        <v>21533.513493550414</v>
      </c>
      <c r="AG1705" s="4">
        <f t="shared" ca="1" si="498"/>
        <v>2900.0981967565831</v>
      </c>
    </row>
    <row r="1706" spans="1:33">
      <c r="A1706" s="3">
        <v>43703</v>
      </c>
      <c r="B1706" s="2">
        <f t="shared" ca="1" si="481"/>
        <v>80394.294390405528</v>
      </c>
      <c r="C1706">
        <v>0</v>
      </c>
      <c r="D1706">
        <v>0</v>
      </c>
      <c r="E1706">
        <v>0</v>
      </c>
      <c r="F1706">
        <v>0</v>
      </c>
      <c r="P1706" s="4">
        <f t="shared" si="485"/>
        <v>17</v>
      </c>
      <c r="Q1706" s="4">
        <f t="shared" si="486"/>
        <v>61</v>
      </c>
      <c r="R1706" s="7">
        <f>INDEX(월별값!$A$1:$BM$17, '데이터 만들기'!P1706, '데이터 만들기'!Q1706)</f>
        <v>1750800</v>
      </c>
      <c r="S1706" s="5">
        <f t="shared" si="483"/>
        <v>43703</v>
      </c>
      <c r="T1706" s="7">
        <f t="shared" si="487"/>
        <v>2019</v>
      </c>
      <c r="U1706" s="7">
        <f t="shared" si="488"/>
        <v>8</v>
      </c>
      <c r="V1706" s="7" t="str">
        <f t="shared" si="489"/>
        <v>2019-8-1</v>
      </c>
      <c r="W1706" s="8">
        <f t="shared" si="490"/>
        <v>43708</v>
      </c>
      <c r="X1706" s="9">
        <f t="shared" si="491"/>
        <v>31</v>
      </c>
      <c r="Y1706" s="4">
        <f t="shared" si="492"/>
        <v>56477.419354838712</v>
      </c>
      <c r="Z1706" s="4">
        <f t="shared" ca="1" si="493"/>
        <v>2383.3615420163969</v>
      </c>
      <c r="AA1706" s="4">
        <f t="shared" ca="1" si="494"/>
        <v>58860.780896855111</v>
      </c>
      <c r="AB1706" s="10">
        <f t="shared" si="482"/>
        <v>1</v>
      </c>
      <c r="AC1706" s="4">
        <f t="shared" ca="1" si="495"/>
        <v>58860.780896855111</v>
      </c>
      <c r="AD1706" s="4">
        <f t="shared" ca="1" si="484"/>
        <v>-473737.29685810907</v>
      </c>
      <c r="AE1706" s="4">
        <f t="shared" si="496"/>
        <v>22</v>
      </c>
      <c r="AF1706" s="4">
        <f t="shared" ca="1" si="497"/>
        <v>21533.513493550414</v>
      </c>
      <c r="AG1706" s="4">
        <f t="shared" ca="1" si="498"/>
        <v>80394.294390405528</v>
      </c>
    </row>
    <row r="1707" spans="1:33">
      <c r="A1707" s="3">
        <v>43704</v>
      </c>
      <c r="B1707" s="2">
        <f t="shared" ca="1" si="481"/>
        <v>79348.579365121477</v>
      </c>
      <c r="C1707">
        <v>0</v>
      </c>
      <c r="D1707">
        <v>0</v>
      </c>
      <c r="E1707">
        <v>0</v>
      </c>
      <c r="F1707">
        <v>0</v>
      </c>
      <c r="P1707" s="4">
        <f t="shared" si="485"/>
        <v>17</v>
      </c>
      <c r="Q1707" s="4">
        <f t="shared" si="486"/>
        <v>61</v>
      </c>
      <c r="R1707" s="7">
        <f>INDEX(월별값!$A$1:$BM$17, '데이터 만들기'!P1707, '데이터 만들기'!Q1707)</f>
        <v>1750800</v>
      </c>
      <c r="S1707" s="5">
        <f t="shared" si="483"/>
        <v>43704</v>
      </c>
      <c r="T1707" s="7">
        <f t="shared" si="487"/>
        <v>2019</v>
      </c>
      <c r="U1707" s="7">
        <f t="shared" si="488"/>
        <v>8</v>
      </c>
      <c r="V1707" s="7" t="str">
        <f t="shared" si="489"/>
        <v>2019-8-1</v>
      </c>
      <c r="W1707" s="8">
        <f t="shared" si="490"/>
        <v>43708</v>
      </c>
      <c r="X1707" s="9">
        <f t="shared" si="491"/>
        <v>31</v>
      </c>
      <c r="Y1707" s="4">
        <f t="shared" si="492"/>
        <v>56477.419354838712</v>
      </c>
      <c r="Z1707" s="4">
        <f t="shared" ca="1" si="493"/>
        <v>1337.6465167323536</v>
      </c>
      <c r="AA1707" s="4">
        <f t="shared" ca="1" si="494"/>
        <v>57815.065871571067</v>
      </c>
      <c r="AB1707" s="10">
        <f t="shared" si="482"/>
        <v>1</v>
      </c>
      <c r="AC1707" s="4">
        <f t="shared" ca="1" si="495"/>
        <v>57815.065871571067</v>
      </c>
      <c r="AD1707" s="4">
        <f t="shared" ca="1" si="484"/>
        <v>-473737.29685810907</v>
      </c>
      <c r="AE1707" s="4">
        <f t="shared" si="496"/>
        <v>22</v>
      </c>
      <c r="AF1707" s="4">
        <f t="shared" ca="1" si="497"/>
        <v>21533.513493550414</v>
      </c>
      <c r="AG1707" s="4">
        <f t="shared" ca="1" si="498"/>
        <v>79348.579365121477</v>
      </c>
    </row>
    <row r="1708" spans="1:33">
      <c r="A1708" s="3">
        <v>43705</v>
      </c>
      <c r="B1708" s="2">
        <f t="shared" ca="1" si="481"/>
        <v>75053.508461015197</v>
      </c>
      <c r="C1708">
        <v>0</v>
      </c>
      <c r="D1708">
        <v>0</v>
      </c>
      <c r="E1708">
        <v>0</v>
      </c>
      <c r="F1708">
        <v>0</v>
      </c>
      <c r="P1708" s="4">
        <f t="shared" si="485"/>
        <v>17</v>
      </c>
      <c r="Q1708" s="4">
        <f t="shared" si="486"/>
        <v>61</v>
      </c>
      <c r="R1708" s="7">
        <f>INDEX(월별값!$A$1:$BM$17, '데이터 만들기'!P1708, '데이터 만들기'!Q1708)</f>
        <v>1750800</v>
      </c>
      <c r="S1708" s="5">
        <f t="shared" si="483"/>
        <v>43705</v>
      </c>
      <c r="T1708" s="7">
        <f t="shared" si="487"/>
        <v>2019</v>
      </c>
      <c r="U1708" s="7">
        <f t="shared" si="488"/>
        <v>8</v>
      </c>
      <c r="V1708" s="7" t="str">
        <f t="shared" si="489"/>
        <v>2019-8-1</v>
      </c>
      <c r="W1708" s="8">
        <f t="shared" si="490"/>
        <v>43708</v>
      </c>
      <c r="X1708" s="9">
        <f t="shared" si="491"/>
        <v>31</v>
      </c>
      <c r="Y1708" s="4">
        <f t="shared" si="492"/>
        <v>56477.419354838712</v>
      </c>
      <c r="Z1708" s="4">
        <f t="shared" ca="1" si="493"/>
        <v>-2957.4243873739269</v>
      </c>
      <c r="AA1708" s="4">
        <f t="shared" ca="1" si="494"/>
        <v>53519.994967464787</v>
      </c>
      <c r="AB1708" s="10">
        <f t="shared" si="482"/>
        <v>1</v>
      </c>
      <c r="AC1708" s="4">
        <f t="shared" ca="1" si="495"/>
        <v>53519.994967464787</v>
      </c>
      <c r="AD1708" s="4">
        <f t="shared" ca="1" si="484"/>
        <v>-473737.29685810907</v>
      </c>
      <c r="AE1708" s="4">
        <f t="shared" si="496"/>
        <v>22</v>
      </c>
      <c r="AF1708" s="4">
        <f t="shared" ca="1" si="497"/>
        <v>21533.513493550414</v>
      </c>
      <c r="AG1708" s="4">
        <f t="shared" ca="1" si="498"/>
        <v>75053.508461015197</v>
      </c>
    </row>
    <row r="1709" spans="1:33">
      <c r="A1709" s="3">
        <v>43706</v>
      </c>
      <c r="B1709" s="2">
        <f t="shared" ca="1" si="481"/>
        <v>81286.780136663772</v>
      </c>
      <c r="C1709">
        <v>0</v>
      </c>
      <c r="D1709">
        <v>0</v>
      </c>
      <c r="E1709">
        <v>0</v>
      </c>
      <c r="F1709">
        <v>0</v>
      </c>
      <c r="P1709" s="4">
        <f t="shared" si="485"/>
        <v>17</v>
      </c>
      <c r="Q1709" s="4">
        <f t="shared" si="486"/>
        <v>61</v>
      </c>
      <c r="R1709" s="7">
        <f>INDEX(월별값!$A$1:$BM$17, '데이터 만들기'!P1709, '데이터 만들기'!Q1709)</f>
        <v>1750800</v>
      </c>
      <c r="S1709" s="5">
        <f t="shared" si="483"/>
        <v>43706</v>
      </c>
      <c r="T1709" s="7">
        <f t="shared" si="487"/>
        <v>2019</v>
      </c>
      <c r="U1709" s="7">
        <f t="shared" si="488"/>
        <v>8</v>
      </c>
      <c r="V1709" s="7" t="str">
        <f t="shared" si="489"/>
        <v>2019-8-1</v>
      </c>
      <c r="W1709" s="8">
        <f t="shared" si="490"/>
        <v>43708</v>
      </c>
      <c r="X1709" s="9">
        <f t="shared" si="491"/>
        <v>31</v>
      </c>
      <c r="Y1709" s="4">
        <f t="shared" si="492"/>
        <v>56477.419354838712</v>
      </c>
      <c r="Z1709" s="4">
        <f t="shared" ca="1" si="493"/>
        <v>3275.847288274651</v>
      </c>
      <c r="AA1709" s="4">
        <f t="shared" ca="1" si="494"/>
        <v>59753.266643113362</v>
      </c>
      <c r="AB1709" s="10">
        <f t="shared" si="482"/>
        <v>1</v>
      </c>
      <c r="AC1709" s="4">
        <f t="shared" ca="1" si="495"/>
        <v>59753.266643113362</v>
      </c>
      <c r="AD1709" s="4">
        <f t="shared" ca="1" si="484"/>
        <v>-473737.29685810907</v>
      </c>
      <c r="AE1709" s="4">
        <f t="shared" si="496"/>
        <v>22</v>
      </c>
      <c r="AF1709" s="4">
        <f t="shared" ca="1" si="497"/>
        <v>21533.513493550414</v>
      </c>
      <c r="AG1709" s="4">
        <f t="shared" ca="1" si="498"/>
        <v>81286.780136663772</v>
      </c>
    </row>
    <row r="1710" spans="1:33">
      <c r="A1710" s="3">
        <v>43707</v>
      </c>
      <c r="B1710" s="2">
        <f t="shared" ca="1" si="481"/>
        <v>81684.008075632199</v>
      </c>
      <c r="C1710">
        <v>0</v>
      </c>
      <c r="D1710">
        <v>0</v>
      </c>
      <c r="E1710">
        <v>0</v>
      </c>
      <c r="F1710">
        <v>0</v>
      </c>
      <c r="P1710" s="4">
        <f t="shared" si="485"/>
        <v>17</v>
      </c>
      <c r="Q1710" s="4">
        <f t="shared" si="486"/>
        <v>61</v>
      </c>
      <c r="R1710" s="7">
        <f>INDEX(월별값!$A$1:$BM$17, '데이터 만들기'!P1710, '데이터 만들기'!Q1710)</f>
        <v>1750800</v>
      </c>
      <c r="S1710" s="5">
        <f t="shared" si="483"/>
        <v>43707</v>
      </c>
      <c r="T1710" s="7">
        <f t="shared" si="487"/>
        <v>2019</v>
      </c>
      <c r="U1710" s="7">
        <f t="shared" si="488"/>
        <v>8</v>
      </c>
      <c r="V1710" s="7" t="str">
        <f t="shared" si="489"/>
        <v>2019-8-1</v>
      </c>
      <c r="W1710" s="8">
        <f t="shared" si="490"/>
        <v>43708</v>
      </c>
      <c r="X1710" s="9">
        <f t="shared" si="491"/>
        <v>31</v>
      </c>
      <c r="Y1710" s="4">
        <f t="shared" si="492"/>
        <v>56477.419354838712</v>
      </c>
      <c r="Z1710" s="4">
        <f t="shared" ca="1" si="493"/>
        <v>3673.0752272430718</v>
      </c>
      <c r="AA1710" s="4">
        <f t="shared" ca="1" si="494"/>
        <v>60150.494582081781</v>
      </c>
      <c r="AB1710" s="10">
        <f t="shared" si="482"/>
        <v>1</v>
      </c>
      <c r="AC1710" s="4">
        <f t="shared" ca="1" si="495"/>
        <v>60150.494582081781</v>
      </c>
      <c r="AD1710" s="4">
        <f t="shared" ca="1" si="484"/>
        <v>-473737.29685810907</v>
      </c>
      <c r="AE1710" s="4">
        <f t="shared" si="496"/>
        <v>22</v>
      </c>
      <c r="AF1710" s="4">
        <f t="shared" ca="1" si="497"/>
        <v>21533.513493550414</v>
      </c>
      <c r="AG1710" s="4">
        <f t="shared" ca="1" si="498"/>
        <v>81684.008075632199</v>
      </c>
    </row>
    <row r="1711" spans="1:33">
      <c r="A1711" s="3">
        <v>43708</v>
      </c>
      <c r="B1711" s="2">
        <f t="shared" ca="1" si="481"/>
        <v>3002.7136927432325</v>
      </c>
      <c r="C1711">
        <v>0</v>
      </c>
      <c r="D1711">
        <v>0</v>
      </c>
      <c r="E1711">
        <v>0</v>
      </c>
      <c r="F1711">
        <v>0</v>
      </c>
      <c r="P1711" s="4">
        <f t="shared" si="485"/>
        <v>17</v>
      </c>
      <c r="Q1711" s="4">
        <f t="shared" si="486"/>
        <v>61</v>
      </c>
      <c r="R1711" s="7">
        <f>INDEX(월별값!$A$1:$BM$17, '데이터 만들기'!P1711, '데이터 만들기'!Q1711)</f>
        <v>1750800</v>
      </c>
      <c r="S1711" s="5">
        <f t="shared" si="483"/>
        <v>43708</v>
      </c>
      <c r="T1711" s="7">
        <f t="shared" si="487"/>
        <v>2019</v>
      </c>
      <c r="U1711" s="7">
        <f t="shared" si="488"/>
        <v>8</v>
      </c>
      <c r="V1711" s="7" t="str">
        <f t="shared" si="489"/>
        <v>2019-8-1</v>
      </c>
      <c r="W1711" s="8">
        <f t="shared" si="490"/>
        <v>43708</v>
      </c>
      <c r="X1711" s="9">
        <f t="shared" si="491"/>
        <v>31</v>
      </c>
      <c r="Y1711" s="4">
        <f t="shared" si="492"/>
        <v>56477.419354838712</v>
      </c>
      <c r="Z1711" s="4">
        <f t="shared" ca="1" si="493"/>
        <v>3576.8545000259378</v>
      </c>
      <c r="AA1711" s="4">
        <f t="shared" ca="1" si="494"/>
        <v>60054.273854864652</v>
      </c>
      <c r="AB1711" s="10">
        <f t="shared" si="482"/>
        <v>0</v>
      </c>
      <c r="AC1711" s="4">
        <f t="shared" ca="1" si="495"/>
        <v>3002.7136927432325</v>
      </c>
      <c r="AD1711" s="4">
        <f t="shared" ca="1" si="484"/>
        <v>-473737.29685810907</v>
      </c>
      <c r="AE1711" s="4">
        <f t="shared" si="496"/>
        <v>22</v>
      </c>
      <c r="AF1711" s="4">
        <f t="shared" ca="1" si="497"/>
        <v>21533.513493550414</v>
      </c>
      <c r="AG1711" s="4">
        <f t="shared" ca="1" si="498"/>
        <v>3002.7136927432325</v>
      </c>
    </row>
    <row r="1712" spans="1:33">
      <c r="A1712" s="3">
        <v>43709</v>
      </c>
      <c r="B1712" s="2">
        <f t="shared" ca="1" si="481"/>
        <v>2503.7858632262646</v>
      </c>
      <c r="C1712">
        <v>0</v>
      </c>
      <c r="D1712">
        <v>0</v>
      </c>
      <c r="E1712">
        <v>0</v>
      </c>
      <c r="F1712">
        <v>0</v>
      </c>
      <c r="P1712" s="4">
        <f t="shared" si="485"/>
        <v>17</v>
      </c>
      <c r="Q1712" s="4">
        <f t="shared" si="486"/>
        <v>62</v>
      </c>
      <c r="R1712" s="7">
        <f>INDEX(월별값!$A$1:$BM$17, '데이터 만들기'!P1712, '데이터 만들기'!Q1712)</f>
        <v>1414680</v>
      </c>
      <c r="S1712" s="5">
        <f t="shared" si="483"/>
        <v>43709</v>
      </c>
      <c r="T1712" s="7">
        <f t="shared" si="487"/>
        <v>2019</v>
      </c>
      <c r="U1712" s="7">
        <f t="shared" si="488"/>
        <v>9</v>
      </c>
      <c r="V1712" s="7" t="str">
        <f t="shared" si="489"/>
        <v>2019-9-1</v>
      </c>
      <c r="W1712" s="8">
        <f t="shared" si="490"/>
        <v>43738</v>
      </c>
      <c r="X1712" s="9">
        <f t="shared" si="491"/>
        <v>30</v>
      </c>
      <c r="Y1712" s="4">
        <f t="shared" si="492"/>
        <v>47156</v>
      </c>
      <c r="Z1712" s="4">
        <f t="shared" ca="1" si="493"/>
        <v>2919.7172645252949</v>
      </c>
      <c r="AA1712" s="4">
        <f t="shared" ca="1" si="494"/>
        <v>50075.717264525294</v>
      </c>
      <c r="AB1712" s="10">
        <f t="shared" si="482"/>
        <v>0</v>
      </c>
      <c r="AC1712" s="4">
        <f t="shared" ca="1" si="495"/>
        <v>2503.7858632262646</v>
      </c>
      <c r="AD1712" s="4">
        <f t="shared" ca="1" si="484"/>
        <v>-418507.35330377531</v>
      </c>
      <c r="AE1712" s="4">
        <f t="shared" si="496"/>
        <v>21</v>
      </c>
      <c r="AF1712" s="4">
        <f t="shared" ca="1" si="497"/>
        <v>19928.921585894062</v>
      </c>
      <c r="AG1712" s="4">
        <f t="shared" ca="1" si="498"/>
        <v>2503.7858632262646</v>
      </c>
    </row>
    <row r="1713" spans="1:33">
      <c r="A1713" s="3">
        <v>43710</v>
      </c>
      <c r="B1713" s="2">
        <f t="shared" ca="1" si="481"/>
        <v>70242.812947726488</v>
      </c>
      <c r="C1713">
        <v>0</v>
      </c>
      <c r="D1713">
        <v>0</v>
      </c>
      <c r="E1713">
        <v>0</v>
      </c>
      <c r="F1713">
        <v>0</v>
      </c>
      <c r="P1713" s="4">
        <f t="shared" si="485"/>
        <v>17</v>
      </c>
      <c r="Q1713" s="4">
        <f t="shared" si="486"/>
        <v>62</v>
      </c>
      <c r="R1713" s="7">
        <f>INDEX(월별값!$A$1:$BM$17, '데이터 만들기'!P1713, '데이터 만들기'!Q1713)</f>
        <v>1414680</v>
      </c>
      <c r="S1713" s="5">
        <f t="shared" si="483"/>
        <v>43710</v>
      </c>
      <c r="T1713" s="7">
        <f t="shared" si="487"/>
        <v>2019</v>
      </c>
      <c r="U1713" s="7">
        <f t="shared" si="488"/>
        <v>9</v>
      </c>
      <c r="V1713" s="7" t="str">
        <f t="shared" si="489"/>
        <v>2019-9-1</v>
      </c>
      <c r="W1713" s="8">
        <f t="shared" si="490"/>
        <v>43738</v>
      </c>
      <c r="X1713" s="9">
        <f t="shared" si="491"/>
        <v>30</v>
      </c>
      <c r="Y1713" s="4">
        <f t="shared" si="492"/>
        <v>47156</v>
      </c>
      <c r="Z1713" s="4">
        <f t="shared" ca="1" si="493"/>
        <v>3157.8913618324291</v>
      </c>
      <c r="AA1713" s="4">
        <f t="shared" ca="1" si="494"/>
        <v>50313.89136183243</v>
      </c>
      <c r="AB1713" s="10">
        <f t="shared" si="482"/>
        <v>1</v>
      </c>
      <c r="AC1713" s="4">
        <f t="shared" ca="1" si="495"/>
        <v>50313.89136183243</v>
      </c>
      <c r="AD1713" s="4">
        <f t="shared" ca="1" si="484"/>
        <v>-418507.35330377531</v>
      </c>
      <c r="AE1713" s="4">
        <f t="shared" si="496"/>
        <v>21</v>
      </c>
      <c r="AF1713" s="4">
        <f t="shared" ca="1" si="497"/>
        <v>19928.921585894062</v>
      </c>
      <c r="AG1713" s="4">
        <f t="shared" ca="1" si="498"/>
        <v>70242.812947726488</v>
      </c>
    </row>
    <row r="1714" spans="1:33">
      <c r="A1714" s="3">
        <v>43711</v>
      </c>
      <c r="B1714" s="2">
        <f t="shared" ca="1" si="481"/>
        <v>63009.54442696349</v>
      </c>
      <c r="C1714">
        <v>0</v>
      </c>
      <c r="D1714">
        <v>0</v>
      </c>
      <c r="E1714">
        <v>0</v>
      </c>
      <c r="F1714">
        <v>0</v>
      </c>
      <c r="P1714" s="4">
        <f t="shared" si="485"/>
        <v>17</v>
      </c>
      <c r="Q1714" s="4">
        <f t="shared" si="486"/>
        <v>62</v>
      </c>
      <c r="R1714" s="7">
        <f>INDEX(월별값!$A$1:$BM$17, '데이터 만들기'!P1714, '데이터 만들기'!Q1714)</f>
        <v>1414680</v>
      </c>
      <c r="S1714" s="5">
        <f t="shared" si="483"/>
        <v>43711</v>
      </c>
      <c r="T1714" s="7">
        <f t="shared" si="487"/>
        <v>2019</v>
      </c>
      <c r="U1714" s="7">
        <f t="shared" si="488"/>
        <v>9</v>
      </c>
      <c r="V1714" s="7" t="str">
        <f t="shared" si="489"/>
        <v>2019-9-1</v>
      </c>
      <c r="W1714" s="8">
        <f t="shared" si="490"/>
        <v>43738</v>
      </c>
      <c r="X1714" s="9">
        <f t="shared" si="491"/>
        <v>30</v>
      </c>
      <c r="Y1714" s="4">
        <f t="shared" si="492"/>
        <v>47156</v>
      </c>
      <c r="Z1714" s="4">
        <f t="shared" ca="1" si="493"/>
        <v>-4075.3771589305734</v>
      </c>
      <c r="AA1714" s="4">
        <f t="shared" ca="1" si="494"/>
        <v>43080.622841069424</v>
      </c>
      <c r="AB1714" s="10">
        <f t="shared" si="482"/>
        <v>1</v>
      </c>
      <c r="AC1714" s="4">
        <f t="shared" ca="1" si="495"/>
        <v>43080.622841069424</v>
      </c>
      <c r="AD1714" s="4">
        <f t="shared" ca="1" si="484"/>
        <v>-418507.35330377531</v>
      </c>
      <c r="AE1714" s="4">
        <f t="shared" si="496"/>
        <v>21</v>
      </c>
      <c r="AF1714" s="4">
        <f t="shared" ca="1" si="497"/>
        <v>19928.921585894062</v>
      </c>
      <c r="AG1714" s="4">
        <f t="shared" ca="1" si="498"/>
        <v>63009.54442696349</v>
      </c>
    </row>
    <row r="1715" spans="1:33">
      <c r="A1715" s="3">
        <v>43712</v>
      </c>
      <c r="B1715" s="2">
        <f t="shared" ca="1" si="481"/>
        <v>66605.494009100395</v>
      </c>
      <c r="C1715">
        <v>0</v>
      </c>
      <c r="D1715">
        <v>0</v>
      </c>
      <c r="E1715">
        <v>0</v>
      </c>
      <c r="F1715">
        <v>0</v>
      </c>
      <c r="P1715" s="4">
        <f t="shared" si="485"/>
        <v>17</v>
      </c>
      <c r="Q1715" s="4">
        <f t="shared" si="486"/>
        <v>62</v>
      </c>
      <c r="R1715" s="7">
        <f>INDEX(월별값!$A$1:$BM$17, '데이터 만들기'!P1715, '데이터 만들기'!Q1715)</f>
        <v>1414680</v>
      </c>
      <c r="S1715" s="5">
        <f t="shared" si="483"/>
        <v>43712</v>
      </c>
      <c r="T1715" s="7">
        <f t="shared" si="487"/>
        <v>2019</v>
      </c>
      <c r="U1715" s="7">
        <f t="shared" si="488"/>
        <v>9</v>
      </c>
      <c r="V1715" s="7" t="str">
        <f t="shared" si="489"/>
        <v>2019-9-1</v>
      </c>
      <c r="W1715" s="8">
        <f t="shared" si="490"/>
        <v>43738</v>
      </c>
      <c r="X1715" s="9">
        <f t="shared" si="491"/>
        <v>30</v>
      </c>
      <c r="Y1715" s="4">
        <f t="shared" si="492"/>
        <v>47156</v>
      </c>
      <c r="Z1715" s="4">
        <f t="shared" ca="1" si="493"/>
        <v>-479.4275767936665</v>
      </c>
      <c r="AA1715" s="4">
        <f t="shared" ca="1" si="494"/>
        <v>46676.572423206337</v>
      </c>
      <c r="AB1715" s="10">
        <f t="shared" si="482"/>
        <v>1</v>
      </c>
      <c r="AC1715" s="4">
        <f t="shared" ca="1" si="495"/>
        <v>46676.572423206337</v>
      </c>
      <c r="AD1715" s="4">
        <f t="shared" ca="1" si="484"/>
        <v>-418507.35330377531</v>
      </c>
      <c r="AE1715" s="4">
        <f t="shared" si="496"/>
        <v>21</v>
      </c>
      <c r="AF1715" s="4">
        <f t="shared" ca="1" si="497"/>
        <v>19928.921585894062</v>
      </c>
      <c r="AG1715" s="4">
        <f t="shared" ca="1" si="498"/>
        <v>66605.494009100395</v>
      </c>
    </row>
    <row r="1716" spans="1:33">
      <c r="A1716" s="3">
        <v>43713</v>
      </c>
      <c r="B1716" s="2">
        <f t="shared" ca="1" si="481"/>
        <v>69171.952967446428</v>
      </c>
      <c r="C1716">
        <v>0</v>
      </c>
      <c r="D1716">
        <v>0</v>
      </c>
      <c r="E1716">
        <v>0</v>
      </c>
      <c r="F1716">
        <v>0</v>
      </c>
      <c r="P1716" s="4">
        <f t="shared" si="485"/>
        <v>17</v>
      </c>
      <c r="Q1716" s="4">
        <f t="shared" si="486"/>
        <v>62</v>
      </c>
      <c r="R1716" s="7">
        <f>INDEX(월별값!$A$1:$BM$17, '데이터 만들기'!P1716, '데이터 만들기'!Q1716)</f>
        <v>1414680</v>
      </c>
      <c r="S1716" s="5">
        <f t="shared" si="483"/>
        <v>43713</v>
      </c>
      <c r="T1716" s="7">
        <f t="shared" si="487"/>
        <v>2019</v>
      </c>
      <c r="U1716" s="7">
        <f t="shared" si="488"/>
        <v>9</v>
      </c>
      <c r="V1716" s="7" t="str">
        <f t="shared" si="489"/>
        <v>2019-9-1</v>
      </c>
      <c r="W1716" s="8">
        <f t="shared" si="490"/>
        <v>43738</v>
      </c>
      <c r="X1716" s="9">
        <f t="shared" si="491"/>
        <v>30</v>
      </c>
      <c r="Y1716" s="4">
        <f t="shared" si="492"/>
        <v>47156</v>
      </c>
      <c r="Z1716" s="4">
        <f t="shared" ca="1" si="493"/>
        <v>2087.03138155236</v>
      </c>
      <c r="AA1716" s="4">
        <f t="shared" ca="1" si="494"/>
        <v>49243.031381552362</v>
      </c>
      <c r="AB1716" s="10">
        <f t="shared" si="482"/>
        <v>1</v>
      </c>
      <c r="AC1716" s="4">
        <f t="shared" ca="1" si="495"/>
        <v>49243.031381552362</v>
      </c>
      <c r="AD1716" s="4">
        <f t="shared" ca="1" si="484"/>
        <v>-418507.35330377531</v>
      </c>
      <c r="AE1716" s="4">
        <f t="shared" si="496"/>
        <v>21</v>
      </c>
      <c r="AF1716" s="4">
        <f t="shared" ca="1" si="497"/>
        <v>19928.921585894062</v>
      </c>
      <c r="AG1716" s="4">
        <f t="shared" ca="1" si="498"/>
        <v>69171.952967446428</v>
      </c>
    </row>
    <row r="1717" spans="1:33">
      <c r="A1717" s="3">
        <v>43714</v>
      </c>
      <c r="B1717" s="2">
        <f t="shared" ca="1" si="481"/>
        <v>63549.663989822438</v>
      </c>
      <c r="C1717">
        <v>0</v>
      </c>
      <c r="D1717">
        <v>0</v>
      </c>
      <c r="E1717">
        <v>0</v>
      </c>
      <c r="F1717">
        <v>0</v>
      </c>
      <c r="P1717" s="4">
        <f t="shared" si="485"/>
        <v>17</v>
      </c>
      <c r="Q1717" s="4">
        <f t="shared" si="486"/>
        <v>62</v>
      </c>
      <c r="R1717" s="7">
        <f>INDEX(월별값!$A$1:$BM$17, '데이터 만들기'!P1717, '데이터 만들기'!Q1717)</f>
        <v>1414680</v>
      </c>
      <c r="S1717" s="5">
        <f t="shared" si="483"/>
        <v>43714</v>
      </c>
      <c r="T1717" s="7">
        <f t="shared" si="487"/>
        <v>2019</v>
      </c>
      <c r="U1717" s="7">
        <f t="shared" si="488"/>
        <v>9</v>
      </c>
      <c r="V1717" s="7" t="str">
        <f t="shared" si="489"/>
        <v>2019-9-1</v>
      </c>
      <c r="W1717" s="8">
        <f t="shared" si="490"/>
        <v>43738</v>
      </c>
      <c r="X1717" s="9">
        <f t="shared" si="491"/>
        <v>30</v>
      </c>
      <c r="Y1717" s="4">
        <f t="shared" si="492"/>
        <v>47156</v>
      </c>
      <c r="Z1717" s="4">
        <f t="shared" ca="1" si="493"/>
        <v>-3535.257596071619</v>
      </c>
      <c r="AA1717" s="4">
        <f t="shared" ca="1" si="494"/>
        <v>43620.74240392838</v>
      </c>
      <c r="AB1717" s="10">
        <f t="shared" si="482"/>
        <v>1</v>
      </c>
      <c r="AC1717" s="4">
        <f t="shared" ca="1" si="495"/>
        <v>43620.74240392838</v>
      </c>
      <c r="AD1717" s="4">
        <f t="shared" ca="1" si="484"/>
        <v>-418507.35330377531</v>
      </c>
      <c r="AE1717" s="4">
        <f t="shared" si="496"/>
        <v>21</v>
      </c>
      <c r="AF1717" s="4">
        <f t="shared" ca="1" si="497"/>
        <v>19928.921585894062</v>
      </c>
      <c r="AG1717" s="4">
        <f t="shared" ca="1" si="498"/>
        <v>63549.663989822438</v>
      </c>
    </row>
    <row r="1718" spans="1:33">
      <c r="A1718" s="3">
        <v>43715</v>
      </c>
      <c r="B1718" s="2">
        <f t="shared" ca="1" si="481"/>
        <v>2468.7419603958438</v>
      </c>
      <c r="C1718">
        <v>0</v>
      </c>
      <c r="D1718">
        <v>0</v>
      </c>
      <c r="E1718">
        <v>0</v>
      </c>
      <c r="F1718">
        <v>0</v>
      </c>
      <c r="P1718" s="4">
        <f t="shared" si="485"/>
        <v>17</v>
      </c>
      <c r="Q1718" s="4">
        <f t="shared" si="486"/>
        <v>62</v>
      </c>
      <c r="R1718" s="7">
        <f>INDEX(월별값!$A$1:$BM$17, '데이터 만들기'!P1718, '데이터 만들기'!Q1718)</f>
        <v>1414680</v>
      </c>
      <c r="S1718" s="5">
        <f t="shared" si="483"/>
        <v>43715</v>
      </c>
      <c r="T1718" s="7">
        <f t="shared" si="487"/>
        <v>2019</v>
      </c>
      <c r="U1718" s="7">
        <f t="shared" si="488"/>
        <v>9</v>
      </c>
      <c r="V1718" s="7" t="str">
        <f t="shared" si="489"/>
        <v>2019-9-1</v>
      </c>
      <c r="W1718" s="8">
        <f t="shared" si="490"/>
        <v>43738</v>
      </c>
      <c r="X1718" s="9">
        <f t="shared" si="491"/>
        <v>30</v>
      </c>
      <c r="Y1718" s="4">
        <f t="shared" si="492"/>
        <v>47156</v>
      </c>
      <c r="Z1718" s="4">
        <f t="shared" ca="1" si="493"/>
        <v>2218.8392079168798</v>
      </c>
      <c r="AA1718" s="4">
        <f t="shared" ca="1" si="494"/>
        <v>49374.839207916877</v>
      </c>
      <c r="AB1718" s="10">
        <f t="shared" si="482"/>
        <v>0</v>
      </c>
      <c r="AC1718" s="4">
        <f t="shared" ca="1" si="495"/>
        <v>2468.7419603958438</v>
      </c>
      <c r="AD1718" s="4">
        <f t="shared" ca="1" si="484"/>
        <v>-418507.35330377531</v>
      </c>
      <c r="AE1718" s="4">
        <f t="shared" si="496"/>
        <v>21</v>
      </c>
      <c r="AF1718" s="4">
        <f t="shared" ca="1" si="497"/>
        <v>19928.921585894062</v>
      </c>
      <c r="AG1718" s="4">
        <f t="shared" ca="1" si="498"/>
        <v>2468.7419603958438</v>
      </c>
    </row>
    <row r="1719" spans="1:33">
      <c r="A1719" s="3">
        <v>43716</v>
      </c>
      <c r="B1719" s="2">
        <f t="shared" ca="1" si="481"/>
        <v>2228.5903159816194</v>
      </c>
      <c r="C1719">
        <v>0</v>
      </c>
      <c r="D1719">
        <v>0</v>
      </c>
      <c r="E1719">
        <v>0</v>
      </c>
      <c r="F1719">
        <v>0</v>
      </c>
      <c r="P1719" s="4">
        <f t="shared" si="485"/>
        <v>17</v>
      </c>
      <c r="Q1719" s="4">
        <f t="shared" si="486"/>
        <v>62</v>
      </c>
      <c r="R1719" s="7">
        <f>INDEX(월별값!$A$1:$BM$17, '데이터 만들기'!P1719, '데이터 만들기'!Q1719)</f>
        <v>1414680</v>
      </c>
      <c r="S1719" s="5">
        <f t="shared" si="483"/>
        <v>43716</v>
      </c>
      <c r="T1719" s="7">
        <f t="shared" si="487"/>
        <v>2019</v>
      </c>
      <c r="U1719" s="7">
        <f t="shared" si="488"/>
        <v>9</v>
      </c>
      <c r="V1719" s="7" t="str">
        <f t="shared" si="489"/>
        <v>2019-9-1</v>
      </c>
      <c r="W1719" s="8">
        <f t="shared" si="490"/>
        <v>43738</v>
      </c>
      <c r="X1719" s="9">
        <f t="shared" si="491"/>
        <v>30</v>
      </c>
      <c r="Y1719" s="4">
        <f t="shared" si="492"/>
        <v>47156</v>
      </c>
      <c r="Z1719" s="4">
        <f t="shared" ca="1" si="493"/>
        <v>-2584.1936803676117</v>
      </c>
      <c r="AA1719" s="4">
        <f t="shared" ca="1" si="494"/>
        <v>44571.806319632386</v>
      </c>
      <c r="AB1719" s="10">
        <f t="shared" si="482"/>
        <v>0</v>
      </c>
      <c r="AC1719" s="4">
        <f t="shared" ca="1" si="495"/>
        <v>2228.5903159816194</v>
      </c>
      <c r="AD1719" s="4">
        <f t="shared" ca="1" si="484"/>
        <v>-418507.35330377531</v>
      </c>
      <c r="AE1719" s="4">
        <f t="shared" si="496"/>
        <v>21</v>
      </c>
      <c r="AF1719" s="4">
        <f t="shared" ca="1" si="497"/>
        <v>19928.921585894062</v>
      </c>
      <c r="AG1719" s="4">
        <f t="shared" ca="1" si="498"/>
        <v>2228.5903159816194</v>
      </c>
    </row>
    <row r="1720" spans="1:33">
      <c r="A1720" s="3">
        <v>43717</v>
      </c>
      <c r="B1720" s="2">
        <f t="shared" ca="1" si="481"/>
        <v>67952.117066630279</v>
      </c>
      <c r="C1720">
        <v>0</v>
      </c>
      <c r="D1720">
        <v>0</v>
      </c>
      <c r="E1720">
        <v>0</v>
      </c>
      <c r="F1720">
        <v>0</v>
      </c>
      <c r="P1720" s="4">
        <f t="shared" si="485"/>
        <v>17</v>
      </c>
      <c r="Q1720" s="4">
        <f t="shared" si="486"/>
        <v>62</v>
      </c>
      <c r="R1720" s="7">
        <f>INDEX(월별값!$A$1:$BM$17, '데이터 만들기'!P1720, '데이터 만들기'!Q1720)</f>
        <v>1414680</v>
      </c>
      <c r="S1720" s="5">
        <f t="shared" si="483"/>
        <v>43717</v>
      </c>
      <c r="T1720" s="7">
        <f t="shared" si="487"/>
        <v>2019</v>
      </c>
      <c r="U1720" s="7">
        <f t="shared" si="488"/>
        <v>9</v>
      </c>
      <c r="V1720" s="7" t="str">
        <f t="shared" si="489"/>
        <v>2019-9-1</v>
      </c>
      <c r="W1720" s="8">
        <f t="shared" si="490"/>
        <v>43738</v>
      </c>
      <c r="X1720" s="9">
        <f t="shared" si="491"/>
        <v>30</v>
      </c>
      <c r="Y1720" s="4">
        <f t="shared" si="492"/>
        <v>47156</v>
      </c>
      <c r="Z1720" s="4">
        <f t="shared" ca="1" si="493"/>
        <v>867.19548073621957</v>
      </c>
      <c r="AA1720" s="4">
        <f t="shared" ca="1" si="494"/>
        <v>48023.19548073622</v>
      </c>
      <c r="AB1720" s="10">
        <f t="shared" si="482"/>
        <v>1</v>
      </c>
      <c r="AC1720" s="4">
        <f t="shared" ca="1" si="495"/>
        <v>48023.19548073622</v>
      </c>
      <c r="AD1720" s="4">
        <f t="shared" ca="1" si="484"/>
        <v>-418507.35330377531</v>
      </c>
      <c r="AE1720" s="4">
        <f t="shared" si="496"/>
        <v>21</v>
      </c>
      <c r="AF1720" s="4">
        <f t="shared" ca="1" si="497"/>
        <v>19928.921585894062</v>
      </c>
      <c r="AG1720" s="4">
        <f t="shared" ca="1" si="498"/>
        <v>67952.117066630279</v>
      </c>
    </row>
    <row r="1721" spans="1:33">
      <c r="A1721" s="3">
        <v>43718</v>
      </c>
      <c r="B1721" s="2">
        <f t="shared" ca="1" si="481"/>
        <v>65958.206031256326</v>
      </c>
      <c r="C1721">
        <v>0</v>
      </c>
      <c r="D1721">
        <v>0</v>
      </c>
      <c r="E1721">
        <v>0</v>
      </c>
      <c r="F1721">
        <v>0</v>
      </c>
      <c r="P1721" s="4">
        <f t="shared" si="485"/>
        <v>17</v>
      </c>
      <c r="Q1721" s="4">
        <f t="shared" si="486"/>
        <v>62</v>
      </c>
      <c r="R1721" s="7">
        <f>INDEX(월별값!$A$1:$BM$17, '데이터 만들기'!P1721, '데이터 만들기'!Q1721)</f>
        <v>1414680</v>
      </c>
      <c r="S1721" s="5">
        <f t="shared" si="483"/>
        <v>43718</v>
      </c>
      <c r="T1721" s="7">
        <f t="shared" si="487"/>
        <v>2019</v>
      </c>
      <c r="U1721" s="7">
        <f t="shared" si="488"/>
        <v>9</v>
      </c>
      <c r="V1721" s="7" t="str">
        <f t="shared" si="489"/>
        <v>2019-9-1</v>
      </c>
      <c r="W1721" s="8">
        <f t="shared" si="490"/>
        <v>43738</v>
      </c>
      <c r="X1721" s="9">
        <f t="shared" si="491"/>
        <v>30</v>
      </c>
      <c r="Y1721" s="4">
        <f t="shared" si="492"/>
        <v>47156</v>
      </c>
      <c r="Z1721" s="4">
        <f t="shared" ca="1" si="493"/>
        <v>-1126.7155546377408</v>
      </c>
      <c r="AA1721" s="4">
        <f t="shared" ca="1" si="494"/>
        <v>46029.28444536226</v>
      </c>
      <c r="AB1721" s="10">
        <f t="shared" si="482"/>
        <v>1</v>
      </c>
      <c r="AC1721" s="4">
        <f t="shared" ca="1" si="495"/>
        <v>46029.28444536226</v>
      </c>
      <c r="AD1721" s="4">
        <f t="shared" ca="1" si="484"/>
        <v>-418507.35330377531</v>
      </c>
      <c r="AE1721" s="4">
        <f t="shared" si="496"/>
        <v>21</v>
      </c>
      <c r="AF1721" s="4">
        <f t="shared" ca="1" si="497"/>
        <v>19928.921585894062</v>
      </c>
      <c r="AG1721" s="4">
        <f t="shared" ca="1" si="498"/>
        <v>65958.206031256326</v>
      </c>
    </row>
    <row r="1722" spans="1:33">
      <c r="A1722" s="3">
        <v>43719</v>
      </c>
      <c r="B1722" s="2">
        <f t="shared" ca="1" si="481"/>
        <v>69593.459308579404</v>
      </c>
      <c r="C1722">
        <v>0</v>
      </c>
      <c r="D1722">
        <v>0</v>
      </c>
      <c r="E1722">
        <v>0</v>
      </c>
      <c r="F1722">
        <v>0</v>
      </c>
      <c r="P1722" s="4">
        <f t="shared" si="485"/>
        <v>17</v>
      </c>
      <c r="Q1722" s="4">
        <f t="shared" si="486"/>
        <v>62</v>
      </c>
      <c r="R1722" s="7">
        <f>INDEX(월별값!$A$1:$BM$17, '데이터 만들기'!P1722, '데이터 만들기'!Q1722)</f>
        <v>1414680</v>
      </c>
      <c r="S1722" s="5">
        <f t="shared" si="483"/>
        <v>43719</v>
      </c>
      <c r="T1722" s="7">
        <f t="shared" si="487"/>
        <v>2019</v>
      </c>
      <c r="U1722" s="7">
        <f t="shared" si="488"/>
        <v>9</v>
      </c>
      <c r="V1722" s="7" t="str">
        <f t="shared" si="489"/>
        <v>2019-9-1</v>
      </c>
      <c r="W1722" s="8">
        <f t="shared" si="490"/>
        <v>43738</v>
      </c>
      <c r="X1722" s="9">
        <f t="shared" si="491"/>
        <v>30</v>
      </c>
      <c r="Y1722" s="4">
        <f t="shared" si="492"/>
        <v>47156</v>
      </c>
      <c r="Z1722" s="4">
        <f t="shared" ca="1" si="493"/>
        <v>2508.5377226853407</v>
      </c>
      <c r="AA1722" s="4">
        <f t="shared" ca="1" si="494"/>
        <v>49664.537722685338</v>
      </c>
      <c r="AB1722" s="10">
        <f t="shared" si="482"/>
        <v>1</v>
      </c>
      <c r="AC1722" s="4">
        <f t="shared" ca="1" si="495"/>
        <v>49664.537722685338</v>
      </c>
      <c r="AD1722" s="4">
        <f t="shared" ca="1" si="484"/>
        <v>-418507.35330377531</v>
      </c>
      <c r="AE1722" s="4">
        <f t="shared" si="496"/>
        <v>21</v>
      </c>
      <c r="AF1722" s="4">
        <f t="shared" ca="1" si="497"/>
        <v>19928.921585894062</v>
      </c>
      <c r="AG1722" s="4">
        <f t="shared" ca="1" si="498"/>
        <v>69593.459308579404</v>
      </c>
    </row>
    <row r="1723" spans="1:33">
      <c r="A1723" s="3">
        <v>43720</v>
      </c>
      <c r="B1723" s="2">
        <f t="shared" ca="1" si="481"/>
        <v>66666.756985654196</v>
      </c>
      <c r="C1723">
        <v>0</v>
      </c>
      <c r="D1723">
        <v>0</v>
      </c>
      <c r="E1723">
        <v>0</v>
      </c>
      <c r="F1723">
        <v>0</v>
      </c>
      <c r="P1723" s="4">
        <f t="shared" si="485"/>
        <v>17</v>
      </c>
      <c r="Q1723" s="4">
        <f t="shared" si="486"/>
        <v>62</v>
      </c>
      <c r="R1723" s="7">
        <f>INDEX(월별값!$A$1:$BM$17, '데이터 만들기'!P1723, '데이터 만들기'!Q1723)</f>
        <v>1414680</v>
      </c>
      <c r="S1723" s="5">
        <f t="shared" si="483"/>
        <v>43720</v>
      </c>
      <c r="T1723" s="7">
        <f t="shared" si="487"/>
        <v>2019</v>
      </c>
      <c r="U1723" s="7">
        <f t="shared" si="488"/>
        <v>9</v>
      </c>
      <c r="V1723" s="7" t="str">
        <f t="shared" si="489"/>
        <v>2019-9-1</v>
      </c>
      <c r="W1723" s="8">
        <f t="shared" si="490"/>
        <v>43738</v>
      </c>
      <c r="X1723" s="9">
        <f t="shared" si="491"/>
        <v>30</v>
      </c>
      <c r="Y1723" s="4">
        <f t="shared" si="492"/>
        <v>47156</v>
      </c>
      <c r="Z1723" s="4">
        <f t="shared" ca="1" si="493"/>
        <v>-418.16460023986031</v>
      </c>
      <c r="AA1723" s="4">
        <f t="shared" ca="1" si="494"/>
        <v>46737.835399760137</v>
      </c>
      <c r="AB1723" s="10">
        <f t="shared" si="482"/>
        <v>1</v>
      </c>
      <c r="AC1723" s="4">
        <f t="shared" ca="1" si="495"/>
        <v>46737.835399760137</v>
      </c>
      <c r="AD1723" s="4">
        <f t="shared" ca="1" si="484"/>
        <v>-418507.35330377531</v>
      </c>
      <c r="AE1723" s="4">
        <f t="shared" si="496"/>
        <v>21</v>
      </c>
      <c r="AF1723" s="4">
        <f t="shared" ca="1" si="497"/>
        <v>19928.921585894062</v>
      </c>
      <c r="AG1723" s="4">
        <f t="shared" ca="1" si="498"/>
        <v>66666.756985654196</v>
      </c>
    </row>
    <row r="1724" spans="1:33">
      <c r="A1724" s="3">
        <v>43721</v>
      </c>
      <c r="B1724" s="2">
        <f t="shared" ca="1" si="481"/>
        <v>66834.597422360283</v>
      </c>
      <c r="C1724">
        <v>0</v>
      </c>
      <c r="D1724">
        <v>0</v>
      </c>
      <c r="E1724">
        <v>0</v>
      </c>
      <c r="F1724">
        <v>0</v>
      </c>
      <c r="P1724" s="4">
        <f t="shared" si="485"/>
        <v>17</v>
      </c>
      <c r="Q1724" s="4">
        <f t="shared" si="486"/>
        <v>62</v>
      </c>
      <c r="R1724" s="7">
        <f>INDEX(월별값!$A$1:$BM$17, '데이터 만들기'!P1724, '데이터 만들기'!Q1724)</f>
        <v>1414680</v>
      </c>
      <c r="S1724" s="5">
        <f t="shared" si="483"/>
        <v>43721</v>
      </c>
      <c r="T1724" s="7">
        <f t="shared" si="487"/>
        <v>2019</v>
      </c>
      <c r="U1724" s="7">
        <f t="shared" si="488"/>
        <v>9</v>
      </c>
      <c r="V1724" s="7" t="str">
        <f t="shared" si="489"/>
        <v>2019-9-1</v>
      </c>
      <c r="W1724" s="8">
        <f t="shared" si="490"/>
        <v>43738</v>
      </c>
      <c r="X1724" s="9">
        <f t="shared" si="491"/>
        <v>30</v>
      </c>
      <c r="Y1724" s="4">
        <f t="shared" si="492"/>
        <v>47156</v>
      </c>
      <c r="Z1724" s="4">
        <f t="shared" ca="1" si="493"/>
        <v>-250.32416353377715</v>
      </c>
      <c r="AA1724" s="4">
        <f t="shared" ca="1" si="494"/>
        <v>46905.675836466224</v>
      </c>
      <c r="AB1724" s="10">
        <f t="shared" si="482"/>
        <v>1</v>
      </c>
      <c r="AC1724" s="4">
        <f t="shared" ca="1" si="495"/>
        <v>46905.675836466224</v>
      </c>
      <c r="AD1724" s="4">
        <f t="shared" ca="1" si="484"/>
        <v>-418507.35330377531</v>
      </c>
      <c r="AE1724" s="4">
        <f t="shared" si="496"/>
        <v>21</v>
      </c>
      <c r="AF1724" s="4">
        <f t="shared" ca="1" si="497"/>
        <v>19928.921585894062</v>
      </c>
      <c r="AG1724" s="4">
        <f t="shared" ca="1" si="498"/>
        <v>66834.597422360283</v>
      </c>
    </row>
    <row r="1725" spans="1:33">
      <c r="A1725" s="3">
        <v>43722</v>
      </c>
      <c r="B1725" s="2">
        <f t="shared" ca="1" si="481"/>
        <v>2268.9847020854968</v>
      </c>
      <c r="C1725">
        <v>0</v>
      </c>
      <c r="D1725">
        <v>0</v>
      </c>
      <c r="E1725">
        <v>0</v>
      </c>
      <c r="F1725">
        <v>0</v>
      </c>
      <c r="P1725" s="4">
        <f t="shared" si="485"/>
        <v>17</v>
      </c>
      <c r="Q1725" s="4">
        <f t="shared" si="486"/>
        <v>62</v>
      </c>
      <c r="R1725" s="7">
        <f>INDEX(월별값!$A$1:$BM$17, '데이터 만들기'!P1725, '데이터 만들기'!Q1725)</f>
        <v>1414680</v>
      </c>
      <c r="S1725" s="5">
        <f t="shared" si="483"/>
        <v>43722</v>
      </c>
      <c r="T1725" s="7">
        <f t="shared" si="487"/>
        <v>2019</v>
      </c>
      <c r="U1725" s="7">
        <f t="shared" si="488"/>
        <v>9</v>
      </c>
      <c r="V1725" s="7" t="str">
        <f t="shared" si="489"/>
        <v>2019-9-1</v>
      </c>
      <c r="W1725" s="8">
        <f t="shared" si="490"/>
        <v>43738</v>
      </c>
      <c r="X1725" s="9">
        <f t="shared" si="491"/>
        <v>30</v>
      </c>
      <c r="Y1725" s="4">
        <f t="shared" si="492"/>
        <v>47156</v>
      </c>
      <c r="Z1725" s="4">
        <f t="shared" ca="1" si="493"/>
        <v>-1776.3059582900648</v>
      </c>
      <c r="AA1725" s="4">
        <f t="shared" ca="1" si="494"/>
        <v>45379.694041709932</v>
      </c>
      <c r="AB1725" s="10">
        <f t="shared" si="482"/>
        <v>0</v>
      </c>
      <c r="AC1725" s="4">
        <f t="shared" ca="1" si="495"/>
        <v>2268.9847020854968</v>
      </c>
      <c r="AD1725" s="4">
        <f t="shared" ca="1" si="484"/>
        <v>-418507.35330377531</v>
      </c>
      <c r="AE1725" s="4">
        <f t="shared" si="496"/>
        <v>21</v>
      </c>
      <c r="AF1725" s="4">
        <f t="shared" ca="1" si="497"/>
        <v>19928.921585894062</v>
      </c>
      <c r="AG1725" s="4">
        <f t="shared" ca="1" si="498"/>
        <v>2268.9847020854968</v>
      </c>
    </row>
    <row r="1726" spans="1:33">
      <c r="A1726" s="3">
        <v>43723</v>
      </c>
      <c r="B1726" s="2">
        <f t="shared" ca="1" si="481"/>
        <v>2565.3403005368427</v>
      </c>
      <c r="C1726">
        <v>0</v>
      </c>
      <c r="D1726">
        <v>0</v>
      </c>
      <c r="E1726">
        <v>0</v>
      </c>
      <c r="F1726">
        <v>0</v>
      </c>
      <c r="P1726" s="4">
        <f t="shared" si="485"/>
        <v>17</v>
      </c>
      <c r="Q1726" s="4">
        <f t="shared" si="486"/>
        <v>62</v>
      </c>
      <c r="R1726" s="7">
        <f>INDEX(월별값!$A$1:$BM$17, '데이터 만들기'!P1726, '데이터 만들기'!Q1726)</f>
        <v>1414680</v>
      </c>
      <c r="S1726" s="5">
        <f t="shared" si="483"/>
        <v>43723</v>
      </c>
      <c r="T1726" s="7">
        <f t="shared" si="487"/>
        <v>2019</v>
      </c>
      <c r="U1726" s="7">
        <f t="shared" si="488"/>
        <v>9</v>
      </c>
      <c r="V1726" s="7" t="str">
        <f t="shared" si="489"/>
        <v>2019-9-1</v>
      </c>
      <c r="W1726" s="8">
        <f t="shared" si="490"/>
        <v>43738</v>
      </c>
      <c r="X1726" s="9">
        <f t="shared" si="491"/>
        <v>30</v>
      </c>
      <c r="Y1726" s="4">
        <f t="shared" si="492"/>
        <v>47156</v>
      </c>
      <c r="Z1726" s="4">
        <f t="shared" ca="1" si="493"/>
        <v>4150.8060107368483</v>
      </c>
      <c r="AA1726" s="4">
        <f t="shared" ca="1" si="494"/>
        <v>51306.806010736851</v>
      </c>
      <c r="AB1726" s="10">
        <f t="shared" si="482"/>
        <v>0</v>
      </c>
      <c r="AC1726" s="4">
        <f t="shared" ca="1" si="495"/>
        <v>2565.3403005368427</v>
      </c>
      <c r="AD1726" s="4">
        <f t="shared" ca="1" si="484"/>
        <v>-418507.35330377531</v>
      </c>
      <c r="AE1726" s="4">
        <f t="shared" si="496"/>
        <v>21</v>
      </c>
      <c r="AF1726" s="4">
        <f t="shared" ca="1" si="497"/>
        <v>19928.921585894062</v>
      </c>
      <c r="AG1726" s="4">
        <f t="shared" ca="1" si="498"/>
        <v>2565.3403005368427</v>
      </c>
    </row>
    <row r="1727" spans="1:33">
      <c r="A1727" s="3">
        <v>43724</v>
      </c>
      <c r="B1727" s="2">
        <f t="shared" ca="1" si="481"/>
        <v>65836.589260183056</v>
      </c>
      <c r="C1727">
        <v>0</v>
      </c>
      <c r="D1727">
        <v>0</v>
      </c>
      <c r="E1727">
        <v>0</v>
      </c>
      <c r="F1727">
        <v>0</v>
      </c>
      <c r="P1727" s="4">
        <f t="shared" si="485"/>
        <v>17</v>
      </c>
      <c r="Q1727" s="4">
        <f t="shared" si="486"/>
        <v>62</v>
      </c>
      <c r="R1727" s="7">
        <f>INDEX(월별값!$A$1:$BM$17, '데이터 만들기'!P1727, '데이터 만들기'!Q1727)</f>
        <v>1414680</v>
      </c>
      <c r="S1727" s="5">
        <f t="shared" si="483"/>
        <v>43724</v>
      </c>
      <c r="T1727" s="7">
        <f t="shared" si="487"/>
        <v>2019</v>
      </c>
      <c r="U1727" s="7">
        <f t="shared" si="488"/>
        <v>9</v>
      </c>
      <c r="V1727" s="7" t="str">
        <f t="shared" si="489"/>
        <v>2019-9-1</v>
      </c>
      <c r="W1727" s="8">
        <f t="shared" si="490"/>
        <v>43738</v>
      </c>
      <c r="X1727" s="9">
        <f t="shared" si="491"/>
        <v>30</v>
      </c>
      <c r="Y1727" s="4">
        <f t="shared" si="492"/>
        <v>47156</v>
      </c>
      <c r="Z1727" s="4">
        <f t="shared" ca="1" si="493"/>
        <v>-1248.3323257110042</v>
      </c>
      <c r="AA1727" s="4">
        <f t="shared" ca="1" si="494"/>
        <v>45907.667674288998</v>
      </c>
      <c r="AB1727" s="10">
        <f t="shared" si="482"/>
        <v>1</v>
      </c>
      <c r="AC1727" s="4">
        <f t="shared" ca="1" si="495"/>
        <v>45907.667674288998</v>
      </c>
      <c r="AD1727" s="4">
        <f t="shared" ca="1" si="484"/>
        <v>-418507.35330377531</v>
      </c>
      <c r="AE1727" s="4">
        <f t="shared" si="496"/>
        <v>21</v>
      </c>
      <c r="AF1727" s="4">
        <f t="shared" ca="1" si="497"/>
        <v>19928.921585894062</v>
      </c>
      <c r="AG1727" s="4">
        <f t="shared" ca="1" si="498"/>
        <v>65836.589260183056</v>
      </c>
    </row>
    <row r="1728" spans="1:33">
      <c r="A1728" s="3">
        <v>43725</v>
      </c>
      <c r="B1728" s="2">
        <f t="shared" ca="1" si="481"/>
        <v>62697.768125870003</v>
      </c>
      <c r="C1728">
        <v>0</v>
      </c>
      <c r="D1728">
        <v>0</v>
      </c>
      <c r="E1728">
        <v>0</v>
      </c>
      <c r="F1728">
        <v>0</v>
      </c>
      <c r="P1728" s="4">
        <f t="shared" si="485"/>
        <v>17</v>
      </c>
      <c r="Q1728" s="4">
        <f t="shared" si="486"/>
        <v>62</v>
      </c>
      <c r="R1728" s="7">
        <f>INDEX(월별값!$A$1:$BM$17, '데이터 만들기'!P1728, '데이터 만들기'!Q1728)</f>
        <v>1414680</v>
      </c>
      <c r="S1728" s="5">
        <f t="shared" si="483"/>
        <v>43725</v>
      </c>
      <c r="T1728" s="7">
        <f t="shared" si="487"/>
        <v>2019</v>
      </c>
      <c r="U1728" s="7">
        <f t="shared" si="488"/>
        <v>9</v>
      </c>
      <c r="V1728" s="7" t="str">
        <f t="shared" si="489"/>
        <v>2019-9-1</v>
      </c>
      <c r="W1728" s="8">
        <f t="shared" si="490"/>
        <v>43738</v>
      </c>
      <c r="X1728" s="9">
        <f t="shared" si="491"/>
        <v>30</v>
      </c>
      <c r="Y1728" s="4">
        <f t="shared" si="492"/>
        <v>47156</v>
      </c>
      <c r="Z1728" s="4">
        <f t="shared" ca="1" si="493"/>
        <v>-4387.1534600240639</v>
      </c>
      <c r="AA1728" s="4">
        <f t="shared" ca="1" si="494"/>
        <v>42768.846539975937</v>
      </c>
      <c r="AB1728" s="10">
        <f t="shared" si="482"/>
        <v>1</v>
      </c>
      <c r="AC1728" s="4">
        <f t="shared" ca="1" si="495"/>
        <v>42768.846539975937</v>
      </c>
      <c r="AD1728" s="4">
        <f t="shared" ca="1" si="484"/>
        <v>-418507.35330377531</v>
      </c>
      <c r="AE1728" s="4">
        <f t="shared" si="496"/>
        <v>21</v>
      </c>
      <c r="AF1728" s="4">
        <f t="shared" ca="1" si="497"/>
        <v>19928.921585894062</v>
      </c>
      <c r="AG1728" s="4">
        <f t="shared" ca="1" si="498"/>
        <v>62697.768125870003</v>
      </c>
    </row>
    <row r="1729" spans="1:33">
      <c r="A1729" s="3">
        <v>43726</v>
      </c>
      <c r="B1729" s="2">
        <f t="shared" ca="1" si="481"/>
        <v>67331.652306942196</v>
      </c>
      <c r="C1729">
        <v>0</v>
      </c>
      <c r="D1729">
        <v>0</v>
      </c>
      <c r="E1729">
        <v>0</v>
      </c>
      <c r="F1729">
        <v>0</v>
      </c>
      <c r="P1729" s="4">
        <f t="shared" si="485"/>
        <v>17</v>
      </c>
      <c r="Q1729" s="4">
        <f t="shared" si="486"/>
        <v>62</v>
      </c>
      <c r="R1729" s="7">
        <f>INDEX(월별값!$A$1:$BM$17, '데이터 만들기'!P1729, '데이터 만들기'!Q1729)</f>
        <v>1414680</v>
      </c>
      <c r="S1729" s="5">
        <f t="shared" si="483"/>
        <v>43726</v>
      </c>
      <c r="T1729" s="7">
        <f t="shared" si="487"/>
        <v>2019</v>
      </c>
      <c r="U1729" s="7">
        <f t="shared" si="488"/>
        <v>9</v>
      </c>
      <c r="V1729" s="7" t="str">
        <f t="shared" si="489"/>
        <v>2019-9-1</v>
      </c>
      <c r="W1729" s="8">
        <f t="shared" si="490"/>
        <v>43738</v>
      </c>
      <c r="X1729" s="9">
        <f t="shared" si="491"/>
        <v>30</v>
      </c>
      <c r="Y1729" s="4">
        <f t="shared" si="492"/>
        <v>47156</v>
      </c>
      <c r="Z1729" s="4">
        <f t="shared" ca="1" si="493"/>
        <v>246.7307210481394</v>
      </c>
      <c r="AA1729" s="4">
        <f t="shared" ca="1" si="494"/>
        <v>47402.730721048138</v>
      </c>
      <c r="AB1729" s="10">
        <f t="shared" si="482"/>
        <v>1</v>
      </c>
      <c r="AC1729" s="4">
        <f t="shared" ca="1" si="495"/>
        <v>47402.730721048138</v>
      </c>
      <c r="AD1729" s="4">
        <f t="shared" ca="1" si="484"/>
        <v>-418507.35330377531</v>
      </c>
      <c r="AE1729" s="4">
        <f t="shared" si="496"/>
        <v>21</v>
      </c>
      <c r="AF1729" s="4">
        <f t="shared" ca="1" si="497"/>
        <v>19928.921585894062</v>
      </c>
      <c r="AG1729" s="4">
        <f t="shared" ca="1" si="498"/>
        <v>67331.652306942196</v>
      </c>
    </row>
    <row r="1730" spans="1:33">
      <c r="A1730" s="3">
        <v>43727</v>
      </c>
      <c r="B1730" s="2">
        <f t="shared" ca="1" si="481"/>
        <v>64044.594633057524</v>
      </c>
      <c r="C1730">
        <v>0</v>
      </c>
      <c r="D1730">
        <v>0</v>
      </c>
      <c r="E1730">
        <v>0</v>
      </c>
      <c r="F1730">
        <v>0</v>
      </c>
      <c r="P1730" s="4">
        <f t="shared" si="485"/>
        <v>17</v>
      </c>
      <c r="Q1730" s="4">
        <f t="shared" si="486"/>
        <v>62</v>
      </c>
      <c r="R1730" s="7">
        <f>INDEX(월별값!$A$1:$BM$17, '데이터 만들기'!P1730, '데이터 만들기'!Q1730)</f>
        <v>1414680</v>
      </c>
      <c r="S1730" s="5">
        <f t="shared" si="483"/>
        <v>43727</v>
      </c>
      <c r="T1730" s="7">
        <f t="shared" si="487"/>
        <v>2019</v>
      </c>
      <c r="U1730" s="7">
        <f t="shared" si="488"/>
        <v>9</v>
      </c>
      <c r="V1730" s="7" t="str">
        <f t="shared" si="489"/>
        <v>2019-9-1</v>
      </c>
      <c r="W1730" s="8">
        <f t="shared" si="490"/>
        <v>43738</v>
      </c>
      <c r="X1730" s="9">
        <f t="shared" si="491"/>
        <v>30</v>
      </c>
      <c r="Y1730" s="4">
        <f t="shared" si="492"/>
        <v>47156</v>
      </c>
      <c r="Z1730" s="4">
        <f t="shared" ca="1" si="493"/>
        <v>-3040.3269528365345</v>
      </c>
      <c r="AA1730" s="4">
        <f t="shared" ca="1" si="494"/>
        <v>44115.673047163466</v>
      </c>
      <c r="AB1730" s="10">
        <f t="shared" si="482"/>
        <v>1</v>
      </c>
      <c r="AC1730" s="4">
        <f t="shared" ca="1" si="495"/>
        <v>44115.673047163466</v>
      </c>
      <c r="AD1730" s="4">
        <f t="shared" ca="1" si="484"/>
        <v>-418507.35330377531</v>
      </c>
      <c r="AE1730" s="4">
        <f t="shared" si="496"/>
        <v>21</v>
      </c>
      <c r="AF1730" s="4">
        <f t="shared" ca="1" si="497"/>
        <v>19928.921585894062</v>
      </c>
      <c r="AG1730" s="4">
        <f t="shared" ca="1" si="498"/>
        <v>64044.594633057524</v>
      </c>
    </row>
    <row r="1731" spans="1:33">
      <c r="A1731" s="3">
        <v>43728</v>
      </c>
      <c r="B1731" s="2">
        <f t="shared" ca="1" si="481"/>
        <v>66410.747030444836</v>
      </c>
      <c r="C1731">
        <v>0</v>
      </c>
      <c r="D1731">
        <v>0</v>
      </c>
      <c r="E1731">
        <v>0</v>
      </c>
      <c r="F1731">
        <v>0</v>
      </c>
      <c r="P1731" s="4">
        <f t="shared" si="485"/>
        <v>17</v>
      </c>
      <c r="Q1731" s="4">
        <f t="shared" si="486"/>
        <v>62</v>
      </c>
      <c r="R1731" s="7">
        <f>INDEX(월별값!$A$1:$BM$17, '데이터 만들기'!P1731, '데이터 만들기'!Q1731)</f>
        <v>1414680</v>
      </c>
      <c r="S1731" s="5">
        <f t="shared" si="483"/>
        <v>43728</v>
      </c>
      <c r="T1731" s="7">
        <f t="shared" si="487"/>
        <v>2019</v>
      </c>
      <c r="U1731" s="7">
        <f t="shared" si="488"/>
        <v>9</v>
      </c>
      <c r="V1731" s="7" t="str">
        <f t="shared" si="489"/>
        <v>2019-9-1</v>
      </c>
      <c r="W1731" s="8">
        <f t="shared" si="490"/>
        <v>43738</v>
      </c>
      <c r="X1731" s="9">
        <f t="shared" si="491"/>
        <v>30</v>
      </c>
      <c r="Y1731" s="4">
        <f t="shared" si="492"/>
        <v>47156</v>
      </c>
      <c r="Z1731" s="4">
        <f t="shared" ca="1" si="493"/>
        <v>-674.17455544922927</v>
      </c>
      <c r="AA1731" s="4">
        <f t="shared" ca="1" si="494"/>
        <v>46481.82544455077</v>
      </c>
      <c r="AB1731" s="10">
        <f t="shared" si="482"/>
        <v>1</v>
      </c>
      <c r="AC1731" s="4">
        <f t="shared" ca="1" si="495"/>
        <v>46481.82544455077</v>
      </c>
      <c r="AD1731" s="4">
        <f t="shared" ca="1" si="484"/>
        <v>-418507.35330377531</v>
      </c>
      <c r="AE1731" s="4">
        <f t="shared" si="496"/>
        <v>21</v>
      </c>
      <c r="AF1731" s="4">
        <f t="shared" ca="1" si="497"/>
        <v>19928.921585894062</v>
      </c>
      <c r="AG1731" s="4">
        <f t="shared" ca="1" si="498"/>
        <v>66410.747030444836</v>
      </c>
    </row>
    <row r="1732" spans="1:33">
      <c r="A1732" s="3">
        <v>43729</v>
      </c>
      <c r="B1732" s="2">
        <f t="shared" ca="1" si="481"/>
        <v>2445.2695877018919</v>
      </c>
      <c r="C1732">
        <v>0</v>
      </c>
      <c r="D1732">
        <v>0</v>
      </c>
      <c r="E1732">
        <v>0</v>
      </c>
      <c r="F1732">
        <v>0</v>
      </c>
      <c r="P1732" s="4">
        <f t="shared" si="485"/>
        <v>17</v>
      </c>
      <c r="Q1732" s="4">
        <f t="shared" si="486"/>
        <v>62</v>
      </c>
      <c r="R1732" s="7">
        <f>INDEX(월별값!$A$1:$BM$17, '데이터 만들기'!P1732, '데이터 만들기'!Q1732)</f>
        <v>1414680</v>
      </c>
      <c r="S1732" s="5">
        <f t="shared" si="483"/>
        <v>43729</v>
      </c>
      <c r="T1732" s="7">
        <f t="shared" si="487"/>
        <v>2019</v>
      </c>
      <c r="U1732" s="7">
        <f t="shared" si="488"/>
        <v>9</v>
      </c>
      <c r="V1732" s="7" t="str">
        <f t="shared" si="489"/>
        <v>2019-9-1</v>
      </c>
      <c r="W1732" s="8">
        <f t="shared" si="490"/>
        <v>43738</v>
      </c>
      <c r="X1732" s="9">
        <f t="shared" si="491"/>
        <v>30</v>
      </c>
      <c r="Y1732" s="4">
        <f t="shared" si="492"/>
        <v>47156</v>
      </c>
      <c r="Z1732" s="4">
        <f t="shared" ca="1" si="493"/>
        <v>1749.3917540378363</v>
      </c>
      <c r="AA1732" s="4">
        <f t="shared" ca="1" si="494"/>
        <v>48905.391754037839</v>
      </c>
      <c r="AB1732" s="10">
        <f t="shared" si="482"/>
        <v>0</v>
      </c>
      <c r="AC1732" s="4">
        <f t="shared" ca="1" si="495"/>
        <v>2445.2695877018919</v>
      </c>
      <c r="AD1732" s="4">
        <f t="shared" ca="1" si="484"/>
        <v>-418507.35330377531</v>
      </c>
      <c r="AE1732" s="4">
        <f t="shared" si="496"/>
        <v>21</v>
      </c>
      <c r="AF1732" s="4">
        <f t="shared" ca="1" si="497"/>
        <v>19928.921585894062</v>
      </c>
      <c r="AG1732" s="4">
        <f t="shared" ca="1" si="498"/>
        <v>2445.2695877018919</v>
      </c>
    </row>
    <row r="1733" spans="1:33">
      <c r="A1733" s="3">
        <v>43730</v>
      </c>
      <c r="B1733" s="2">
        <f t="shared" ca="1" si="481"/>
        <v>2230.8608979774294</v>
      </c>
      <c r="C1733">
        <v>0</v>
      </c>
      <c r="D1733">
        <v>0</v>
      </c>
      <c r="E1733">
        <v>0</v>
      </c>
      <c r="F1733">
        <v>0</v>
      </c>
      <c r="P1733" s="4">
        <f t="shared" si="485"/>
        <v>17</v>
      </c>
      <c r="Q1733" s="4">
        <f t="shared" si="486"/>
        <v>62</v>
      </c>
      <c r="R1733" s="7">
        <f>INDEX(월별값!$A$1:$BM$17, '데이터 만들기'!P1733, '데이터 만들기'!Q1733)</f>
        <v>1414680</v>
      </c>
      <c r="S1733" s="5">
        <f t="shared" si="483"/>
        <v>43730</v>
      </c>
      <c r="T1733" s="7">
        <f t="shared" si="487"/>
        <v>2019</v>
      </c>
      <c r="U1733" s="7">
        <f t="shared" si="488"/>
        <v>9</v>
      </c>
      <c r="V1733" s="7" t="str">
        <f t="shared" si="489"/>
        <v>2019-9-1</v>
      </c>
      <c r="W1733" s="8">
        <f t="shared" si="490"/>
        <v>43738</v>
      </c>
      <c r="X1733" s="9">
        <f t="shared" si="491"/>
        <v>30</v>
      </c>
      <c r="Y1733" s="4">
        <f t="shared" si="492"/>
        <v>47156</v>
      </c>
      <c r="Z1733" s="4">
        <f t="shared" ca="1" si="493"/>
        <v>-2538.7820404514105</v>
      </c>
      <c r="AA1733" s="4">
        <f t="shared" ca="1" si="494"/>
        <v>44617.217959548587</v>
      </c>
      <c r="AB1733" s="10">
        <f t="shared" si="482"/>
        <v>0</v>
      </c>
      <c r="AC1733" s="4">
        <f t="shared" ca="1" si="495"/>
        <v>2230.8608979774294</v>
      </c>
      <c r="AD1733" s="4">
        <f t="shared" ca="1" si="484"/>
        <v>-418507.35330377531</v>
      </c>
      <c r="AE1733" s="4">
        <f t="shared" si="496"/>
        <v>21</v>
      </c>
      <c r="AF1733" s="4">
        <f t="shared" ca="1" si="497"/>
        <v>19928.921585894062</v>
      </c>
      <c r="AG1733" s="4">
        <f t="shared" ca="1" si="498"/>
        <v>2230.8608979774294</v>
      </c>
    </row>
    <row r="1734" spans="1:33">
      <c r="A1734" s="3">
        <v>43731</v>
      </c>
      <c r="B1734" s="2">
        <f t="shared" ca="1" si="481"/>
        <v>66731.406603281604</v>
      </c>
      <c r="C1734">
        <v>0</v>
      </c>
      <c r="D1734">
        <v>0</v>
      </c>
      <c r="E1734">
        <v>0</v>
      </c>
      <c r="F1734">
        <v>0</v>
      </c>
      <c r="P1734" s="4">
        <f t="shared" si="485"/>
        <v>17</v>
      </c>
      <c r="Q1734" s="4">
        <f t="shared" si="486"/>
        <v>62</v>
      </c>
      <c r="R1734" s="7">
        <f>INDEX(월별값!$A$1:$BM$17, '데이터 만들기'!P1734, '데이터 만들기'!Q1734)</f>
        <v>1414680</v>
      </c>
      <c r="S1734" s="5">
        <f t="shared" si="483"/>
        <v>43731</v>
      </c>
      <c r="T1734" s="7">
        <f t="shared" si="487"/>
        <v>2019</v>
      </c>
      <c r="U1734" s="7">
        <f t="shared" si="488"/>
        <v>9</v>
      </c>
      <c r="V1734" s="7" t="str">
        <f t="shared" si="489"/>
        <v>2019-9-1</v>
      </c>
      <c r="W1734" s="8">
        <f t="shared" si="490"/>
        <v>43738</v>
      </c>
      <c r="X1734" s="9">
        <f t="shared" si="491"/>
        <v>30</v>
      </c>
      <c r="Y1734" s="4">
        <f t="shared" si="492"/>
        <v>47156</v>
      </c>
      <c r="Z1734" s="4">
        <f t="shared" ca="1" si="493"/>
        <v>-353.51498261246354</v>
      </c>
      <c r="AA1734" s="4">
        <f t="shared" ca="1" si="494"/>
        <v>46802.485017387538</v>
      </c>
      <c r="AB1734" s="10">
        <f t="shared" si="482"/>
        <v>1</v>
      </c>
      <c r="AC1734" s="4">
        <f t="shared" ca="1" si="495"/>
        <v>46802.485017387538</v>
      </c>
      <c r="AD1734" s="4">
        <f t="shared" ca="1" si="484"/>
        <v>-418507.35330377531</v>
      </c>
      <c r="AE1734" s="4">
        <f t="shared" si="496"/>
        <v>21</v>
      </c>
      <c r="AF1734" s="4">
        <f t="shared" ca="1" si="497"/>
        <v>19928.921585894062</v>
      </c>
      <c r="AG1734" s="4">
        <f t="shared" ca="1" si="498"/>
        <v>66731.406603281604</v>
      </c>
    </row>
    <row r="1735" spans="1:33">
      <c r="A1735" s="3">
        <v>43732</v>
      </c>
      <c r="B1735" s="2">
        <f t="shared" ca="1" si="481"/>
        <v>70997.302083383285</v>
      </c>
      <c r="C1735">
        <v>0</v>
      </c>
      <c r="D1735">
        <v>0</v>
      </c>
      <c r="E1735">
        <v>0</v>
      </c>
      <c r="F1735">
        <v>0</v>
      </c>
      <c r="P1735" s="4">
        <f t="shared" si="485"/>
        <v>17</v>
      </c>
      <c r="Q1735" s="4">
        <f t="shared" si="486"/>
        <v>62</v>
      </c>
      <c r="R1735" s="7">
        <f>INDEX(월별값!$A$1:$BM$17, '데이터 만들기'!P1735, '데이터 만들기'!Q1735)</f>
        <v>1414680</v>
      </c>
      <c r="S1735" s="5">
        <f t="shared" si="483"/>
        <v>43732</v>
      </c>
      <c r="T1735" s="7">
        <f t="shared" si="487"/>
        <v>2019</v>
      </c>
      <c r="U1735" s="7">
        <f t="shared" si="488"/>
        <v>9</v>
      </c>
      <c r="V1735" s="7" t="str">
        <f t="shared" si="489"/>
        <v>2019-9-1</v>
      </c>
      <c r="W1735" s="8">
        <f t="shared" si="490"/>
        <v>43738</v>
      </c>
      <c r="X1735" s="9">
        <f t="shared" si="491"/>
        <v>30</v>
      </c>
      <c r="Y1735" s="4">
        <f t="shared" si="492"/>
        <v>47156</v>
      </c>
      <c r="Z1735" s="4">
        <f t="shared" ca="1" si="493"/>
        <v>3912.3804974892241</v>
      </c>
      <c r="AA1735" s="4">
        <f t="shared" ca="1" si="494"/>
        <v>51068.380497489226</v>
      </c>
      <c r="AB1735" s="10">
        <f t="shared" si="482"/>
        <v>1</v>
      </c>
      <c r="AC1735" s="4">
        <f t="shared" ca="1" si="495"/>
        <v>51068.380497489226</v>
      </c>
      <c r="AD1735" s="4">
        <f t="shared" ca="1" si="484"/>
        <v>-418507.35330377531</v>
      </c>
      <c r="AE1735" s="4">
        <f t="shared" si="496"/>
        <v>21</v>
      </c>
      <c r="AF1735" s="4">
        <f t="shared" ca="1" si="497"/>
        <v>19928.921585894062</v>
      </c>
      <c r="AG1735" s="4">
        <f t="shared" ca="1" si="498"/>
        <v>70997.302083383285</v>
      </c>
    </row>
    <row r="1736" spans="1:33">
      <c r="A1736" s="3">
        <v>43733</v>
      </c>
      <c r="B1736" s="2">
        <f t="shared" ref="B1736:B1799" ca="1" si="499">AG1736</f>
        <v>65252.837267451352</v>
      </c>
      <c r="C1736">
        <v>0</v>
      </c>
      <c r="D1736">
        <v>0</v>
      </c>
      <c r="E1736">
        <v>0</v>
      </c>
      <c r="F1736">
        <v>0</v>
      </c>
      <c r="P1736" s="4">
        <f t="shared" si="485"/>
        <v>17</v>
      </c>
      <c r="Q1736" s="4">
        <f t="shared" si="486"/>
        <v>62</v>
      </c>
      <c r="R1736" s="7">
        <f>INDEX(월별값!$A$1:$BM$17, '데이터 만들기'!P1736, '데이터 만들기'!Q1736)</f>
        <v>1414680</v>
      </c>
      <c r="S1736" s="5">
        <f t="shared" si="483"/>
        <v>43733</v>
      </c>
      <c r="T1736" s="7">
        <f t="shared" si="487"/>
        <v>2019</v>
      </c>
      <c r="U1736" s="7">
        <f t="shared" si="488"/>
        <v>9</v>
      </c>
      <c r="V1736" s="7" t="str">
        <f t="shared" si="489"/>
        <v>2019-9-1</v>
      </c>
      <c r="W1736" s="8">
        <f t="shared" si="490"/>
        <v>43738</v>
      </c>
      <c r="X1736" s="9">
        <f t="shared" si="491"/>
        <v>30</v>
      </c>
      <c r="Y1736" s="4">
        <f t="shared" si="492"/>
        <v>47156</v>
      </c>
      <c r="Z1736" s="4">
        <f t="shared" ca="1" si="493"/>
        <v>-1832.0843184427151</v>
      </c>
      <c r="AA1736" s="4">
        <f t="shared" ca="1" si="494"/>
        <v>45323.915681557286</v>
      </c>
      <c r="AB1736" s="10">
        <f t="shared" ref="AB1736:AB1799" si="500">NETWORKDAYS(A1736,A1736)</f>
        <v>1</v>
      </c>
      <c r="AC1736" s="4">
        <f t="shared" ca="1" si="495"/>
        <v>45323.915681557286</v>
      </c>
      <c r="AD1736" s="4">
        <f t="shared" ca="1" si="484"/>
        <v>-418507.35330377531</v>
      </c>
      <c r="AE1736" s="4">
        <f t="shared" si="496"/>
        <v>21</v>
      </c>
      <c r="AF1736" s="4">
        <f t="shared" ca="1" si="497"/>
        <v>19928.921585894062</v>
      </c>
      <c r="AG1736" s="4">
        <f t="shared" ca="1" si="498"/>
        <v>65252.837267451352</v>
      </c>
    </row>
    <row r="1737" spans="1:33">
      <c r="A1737" s="3">
        <v>43734</v>
      </c>
      <c r="B1737" s="2">
        <f t="shared" ca="1" si="499"/>
        <v>63348.142734238136</v>
      </c>
      <c r="C1737">
        <v>0</v>
      </c>
      <c r="D1737">
        <v>0</v>
      </c>
      <c r="E1737">
        <v>0</v>
      </c>
      <c r="F1737">
        <v>0</v>
      </c>
      <c r="P1737" s="4">
        <f t="shared" si="485"/>
        <v>17</v>
      </c>
      <c r="Q1737" s="4">
        <f t="shared" si="486"/>
        <v>62</v>
      </c>
      <c r="R1737" s="7">
        <f>INDEX(월별값!$A$1:$BM$17, '데이터 만들기'!P1737, '데이터 만들기'!Q1737)</f>
        <v>1414680</v>
      </c>
      <c r="S1737" s="5">
        <f t="shared" ref="S1737:S1800" si="501">$A1737</f>
        <v>43734</v>
      </c>
      <c r="T1737" s="7">
        <f t="shared" si="487"/>
        <v>2019</v>
      </c>
      <c r="U1737" s="7">
        <f t="shared" si="488"/>
        <v>9</v>
      </c>
      <c r="V1737" s="7" t="str">
        <f t="shared" si="489"/>
        <v>2019-9-1</v>
      </c>
      <c r="W1737" s="8">
        <f t="shared" si="490"/>
        <v>43738</v>
      </c>
      <c r="X1737" s="9">
        <f t="shared" si="491"/>
        <v>30</v>
      </c>
      <c r="Y1737" s="4">
        <f t="shared" si="492"/>
        <v>47156</v>
      </c>
      <c r="Z1737" s="4">
        <f t="shared" ca="1" si="493"/>
        <v>-3736.7788516559294</v>
      </c>
      <c r="AA1737" s="4">
        <f t="shared" ca="1" si="494"/>
        <v>43419.22114834407</v>
      </c>
      <c r="AB1737" s="10">
        <f t="shared" si="500"/>
        <v>1</v>
      </c>
      <c r="AC1737" s="4">
        <f t="shared" ca="1" si="495"/>
        <v>43419.22114834407</v>
      </c>
      <c r="AD1737" s="4">
        <f t="shared" ref="AD1737:AD1800" ca="1" si="502">SUMIFS(AC:AC,U:U,CONCATENATE("=",U1737),T:T,CONCATENATE("=",T1737))-R1737</f>
        <v>-418507.35330377531</v>
      </c>
      <c r="AE1737" s="4">
        <f t="shared" si="496"/>
        <v>21</v>
      </c>
      <c r="AF1737" s="4">
        <f t="shared" ca="1" si="497"/>
        <v>19928.921585894062</v>
      </c>
      <c r="AG1737" s="4">
        <f t="shared" ca="1" si="498"/>
        <v>63348.142734238136</v>
      </c>
    </row>
    <row r="1738" spans="1:33">
      <c r="A1738" s="3">
        <v>43735</v>
      </c>
      <c r="B1738" s="2">
        <f t="shared" ca="1" si="499"/>
        <v>67783.943823822876</v>
      </c>
      <c r="C1738">
        <v>0</v>
      </c>
      <c r="D1738">
        <v>0</v>
      </c>
      <c r="E1738">
        <v>0</v>
      </c>
      <c r="F1738">
        <v>0</v>
      </c>
      <c r="P1738" s="4">
        <f t="shared" ref="P1738:P1801" si="503">P1737</f>
        <v>17</v>
      </c>
      <c r="Q1738" s="4">
        <f t="shared" si="486"/>
        <v>62</v>
      </c>
      <c r="R1738" s="7">
        <f>INDEX(월별값!$A$1:$BM$17, '데이터 만들기'!P1738, '데이터 만들기'!Q1738)</f>
        <v>1414680</v>
      </c>
      <c r="S1738" s="5">
        <f t="shared" si="501"/>
        <v>43735</v>
      </c>
      <c r="T1738" s="7">
        <f t="shared" si="487"/>
        <v>2019</v>
      </c>
      <c r="U1738" s="7">
        <f t="shared" si="488"/>
        <v>9</v>
      </c>
      <c r="V1738" s="7" t="str">
        <f t="shared" si="489"/>
        <v>2019-9-1</v>
      </c>
      <c r="W1738" s="8">
        <f t="shared" si="490"/>
        <v>43738</v>
      </c>
      <c r="X1738" s="9">
        <f t="shared" si="491"/>
        <v>30</v>
      </c>
      <c r="Y1738" s="4">
        <f t="shared" si="492"/>
        <v>47156</v>
      </c>
      <c r="Z1738" s="4">
        <f t="shared" ca="1" si="493"/>
        <v>699.02223792880727</v>
      </c>
      <c r="AA1738" s="4">
        <f t="shared" ca="1" si="494"/>
        <v>47855.02223792881</v>
      </c>
      <c r="AB1738" s="10">
        <f t="shared" si="500"/>
        <v>1</v>
      </c>
      <c r="AC1738" s="4">
        <f t="shared" ca="1" si="495"/>
        <v>47855.02223792881</v>
      </c>
      <c r="AD1738" s="4">
        <f t="shared" ca="1" si="502"/>
        <v>-418507.35330377531</v>
      </c>
      <c r="AE1738" s="4">
        <f t="shared" si="496"/>
        <v>21</v>
      </c>
      <c r="AF1738" s="4">
        <f t="shared" ca="1" si="497"/>
        <v>19928.921585894062</v>
      </c>
      <c r="AG1738" s="4">
        <f t="shared" ca="1" si="498"/>
        <v>67783.943823822876</v>
      </c>
    </row>
    <row r="1739" spans="1:33">
      <c r="A1739" s="3">
        <v>43736</v>
      </c>
      <c r="B1739" s="2">
        <f t="shared" ca="1" si="499"/>
        <v>2368.0915846340977</v>
      </c>
      <c r="C1739">
        <v>0</v>
      </c>
      <c r="D1739">
        <v>0</v>
      </c>
      <c r="E1739">
        <v>0</v>
      </c>
      <c r="F1739">
        <v>0</v>
      </c>
      <c r="P1739" s="4">
        <f t="shared" si="503"/>
        <v>17</v>
      </c>
      <c r="Q1739" s="4">
        <f t="shared" si="486"/>
        <v>62</v>
      </c>
      <c r="R1739" s="7">
        <f>INDEX(월별값!$A$1:$BM$17, '데이터 만들기'!P1739, '데이터 만들기'!Q1739)</f>
        <v>1414680</v>
      </c>
      <c r="S1739" s="5">
        <f t="shared" si="501"/>
        <v>43736</v>
      </c>
      <c r="T1739" s="7">
        <f t="shared" si="487"/>
        <v>2019</v>
      </c>
      <c r="U1739" s="7">
        <f t="shared" si="488"/>
        <v>9</v>
      </c>
      <c r="V1739" s="7" t="str">
        <f t="shared" si="489"/>
        <v>2019-9-1</v>
      </c>
      <c r="W1739" s="8">
        <f t="shared" si="490"/>
        <v>43738</v>
      </c>
      <c r="X1739" s="9">
        <f t="shared" si="491"/>
        <v>30</v>
      </c>
      <c r="Y1739" s="4">
        <f t="shared" si="492"/>
        <v>47156</v>
      </c>
      <c r="Z1739" s="4">
        <f t="shared" ca="1" si="493"/>
        <v>205.83169268195616</v>
      </c>
      <c r="AA1739" s="4">
        <f t="shared" ca="1" si="494"/>
        <v>47361.831692681953</v>
      </c>
      <c r="AB1739" s="10">
        <f t="shared" si="500"/>
        <v>0</v>
      </c>
      <c r="AC1739" s="4">
        <f t="shared" ca="1" si="495"/>
        <v>2368.0915846340977</v>
      </c>
      <c r="AD1739" s="4">
        <f t="shared" ca="1" si="502"/>
        <v>-418507.35330377531</v>
      </c>
      <c r="AE1739" s="4">
        <f t="shared" si="496"/>
        <v>21</v>
      </c>
      <c r="AF1739" s="4">
        <f t="shared" ca="1" si="497"/>
        <v>19928.921585894062</v>
      </c>
      <c r="AG1739" s="4">
        <f t="shared" ca="1" si="498"/>
        <v>2368.0915846340977</v>
      </c>
    </row>
    <row r="1740" spans="1:33">
      <c r="A1740" s="3">
        <v>43737</v>
      </c>
      <c r="B1740" s="2">
        <f t="shared" ca="1" si="499"/>
        <v>2308.9037644519881</v>
      </c>
      <c r="C1740">
        <v>0</v>
      </c>
      <c r="D1740">
        <v>0</v>
      </c>
      <c r="E1740">
        <v>0</v>
      </c>
      <c r="F1740">
        <v>0</v>
      </c>
      <c r="P1740" s="4">
        <f t="shared" si="503"/>
        <v>17</v>
      </c>
      <c r="Q1740" s="4">
        <f t="shared" si="486"/>
        <v>62</v>
      </c>
      <c r="R1740" s="7">
        <f>INDEX(월별값!$A$1:$BM$17, '데이터 만들기'!P1740, '데이터 만들기'!Q1740)</f>
        <v>1414680</v>
      </c>
      <c r="S1740" s="5">
        <f t="shared" si="501"/>
        <v>43737</v>
      </c>
      <c r="T1740" s="7">
        <f t="shared" si="487"/>
        <v>2019</v>
      </c>
      <c r="U1740" s="7">
        <f t="shared" si="488"/>
        <v>9</v>
      </c>
      <c r="V1740" s="7" t="str">
        <f t="shared" si="489"/>
        <v>2019-9-1</v>
      </c>
      <c r="W1740" s="8">
        <f t="shared" si="490"/>
        <v>43738</v>
      </c>
      <c r="X1740" s="9">
        <f t="shared" si="491"/>
        <v>30</v>
      </c>
      <c r="Y1740" s="4">
        <f t="shared" si="492"/>
        <v>47156</v>
      </c>
      <c r="Z1740" s="4">
        <f t="shared" ca="1" si="493"/>
        <v>-977.92471096023314</v>
      </c>
      <c r="AA1740" s="4">
        <f t="shared" ca="1" si="494"/>
        <v>46178.075289039763</v>
      </c>
      <c r="AB1740" s="10">
        <f t="shared" si="500"/>
        <v>0</v>
      </c>
      <c r="AC1740" s="4">
        <f t="shared" ca="1" si="495"/>
        <v>2308.9037644519881</v>
      </c>
      <c r="AD1740" s="4">
        <f t="shared" ca="1" si="502"/>
        <v>-418507.35330377531</v>
      </c>
      <c r="AE1740" s="4">
        <f t="shared" si="496"/>
        <v>21</v>
      </c>
      <c r="AF1740" s="4">
        <f t="shared" ca="1" si="497"/>
        <v>19928.921585894062</v>
      </c>
      <c r="AG1740" s="4">
        <f t="shared" ca="1" si="498"/>
        <v>2308.9037644519881</v>
      </c>
    </row>
    <row r="1741" spans="1:33">
      <c r="A1741" s="3">
        <v>43738</v>
      </c>
      <c r="B1741" s="2">
        <f t="shared" ca="1" si="499"/>
        <v>63271.841998793854</v>
      </c>
      <c r="C1741">
        <v>0</v>
      </c>
      <c r="D1741">
        <v>0</v>
      </c>
      <c r="E1741">
        <v>0</v>
      </c>
      <c r="F1741">
        <v>0</v>
      </c>
      <c r="P1741" s="4">
        <f t="shared" si="503"/>
        <v>17</v>
      </c>
      <c r="Q1741" s="4">
        <f t="shared" si="486"/>
        <v>62</v>
      </c>
      <c r="R1741" s="7">
        <f>INDEX(월별값!$A$1:$BM$17, '데이터 만들기'!P1741, '데이터 만들기'!Q1741)</f>
        <v>1414680</v>
      </c>
      <c r="S1741" s="5">
        <f t="shared" si="501"/>
        <v>43738</v>
      </c>
      <c r="T1741" s="7">
        <f t="shared" si="487"/>
        <v>2019</v>
      </c>
      <c r="U1741" s="7">
        <f t="shared" si="488"/>
        <v>9</v>
      </c>
      <c r="V1741" s="7" t="str">
        <f t="shared" si="489"/>
        <v>2019-9-1</v>
      </c>
      <c r="W1741" s="8">
        <f t="shared" si="490"/>
        <v>43738</v>
      </c>
      <c r="X1741" s="9">
        <f t="shared" si="491"/>
        <v>30</v>
      </c>
      <c r="Y1741" s="4">
        <f t="shared" si="492"/>
        <v>47156</v>
      </c>
      <c r="Z1741" s="4">
        <f t="shared" ca="1" si="493"/>
        <v>-3813.0795871002142</v>
      </c>
      <c r="AA1741" s="4">
        <f t="shared" ca="1" si="494"/>
        <v>43342.920412899788</v>
      </c>
      <c r="AB1741" s="10">
        <f t="shared" si="500"/>
        <v>1</v>
      </c>
      <c r="AC1741" s="4">
        <f t="shared" ca="1" si="495"/>
        <v>43342.920412899788</v>
      </c>
      <c r="AD1741" s="4">
        <f t="shared" ca="1" si="502"/>
        <v>-418507.35330377531</v>
      </c>
      <c r="AE1741" s="4">
        <f t="shared" si="496"/>
        <v>21</v>
      </c>
      <c r="AF1741" s="4">
        <f t="shared" ca="1" si="497"/>
        <v>19928.921585894062</v>
      </c>
      <c r="AG1741" s="4">
        <f t="shared" ca="1" si="498"/>
        <v>63271.841998793854</v>
      </c>
    </row>
    <row r="1742" spans="1:33">
      <c r="A1742" s="3">
        <v>43739</v>
      </c>
      <c r="B1742" s="2">
        <f t="shared" ca="1" si="499"/>
        <v>54722.492377031216</v>
      </c>
      <c r="C1742">
        <v>0</v>
      </c>
      <c r="D1742">
        <v>0</v>
      </c>
      <c r="E1742">
        <v>0</v>
      </c>
      <c r="F1742">
        <v>0</v>
      </c>
      <c r="P1742" s="4">
        <f t="shared" si="503"/>
        <v>17</v>
      </c>
      <c r="Q1742" s="4">
        <f t="shared" si="486"/>
        <v>63</v>
      </c>
      <c r="R1742" s="7">
        <f>INDEX(월별값!$A$1:$BM$17, '데이터 만들기'!P1742, '데이터 만들기'!Q1742)</f>
        <v>1333320</v>
      </c>
      <c r="S1742" s="5">
        <f t="shared" si="501"/>
        <v>43739</v>
      </c>
      <c r="T1742" s="7">
        <f t="shared" si="487"/>
        <v>2019</v>
      </c>
      <c r="U1742" s="7">
        <f t="shared" si="488"/>
        <v>10</v>
      </c>
      <c r="V1742" s="7" t="str">
        <f t="shared" si="489"/>
        <v>2019-10-1</v>
      </c>
      <c r="W1742" s="8">
        <f t="shared" si="490"/>
        <v>43769</v>
      </c>
      <c r="X1742" s="9">
        <f t="shared" si="491"/>
        <v>31</v>
      </c>
      <c r="Y1742" s="4">
        <f t="shared" si="492"/>
        <v>43010.322580645159</v>
      </c>
      <c r="Z1742" s="4">
        <f t="shared" ca="1" si="493"/>
        <v>-2594.6167093210993</v>
      </c>
      <c r="AA1742" s="4">
        <f t="shared" ca="1" si="494"/>
        <v>40415.705871324062</v>
      </c>
      <c r="AB1742" s="10">
        <f t="shared" si="500"/>
        <v>1</v>
      </c>
      <c r="AC1742" s="4">
        <f t="shared" ca="1" si="495"/>
        <v>40415.705871324062</v>
      </c>
      <c r="AD1742" s="4">
        <f t="shared" ca="1" si="502"/>
        <v>-329056.08963126456</v>
      </c>
      <c r="AE1742" s="4">
        <f t="shared" si="496"/>
        <v>23</v>
      </c>
      <c r="AF1742" s="4">
        <f t="shared" ca="1" si="497"/>
        <v>14306.786505707156</v>
      </c>
      <c r="AG1742" s="4">
        <f t="shared" ca="1" si="498"/>
        <v>54722.492377031216</v>
      </c>
    </row>
    <row r="1743" spans="1:33">
      <c r="A1743" s="3">
        <v>43740</v>
      </c>
      <c r="B1743" s="2">
        <f t="shared" ca="1" si="499"/>
        <v>53446.598665292215</v>
      </c>
      <c r="C1743">
        <v>0</v>
      </c>
      <c r="D1743">
        <v>0</v>
      </c>
      <c r="E1743">
        <v>0</v>
      </c>
      <c r="F1743">
        <v>0</v>
      </c>
      <c r="P1743" s="4">
        <f t="shared" si="503"/>
        <v>17</v>
      </c>
      <c r="Q1743" s="4">
        <f t="shared" si="486"/>
        <v>63</v>
      </c>
      <c r="R1743" s="7">
        <f>INDEX(월별값!$A$1:$BM$17, '데이터 만들기'!P1743, '데이터 만들기'!Q1743)</f>
        <v>1333320</v>
      </c>
      <c r="S1743" s="5">
        <f t="shared" si="501"/>
        <v>43740</v>
      </c>
      <c r="T1743" s="7">
        <f t="shared" si="487"/>
        <v>2019</v>
      </c>
      <c r="U1743" s="7">
        <f t="shared" si="488"/>
        <v>10</v>
      </c>
      <c r="V1743" s="7" t="str">
        <f t="shared" si="489"/>
        <v>2019-10-1</v>
      </c>
      <c r="W1743" s="8">
        <f t="shared" si="490"/>
        <v>43769</v>
      </c>
      <c r="X1743" s="9">
        <f t="shared" si="491"/>
        <v>31</v>
      </c>
      <c r="Y1743" s="4">
        <f t="shared" si="492"/>
        <v>43010.322580645159</v>
      </c>
      <c r="Z1743" s="4">
        <f t="shared" ca="1" si="493"/>
        <v>-3870.5104210601007</v>
      </c>
      <c r="AA1743" s="4">
        <f t="shared" ca="1" si="494"/>
        <v>39139.812159585061</v>
      </c>
      <c r="AB1743" s="10">
        <f t="shared" si="500"/>
        <v>1</v>
      </c>
      <c r="AC1743" s="4">
        <f t="shared" ca="1" si="495"/>
        <v>39139.812159585061</v>
      </c>
      <c r="AD1743" s="4">
        <f t="shared" ca="1" si="502"/>
        <v>-329056.08963126456</v>
      </c>
      <c r="AE1743" s="4">
        <f t="shared" si="496"/>
        <v>23</v>
      </c>
      <c r="AF1743" s="4">
        <f t="shared" ca="1" si="497"/>
        <v>14306.786505707156</v>
      </c>
      <c r="AG1743" s="4">
        <f t="shared" ca="1" si="498"/>
        <v>53446.598665292215</v>
      </c>
    </row>
    <row r="1744" spans="1:33">
      <c r="A1744" s="3">
        <v>43741</v>
      </c>
      <c r="B1744" s="2">
        <f t="shared" ca="1" si="499"/>
        <v>61108.469666787627</v>
      </c>
      <c r="C1744">
        <v>0</v>
      </c>
      <c r="D1744">
        <v>0</v>
      </c>
      <c r="E1744">
        <v>0</v>
      </c>
      <c r="F1744">
        <v>0</v>
      </c>
      <c r="P1744" s="4">
        <f t="shared" si="503"/>
        <v>17</v>
      </c>
      <c r="Q1744" s="4">
        <f t="shared" si="486"/>
        <v>63</v>
      </c>
      <c r="R1744" s="7">
        <f>INDEX(월별값!$A$1:$BM$17, '데이터 만들기'!P1744, '데이터 만들기'!Q1744)</f>
        <v>1333320</v>
      </c>
      <c r="S1744" s="5">
        <f t="shared" si="501"/>
        <v>43741</v>
      </c>
      <c r="T1744" s="7">
        <f t="shared" si="487"/>
        <v>2019</v>
      </c>
      <c r="U1744" s="7">
        <f t="shared" si="488"/>
        <v>10</v>
      </c>
      <c r="V1744" s="7" t="str">
        <f t="shared" si="489"/>
        <v>2019-10-1</v>
      </c>
      <c r="W1744" s="8">
        <f t="shared" si="490"/>
        <v>43769</v>
      </c>
      <c r="X1744" s="9">
        <f t="shared" si="491"/>
        <v>31</v>
      </c>
      <c r="Y1744" s="4">
        <f t="shared" si="492"/>
        <v>43010.322580645159</v>
      </c>
      <c r="Z1744" s="4">
        <f t="shared" ca="1" si="493"/>
        <v>3791.3605804353138</v>
      </c>
      <c r="AA1744" s="4">
        <f t="shared" ca="1" si="494"/>
        <v>46801.683161080473</v>
      </c>
      <c r="AB1744" s="10">
        <f t="shared" si="500"/>
        <v>1</v>
      </c>
      <c r="AC1744" s="4">
        <f t="shared" ca="1" si="495"/>
        <v>46801.683161080473</v>
      </c>
      <c r="AD1744" s="4">
        <f t="shared" ca="1" si="502"/>
        <v>-329056.08963126456</v>
      </c>
      <c r="AE1744" s="4">
        <f t="shared" si="496"/>
        <v>23</v>
      </c>
      <c r="AF1744" s="4">
        <f t="shared" ca="1" si="497"/>
        <v>14306.786505707156</v>
      </c>
      <c r="AG1744" s="4">
        <f t="shared" ca="1" si="498"/>
        <v>61108.469666787627</v>
      </c>
    </row>
    <row r="1745" spans="1:33">
      <c r="A1745" s="3">
        <v>43742</v>
      </c>
      <c r="B1745" s="2">
        <f t="shared" ca="1" si="499"/>
        <v>53080.235505239645</v>
      </c>
      <c r="C1745">
        <v>0</v>
      </c>
      <c r="D1745">
        <v>0</v>
      </c>
      <c r="E1745">
        <v>0</v>
      </c>
      <c r="F1745">
        <v>0</v>
      </c>
      <c r="P1745" s="4">
        <f t="shared" si="503"/>
        <v>17</v>
      </c>
      <c r="Q1745" s="4">
        <f t="shared" si="486"/>
        <v>63</v>
      </c>
      <c r="R1745" s="7">
        <f>INDEX(월별값!$A$1:$BM$17, '데이터 만들기'!P1745, '데이터 만들기'!Q1745)</f>
        <v>1333320</v>
      </c>
      <c r="S1745" s="5">
        <f t="shared" si="501"/>
        <v>43742</v>
      </c>
      <c r="T1745" s="7">
        <f t="shared" si="487"/>
        <v>2019</v>
      </c>
      <c r="U1745" s="7">
        <f t="shared" si="488"/>
        <v>10</v>
      </c>
      <c r="V1745" s="7" t="str">
        <f t="shared" si="489"/>
        <v>2019-10-1</v>
      </c>
      <c r="W1745" s="8">
        <f t="shared" si="490"/>
        <v>43769</v>
      </c>
      <c r="X1745" s="9">
        <f t="shared" si="491"/>
        <v>31</v>
      </c>
      <c r="Y1745" s="4">
        <f t="shared" si="492"/>
        <v>43010.322580645159</v>
      </c>
      <c r="Z1745" s="4">
        <f t="shared" ca="1" si="493"/>
        <v>-4236.8735811126699</v>
      </c>
      <c r="AA1745" s="4">
        <f t="shared" ca="1" si="494"/>
        <v>38773.448999532491</v>
      </c>
      <c r="AB1745" s="10">
        <f t="shared" si="500"/>
        <v>1</v>
      </c>
      <c r="AC1745" s="4">
        <f t="shared" ca="1" si="495"/>
        <v>38773.448999532491</v>
      </c>
      <c r="AD1745" s="4">
        <f t="shared" ca="1" si="502"/>
        <v>-329056.08963126456</v>
      </c>
      <c r="AE1745" s="4">
        <f t="shared" si="496"/>
        <v>23</v>
      </c>
      <c r="AF1745" s="4">
        <f t="shared" ca="1" si="497"/>
        <v>14306.786505707156</v>
      </c>
      <c r="AG1745" s="4">
        <f t="shared" ca="1" si="498"/>
        <v>53080.235505239645</v>
      </c>
    </row>
    <row r="1746" spans="1:33">
      <c r="A1746" s="3">
        <v>43743</v>
      </c>
      <c r="B1746" s="2">
        <f t="shared" ca="1" si="499"/>
        <v>1952.6767573405518</v>
      </c>
      <c r="C1746">
        <v>0</v>
      </c>
      <c r="D1746">
        <v>0</v>
      </c>
      <c r="E1746">
        <v>0</v>
      </c>
      <c r="F1746">
        <v>0</v>
      </c>
      <c r="P1746" s="4">
        <f t="shared" si="503"/>
        <v>17</v>
      </c>
      <c r="Q1746" s="4">
        <f t="shared" si="486"/>
        <v>63</v>
      </c>
      <c r="R1746" s="7">
        <f>INDEX(월별값!$A$1:$BM$17, '데이터 만들기'!P1746, '데이터 만들기'!Q1746)</f>
        <v>1333320</v>
      </c>
      <c r="S1746" s="5">
        <f t="shared" si="501"/>
        <v>43743</v>
      </c>
      <c r="T1746" s="7">
        <f t="shared" si="487"/>
        <v>2019</v>
      </c>
      <c r="U1746" s="7">
        <f t="shared" si="488"/>
        <v>10</v>
      </c>
      <c r="V1746" s="7" t="str">
        <f t="shared" si="489"/>
        <v>2019-10-1</v>
      </c>
      <c r="W1746" s="8">
        <f t="shared" si="490"/>
        <v>43769</v>
      </c>
      <c r="X1746" s="9">
        <f t="shared" si="491"/>
        <v>31</v>
      </c>
      <c r="Y1746" s="4">
        <f t="shared" si="492"/>
        <v>43010.322580645159</v>
      </c>
      <c r="Z1746" s="4">
        <f t="shared" ca="1" si="493"/>
        <v>-3956.7874338341194</v>
      </c>
      <c r="AA1746" s="4">
        <f t="shared" ca="1" si="494"/>
        <v>39053.535146811038</v>
      </c>
      <c r="AB1746" s="10">
        <f t="shared" si="500"/>
        <v>0</v>
      </c>
      <c r="AC1746" s="4">
        <f t="shared" ca="1" si="495"/>
        <v>1952.6767573405518</v>
      </c>
      <c r="AD1746" s="4">
        <f t="shared" ca="1" si="502"/>
        <v>-329056.08963126456</v>
      </c>
      <c r="AE1746" s="4">
        <f t="shared" si="496"/>
        <v>23</v>
      </c>
      <c r="AF1746" s="4">
        <f t="shared" ca="1" si="497"/>
        <v>14306.786505707156</v>
      </c>
      <c r="AG1746" s="4">
        <f t="shared" ca="1" si="498"/>
        <v>1952.6767573405518</v>
      </c>
    </row>
    <row r="1747" spans="1:33">
      <c r="A1747" s="3">
        <v>43744</v>
      </c>
      <c r="B1747" s="2">
        <f t="shared" ca="1" si="499"/>
        <v>2108.1769273130858</v>
      </c>
      <c r="C1747">
        <v>0</v>
      </c>
      <c r="D1747">
        <v>0</v>
      </c>
      <c r="E1747">
        <v>0</v>
      </c>
      <c r="F1747">
        <v>0</v>
      </c>
      <c r="P1747" s="4">
        <f t="shared" si="503"/>
        <v>17</v>
      </c>
      <c r="Q1747" s="4">
        <f t="shared" si="486"/>
        <v>63</v>
      </c>
      <c r="R1747" s="7">
        <f>INDEX(월별값!$A$1:$BM$17, '데이터 만들기'!P1747, '데이터 만들기'!Q1747)</f>
        <v>1333320</v>
      </c>
      <c r="S1747" s="5">
        <f t="shared" si="501"/>
        <v>43744</v>
      </c>
      <c r="T1747" s="7">
        <f t="shared" si="487"/>
        <v>2019</v>
      </c>
      <c r="U1747" s="7">
        <f t="shared" si="488"/>
        <v>10</v>
      </c>
      <c r="V1747" s="7" t="str">
        <f t="shared" si="489"/>
        <v>2019-10-1</v>
      </c>
      <c r="W1747" s="8">
        <f t="shared" si="490"/>
        <v>43769</v>
      </c>
      <c r="X1747" s="9">
        <f t="shared" si="491"/>
        <v>31</v>
      </c>
      <c r="Y1747" s="4">
        <f t="shared" si="492"/>
        <v>43010.322580645159</v>
      </c>
      <c r="Z1747" s="4">
        <f t="shared" ca="1" si="493"/>
        <v>-846.78403438344628</v>
      </c>
      <c r="AA1747" s="4">
        <f t="shared" ca="1" si="494"/>
        <v>42163.538546261712</v>
      </c>
      <c r="AB1747" s="10">
        <f t="shared" si="500"/>
        <v>0</v>
      </c>
      <c r="AC1747" s="4">
        <f t="shared" ca="1" si="495"/>
        <v>2108.1769273130858</v>
      </c>
      <c r="AD1747" s="4">
        <f t="shared" ca="1" si="502"/>
        <v>-329056.08963126456</v>
      </c>
      <c r="AE1747" s="4">
        <f t="shared" si="496"/>
        <v>23</v>
      </c>
      <c r="AF1747" s="4">
        <f t="shared" ca="1" si="497"/>
        <v>14306.786505707156</v>
      </c>
      <c r="AG1747" s="4">
        <f t="shared" ca="1" si="498"/>
        <v>2108.1769273130858</v>
      </c>
    </row>
    <row r="1748" spans="1:33">
      <c r="A1748" s="3">
        <v>43745</v>
      </c>
      <c r="B1748" s="2">
        <f t="shared" ca="1" si="499"/>
        <v>57576.904708459107</v>
      </c>
      <c r="C1748">
        <v>0</v>
      </c>
      <c r="D1748">
        <v>0</v>
      </c>
      <c r="E1748">
        <v>0</v>
      </c>
      <c r="F1748">
        <v>0</v>
      </c>
      <c r="P1748" s="4">
        <f t="shared" si="503"/>
        <v>17</v>
      </c>
      <c r="Q1748" s="4">
        <f t="shared" si="486"/>
        <v>63</v>
      </c>
      <c r="R1748" s="7">
        <f>INDEX(월별값!$A$1:$BM$17, '데이터 만들기'!P1748, '데이터 만들기'!Q1748)</f>
        <v>1333320</v>
      </c>
      <c r="S1748" s="5">
        <f t="shared" si="501"/>
        <v>43745</v>
      </c>
      <c r="T1748" s="7">
        <f t="shared" si="487"/>
        <v>2019</v>
      </c>
      <c r="U1748" s="7">
        <f t="shared" si="488"/>
        <v>10</v>
      </c>
      <c r="V1748" s="7" t="str">
        <f t="shared" si="489"/>
        <v>2019-10-1</v>
      </c>
      <c r="W1748" s="8">
        <f t="shared" si="490"/>
        <v>43769</v>
      </c>
      <c r="X1748" s="9">
        <f t="shared" si="491"/>
        <v>31</v>
      </c>
      <c r="Y1748" s="4">
        <f t="shared" si="492"/>
        <v>43010.322580645159</v>
      </c>
      <c r="Z1748" s="4">
        <f t="shared" ca="1" si="493"/>
        <v>259.79562210679603</v>
      </c>
      <c r="AA1748" s="4">
        <f t="shared" ca="1" si="494"/>
        <v>43270.118202751954</v>
      </c>
      <c r="AB1748" s="10">
        <f t="shared" si="500"/>
        <v>1</v>
      </c>
      <c r="AC1748" s="4">
        <f t="shared" ca="1" si="495"/>
        <v>43270.118202751954</v>
      </c>
      <c r="AD1748" s="4">
        <f t="shared" ca="1" si="502"/>
        <v>-329056.08963126456</v>
      </c>
      <c r="AE1748" s="4">
        <f t="shared" si="496"/>
        <v>23</v>
      </c>
      <c r="AF1748" s="4">
        <f t="shared" ca="1" si="497"/>
        <v>14306.786505707156</v>
      </c>
      <c r="AG1748" s="4">
        <f t="shared" ca="1" si="498"/>
        <v>57576.904708459107</v>
      </c>
    </row>
    <row r="1749" spans="1:33">
      <c r="A1749" s="3">
        <v>43746</v>
      </c>
      <c r="B1749" s="2">
        <f t="shared" ca="1" si="499"/>
        <v>54602.296908651115</v>
      </c>
      <c r="C1749">
        <v>0</v>
      </c>
      <c r="D1749">
        <v>0</v>
      </c>
      <c r="E1749">
        <v>0</v>
      </c>
      <c r="F1749">
        <v>0</v>
      </c>
      <c r="P1749" s="4">
        <f t="shared" si="503"/>
        <v>17</v>
      </c>
      <c r="Q1749" s="4">
        <f t="shared" si="486"/>
        <v>63</v>
      </c>
      <c r="R1749" s="7">
        <f>INDEX(월별값!$A$1:$BM$17, '데이터 만들기'!P1749, '데이터 만들기'!Q1749)</f>
        <v>1333320</v>
      </c>
      <c r="S1749" s="5">
        <f t="shared" si="501"/>
        <v>43746</v>
      </c>
      <c r="T1749" s="7">
        <f t="shared" si="487"/>
        <v>2019</v>
      </c>
      <c r="U1749" s="7">
        <f t="shared" si="488"/>
        <v>10</v>
      </c>
      <c r="V1749" s="7" t="str">
        <f t="shared" si="489"/>
        <v>2019-10-1</v>
      </c>
      <c r="W1749" s="8">
        <f t="shared" si="490"/>
        <v>43769</v>
      </c>
      <c r="X1749" s="9">
        <f t="shared" si="491"/>
        <v>31</v>
      </c>
      <c r="Y1749" s="4">
        <f t="shared" si="492"/>
        <v>43010.322580645159</v>
      </c>
      <c r="Z1749" s="4">
        <f t="shared" ca="1" si="493"/>
        <v>-2714.8121777012002</v>
      </c>
      <c r="AA1749" s="4">
        <f t="shared" ca="1" si="494"/>
        <v>40295.510402943961</v>
      </c>
      <c r="AB1749" s="10">
        <f t="shared" si="500"/>
        <v>1</v>
      </c>
      <c r="AC1749" s="4">
        <f t="shared" ca="1" si="495"/>
        <v>40295.510402943961</v>
      </c>
      <c r="AD1749" s="4">
        <f t="shared" ca="1" si="502"/>
        <v>-329056.08963126456</v>
      </c>
      <c r="AE1749" s="4">
        <f t="shared" si="496"/>
        <v>23</v>
      </c>
      <c r="AF1749" s="4">
        <f t="shared" ca="1" si="497"/>
        <v>14306.786505707156</v>
      </c>
      <c r="AG1749" s="4">
        <f t="shared" ca="1" si="498"/>
        <v>54602.296908651115</v>
      </c>
    </row>
    <row r="1750" spans="1:33">
      <c r="A1750" s="3">
        <v>43747</v>
      </c>
      <c r="B1750" s="2">
        <f t="shared" ca="1" si="499"/>
        <v>61091.532225473791</v>
      </c>
      <c r="C1750">
        <v>0</v>
      </c>
      <c r="D1750">
        <v>0</v>
      </c>
      <c r="E1750">
        <v>0</v>
      </c>
      <c r="F1750">
        <v>0</v>
      </c>
      <c r="P1750" s="4">
        <f t="shared" si="503"/>
        <v>17</v>
      </c>
      <c r="Q1750" s="4">
        <f t="shared" si="486"/>
        <v>63</v>
      </c>
      <c r="R1750" s="7">
        <f>INDEX(월별값!$A$1:$BM$17, '데이터 만들기'!P1750, '데이터 만들기'!Q1750)</f>
        <v>1333320</v>
      </c>
      <c r="S1750" s="5">
        <f t="shared" si="501"/>
        <v>43747</v>
      </c>
      <c r="T1750" s="7">
        <f t="shared" si="487"/>
        <v>2019</v>
      </c>
      <c r="U1750" s="7">
        <f t="shared" si="488"/>
        <v>10</v>
      </c>
      <c r="V1750" s="7" t="str">
        <f t="shared" si="489"/>
        <v>2019-10-1</v>
      </c>
      <c r="W1750" s="8">
        <f t="shared" si="490"/>
        <v>43769</v>
      </c>
      <c r="X1750" s="9">
        <f t="shared" si="491"/>
        <v>31</v>
      </c>
      <c r="Y1750" s="4">
        <f t="shared" si="492"/>
        <v>43010.322580645159</v>
      </c>
      <c r="Z1750" s="4">
        <f t="shared" ca="1" si="493"/>
        <v>3774.4231391214794</v>
      </c>
      <c r="AA1750" s="4">
        <f t="shared" ca="1" si="494"/>
        <v>46784.745719766637</v>
      </c>
      <c r="AB1750" s="10">
        <f t="shared" si="500"/>
        <v>1</v>
      </c>
      <c r="AC1750" s="4">
        <f t="shared" ca="1" si="495"/>
        <v>46784.745719766637</v>
      </c>
      <c r="AD1750" s="4">
        <f t="shared" ca="1" si="502"/>
        <v>-329056.08963126456</v>
      </c>
      <c r="AE1750" s="4">
        <f t="shared" si="496"/>
        <v>23</v>
      </c>
      <c r="AF1750" s="4">
        <f t="shared" ca="1" si="497"/>
        <v>14306.786505707156</v>
      </c>
      <c r="AG1750" s="4">
        <f t="shared" ca="1" si="498"/>
        <v>61091.532225473791</v>
      </c>
    </row>
    <row r="1751" spans="1:33">
      <c r="A1751" s="3">
        <v>43748</v>
      </c>
      <c r="B1751" s="2">
        <f t="shared" ca="1" si="499"/>
        <v>56030.137717662772</v>
      </c>
      <c r="C1751">
        <v>0</v>
      </c>
      <c r="D1751">
        <v>0</v>
      </c>
      <c r="E1751">
        <v>0</v>
      </c>
      <c r="F1751">
        <v>0</v>
      </c>
      <c r="P1751" s="4">
        <f t="shared" si="503"/>
        <v>17</v>
      </c>
      <c r="Q1751" s="4">
        <f t="shared" si="486"/>
        <v>63</v>
      </c>
      <c r="R1751" s="7">
        <f>INDEX(월별값!$A$1:$BM$17, '데이터 만들기'!P1751, '데이터 만들기'!Q1751)</f>
        <v>1333320</v>
      </c>
      <c r="S1751" s="5">
        <f t="shared" si="501"/>
        <v>43748</v>
      </c>
      <c r="T1751" s="7">
        <f t="shared" si="487"/>
        <v>2019</v>
      </c>
      <c r="U1751" s="7">
        <f t="shared" si="488"/>
        <v>10</v>
      </c>
      <c r="V1751" s="7" t="str">
        <f t="shared" si="489"/>
        <v>2019-10-1</v>
      </c>
      <c r="W1751" s="8">
        <f t="shared" si="490"/>
        <v>43769</v>
      </c>
      <c r="X1751" s="9">
        <f t="shared" si="491"/>
        <v>31</v>
      </c>
      <c r="Y1751" s="4">
        <f t="shared" si="492"/>
        <v>43010.322580645159</v>
      </c>
      <c r="Z1751" s="4">
        <f t="shared" ca="1" si="493"/>
        <v>-1286.9713686895402</v>
      </c>
      <c r="AA1751" s="4">
        <f t="shared" ca="1" si="494"/>
        <v>41723.351211955618</v>
      </c>
      <c r="AB1751" s="10">
        <f t="shared" si="500"/>
        <v>1</v>
      </c>
      <c r="AC1751" s="4">
        <f t="shared" ca="1" si="495"/>
        <v>41723.351211955618</v>
      </c>
      <c r="AD1751" s="4">
        <f t="shared" ca="1" si="502"/>
        <v>-329056.08963126456</v>
      </c>
      <c r="AE1751" s="4">
        <f t="shared" si="496"/>
        <v>23</v>
      </c>
      <c r="AF1751" s="4">
        <f t="shared" ca="1" si="497"/>
        <v>14306.786505707156</v>
      </c>
      <c r="AG1751" s="4">
        <f t="shared" ca="1" si="498"/>
        <v>56030.137717662772</v>
      </c>
    </row>
    <row r="1752" spans="1:33">
      <c r="A1752" s="3">
        <v>43749</v>
      </c>
      <c r="B1752" s="2">
        <f t="shared" ca="1" si="499"/>
        <v>56027.146924669803</v>
      </c>
      <c r="C1752">
        <v>0</v>
      </c>
      <c r="D1752">
        <v>0</v>
      </c>
      <c r="E1752">
        <v>0</v>
      </c>
      <c r="F1752">
        <v>0</v>
      </c>
      <c r="P1752" s="4">
        <f t="shared" si="503"/>
        <v>17</v>
      </c>
      <c r="Q1752" s="4">
        <f t="shared" si="486"/>
        <v>63</v>
      </c>
      <c r="R1752" s="7">
        <f>INDEX(월별값!$A$1:$BM$17, '데이터 만들기'!P1752, '데이터 만들기'!Q1752)</f>
        <v>1333320</v>
      </c>
      <c r="S1752" s="5">
        <f t="shared" si="501"/>
        <v>43749</v>
      </c>
      <c r="T1752" s="7">
        <f t="shared" si="487"/>
        <v>2019</v>
      </c>
      <c r="U1752" s="7">
        <f t="shared" si="488"/>
        <v>10</v>
      </c>
      <c r="V1752" s="7" t="str">
        <f t="shared" si="489"/>
        <v>2019-10-1</v>
      </c>
      <c r="W1752" s="8">
        <f t="shared" si="490"/>
        <v>43769</v>
      </c>
      <c r="X1752" s="9">
        <f t="shared" si="491"/>
        <v>31</v>
      </c>
      <c r="Y1752" s="4">
        <f t="shared" si="492"/>
        <v>43010.322580645159</v>
      </c>
      <c r="Z1752" s="4">
        <f t="shared" ca="1" si="493"/>
        <v>-1289.9621616825082</v>
      </c>
      <c r="AA1752" s="4">
        <f t="shared" ca="1" si="494"/>
        <v>41720.360418962649</v>
      </c>
      <c r="AB1752" s="10">
        <f t="shared" si="500"/>
        <v>1</v>
      </c>
      <c r="AC1752" s="4">
        <f t="shared" ca="1" si="495"/>
        <v>41720.360418962649</v>
      </c>
      <c r="AD1752" s="4">
        <f t="shared" ca="1" si="502"/>
        <v>-329056.08963126456</v>
      </c>
      <c r="AE1752" s="4">
        <f t="shared" si="496"/>
        <v>23</v>
      </c>
      <c r="AF1752" s="4">
        <f t="shared" ca="1" si="497"/>
        <v>14306.786505707156</v>
      </c>
      <c r="AG1752" s="4">
        <f t="shared" ca="1" si="498"/>
        <v>56027.146924669803</v>
      </c>
    </row>
    <row r="1753" spans="1:33">
      <c r="A1753" s="3">
        <v>43750</v>
      </c>
      <c r="B1753" s="2">
        <f t="shared" ca="1" si="499"/>
        <v>1978.5058579291865</v>
      </c>
      <c r="C1753">
        <v>0</v>
      </c>
      <c r="D1753">
        <v>0</v>
      </c>
      <c r="E1753">
        <v>0</v>
      </c>
      <c r="F1753">
        <v>0</v>
      </c>
      <c r="P1753" s="4">
        <f t="shared" si="503"/>
        <v>17</v>
      </c>
      <c r="Q1753" s="4">
        <f t="shared" si="486"/>
        <v>63</v>
      </c>
      <c r="R1753" s="7">
        <f>INDEX(월별값!$A$1:$BM$17, '데이터 만들기'!P1753, '데이터 만들기'!Q1753)</f>
        <v>1333320</v>
      </c>
      <c r="S1753" s="5">
        <f t="shared" si="501"/>
        <v>43750</v>
      </c>
      <c r="T1753" s="7">
        <f t="shared" si="487"/>
        <v>2019</v>
      </c>
      <c r="U1753" s="7">
        <f t="shared" si="488"/>
        <v>10</v>
      </c>
      <c r="V1753" s="7" t="str">
        <f t="shared" si="489"/>
        <v>2019-10-1</v>
      </c>
      <c r="W1753" s="8">
        <f t="shared" si="490"/>
        <v>43769</v>
      </c>
      <c r="X1753" s="9">
        <f t="shared" si="491"/>
        <v>31</v>
      </c>
      <c r="Y1753" s="4">
        <f t="shared" si="492"/>
        <v>43010.322580645159</v>
      </c>
      <c r="Z1753" s="4">
        <f t="shared" ca="1" si="493"/>
        <v>-3440.2054220614277</v>
      </c>
      <c r="AA1753" s="4">
        <f t="shared" ca="1" si="494"/>
        <v>39570.117158583729</v>
      </c>
      <c r="AB1753" s="10">
        <f t="shared" si="500"/>
        <v>0</v>
      </c>
      <c r="AC1753" s="4">
        <f t="shared" ca="1" si="495"/>
        <v>1978.5058579291865</v>
      </c>
      <c r="AD1753" s="4">
        <f t="shared" ca="1" si="502"/>
        <v>-329056.08963126456</v>
      </c>
      <c r="AE1753" s="4">
        <f t="shared" si="496"/>
        <v>23</v>
      </c>
      <c r="AF1753" s="4">
        <f t="shared" ca="1" si="497"/>
        <v>14306.786505707156</v>
      </c>
      <c r="AG1753" s="4">
        <f t="shared" ca="1" si="498"/>
        <v>1978.5058579291865</v>
      </c>
    </row>
    <row r="1754" spans="1:33">
      <c r="A1754" s="3">
        <v>43751</v>
      </c>
      <c r="B1754" s="2">
        <f t="shared" ca="1" si="499"/>
        <v>1993.0268361170376</v>
      </c>
      <c r="C1754">
        <v>0</v>
      </c>
      <c r="D1754">
        <v>0</v>
      </c>
      <c r="E1754">
        <v>0</v>
      </c>
      <c r="F1754">
        <v>0</v>
      </c>
      <c r="P1754" s="4">
        <f t="shared" si="503"/>
        <v>17</v>
      </c>
      <c r="Q1754" s="4">
        <f t="shared" si="486"/>
        <v>63</v>
      </c>
      <c r="R1754" s="7">
        <f>INDEX(월별값!$A$1:$BM$17, '데이터 만들기'!P1754, '데이터 만들기'!Q1754)</f>
        <v>1333320</v>
      </c>
      <c r="S1754" s="5">
        <f t="shared" si="501"/>
        <v>43751</v>
      </c>
      <c r="T1754" s="7">
        <f t="shared" si="487"/>
        <v>2019</v>
      </c>
      <c r="U1754" s="7">
        <f t="shared" si="488"/>
        <v>10</v>
      </c>
      <c r="V1754" s="7" t="str">
        <f t="shared" si="489"/>
        <v>2019-10-1</v>
      </c>
      <c r="W1754" s="8">
        <f t="shared" si="490"/>
        <v>43769</v>
      </c>
      <c r="X1754" s="9">
        <f t="shared" si="491"/>
        <v>31</v>
      </c>
      <c r="Y1754" s="4">
        <f t="shared" si="492"/>
        <v>43010.322580645159</v>
      </c>
      <c r="Z1754" s="4">
        <f t="shared" ca="1" si="493"/>
        <v>-3149.7858583044035</v>
      </c>
      <c r="AA1754" s="4">
        <f t="shared" ca="1" si="494"/>
        <v>39860.536722340752</v>
      </c>
      <c r="AB1754" s="10">
        <f t="shared" si="500"/>
        <v>0</v>
      </c>
      <c r="AC1754" s="4">
        <f t="shared" ca="1" si="495"/>
        <v>1993.0268361170376</v>
      </c>
      <c r="AD1754" s="4">
        <f t="shared" ca="1" si="502"/>
        <v>-329056.08963126456</v>
      </c>
      <c r="AE1754" s="4">
        <f t="shared" si="496"/>
        <v>23</v>
      </c>
      <c r="AF1754" s="4">
        <f t="shared" ca="1" si="497"/>
        <v>14306.786505707156</v>
      </c>
      <c r="AG1754" s="4">
        <f t="shared" ca="1" si="498"/>
        <v>1993.0268361170376</v>
      </c>
    </row>
    <row r="1755" spans="1:33">
      <c r="A1755" s="3">
        <v>43752</v>
      </c>
      <c r="B1755" s="2">
        <f t="shared" ca="1" si="499"/>
        <v>60316.293614778166</v>
      </c>
      <c r="C1755">
        <v>0</v>
      </c>
      <c r="D1755">
        <v>0</v>
      </c>
      <c r="E1755">
        <v>0</v>
      </c>
      <c r="F1755">
        <v>0</v>
      </c>
      <c r="P1755" s="4">
        <f t="shared" si="503"/>
        <v>17</v>
      </c>
      <c r="Q1755" s="4">
        <f t="shared" si="486"/>
        <v>63</v>
      </c>
      <c r="R1755" s="7">
        <f>INDEX(월별값!$A$1:$BM$17, '데이터 만들기'!P1755, '데이터 만들기'!Q1755)</f>
        <v>1333320</v>
      </c>
      <c r="S1755" s="5">
        <f t="shared" si="501"/>
        <v>43752</v>
      </c>
      <c r="T1755" s="7">
        <f t="shared" si="487"/>
        <v>2019</v>
      </c>
      <c r="U1755" s="7">
        <f t="shared" si="488"/>
        <v>10</v>
      </c>
      <c r="V1755" s="7" t="str">
        <f t="shared" si="489"/>
        <v>2019-10-1</v>
      </c>
      <c r="W1755" s="8">
        <f t="shared" si="490"/>
        <v>43769</v>
      </c>
      <c r="X1755" s="9">
        <f t="shared" si="491"/>
        <v>31</v>
      </c>
      <c r="Y1755" s="4">
        <f t="shared" si="492"/>
        <v>43010.322580645159</v>
      </c>
      <c r="Z1755" s="4">
        <f t="shared" ca="1" si="493"/>
        <v>2999.1845284258534</v>
      </c>
      <c r="AA1755" s="4">
        <f t="shared" ca="1" si="494"/>
        <v>46009.507109071012</v>
      </c>
      <c r="AB1755" s="10">
        <f t="shared" si="500"/>
        <v>1</v>
      </c>
      <c r="AC1755" s="4">
        <f t="shared" ca="1" si="495"/>
        <v>46009.507109071012</v>
      </c>
      <c r="AD1755" s="4">
        <f t="shared" ca="1" si="502"/>
        <v>-329056.08963126456</v>
      </c>
      <c r="AE1755" s="4">
        <f t="shared" si="496"/>
        <v>23</v>
      </c>
      <c r="AF1755" s="4">
        <f t="shared" ca="1" si="497"/>
        <v>14306.786505707156</v>
      </c>
      <c r="AG1755" s="4">
        <f t="shared" ca="1" si="498"/>
        <v>60316.293614778166</v>
      </c>
    </row>
    <row r="1756" spans="1:33">
      <c r="A1756" s="3">
        <v>43753</v>
      </c>
      <c r="B1756" s="2">
        <f t="shared" ca="1" si="499"/>
        <v>56984.460044733045</v>
      </c>
      <c r="C1756">
        <v>0</v>
      </c>
      <c r="D1756">
        <v>0</v>
      </c>
      <c r="E1756">
        <v>0</v>
      </c>
      <c r="F1756">
        <v>0</v>
      </c>
      <c r="P1756" s="4">
        <f t="shared" si="503"/>
        <v>17</v>
      </c>
      <c r="Q1756" s="4">
        <f t="shared" si="486"/>
        <v>63</v>
      </c>
      <c r="R1756" s="7">
        <f>INDEX(월별값!$A$1:$BM$17, '데이터 만들기'!P1756, '데이터 만들기'!Q1756)</f>
        <v>1333320</v>
      </c>
      <c r="S1756" s="5">
        <f t="shared" si="501"/>
        <v>43753</v>
      </c>
      <c r="T1756" s="7">
        <f t="shared" si="487"/>
        <v>2019</v>
      </c>
      <c r="U1756" s="7">
        <f t="shared" si="488"/>
        <v>10</v>
      </c>
      <c r="V1756" s="7" t="str">
        <f t="shared" si="489"/>
        <v>2019-10-1</v>
      </c>
      <c r="W1756" s="8">
        <f t="shared" si="490"/>
        <v>43769</v>
      </c>
      <c r="X1756" s="9">
        <f t="shared" si="491"/>
        <v>31</v>
      </c>
      <c r="Y1756" s="4">
        <f t="shared" si="492"/>
        <v>43010.322580645159</v>
      </c>
      <c r="Z1756" s="4">
        <f t="shared" ca="1" si="493"/>
        <v>-332.64904161926484</v>
      </c>
      <c r="AA1756" s="4">
        <f t="shared" ca="1" si="494"/>
        <v>42677.673539025891</v>
      </c>
      <c r="AB1756" s="10">
        <f t="shared" si="500"/>
        <v>1</v>
      </c>
      <c r="AC1756" s="4">
        <f t="shared" ca="1" si="495"/>
        <v>42677.673539025891</v>
      </c>
      <c r="AD1756" s="4">
        <f t="shared" ca="1" si="502"/>
        <v>-329056.08963126456</v>
      </c>
      <c r="AE1756" s="4">
        <f t="shared" si="496"/>
        <v>23</v>
      </c>
      <c r="AF1756" s="4">
        <f t="shared" ca="1" si="497"/>
        <v>14306.786505707156</v>
      </c>
      <c r="AG1756" s="4">
        <f t="shared" ca="1" si="498"/>
        <v>56984.460044733045</v>
      </c>
    </row>
    <row r="1757" spans="1:33">
      <c r="A1757" s="3">
        <v>43754</v>
      </c>
      <c r="B1757" s="2">
        <f t="shared" ca="1" si="499"/>
        <v>61434.834381603454</v>
      </c>
      <c r="C1757">
        <v>0</v>
      </c>
      <c r="D1757">
        <v>0</v>
      </c>
      <c r="E1757">
        <v>0</v>
      </c>
      <c r="F1757">
        <v>0</v>
      </c>
      <c r="P1757" s="4">
        <f t="shared" si="503"/>
        <v>17</v>
      </c>
      <c r="Q1757" s="4">
        <f t="shared" si="486"/>
        <v>63</v>
      </c>
      <c r="R1757" s="7">
        <f>INDEX(월별값!$A$1:$BM$17, '데이터 만들기'!P1757, '데이터 만들기'!Q1757)</f>
        <v>1333320</v>
      </c>
      <c r="S1757" s="5">
        <f t="shared" si="501"/>
        <v>43754</v>
      </c>
      <c r="T1757" s="7">
        <f t="shared" si="487"/>
        <v>2019</v>
      </c>
      <c r="U1757" s="7">
        <f t="shared" si="488"/>
        <v>10</v>
      </c>
      <c r="V1757" s="7" t="str">
        <f t="shared" si="489"/>
        <v>2019-10-1</v>
      </c>
      <c r="W1757" s="8">
        <f t="shared" si="490"/>
        <v>43769</v>
      </c>
      <c r="X1757" s="9">
        <f t="shared" si="491"/>
        <v>31</v>
      </c>
      <c r="Y1757" s="4">
        <f t="shared" si="492"/>
        <v>43010.322580645159</v>
      </c>
      <c r="Z1757" s="4">
        <f t="shared" ca="1" si="493"/>
        <v>4117.7252952511417</v>
      </c>
      <c r="AA1757" s="4">
        <f t="shared" ca="1" si="494"/>
        <v>47128.0478758963</v>
      </c>
      <c r="AB1757" s="10">
        <f t="shared" si="500"/>
        <v>1</v>
      </c>
      <c r="AC1757" s="4">
        <f t="shared" ca="1" si="495"/>
        <v>47128.0478758963</v>
      </c>
      <c r="AD1757" s="4">
        <f t="shared" ca="1" si="502"/>
        <v>-329056.08963126456</v>
      </c>
      <c r="AE1757" s="4">
        <f t="shared" si="496"/>
        <v>23</v>
      </c>
      <c r="AF1757" s="4">
        <f t="shared" ca="1" si="497"/>
        <v>14306.786505707156</v>
      </c>
      <c r="AG1757" s="4">
        <f t="shared" ca="1" si="498"/>
        <v>61434.834381603454</v>
      </c>
    </row>
    <row r="1758" spans="1:33">
      <c r="A1758" s="3">
        <v>43755</v>
      </c>
      <c r="B1758" s="2">
        <f t="shared" ca="1" si="499"/>
        <v>61586.720191636479</v>
      </c>
      <c r="C1758">
        <v>0</v>
      </c>
      <c r="D1758">
        <v>0</v>
      </c>
      <c r="E1758">
        <v>0</v>
      </c>
      <c r="F1758">
        <v>0</v>
      </c>
      <c r="P1758" s="4">
        <f t="shared" si="503"/>
        <v>17</v>
      </c>
      <c r="Q1758" s="4">
        <f t="shared" si="486"/>
        <v>63</v>
      </c>
      <c r="R1758" s="7">
        <f>INDEX(월별값!$A$1:$BM$17, '데이터 만들기'!P1758, '데이터 만들기'!Q1758)</f>
        <v>1333320</v>
      </c>
      <c r="S1758" s="5">
        <f t="shared" si="501"/>
        <v>43755</v>
      </c>
      <c r="T1758" s="7">
        <f t="shared" si="487"/>
        <v>2019</v>
      </c>
      <c r="U1758" s="7">
        <f t="shared" si="488"/>
        <v>10</v>
      </c>
      <c r="V1758" s="7" t="str">
        <f t="shared" si="489"/>
        <v>2019-10-1</v>
      </c>
      <c r="W1758" s="8">
        <f t="shared" si="490"/>
        <v>43769</v>
      </c>
      <c r="X1758" s="9">
        <f t="shared" si="491"/>
        <v>31</v>
      </c>
      <c r="Y1758" s="4">
        <f t="shared" si="492"/>
        <v>43010.322580645159</v>
      </c>
      <c r="Z1758" s="4">
        <f t="shared" ca="1" si="493"/>
        <v>4269.6111052841698</v>
      </c>
      <c r="AA1758" s="4">
        <f t="shared" ca="1" si="494"/>
        <v>47279.933685929325</v>
      </c>
      <c r="AB1758" s="10">
        <f t="shared" si="500"/>
        <v>1</v>
      </c>
      <c r="AC1758" s="4">
        <f t="shared" ca="1" si="495"/>
        <v>47279.933685929325</v>
      </c>
      <c r="AD1758" s="4">
        <f t="shared" ca="1" si="502"/>
        <v>-329056.08963126456</v>
      </c>
      <c r="AE1758" s="4">
        <f t="shared" si="496"/>
        <v>23</v>
      </c>
      <c r="AF1758" s="4">
        <f t="shared" ca="1" si="497"/>
        <v>14306.786505707156</v>
      </c>
      <c r="AG1758" s="4">
        <f t="shared" ca="1" si="498"/>
        <v>61586.720191636479</v>
      </c>
    </row>
    <row r="1759" spans="1:33">
      <c r="A1759" s="3">
        <v>43756</v>
      </c>
      <c r="B1759" s="2">
        <f t="shared" ca="1" si="499"/>
        <v>57020.208830326541</v>
      </c>
      <c r="P1759" s="4">
        <f t="shared" si="503"/>
        <v>17</v>
      </c>
      <c r="Q1759" s="4">
        <f t="shared" si="486"/>
        <v>63</v>
      </c>
      <c r="R1759" s="7">
        <f>INDEX(월별값!$A$1:$BM$17, '데이터 만들기'!P1759, '데이터 만들기'!Q1759)</f>
        <v>1333320</v>
      </c>
      <c r="S1759" s="5">
        <f t="shared" si="501"/>
        <v>43756</v>
      </c>
      <c r="T1759" s="7">
        <f t="shared" si="487"/>
        <v>2019</v>
      </c>
      <c r="U1759" s="7">
        <f t="shared" si="488"/>
        <v>10</v>
      </c>
      <c r="V1759" s="7" t="str">
        <f t="shared" si="489"/>
        <v>2019-10-1</v>
      </c>
      <c r="W1759" s="8">
        <f t="shared" si="490"/>
        <v>43769</v>
      </c>
      <c r="X1759" s="9">
        <f t="shared" si="491"/>
        <v>31</v>
      </c>
      <c r="Y1759" s="4">
        <f t="shared" si="492"/>
        <v>43010.322580645159</v>
      </c>
      <c r="Z1759" s="4">
        <f t="shared" ca="1" si="493"/>
        <v>-296.90025602577236</v>
      </c>
      <c r="AA1759" s="4">
        <f t="shared" ca="1" si="494"/>
        <v>42713.422324619387</v>
      </c>
      <c r="AB1759" s="10">
        <f t="shared" si="500"/>
        <v>1</v>
      </c>
      <c r="AC1759" s="4">
        <f t="shared" ca="1" si="495"/>
        <v>42713.422324619387</v>
      </c>
      <c r="AD1759" s="4">
        <f t="shared" ca="1" si="502"/>
        <v>-329056.08963126456</v>
      </c>
      <c r="AE1759" s="4">
        <f t="shared" si="496"/>
        <v>23</v>
      </c>
      <c r="AF1759" s="4">
        <f t="shared" ca="1" si="497"/>
        <v>14306.786505707156</v>
      </c>
      <c r="AG1759" s="4">
        <f t="shared" ca="1" si="498"/>
        <v>57020.208830326541</v>
      </c>
    </row>
    <row r="1760" spans="1:33">
      <c r="A1760" s="3">
        <v>43757</v>
      </c>
      <c r="B1760" s="2">
        <f t="shared" ca="1" si="499"/>
        <v>2294.8108916387055</v>
      </c>
      <c r="P1760" s="4">
        <f t="shared" si="503"/>
        <v>17</v>
      </c>
      <c r="Q1760" s="4">
        <f t="shared" si="486"/>
        <v>63</v>
      </c>
      <c r="R1760" s="7">
        <f>INDEX(월별값!$A$1:$BM$17, '데이터 만들기'!P1760, '데이터 만들기'!Q1760)</f>
        <v>1333320</v>
      </c>
      <c r="S1760" s="5">
        <f t="shared" si="501"/>
        <v>43757</v>
      </c>
      <c r="T1760" s="7">
        <f t="shared" si="487"/>
        <v>2019</v>
      </c>
      <c r="U1760" s="7">
        <f t="shared" si="488"/>
        <v>10</v>
      </c>
      <c r="V1760" s="7" t="str">
        <f t="shared" si="489"/>
        <v>2019-10-1</v>
      </c>
      <c r="W1760" s="8">
        <f t="shared" si="490"/>
        <v>43769</v>
      </c>
      <c r="X1760" s="9">
        <f t="shared" si="491"/>
        <v>31</v>
      </c>
      <c r="Y1760" s="4">
        <f t="shared" si="492"/>
        <v>43010.322580645159</v>
      </c>
      <c r="Z1760" s="4">
        <f t="shared" ca="1" si="493"/>
        <v>2885.895252128953</v>
      </c>
      <c r="AA1760" s="4">
        <f t="shared" ca="1" si="494"/>
        <v>45896.217832774113</v>
      </c>
      <c r="AB1760" s="10">
        <f t="shared" si="500"/>
        <v>0</v>
      </c>
      <c r="AC1760" s="4">
        <f t="shared" ca="1" si="495"/>
        <v>2294.8108916387055</v>
      </c>
      <c r="AD1760" s="4">
        <f t="shared" ca="1" si="502"/>
        <v>-329056.08963126456</v>
      </c>
      <c r="AE1760" s="4">
        <f t="shared" si="496"/>
        <v>23</v>
      </c>
      <c r="AF1760" s="4">
        <f t="shared" ca="1" si="497"/>
        <v>14306.786505707156</v>
      </c>
      <c r="AG1760" s="4">
        <f t="shared" ca="1" si="498"/>
        <v>2294.8108916387055</v>
      </c>
    </row>
    <row r="1761" spans="1:33">
      <c r="A1761" s="3">
        <v>43758</v>
      </c>
      <c r="B1761" s="2">
        <f t="shared" ca="1" si="499"/>
        <v>2097.3365490395981</v>
      </c>
      <c r="P1761" s="4">
        <f t="shared" si="503"/>
        <v>17</v>
      </c>
      <c r="Q1761" s="4">
        <f t="shared" si="486"/>
        <v>63</v>
      </c>
      <c r="R1761" s="7">
        <f>INDEX(월별값!$A$1:$BM$17, '데이터 만들기'!P1761, '데이터 만들기'!Q1761)</f>
        <v>1333320</v>
      </c>
      <c r="S1761" s="5">
        <f t="shared" si="501"/>
        <v>43758</v>
      </c>
      <c r="T1761" s="7">
        <f t="shared" si="487"/>
        <v>2019</v>
      </c>
      <c r="U1761" s="7">
        <f t="shared" si="488"/>
        <v>10</v>
      </c>
      <c r="V1761" s="7" t="str">
        <f t="shared" si="489"/>
        <v>2019-10-1</v>
      </c>
      <c r="W1761" s="8">
        <f t="shared" si="490"/>
        <v>43769</v>
      </c>
      <c r="X1761" s="9">
        <f t="shared" si="491"/>
        <v>31</v>
      </c>
      <c r="Y1761" s="4">
        <f t="shared" si="492"/>
        <v>43010.322580645159</v>
      </c>
      <c r="Z1761" s="4">
        <f t="shared" ca="1" si="493"/>
        <v>-1063.5915998531912</v>
      </c>
      <c r="AA1761" s="4">
        <f t="shared" ca="1" si="494"/>
        <v>41946.730980791966</v>
      </c>
      <c r="AB1761" s="10">
        <f t="shared" si="500"/>
        <v>0</v>
      </c>
      <c r="AC1761" s="4">
        <f t="shared" ca="1" si="495"/>
        <v>2097.3365490395981</v>
      </c>
      <c r="AD1761" s="4">
        <f t="shared" ca="1" si="502"/>
        <v>-329056.08963126456</v>
      </c>
      <c r="AE1761" s="4">
        <f t="shared" si="496"/>
        <v>23</v>
      </c>
      <c r="AF1761" s="4">
        <f t="shared" ca="1" si="497"/>
        <v>14306.786505707156</v>
      </c>
      <c r="AG1761" s="4">
        <f t="shared" ca="1" si="498"/>
        <v>2097.3365490395981</v>
      </c>
    </row>
    <row r="1762" spans="1:33">
      <c r="A1762" s="3">
        <v>43759</v>
      </c>
      <c r="B1762" s="2">
        <f t="shared" ca="1" si="499"/>
        <v>57556.885815083893</v>
      </c>
      <c r="P1762" s="4">
        <f t="shared" si="503"/>
        <v>17</v>
      </c>
      <c r="Q1762" s="4">
        <f t="shared" si="486"/>
        <v>63</v>
      </c>
      <c r="R1762" s="7">
        <f>INDEX(월별값!$A$1:$BM$17, '데이터 만들기'!P1762, '데이터 만들기'!Q1762)</f>
        <v>1333320</v>
      </c>
      <c r="S1762" s="5">
        <f t="shared" si="501"/>
        <v>43759</v>
      </c>
      <c r="T1762" s="7">
        <f t="shared" si="487"/>
        <v>2019</v>
      </c>
      <c r="U1762" s="7">
        <f t="shared" si="488"/>
        <v>10</v>
      </c>
      <c r="V1762" s="7" t="str">
        <f t="shared" si="489"/>
        <v>2019-10-1</v>
      </c>
      <c r="W1762" s="8">
        <f t="shared" si="490"/>
        <v>43769</v>
      </c>
      <c r="X1762" s="9">
        <f t="shared" si="491"/>
        <v>31</v>
      </c>
      <c r="Y1762" s="4">
        <f t="shared" si="492"/>
        <v>43010.322580645159</v>
      </c>
      <c r="Z1762" s="4">
        <f t="shared" ca="1" si="493"/>
        <v>239.77672873157729</v>
      </c>
      <c r="AA1762" s="4">
        <f t="shared" ca="1" si="494"/>
        <v>43250.099309376739</v>
      </c>
      <c r="AB1762" s="10">
        <f t="shared" si="500"/>
        <v>1</v>
      </c>
      <c r="AC1762" s="4">
        <f t="shared" ca="1" si="495"/>
        <v>43250.099309376739</v>
      </c>
      <c r="AD1762" s="4">
        <f t="shared" ca="1" si="502"/>
        <v>-329056.08963126456</v>
      </c>
      <c r="AE1762" s="4">
        <f t="shared" si="496"/>
        <v>23</v>
      </c>
      <c r="AF1762" s="4">
        <f t="shared" ca="1" si="497"/>
        <v>14306.786505707156</v>
      </c>
      <c r="AG1762" s="4">
        <f t="shared" ca="1" si="498"/>
        <v>57556.885815083893</v>
      </c>
    </row>
    <row r="1763" spans="1:33">
      <c r="A1763" s="3">
        <v>43760</v>
      </c>
      <c r="B1763" s="2">
        <f t="shared" ca="1" si="499"/>
        <v>53532.099478772849</v>
      </c>
      <c r="P1763" s="4">
        <f t="shared" si="503"/>
        <v>17</v>
      </c>
      <c r="Q1763" s="4">
        <f t="shared" si="486"/>
        <v>63</v>
      </c>
      <c r="R1763" s="7">
        <f>INDEX(월별값!$A$1:$BM$17, '데이터 만들기'!P1763, '데이터 만들기'!Q1763)</f>
        <v>1333320</v>
      </c>
      <c r="S1763" s="5">
        <f t="shared" si="501"/>
        <v>43760</v>
      </c>
      <c r="T1763" s="7">
        <f t="shared" si="487"/>
        <v>2019</v>
      </c>
      <c r="U1763" s="7">
        <f t="shared" si="488"/>
        <v>10</v>
      </c>
      <c r="V1763" s="7" t="str">
        <f t="shared" si="489"/>
        <v>2019-10-1</v>
      </c>
      <c r="W1763" s="8">
        <f t="shared" si="490"/>
        <v>43769</v>
      </c>
      <c r="X1763" s="9">
        <f t="shared" si="491"/>
        <v>31</v>
      </c>
      <c r="Y1763" s="4">
        <f t="shared" si="492"/>
        <v>43010.322580645159</v>
      </c>
      <c r="Z1763" s="4">
        <f t="shared" ca="1" si="493"/>
        <v>-3785.0096075794672</v>
      </c>
      <c r="AA1763" s="4">
        <f t="shared" ca="1" si="494"/>
        <v>39225.312973065695</v>
      </c>
      <c r="AB1763" s="10">
        <f t="shared" si="500"/>
        <v>1</v>
      </c>
      <c r="AC1763" s="4">
        <f t="shared" ca="1" si="495"/>
        <v>39225.312973065695</v>
      </c>
      <c r="AD1763" s="4">
        <f t="shared" ca="1" si="502"/>
        <v>-329056.08963126456</v>
      </c>
      <c r="AE1763" s="4">
        <f t="shared" si="496"/>
        <v>23</v>
      </c>
      <c r="AF1763" s="4">
        <f t="shared" ca="1" si="497"/>
        <v>14306.786505707156</v>
      </c>
      <c r="AG1763" s="4">
        <f t="shared" ca="1" si="498"/>
        <v>53532.099478772849</v>
      </c>
    </row>
    <row r="1764" spans="1:33">
      <c r="A1764" s="3">
        <v>43761</v>
      </c>
      <c r="B1764" s="2">
        <f t="shared" ca="1" si="499"/>
        <v>56365.934569866164</v>
      </c>
      <c r="P1764" s="4">
        <f t="shared" si="503"/>
        <v>17</v>
      </c>
      <c r="Q1764" s="4">
        <f t="shared" si="486"/>
        <v>63</v>
      </c>
      <c r="R1764" s="7">
        <f>INDEX(월별값!$A$1:$BM$17, '데이터 만들기'!P1764, '데이터 만들기'!Q1764)</f>
        <v>1333320</v>
      </c>
      <c r="S1764" s="5">
        <f t="shared" si="501"/>
        <v>43761</v>
      </c>
      <c r="T1764" s="7">
        <f t="shared" si="487"/>
        <v>2019</v>
      </c>
      <c r="U1764" s="7">
        <f t="shared" si="488"/>
        <v>10</v>
      </c>
      <c r="V1764" s="7" t="str">
        <f t="shared" si="489"/>
        <v>2019-10-1</v>
      </c>
      <c r="W1764" s="8">
        <f t="shared" si="490"/>
        <v>43769</v>
      </c>
      <c r="X1764" s="9">
        <f t="shared" si="491"/>
        <v>31</v>
      </c>
      <c r="Y1764" s="4">
        <f t="shared" si="492"/>
        <v>43010.322580645159</v>
      </c>
      <c r="Z1764" s="4">
        <f t="shared" ca="1" si="493"/>
        <v>-951.17451648615099</v>
      </c>
      <c r="AA1764" s="4">
        <f t="shared" ca="1" si="494"/>
        <v>42059.14806415901</v>
      </c>
      <c r="AB1764" s="10">
        <f t="shared" si="500"/>
        <v>1</v>
      </c>
      <c r="AC1764" s="4">
        <f t="shared" ca="1" si="495"/>
        <v>42059.14806415901</v>
      </c>
      <c r="AD1764" s="4">
        <f t="shared" ca="1" si="502"/>
        <v>-329056.08963126456</v>
      </c>
      <c r="AE1764" s="4">
        <f t="shared" si="496"/>
        <v>23</v>
      </c>
      <c r="AF1764" s="4">
        <f t="shared" ca="1" si="497"/>
        <v>14306.786505707156</v>
      </c>
      <c r="AG1764" s="4">
        <f t="shared" ca="1" si="498"/>
        <v>56365.934569866164</v>
      </c>
    </row>
    <row r="1765" spans="1:33">
      <c r="A1765" s="3">
        <v>43762</v>
      </c>
      <c r="B1765" s="2">
        <f t="shared" ca="1" si="499"/>
        <v>61609.948793680975</v>
      </c>
      <c r="P1765" s="4">
        <f t="shared" si="503"/>
        <v>17</v>
      </c>
      <c r="Q1765" s="4">
        <f t="shared" si="486"/>
        <v>63</v>
      </c>
      <c r="R1765" s="7">
        <f>INDEX(월별값!$A$1:$BM$17, '데이터 만들기'!P1765, '데이터 만들기'!Q1765)</f>
        <v>1333320</v>
      </c>
      <c r="S1765" s="5">
        <f t="shared" si="501"/>
        <v>43762</v>
      </c>
      <c r="T1765" s="7">
        <f t="shared" si="487"/>
        <v>2019</v>
      </c>
      <c r="U1765" s="7">
        <f t="shared" si="488"/>
        <v>10</v>
      </c>
      <c r="V1765" s="7" t="str">
        <f t="shared" si="489"/>
        <v>2019-10-1</v>
      </c>
      <c r="W1765" s="8">
        <f t="shared" si="490"/>
        <v>43769</v>
      </c>
      <c r="X1765" s="9">
        <f t="shared" si="491"/>
        <v>31</v>
      </c>
      <c r="Y1765" s="4">
        <f t="shared" si="492"/>
        <v>43010.322580645159</v>
      </c>
      <c r="Z1765" s="4">
        <f t="shared" ca="1" si="493"/>
        <v>4292.8397073286587</v>
      </c>
      <c r="AA1765" s="4">
        <f t="shared" ca="1" si="494"/>
        <v>47303.162287973821</v>
      </c>
      <c r="AB1765" s="10">
        <f t="shared" si="500"/>
        <v>1</v>
      </c>
      <c r="AC1765" s="4">
        <f t="shared" ca="1" si="495"/>
        <v>47303.162287973821</v>
      </c>
      <c r="AD1765" s="4">
        <f t="shared" ca="1" si="502"/>
        <v>-329056.08963126456</v>
      </c>
      <c r="AE1765" s="4">
        <f t="shared" si="496"/>
        <v>23</v>
      </c>
      <c r="AF1765" s="4">
        <f t="shared" ca="1" si="497"/>
        <v>14306.786505707156</v>
      </c>
      <c r="AG1765" s="4">
        <f t="shared" ca="1" si="498"/>
        <v>61609.948793680975</v>
      </c>
    </row>
    <row r="1766" spans="1:33">
      <c r="A1766" s="3">
        <v>43763</v>
      </c>
      <c r="B1766" s="2">
        <f t="shared" ca="1" si="499"/>
        <v>61342.952560651502</v>
      </c>
      <c r="P1766" s="4">
        <f t="shared" si="503"/>
        <v>17</v>
      </c>
      <c r="Q1766" s="4">
        <f t="shared" ref="Q1766:Q1829" si="504">IF(U1765=U1766,Q1765,Q1765+1)</f>
        <v>63</v>
      </c>
      <c r="R1766" s="7">
        <f>INDEX(월별값!$A$1:$BM$17, '데이터 만들기'!P1766, '데이터 만들기'!Q1766)</f>
        <v>1333320</v>
      </c>
      <c r="S1766" s="5">
        <f t="shared" si="501"/>
        <v>43763</v>
      </c>
      <c r="T1766" s="7">
        <f t="shared" ref="T1766:T1829" si="505">YEAR(S1766)</f>
        <v>2019</v>
      </c>
      <c r="U1766" s="7">
        <f t="shared" ref="U1766:U1829" si="506">MONTH(S1766)</f>
        <v>10</v>
      </c>
      <c r="V1766" s="7" t="str">
        <f t="shared" ref="V1766:V1829" si="507">CONCATENATE(T1766, "-", U1766, "-", "1")</f>
        <v>2019-10-1</v>
      </c>
      <c r="W1766" s="8">
        <f t="shared" ref="W1766:W1829" si="508">EDATE(V1766, 1)-1</f>
        <v>43769</v>
      </c>
      <c r="X1766" s="9">
        <f t="shared" ref="X1766:X1829" si="509">W1766-V1766+1</f>
        <v>31</v>
      </c>
      <c r="Y1766" s="4">
        <f t="shared" ref="Y1766:Y1829" si="510">R1766/X1766</f>
        <v>43010.322580645159</v>
      </c>
      <c r="Z1766" s="4">
        <f t="shared" ref="Z1766:Z1829" ca="1" si="511">IF(RANDBETWEEN(0, 1),RAND()*Y1766,RAND()*Y1766*-1)/10</f>
        <v>4025.8434742991899</v>
      </c>
      <c r="AA1766" s="4">
        <f t="shared" ref="AA1766:AA1829" ca="1" si="512">Y1766+Z1766</f>
        <v>47036.166054944348</v>
      </c>
      <c r="AB1766" s="10">
        <f t="shared" si="500"/>
        <v>1</v>
      </c>
      <c r="AC1766" s="4">
        <f t="shared" ref="AC1766:AC1829" ca="1" si="513">IF(AB1766=0,AA1766/20,AA1766)</f>
        <v>47036.166054944348</v>
      </c>
      <c r="AD1766" s="4">
        <f t="shared" ca="1" si="502"/>
        <v>-329056.08963126456</v>
      </c>
      <c r="AE1766" s="4">
        <f t="shared" ref="AE1766:AE1829" si="514">NETWORKDAYS(V1766,W1766)</f>
        <v>23</v>
      </c>
      <c r="AF1766" s="4">
        <f t="shared" ref="AF1766:AF1829" ca="1" si="515">AD1766/AE1766*-1</f>
        <v>14306.786505707156</v>
      </c>
      <c r="AG1766" s="4">
        <f t="shared" ref="AG1766:AG1829" ca="1" si="516">IF(AB1766=1,AC1766+AF1766,AC1766)</f>
        <v>61342.952560651502</v>
      </c>
    </row>
    <row r="1767" spans="1:33">
      <c r="A1767" s="3">
        <v>43764</v>
      </c>
      <c r="B1767" s="2">
        <f t="shared" ca="1" si="499"/>
        <v>2210.1264740604693</v>
      </c>
      <c r="P1767" s="4">
        <f t="shared" si="503"/>
        <v>17</v>
      </c>
      <c r="Q1767" s="4">
        <f t="shared" si="504"/>
        <v>63</v>
      </c>
      <c r="R1767" s="7">
        <f>INDEX(월별값!$A$1:$BM$17, '데이터 만들기'!P1767, '데이터 만들기'!Q1767)</f>
        <v>1333320</v>
      </c>
      <c r="S1767" s="5">
        <f t="shared" si="501"/>
        <v>43764</v>
      </c>
      <c r="T1767" s="7">
        <f t="shared" si="505"/>
        <v>2019</v>
      </c>
      <c r="U1767" s="7">
        <f t="shared" si="506"/>
        <v>10</v>
      </c>
      <c r="V1767" s="7" t="str">
        <f t="shared" si="507"/>
        <v>2019-10-1</v>
      </c>
      <c r="W1767" s="8">
        <f t="shared" si="508"/>
        <v>43769</v>
      </c>
      <c r="X1767" s="9">
        <f t="shared" si="509"/>
        <v>31</v>
      </c>
      <c r="Y1767" s="4">
        <f t="shared" si="510"/>
        <v>43010.322580645159</v>
      </c>
      <c r="Z1767" s="4">
        <f t="shared" ca="1" si="511"/>
        <v>1192.2069005642238</v>
      </c>
      <c r="AA1767" s="4">
        <f t="shared" ca="1" si="512"/>
        <v>44202.529481209385</v>
      </c>
      <c r="AB1767" s="10">
        <f t="shared" si="500"/>
        <v>0</v>
      </c>
      <c r="AC1767" s="4">
        <f t="shared" ca="1" si="513"/>
        <v>2210.1264740604693</v>
      </c>
      <c r="AD1767" s="4">
        <f t="shared" ca="1" si="502"/>
        <v>-329056.08963126456</v>
      </c>
      <c r="AE1767" s="4">
        <f t="shared" si="514"/>
        <v>23</v>
      </c>
      <c r="AF1767" s="4">
        <f t="shared" ca="1" si="515"/>
        <v>14306.786505707156</v>
      </c>
      <c r="AG1767" s="4">
        <f t="shared" ca="1" si="516"/>
        <v>2210.1264740604693</v>
      </c>
    </row>
    <row r="1768" spans="1:33">
      <c r="A1768" s="3">
        <v>43765</v>
      </c>
      <c r="B1768" s="2">
        <f t="shared" ca="1" si="499"/>
        <v>2072.494941277826</v>
      </c>
      <c r="P1768" s="4">
        <f t="shared" si="503"/>
        <v>17</v>
      </c>
      <c r="Q1768" s="4">
        <f t="shared" si="504"/>
        <v>63</v>
      </c>
      <c r="R1768" s="7">
        <f>INDEX(월별값!$A$1:$BM$17, '데이터 만들기'!P1768, '데이터 만들기'!Q1768)</f>
        <v>1333320</v>
      </c>
      <c r="S1768" s="5">
        <f t="shared" si="501"/>
        <v>43765</v>
      </c>
      <c r="T1768" s="7">
        <f t="shared" si="505"/>
        <v>2019</v>
      </c>
      <c r="U1768" s="7">
        <f t="shared" si="506"/>
        <v>10</v>
      </c>
      <c r="V1768" s="7" t="str">
        <f t="shared" si="507"/>
        <v>2019-10-1</v>
      </c>
      <c r="W1768" s="8">
        <f t="shared" si="508"/>
        <v>43769</v>
      </c>
      <c r="X1768" s="9">
        <f t="shared" si="509"/>
        <v>31</v>
      </c>
      <c r="Y1768" s="4">
        <f t="shared" si="510"/>
        <v>43010.322580645159</v>
      </c>
      <c r="Z1768" s="4">
        <f t="shared" ca="1" si="511"/>
        <v>-1560.4237550886426</v>
      </c>
      <c r="AA1768" s="4">
        <f t="shared" ca="1" si="512"/>
        <v>41449.89882555652</v>
      </c>
      <c r="AB1768" s="10">
        <f t="shared" si="500"/>
        <v>0</v>
      </c>
      <c r="AC1768" s="4">
        <f t="shared" ca="1" si="513"/>
        <v>2072.494941277826</v>
      </c>
      <c r="AD1768" s="4">
        <f t="shared" ca="1" si="502"/>
        <v>-329056.08963126456</v>
      </c>
      <c r="AE1768" s="4">
        <f t="shared" si="514"/>
        <v>23</v>
      </c>
      <c r="AF1768" s="4">
        <f t="shared" ca="1" si="515"/>
        <v>14306.786505707156</v>
      </c>
      <c r="AG1768" s="4">
        <f t="shared" ca="1" si="516"/>
        <v>2072.494941277826</v>
      </c>
    </row>
    <row r="1769" spans="1:33">
      <c r="A1769" s="3">
        <v>43766</v>
      </c>
      <c r="B1769" s="2">
        <f t="shared" ca="1" si="499"/>
        <v>54849.247485870394</v>
      </c>
      <c r="P1769" s="4">
        <f t="shared" si="503"/>
        <v>17</v>
      </c>
      <c r="Q1769" s="4">
        <f t="shared" si="504"/>
        <v>63</v>
      </c>
      <c r="R1769" s="7">
        <f>INDEX(월별값!$A$1:$BM$17, '데이터 만들기'!P1769, '데이터 만들기'!Q1769)</f>
        <v>1333320</v>
      </c>
      <c r="S1769" s="5">
        <f t="shared" si="501"/>
        <v>43766</v>
      </c>
      <c r="T1769" s="7">
        <f t="shared" si="505"/>
        <v>2019</v>
      </c>
      <c r="U1769" s="7">
        <f t="shared" si="506"/>
        <v>10</v>
      </c>
      <c r="V1769" s="7" t="str">
        <f t="shared" si="507"/>
        <v>2019-10-1</v>
      </c>
      <c r="W1769" s="8">
        <f t="shared" si="508"/>
        <v>43769</v>
      </c>
      <c r="X1769" s="9">
        <f t="shared" si="509"/>
        <v>31</v>
      </c>
      <c r="Y1769" s="4">
        <f t="shared" si="510"/>
        <v>43010.322580645159</v>
      </c>
      <c r="Z1769" s="4">
        <f t="shared" ca="1" si="511"/>
        <v>-2467.8616004819196</v>
      </c>
      <c r="AA1769" s="4">
        <f t="shared" ca="1" si="512"/>
        <v>40542.46098016324</v>
      </c>
      <c r="AB1769" s="10">
        <f t="shared" si="500"/>
        <v>1</v>
      </c>
      <c r="AC1769" s="4">
        <f t="shared" ca="1" si="513"/>
        <v>40542.46098016324</v>
      </c>
      <c r="AD1769" s="4">
        <f t="shared" ca="1" si="502"/>
        <v>-329056.08963126456</v>
      </c>
      <c r="AE1769" s="4">
        <f t="shared" si="514"/>
        <v>23</v>
      </c>
      <c r="AF1769" s="4">
        <f t="shared" ca="1" si="515"/>
        <v>14306.786505707156</v>
      </c>
      <c r="AG1769" s="4">
        <f t="shared" ca="1" si="516"/>
        <v>54849.247485870394</v>
      </c>
    </row>
    <row r="1770" spans="1:33">
      <c r="A1770" s="3">
        <v>43767</v>
      </c>
      <c r="B1770" s="2">
        <f t="shared" ca="1" si="499"/>
        <v>54176.504631903539</v>
      </c>
      <c r="P1770" s="4">
        <f t="shared" si="503"/>
        <v>17</v>
      </c>
      <c r="Q1770" s="4">
        <f t="shared" si="504"/>
        <v>63</v>
      </c>
      <c r="R1770" s="7">
        <f>INDEX(월별값!$A$1:$BM$17, '데이터 만들기'!P1770, '데이터 만들기'!Q1770)</f>
        <v>1333320</v>
      </c>
      <c r="S1770" s="5">
        <f t="shared" si="501"/>
        <v>43767</v>
      </c>
      <c r="T1770" s="7">
        <f t="shared" si="505"/>
        <v>2019</v>
      </c>
      <c r="U1770" s="7">
        <f t="shared" si="506"/>
        <v>10</v>
      </c>
      <c r="V1770" s="7" t="str">
        <f t="shared" si="507"/>
        <v>2019-10-1</v>
      </c>
      <c r="W1770" s="8">
        <f t="shared" si="508"/>
        <v>43769</v>
      </c>
      <c r="X1770" s="9">
        <f t="shared" si="509"/>
        <v>31</v>
      </c>
      <c r="Y1770" s="4">
        <f t="shared" si="510"/>
        <v>43010.322580645159</v>
      </c>
      <c r="Z1770" s="4">
        <f t="shared" ca="1" si="511"/>
        <v>-3140.6044544487709</v>
      </c>
      <c r="AA1770" s="4">
        <f t="shared" ca="1" si="512"/>
        <v>39869.718126196385</v>
      </c>
      <c r="AB1770" s="10">
        <f t="shared" si="500"/>
        <v>1</v>
      </c>
      <c r="AC1770" s="4">
        <f t="shared" ca="1" si="513"/>
        <v>39869.718126196385</v>
      </c>
      <c r="AD1770" s="4">
        <f t="shared" ca="1" si="502"/>
        <v>-329056.08963126456</v>
      </c>
      <c r="AE1770" s="4">
        <f t="shared" si="514"/>
        <v>23</v>
      </c>
      <c r="AF1770" s="4">
        <f t="shared" ca="1" si="515"/>
        <v>14306.786505707156</v>
      </c>
      <c r="AG1770" s="4">
        <f t="shared" ca="1" si="516"/>
        <v>54176.504631903539</v>
      </c>
    </row>
    <row r="1771" spans="1:33">
      <c r="A1771" s="3">
        <v>43768</v>
      </c>
      <c r="B1771" s="2">
        <f t="shared" ca="1" si="499"/>
        <v>53798.770838827215</v>
      </c>
      <c r="P1771" s="4">
        <f t="shared" si="503"/>
        <v>17</v>
      </c>
      <c r="Q1771" s="4">
        <f t="shared" si="504"/>
        <v>63</v>
      </c>
      <c r="R1771" s="7">
        <f>INDEX(월별값!$A$1:$BM$17, '데이터 만들기'!P1771, '데이터 만들기'!Q1771)</f>
        <v>1333320</v>
      </c>
      <c r="S1771" s="5">
        <f t="shared" si="501"/>
        <v>43768</v>
      </c>
      <c r="T1771" s="7">
        <f t="shared" si="505"/>
        <v>2019</v>
      </c>
      <c r="U1771" s="7">
        <f t="shared" si="506"/>
        <v>10</v>
      </c>
      <c r="V1771" s="7" t="str">
        <f t="shared" si="507"/>
        <v>2019-10-1</v>
      </c>
      <c r="W1771" s="8">
        <f t="shared" si="508"/>
        <v>43769</v>
      </c>
      <c r="X1771" s="9">
        <f t="shared" si="509"/>
        <v>31</v>
      </c>
      <c r="Y1771" s="4">
        <f t="shared" si="510"/>
        <v>43010.322580645159</v>
      </c>
      <c r="Z1771" s="4">
        <f t="shared" ca="1" si="511"/>
        <v>-3518.3382475250969</v>
      </c>
      <c r="AA1771" s="4">
        <f t="shared" ca="1" si="512"/>
        <v>39491.984333120061</v>
      </c>
      <c r="AB1771" s="10">
        <f t="shared" si="500"/>
        <v>1</v>
      </c>
      <c r="AC1771" s="4">
        <f t="shared" ca="1" si="513"/>
        <v>39491.984333120061</v>
      </c>
      <c r="AD1771" s="4">
        <f t="shared" ca="1" si="502"/>
        <v>-329056.08963126456</v>
      </c>
      <c r="AE1771" s="4">
        <f t="shared" si="514"/>
        <v>23</v>
      </c>
      <c r="AF1771" s="4">
        <f t="shared" ca="1" si="515"/>
        <v>14306.786505707156</v>
      </c>
      <c r="AG1771" s="4">
        <f t="shared" ca="1" si="516"/>
        <v>53798.770838827215</v>
      </c>
    </row>
    <row r="1772" spans="1:33">
      <c r="A1772" s="3">
        <v>43769</v>
      </c>
      <c r="B1772" s="2">
        <f t="shared" ca="1" si="499"/>
        <v>58352.168828282112</v>
      </c>
      <c r="P1772" s="4">
        <f t="shared" si="503"/>
        <v>17</v>
      </c>
      <c r="Q1772" s="4">
        <f t="shared" si="504"/>
        <v>63</v>
      </c>
      <c r="R1772" s="7">
        <f>INDEX(월별값!$A$1:$BM$17, '데이터 만들기'!P1772, '데이터 만들기'!Q1772)</f>
        <v>1333320</v>
      </c>
      <c r="S1772" s="5">
        <f t="shared" si="501"/>
        <v>43769</v>
      </c>
      <c r="T1772" s="7">
        <f t="shared" si="505"/>
        <v>2019</v>
      </c>
      <c r="U1772" s="7">
        <f t="shared" si="506"/>
        <v>10</v>
      </c>
      <c r="V1772" s="7" t="str">
        <f t="shared" si="507"/>
        <v>2019-10-1</v>
      </c>
      <c r="W1772" s="8">
        <f t="shared" si="508"/>
        <v>43769</v>
      </c>
      <c r="X1772" s="9">
        <f t="shared" si="509"/>
        <v>31</v>
      </c>
      <c r="Y1772" s="4">
        <f t="shared" si="510"/>
        <v>43010.322580645159</v>
      </c>
      <c r="Z1772" s="4">
        <f t="shared" ca="1" si="511"/>
        <v>1035.059741929796</v>
      </c>
      <c r="AA1772" s="4">
        <f t="shared" ca="1" si="512"/>
        <v>44045.382322574958</v>
      </c>
      <c r="AB1772" s="10">
        <f t="shared" si="500"/>
        <v>1</v>
      </c>
      <c r="AC1772" s="4">
        <f t="shared" ca="1" si="513"/>
        <v>44045.382322574958</v>
      </c>
      <c r="AD1772" s="4">
        <f t="shared" ca="1" si="502"/>
        <v>-329056.08963126456</v>
      </c>
      <c r="AE1772" s="4">
        <f t="shared" si="514"/>
        <v>23</v>
      </c>
      <c r="AF1772" s="4">
        <f t="shared" ca="1" si="515"/>
        <v>14306.786505707156</v>
      </c>
      <c r="AG1772" s="4">
        <f t="shared" ca="1" si="516"/>
        <v>58352.168828282112</v>
      </c>
    </row>
    <row r="1773" spans="1:33">
      <c r="A1773" s="3">
        <v>43770</v>
      </c>
      <c r="B1773" s="2">
        <f t="shared" ca="1" si="499"/>
        <v>60317.171312346058</v>
      </c>
      <c r="P1773" s="4">
        <f t="shared" si="503"/>
        <v>17</v>
      </c>
      <c r="Q1773" s="4">
        <f t="shared" si="504"/>
        <v>64</v>
      </c>
      <c r="R1773" s="7">
        <f>INDEX(월별값!$A$1:$BM$17, '데이터 만들기'!P1773, '데이터 만들기'!Q1773)</f>
        <v>1290600</v>
      </c>
      <c r="S1773" s="5">
        <f t="shared" si="501"/>
        <v>43770</v>
      </c>
      <c r="T1773" s="7">
        <f t="shared" si="505"/>
        <v>2019</v>
      </c>
      <c r="U1773" s="7">
        <f t="shared" si="506"/>
        <v>11</v>
      </c>
      <c r="V1773" s="7" t="str">
        <f t="shared" si="507"/>
        <v>2019-11-1</v>
      </c>
      <c r="W1773" s="8">
        <f t="shared" si="508"/>
        <v>43799</v>
      </c>
      <c r="X1773" s="9">
        <f t="shared" si="509"/>
        <v>30</v>
      </c>
      <c r="Y1773" s="4">
        <f t="shared" si="510"/>
        <v>43020</v>
      </c>
      <c r="Z1773" s="4">
        <f t="shared" ca="1" si="511"/>
        <v>-1119.0578436279179</v>
      </c>
      <c r="AA1773" s="4">
        <f t="shared" ca="1" si="512"/>
        <v>41900.942156372083</v>
      </c>
      <c r="AB1773" s="10">
        <f t="shared" si="500"/>
        <v>1</v>
      </c>
      <c r="AC1773" s="4">
        <f t="shared" ca="1" si="513"/>
        <v>41900.942156372083</v>
      </c>
      <c r="AD1773" s="4">
        <f t="shared" ca="1" si="502"/>
        <v>-386740.81227545347</v>
      </c>
      <c r="AE1773" s="4">
        <f t="shared" si="514"/>
        <v>21</v>
      </c>
      <c r="AF1773" s="4">
        <f t="shared" ca="1" si="515"/>
        <v>18416.229155973975</v>
      </c>
      <c r="AG1773" s="4">
        <f t="shared" ca="1" si="516"/>
        <v>60317.171312346058</v>
      </c>
    </row>
    <row r="1774" spans="1:33">
      <c r="A1774" s="3">
        <v>43771</v>
      </c>
      <c r="B1774" s="2">
        <f t="shared" ca="1" si="499"/>
        <v>2177.4800866704427</v>
      </c>
      <c r="P1774" s="4">
        <f t="shared" si="503"/>
        <v>17</v>
      </c>
      <c r="Q1774" s="4">
        <f t="shared" si="504"/>
        <v>64</v>
      </c>
      <c r="R1774" s="7">
        <f>INDEX(월별값!$A$1:$BM$17, '데이터 만들기'!P1774, '데이터 만들기'!Q1774)</f>
        <v>1290600</v>
      </c>
      <c r="S1774" s="5">
        <f t="shared" si="501"/>
        <v>43771</v>
      </c>
      <c r="T1774" s="7">
        <f t="shared" si="505"/>
        <v>2019</v>
      </c>
      <c r="U1774" s="7">
        <f t="shared" si="506"/>
        <v>11</v>
      </c>
      <c r="V1774" s="7" t="str">
        <f t="shared" si="507"/>
        <v>2019-11-1</v>
      </c>
      <c r="W1774" s="8">
        <f t="shared" si="508"/>
        <v>43799</v>
      </c>
      <c r="X1774" s="9">
        <f t="shared" si="509"/>
        <v>30</v>
      </c>
      <c r="Y1774" s="4">
        <f t="shared" si="510"/>
        <v>43020</v>
      </c>
      <c r="Z1774" s="4">
        <f t="shared" ca="1" si="511"/>
        <v>529.60173340885672</v>
      </c>
      <c r="AA1774" s="4">
        <f t="shared" ca="1" si="512"/>
        <v>43549.601733408854</v>
      </c>
      <c r="AB1774" s="10">
        <f t="shared" si="500"/>
        <v>0</v>
      </c>
      <c r="AC1774" s="4">
        <f t="shared" ca="1" si="513"/>
        <v>2177.4800866704427</v>
      </c>
      <c r="AD1774" s="4">
        <f t="shared" ca="1" si="502"/>
        <v>-386740.81227545347</v>
      </c>
      <c r="AE1774" s="4">
        <f t="shared" si="514"/>
        <v>21</v>
      </c>
      <c r="AF1774" s="4">
        <f t="shared" ca="1" si="515"/>
        <v>18416.229155973975</v>
      </c>
      <c r="AG1774" s="4">
        <f t="shared" ca="1" si="516"/>
        <v>2177.4800866704427</v>
      </c>
    </row>
    <row r="1775" spans="1:33">
      <c r="A1775" s="3">
        <v>43772</v>
      </c>
      <c r="B1775" s="2">
        <f t="shared" ca="1" si="499"/>
        <v>2234.8119081781065</v>
      </c>
      <c r="P1775" s="4">
        <f t="shared" si="503"/>
        <v>17</v>
      </c>
      <c r="Q1775" s="4">
        <f t="shared" si="504"/>
        <v>64</v>
      </c>
      <c r="R1775" s="7">
        <f>INDEX(월별값!$A$1:$BM$17, '데이터 만들기'!P1775, '데이터 만들기'!Q1775)</f>
        <v>1290600</v>
      </c>
      <c r="S1775" s="5">
        <f t="shared" si="501"/>
        <v>43772</v>
      </c>
      <c r="T1775" s="7">
        <f t="shared" si="505"/>
        <v>2019</v>
      </c>
      <c r="U1775" s="7">
        <f t="shared" si="506"/>
        <v>11</v>
      </c>
      <c r="V1775" s="7" t="str">
        <f t="shared" si="507"/>
        <v>2019-11-1</v>
      </c>
      <c r="W1775" s="8">
        <f t="shared" si="508"/>
        <v>43799</v>
      </c>
      <c r="X1775" s="9">
        <f t="shared" si="509"/>
        <v>30</v>
      </c>
      <c r="Y1775" s="4">
        <f t="shared" si="510"/>
        <v>43020</v>
      </c>
      <c r="Z1775" s="4">
        <f t="shared" ca="1" si="511"/>
        <v>1676.2381635621266</v>
      </c>
      <c r="AA1775" s="4">
        <f t="shared" ca="1" si="512"/>
        <v>44696.238163562128</v>
      </c>
      <c r="AB1775" s="10">
        <f t="shared" si="500"/>
        <v>0</v>
      </c>
      <c r="AC1775" s="4">
        <f t="shared" ca="1" si="513"/>
        <v>2234.8119081781065</v>
      </c>
      <c r="AD1775" s="4">
        <f t="shared" ca="1" si="502"/>
        <v>-386740.81227545347</v>
      </c>
      <c r="AE1775" s="4">
        <f t="shared" si="514"/>
        <v>21</v>
      </c>
      <c r="AF1775" s="4">
        <f t="shared" ca="1" si="515"/>
        <v>18416.229155973975</v>
      </c>
      <c r="AG1775" s="4">
        <f t="shared" ca="1" si="516"/>
        <v>2234.8119081781065</v>
      </c>
    </row>
    <row r="1776" spans="1:33">
      <c r="A1776" s="3">
        <v>43773</v>
      </c>
      <c r="B1776" s="2">
        <f t="shared" ca="1" si="499"/>
        <v>62487.171310274352</v>
      </c>
      <c r="P1776" s="4">
        <f t="shared" si="503"/>
        <v>17</v>
      </c>
      <c r="Q1776" s="4">
        <f t="shared" si="504"/>
        <v>64</v>
      </c>
      <c r="R1776" s="7">
        <f>INDEX(월별값!$A$1:$BM$17, '데이터 만들기'!P1776, '데이터 만들기'!Q1776)</f>
        <v>1290600</v>
      </c>
      <c r="S1776" s="5">
        <f t="shared" si="501"/>
        <v>43773</v>
      </c>
      <c r="T1776" s="7">
        <f t="shared" si="505"/>
        <v>2019</v>
      </c>
      <c r="U1776" s="7">
        <f t="shared" si="506"/>
        <v>11</v>
      </c>
      <c r="V1776" s="7" t="str">
        <f t="shared" si="507"/>
        <v>2019-11-1</v>
      </c>
      <c r="W1776" s="8">
        <f t="shared" si="508"/>
        <v>43799</v>
      </c>
      <c r="X1776" s="9">
        <f t="shared" si="509"/>
        <v>30</v>
      </c>
      <c r="Y1776" s="4">
        <f t="shared" si="510"/>
        <v>43020</v>
      </c>
      <c r="Z1776" s="4">
        <f t="shared" ca="1" si="511"/>
        <v>1050.9421543003803</v>
      </c>
      <c r="AA1776" s="4">
        <f t="shared" ca="1" si="512"/>
        <v>44070.942154300377</v>
      </c>
      <c r="AB1776" s="10">
        <f t="shared" si="500"/>
        <v>1</v>
      </c>
      <c r="AC1776" s="4">
        <f t="shared" ca="1" si="513"/>
        <v>44070.942154300377</v>
      </c>
      <c r="AD1776" s="4">
        <f t="shared" ca="1" si="502"/>
        <v>-386740.81227545347</v>
      </c>
      <c r="AE1776" s="4">
        <f t="shared" si="514"/>
        <v>21</v>
      </c>
      <c r="AF1776" s="4">
        <f t="shared" ca="1" si="515"/>
        <v>18416.229155973975</v>
      </c>
      <c r="AG1776" s="4">
        <f t="shared" ca="1" si="516"/>
        <v>62487.171310274352</v>
      </c>
    </row>
    <row r="1777" spans="1:33">
      <c r="A1777" s="3">
        <v>43774</v>
      </c>
      <c r="B1777" s="2">
        <f t="shared" ca="1" si="499"/>
        <v>59638.366093389282</v>
      </c>
      <c r="P1777" s="4">
        <f t="shared" si="503"/>
        <v>17</v>
      </c>
      <c r="Q1777" s="4">
        <f t="shared" si="504"/>
        <v>64</v>
      </c>
      <c r="R1777" s="7">
        <f>INDEX(월별값!$A$1:$BM$17, '데이터 만들기'!P1777, '데이터 만들기'!Q1777)</f>
        <v>1290600</v>
      </c>
      <c r="S1777" s="5">
        <f t="shared" si="501"/>
        <v>43774</v>
      </c>
      <c r="T1777" s="7">
        <f t="shared" si="505"/>
        <v>2019</v>
      </c>
      <c r="U1777" s="7">
        <f t="shared" si="506"/>
        <v>11</v>
      </c>
      <c r="V1777" s="7" t="str">
        <f t="shared" si="507"/>
        <v>2019-11-1</v>
      </c>
      <c r="W1777" s="8">
        <f t="shared" si="508"/>
        <v>43799</v>
      </c>
      <c r="X1777" s="9">
        <f t="shared" si="509"/>
        <v>30</v>
      </c>
      <c r="Y1777" s="4">
        <f t="shared" si="510"/>
        <v>43020</v>
      </c>
      <c r="Z1777" s="4">
        <f t="shared" ca="1" si="511"/>
        <v>-1797.8630625846902</v>
      </c>
      <c r="AA1777" s="4">
        <f t="shared" ca="1" si="512"/>
        <v>41222.136937415307</v>
      </c>
      <c r="AB1777" s="10">
        <f t="shared" si="500"/>
        <v>1</v>
      </c>
      <c r="AC1777" s="4">
        <f t="shared" ca="1" si="513"/>
        <v>41222.136937415307</v>
      </c>
      <c r="AD1777" s="4">
        <f t="shared" ca="1" si="502"/>
        <v>-386740.81227545347</v>
      </c>
      <c r="AE1777" s="4">
        <f t="shared" si="514"/>
        <v>21</v>
      </c>
      <c r="AF1777" s="4">
        <f t="shared" ca="1" si="515"/>
        <v>18416.229155973975</v>
      </c>
      <c r="AG1777" s="4">
        <f t="shared" ca="1" si="516"/>
        <v>59638.366093389282</v>
      </c>
    </row>
    <row r="1778" spans="1:33">
      <c r="A1778" s="3">
        <v>43775</v>
      </c>
      <c r="B1778" s="2">
        <f t="shared" ca="1" si="499"/>
        <v>59583.022095684471</v>
      </c>
      <c r="P1778" s="4">
        <f t="shared" si="503"/>
        <v>17</v>
      </c>
      <c r="Q1778" s="4">
        <f t="shared" si="504"/>
        <v>64</v>
      </c>
      <c r="R1778" s="7">
        <f>INDEX(월별값!$A$1:$BM$17, '데이터 만들기'!P1778, '데이터 만들기'!Q1778)</f>
        <v>1290600</v>
      </c>
      <c r="S1778" s="5">
        <f t="shared" si="501"/>
        <v>43775</v>
      </c>
      <c r="T1778" s="7">
        <f t="shared" si="505"/>
        <v>2019</v>
      </c>
      <c r="U1778" s="7">
        <f t="shared" si="506"/>
        <v>11</v>
      </c>
      <c r="V1778" s="7" t="str">
        <f t="shared" si="507"/>
        <v>2019-11-1</v>
      </c>
      <c r="W1778" s="8">
        <f t="shared" si="508"/>
        <v>43799</v>
      </c>
      <c r="X1778" s="9">
        <f t="shared" si="509"/>
        <v>30</v>
      </c>
      <c r="Y1778" s="4">
        <f t="shared" si="510"/>
        <v>43020</v>
      </c>
      <c r="Z1778" s="4">
        <f t="shared" ca="1" si="511"/>
        <v>-1853.2070602895055</v>
      </c>
      <c r="AA1778" s="4">
        <f t="shared" ca="1" si="512"/>
        <v>41166.792939710496</v>
      </c>
      <c r="AB1778" s="10">
        <f t="shared" si="500"/>
        <v>1</v>
      </c>
      <c r="AC1778" s="4">
        <f t="shared" ca="1" si="513"/>
        <v>41166.792939710496</v>
      </c>
      <c r="AD1778" s="4">
        <f t="shared" ca="1" si="502"/>
        <v>-386740.81227545347</v>
      </c>
      <c r="AE1778" s="4">
        <f t="shared" si="514"/>
        <v>21</v>
      </c>
      <c r="AF1778" s="4">
        <f t="shared" ca="1" si="515"/>
        <v>18416.229155973975</v>
      </c>
      <c r="AG1778" s="4">
        <f t="shared" ca="1" si="516"/>
        <v>59583.022095684471</v>
      </c>
    </row>
    <row r="1779" spans="1:33">
      <c r="A1779" s="3">
        <v>43776</v>
      </c>
      <c r="B1779" s="2">
        <f t="shared" ca="1" si="499"/>
        <v>59674.637289451086</v>
      </c>
      <c r="P1779" s="4">
        <f t="shared" si="503"/>
        <v>17</v>
      </c>
      <c r="Q1779" s="4">
        <f t="shared" si="504"/>
        <v>64</v>
      </c>
      <c r="R1779" s="7">
        <f>INDEX(월별값!$A$1:$BM$17, '데이터 만들기'!P1779, '데이터 만들기'!Q1779)</f>
        <v>1290600</v>
      </c>
      <c r="S1779" s="5">
        <f t="shared" si="501"/>
        <v>43776</v>
      </c>
      <c r="T1779" s="7">
        <f t="shared" si="505"/>
        <v>2019</v>
      </c>
      <c r="U1779" s="7">
        <f t="shared" si="506"/>
        <v>11</v>
      </c>
      <c r="V1779" s="7" t="str">
        <f t="shared" si="507"/>
        <v>2019-11-1</v>
      </c>
      <c r="W1779" s="8">
        <f t="shared" si="508"/>
        <v>43799</v>
      </c>
      <c r="X1779" s="9">
        <f t="shared" si="509"/>
        <v>30</v>
      </c>
      <c r="Y1779" s="4">
        <f t="shared" si="510"/>
        <v>43020</v>
      </c>
      <c r="Z1779" s="4">
        <f t="shared" ca="1" si="511"/>
        <v>-1761.5918665228921</v>
      </c>
      <c r="AA1779" s="4">
        <f t="shared" ca="1" si="512"/>
        <v>41258.408133477111</v>
      </c>
      <c r="AB1779" s="10">
        <f t="shared" si="500"/>
        <v>1</v>
      </c>
      <c r="AC1779" s="4">
        <f t="shared" ca="1" si="513"/>
        <v>41258.408133477111</v>
      </c>
      <c r="AD1779" s="4">
        <f t="shared" ca="1" si="502"/>
        <v>-386740.81227545347</v>
      </c>
      <c r="AE1779" s="4">
        <f t="shared" si="514"/>
        <v>21</v>
      </c>
      <c r="AF1779" s="4">
        <f t="shared" ca="1" si="515"/>
        <v>18416.229155973975</v>
      </c>
      <c r="AG1779" s="4">
        <f t="shared" ca="1" si="516"/>
        <v>59674.637289451086</v>
      </c>
    </row>
    <row r="1780" spans="1:33">
      <c r="A1780" s="3">
        <v>43777</v>
      </c>
      <c r="B1780" s="2">
        <f t="shared" ca="1" si="499"/>
        <v>57262.246397479634</v>
      </c>
      <c r="P1780" s="4">
        <f t="shared" si="503"/>
        <v>17</v>
      </c>
      <c r="Q1780" s="4">
        <f t="shared" si="504"/>
        <v>64</v>
      </c>
      <c r="R1780" s="7">
        <f>INDEX(월별값!$A$1:$BM$17, '데이터 만들기'!P1780, '데이터 만들기'!Q1780)</f>
        <v>1290600</v>
      </c>
      <c r="S1780" s="5">
        <f t="shared" si="501"/>
        <v>43777</v>
      </c>
      <c r="T1780" s="7">
        <f t="shared" si="505"/>
        <v>2019</v>
      </c>
      <c r="U1780" s="7">
        <f t="shared" si="506"/>
        <v>11</v>
      </c>
      <c r="V1780" s="7" t="str">
        <f t="shared" si="507"/>
        <v>2019-11-1</v>
      </c>
      <c r="W1780" s="8">
        <f t="shared" si="508"/>
        <v>43799</v>
      </c>
      <c r="X1780" s="9">
        <f t="shared" si="509"/>
        <v>30</v>
      </c>
      <c r="Y1780" s="4">
        <f t="shared" si="510"/>
        <v>43020</v>
      </c>
      <c r="Z1780" s="4">
        <f t="shared" ca="1" si="511"/>
        <v>-4173.9827584943396</v>
      </c>
      <c r="AA1780" s="4">
        <f t="shared" ca="1" si="512"/>
        <v>38846.017241505659</v>
      </c>
      <c r="AB1780" s="10">
        <f t="shared" si="500"/>
        <v>1</v>
      </c>
      <c r="AC1780" s="4">
        <f t="shared" ca="1" si="513"/>
        <v>38846.017241505659</v>
      </c>
      <c r="AD1780" s="4">
        <f t="shared" ca="1" si="502"/>
        <v>-386740.81227545347</v>
      </c>
      <c r="AE1780" s="4">
        <f t="shared" si="514"/>
        <v>21</v>
      </c>
      <c r="AF1780" s="4">
        <f t="shared" ca="1" si="515"/>
        <v>18416.229155973975</v>
      </c>
      <c r="AG1780" s="4">
        <f t="shared" ca="1" si="516"/>
        <v>57262.246397479634</v>
      </c>
    </row>
    <row r="1781" spans="1:33">
      <c r="A1781" s="3">
        <v>43778</v>
      </c>
      <c r="B1781" s="2">
        <f t="shared" ca="1" si="499"/>
        <v>2313.5626655684509</v>
      </c>
      <c r="P1781" s="4">
        <f t="shared" si="503"/>
        <v>17</v>
      </c>
      <c r="Q1781" s="4">
        <f t="shared" si="504"/>
        <v>64</v>
      </c>
      <c r="R1781" s="7">
        <f>INDEX(월별값!$A$1:$BM$17, '데이터 만들기'!P1781, '데이터 만들기'!Q1781)</f>
        <v>1290600</v>
      </c>
      <c r="S1781" s="5">
        <f t="shared" si="501"/>
        <v>43778</v>
      </c>
      <c r="T1781" s="7">
        <f t="shared" si="505"/>
        <v>2019</v>
      </c>
      <c r="U1781" s="7">
        <f t="shared" si="506"/>
        <v>11</v>
      </c>
      <c r="V1781" s="7" t="str">
        <f t="shared" si="507"/>
        <v>2019-11-1</v>
      </c>
      <c r="W1781" s="8">
        <f t="shared" si="508"/>
        <v>43799</v>
      </c>
      <c r="X1781" s="9">
        <f t="shared" si="509"/>
        <v>30</v>
      </c>
      <c r="Y1781" s="4">
        <f t="shared" si="510"/>
        <v>43020</v>
      </c>
      <c r="Z1781" s="4">
        <f t="shared" ca="1" si="511"/>
        <v>3251.2533113690138</v>
      </c>
      <c r="AA1781" s="4">
        <f t="shared" ca="1" si="512"/>
        <v>46271.253311369015</v>
      </c>
      <c r="AB1781" s="10">
        <f t="shared" si="500"/>
        <v>0</v>
      </c>
      <c r="AC1781" s="4">
        <f t="shared" ca="1" si="513"/>
        <v>2313.5626655684509</v>
      </c>
      <c r="AD1781" s="4">
        <f t="shared" ca="1" si="502"/>
        <v>-386740.81227545347</v>
      </c>
      <c r="AE1781" s="4">
        <f t="shared" si="514"/>
        <v>21</v>
      </c>
      <c r="AF1781" s="4">
        <f t="shared" ca="1" si="515"/>
        <v>18416.229155973975</v>
      </c>
      <c r="AG1781" s="4">
        <f t="shared" ca="1" si="516"/>
        <v>2313.5626655684509</v>
      </c>
    </row>
    <row r="1782" spans="1:33">
      <c r="A1782" s="3">
        <v>43779</v>
      </c>
      <c r="B1782" s="2">
        <f t="shared" ca="1" si="499"/>
        <v>2192.4996507553592</v>
      </c>
      <c r="P1782" s="4">
        <f t="shared" si="503"/>
        <v>17</v>
      </c>
      <c r="Q1782" s="4">
        <f t="shared" si="504"/>
        <v>64</v>
      </c>
      <c r="R1782" s="7">
        <f>INDEX(월별값!$A$1:$BM$17, '데이터 만들기'!P1782, '데이터 만들기'!Q1782)</f>
        <v>1290600</v>
      </c>
      <c r="S1782" s="5">
        <f t="shared" si="501"/>
        <v>43779</v>
      </c>
      <c r="T1782" s="7">
        <f t="shared" si="505"/>
        <v>2019</v>
      </c>
      <c r="U1782" s="7">
        <f t="shared" si="506"/>
        <v>11</v>
      </c>
      <c r="V1782" s="7" t="str">
        <f t="shared" si="507"/>
        <v>2019-11-1</v>
      </c>
      <c r="W1782" s="8">
        <f t="shared" si="508"/>
        <v>43799</v>
      </c>
      <c r="X1782" s="9">
        <f t="shared" si="509"/>
        <v>30</v>
      </c>
      <c r="Y1782" s="4">
        <f t="shared" si="510"/>
        <v>43020</v>
      </c>
      <c r="Z1782" s="4">
        <f t="shared" ca="1" si="511"/>
        <v>829.99301510718101</v>
      </c>
      <c r="AA1782" s="4">
        <f t="shared" ca="1" si="512"/>
        <v>43849.993015107182</v>
      </c>
      <c r="AB1782" s="10">
        <f t="shared" si="500"/>
        <v>0</v>
      </c>
      <c r="AC1782" s="4">
        <f t="shared" ca="1" si="513"/>
        <v>2192.4996507553592</v>
      </c>
      <c r="AD1782" s="4">
        <f t="shared" ca="1" si="502"/>
        <v>-386740.81227545347</v>
      </c>
      <c r="AE1782" s="4">
        <f t="shared" si="514"/>
        <v>21</v>
      </c>
      <c r="AF1782" s="4">
        <f t="shared" ca="1" si="515"/>
        <v>18416.229155973975</v>
      </c>
      <c r="AG1782" s="4">
        <f t="shared" ca="1" si="516"/>
        <v>2192.4996507553592</v>
      </c>
    </row>
    <row r="1783" spans="1:33">
      <c r="A1783" s="3">
        <v>43780</v>
      </c>
      <c r="B1783" s="2">
        <f t="shared" ca="1" si="499"/>
        <v>64764.329640732736</v>
      </c>
      <c r="P1783" s="4">
        <f t="shared" si="503"/>
        <v>17</v>
      </c>
      <c r="Q1783" s="4">
        <f t="shared" si="504"/>
        <v>64</v>
      </c>
      <c r="R1783" s="7">
        <f>INDEX(월별값!$A$1:$BM$17, '데이터 만들기'!P1783, '데이터 만들기'!Q1783)</f>
        <v>1290600</v>
      </c>
      <c r="S1783" s="5">
        <f t="shared" si="501"/>
        <v>43780</v>
      </c>
      <c r="T1783" s="7">
        <f t="shared" si="505"/>
        <v>2019</v>
      </c>
      <c r="U1783" s="7">
        <f t="shared" si="506"/>
        <v>11</v>
      </c>
      <c r="V1783" s="7" t="str">
        <f t="shared" si="507"/>
        <v>2019-11-1</v>
      </c>
      <c r="W1783" s="8">
        <f t="shared" si="508"/>
        <v>43799</v>
      </c>
      <c r="X1783" s="9">
        <f t="shared" si="509"/>
        <v>30</v>
      </c>
      <c r="Y1783" s="4">
        <f t="shared" si="510"/>
        <v>43020</v>
      </c>
      <c r="Z1783" s="4">
        <f t="shared" ca="1" si="511"/>
        <v>3328.100484758761</v>
      </c>
      <c r="AA1783" s="4">
        <f t="shared" ca="1" si="512"/>
        <v>46348.100484758761</v>
      </c>
      <c r="AB1783" s="10">
        <f t="shared" si="500"/>
        <v>1</v>
      </c>
      <c r="AC1783" s="4">
        <f t="shared" ca="1" si="513"/>
        <v>46348.100484758761</v>
      </c>
      <c r="AD1783" s="4">
        <f t="shared" ca="1" si="502"/>
        <v>-386740.81227545347</v>
      </c>
      <c r="AE1783" s="4">
        <f t="shared" si="514"/>
        <v>21</v>
      </c>
      <c r="AF1783" s="4">
        <f t="shared" ca="1" si="515"/>
        <v>18416.229155973975</v>
      </c>
      <c r="AG1783" s="4">
        <f t="shared" ca="1" si="516"/>
        <v>64764.329640732736</v>
      </c>
    </row>
    <row r="1784" spans="1:33">
      <c r="A1784" s="3">
        <v>43781</v>
      </c>
      <c r="B1784" s="2">
        <f t="shared" ca="1" si="499"/>
        <v>59465.506403561682</v>
      </c>
      <c r="P1784" s="4">
        <f t="shared" si="503"/>
        <v>17</v>
      </c>
      <c r="Q1784" s="4">
        <f t="shared" si="504"/>
        <v>64</v>
      </c>
      <c r="R1784" s="7">
        <f>INDEX(월별값!$A$1:$BM$17, '데이터 만들기'!P1784, '데이터 만들기'!Q1784)</f>
        <v>1290600</v>
      </c>
      <c r="S1784" s="5">
        <f t="shared" si="501"/>
        <v>43781</v>
      </c>
      <c r="T1784" s="7">
        <f t="shared" si="505"/>
        <v>2019</v>
      </c>
      <c r="U1784" s="7">
        <f t="shared" si="506"/>
        <v>11</v>
      </c>
      <c r="V1784" s="7" t="str">
        <f t="shared" si="507"/>
        <v>2019-11-1</v>
      </c>
      <c r="W1784" s="8">
        <f t="shared" si="508"/>
        <v>43799</v>
      </c>
      <c r="X1784" s="9">
        <f t="shared" si="509"/>
        <v>30</v>
      </c>
      <c r="Y1784" s="4">
        <f t="shared" si="510"/>
        <v>43020</v>
      </c>
      <c r="Z1784" s="4">
        <f t="shared" ca="1" si="511"/>
        <v>-1970.722752412295</v>
      </c>
      <c r="AA1784" s="4">
        <f t="shared" ca="1" si="512"/>
        <v>41049.277247587706</v>
      </c>
      <c r="AB1784" s="10">
        <f t="shared" si="500"/>
        <v>1</v>
      </c>
      <c r="AC1784" s="4">
        <f t="shared" ca="1" si="513"/>
        <v>41049.277247587706</v>
      </c>
      <c r="AD1784" s="4">
        <f t="shared" ca="1" si="502"/>
        <v>-386740.81227545347</v>
      </c>
      <c r="AE1784" s="4">
        <f t="shared" si="514"/>
        <v>21</v>
      </c>
      <c r="AF1784" s="4">
        <f t="shared" ca="1" si="515"/>
        <v>18416.229155973975</v>
      </c>
      <c r="AG1784" s="4">
        <f t="shared" ca="1" si="516"/>
        <v>59465.506403561682</v>
      </c>
    </row>
    <row r="1785" spans="1:33">
      <c r="A1785" s="3">
        <v>43782</v>
      </c>
      <c r="B1785" s="2">
        <f t="shared" ca="1" si="499"/>
        <v>60206.486781356238</v>
      </c>
      <c r="P1785" s="4">
        <f t="shared" si="503"/>
        <v>17</v>
      </c>
      <c r="Q1785" s="4">
        <f t="shared" si="504"/>
        <v>64</v>
      </c>
      <c r="R1785" s="7">
        <f>INDEX(월별값!$A$1:$BM$17, '데이터 만들기'!P1785, '데이터 만들기'!Q1785)</f>
        <v>1290600</v>
      </c>
      <c r="S1785" s="5">
        <f t="shared" si="501"/>
        <v>43782</v>
      </c>
      <c r="T1785" s="7">
        <f t="shared" si="505"/>
        <v>2019</v>
      </c>
      <c r="U1785" s="7">
        <f t="shared" si="506"/>
        <v>11</v>
      </c>
      <c r="V1785" s="7" t="str">
        <f t="shared" si="507"/>
        <v>2019-11-1</v>
      </c>
      <c r="W1785" s="8">
        <f t="shared" si="508"/>
        <v>43799</v>
      </c>
      <c r="X1785" s="9">
        <f t="shared" si="509"/>
        <v>30</v>
      </c>
      <c r="Y1785" s="4">
        <f t="shared" si="510"/>
        <v>43020</v>
      </c>
      <c r="Z1785" s="4">
        <f t="shared" ca="1" si="511"/>
        <v>-1229.7423746177378</v>
      </c>
      <c r="AA1785" s="4">
        <f t="shared" ca="1" si="512"/>
        <v>41790.257625382263</v>
      </c>
      <c r="AB1785" s="10">
        <f t="shared" si="500"/>
        <v>1</v>
      </c>
      <c r="AC1785" s="4">
        <f t="shared" ca="1" si="513"/>
        <v>41790.257625382263</v>
      </c>
      <c r="AD1785" s="4">
        <f t="shared" ca="1" si="502"/>
        <v>-386740.81227545347</v>
      </c>
      <c r="AE1785" s="4">
        <f t="shared" si="514"/>
        <v>21</v>
      </c>
      <c r="AF1785" s="4">
        <f t="shared" ca="1" si="515"/>
        <v>18416.229155973975</v>
      </c>
      <c r="AG1785" s="4">
        <f t="shared" ca="1" si="516"/>
        <v>60206.486781356238</v>
      </c>
    </row>
    <row r="1786" spans="1:33">
      <c r="A1786" s="3">
        <v>43783</v>
      </c>
      <c r="B1786" s="2">
        <f t="shared" ca="1" si="499"/>
        <v>57778.545360566168</v>
      </c>
      <c r="P1786" s="4">
        <f t="shared" si="503"/>
        <v>17</v>
      </c>
      <c r="Q1786" s="4">
        <f t="shared" si="504"/>
        <v>64</v>
      </c>
      <c r="R1786" s="7">
        <f>INDEX(월별값!$A$1:$BM$17, '데이터 만들기'!P1786, '데이터 만들기'!Q1786)</f>
        <v>1290600</v>
      </c>
      <c r="S1786" s="5">
        <f t="shared" si="501"/>
        <v>43783</v>
      </c>
      <c r="T1786" s="7">
        <f t="shared" si="505"/>
        <v>2019</v>
      </c>
      <c r="U1786" s="7">
        <f t="shared" si="506"/>
        <v>11</v>
      </c>
      <c r="V1786" s="7" t="str">
        <f t="shared" si="507"/>
        <v>2019-11-1</v>
      </c>
      <c r="W1786" s="8">
        <f t="shared" si="508"/>
        <v>43799</v>
      </c>
      <c r="X1786" s="9">
        <f t="shared" si="509"/>
        <v>30</v>
      </c>
      <c r="Y1786" s="4">
        <f t="shared" si="510"/>
        <v>43020</v>
      </c>
      <c r="Z1786" s="4">
        <f t="shared" ca="1" si="511"/>
        <v>-3657.6837954078082</v>
      </c>
      <c r="AA1786" s="4">
        <f t="shared" ca="1" si="512"/>
        <v>39362.316204592193</v>
      </c>
      <c r="AB1786" s="10">
        <f t="shared" si="500"/>
        <v>1</v>
      </c>
      <c r="AC1786" s="4">
        <f t="shared" ca="1" si="513"/>
        <v>39362.316204592193</v>
      </c>
      <c r="AD1786" s="4">
        <f t="shared" ca="1" si="502"/>
        <v>-386740.81227545347</v>
      </c>
      <c r="AE1786" s="4">
        <f t="shared" si="514"/>
        <v>21</v>
      </c>
      <c r="AF1786" s="4">
        <f t="shared" ca="1" si="515"/>
        <v>18416.229155973975</v>
      </c>
      <c r="AG1786" s="4">
        <f t="shared" ca="1" si="516"/>
        <v>57778.545360566168</v>
      </c>
    </row>
    <row r="1787" spans="1:33">
      <c r="A1787" s="3">
        <v>43784</v>
      </c>
      <c r="B1787" s="2">
        <f t="shared" ca="1" si="499"/>
        <v>61450.220200243115</v>
      </c>
      <c r="P1787" s="4">
        <f t="shared" si="503"/>
        <v>17</v>
      </c>
      <c r="Q1787" s="4">
        <f t="shared" si="504"/>
        <v>64</v>
      </c>
      <c r="R1787" s="7">
        <f>INDEX(월별값!$A$1:$BM$17, '데이터 만들기'!P1787, '데이터 만들기'!Q1787)</f>
        <v>1290600</v>
      </c>
      <c r="S1787" s="5">
        <f t="shared" si="501"/>
        <v>43784</v>
      </c>
      <c r="T1787" s="7">
        <f t="shared" si="505"/>
        <v>2019</v>
      </c>
      <c r="U1787" s="7">
        <f t="shared" si="506"/>
        <v>11</v>
      </c>
      <c r="V1787" s="7" t="str">
        <f t="shared" si="507"/>
        <v>2019-11-1</v>
      </c>
      <c r="W1787" s="8">
        <f t="shared" si="508"/>
        <v>43799</v>
      </c>
      <c r="X1787" s="9">
        <f t="shared" si="509"/>
        <v>30</v>
      </c>
      <c r="Y1787" s="4">
        <f t="shared" si="510"/>
        <v>43020</v>
      </c>
      <c r="Z1787" s="4">
        <f t="shared" ca="1" si="511"/>
        <v>13.991044269136626</v>
      </c>
      <c r="AA1787" s="4">
        <f t="shared" ca="1" si="512"/>
        <v>43033.99104426914</v>
      </c>
      <c r="AB1787" s="10">
        <f t="shared" si="500"/>
        <v>1</v>
      </c>
      <c r="AC1787" s="4">
        <f t="shared" ca="1" si="513"/>
        <v>43033.99104426914</v>
      </c>
      <c r="AD1787" s="4">
        <f t="shared" ca="1" si="502"/>
        <v>-386740.81227545347</v>
      </c>
      <c r="AE1787" s="4">
        <f t="shared" si="514"/>
        <v>21</v>
      </c>
      <c r="AF1787" s="4">
        <f t="shared" ca="1" si="515"/>
        <v>18416.229155973975</v>
      </c>
      <c r="AG1787" s="4">
        <f t="shared" ca="1" si="516"/>
        <v>61450.220200243115</v>
      </c>
    </row>
    <row r="1788" spans="1:33">
      <c r="A1788" s="3">
        <v>43785</v>
      </c>
      <c r="B1788" s="2">
        <f t="shared" ca="1" si="499"/>
        <v>2083.8897945052968</v>
      </c>
      <c r="P1788" s="4">
        <f t="shared" si="503"/>
        <v>17</v>
      </c>
      <c r="Q1788" s="4">
        <f t="shared" si="504"/>
        <v>64</v>
      </c>
      <c r="R1788" s="7">
        <f>INDEX(월별값!$A$1:$BM$17, '데이터 만들기'!P1788, '데이터 만들기'!Q1788)</f>
        <v>1290600</v>
      </c>
      <c r="S1788" s="5">
        <f t="shared" si="501"/>
        <v>43785</v>
      </c>
      <c r="T1788" s="7">
        <f t="shared" si="505"/>
        <v>2019</v>
      </c>
      <c r="U1788" s="7">
        <f t="shared" si="506"/>
        <v>11</v>
      </c>
      <c r="V1788" s="7" t="str">
        <f t="shared" si="507"/>
        <v>2019-11-1</v>
      </c>
      <c r="W1788" s="8">
        <f t="shared" si="508"/>
        <v>43799</v>
      </c>
      <c r="X1788" s="9">
        <f t="shared" si="509"/>
        <v>30</v>
      </c>
      <c r="Y1788" s="4">
        <f t="shared" si="510"/>
        <v>43020</v>
      </c>
      <c r="Z1788" s="4">
        <f t="shared" ca="1" si="511"/>
        <v>-1342.2041098940581</v>
      </c>
      <c r="AA1788" s="4">
        <f t="shared" ca="1" si="512"/>
        <v>41677.795890105939</v>
      </c>
      <c r="AB1788" s="10">
        <f t="shared" si="500"/>
        <v>0</v>
      </c>
      <c r="AC1788" s="4">
        <f t="shared" ca="1" si="513"/>
        <v>2083.8897945052968</v>
      </c>
      <c r="AD1788" s="4">
        <f t="shared" ca="1" si="502"/>
        <v>-386740.81227545347</v>
      </c>
      <c r="AE1788" s="4">
        <f t="shared" si="514"/>
        <v>21</v>
      </c>
      <c r="AF1788" s="4">
        <f t="shared" ca="1" si="515"/>
        <v>18416.229155973975</v>
      </c>
      <c r="AG1788" s="4">
        <f t="shared" ca="1" si="516"/>
        <v>2083.8897945052968</v>
      </c>
    </row>
    <row r="1789" spans="1:33">
      <c r="A1789" s="3">
        <v>43786</v>
      </c>
      <c r="B1789" s="2">
        <f t="shared" ca="1" si="499"/>
        <v>2146.6138563900331</v>
      </c>
      <c r="P1789" s="4">
        <f t="shared" si="503"/>
        <v>17</v>
      </c>
      <c r="Q1789" s="4">
        <f t="shared" si="504"/>
        <v>64</v>
      </c>
      <c r="R1789" s="7">
        <f>INDEX(월별값!$A$1:$BM$17, '데이터 만들기'!P1789, '데이터 만들기'!Q1789)</f>
        <v>1290600</v>
      </c>
      <c r="S1789" s="5">
        <f t="shared" si="501"/>
        <v>43786</v>
      </c>
      <c r="T1789" s="7">
        <f t="shared" si="505"/>
        <v>2019</v>
      </c>
      <c r="U1789" s="7">
        <f t="shared" si="506"/>
        <v>11</v>
      </c>
      <c r="V1789" s="7" t="str">
        <f t="shared" si="507"/>
        <v>2019-11-1</v>
      </c>
      <c r="W1789" s="8">
        <f t="shared" si="508"/>
        <v>43799</v>
      </c>
      <c r="X1789" s="9">
        <f t="shared" si="509"/>
        <v>30</v>
      </c>
      <c r="Y1789" s="4">
        <f t="shared" si="510"/>
        <v>43020</v>
      </c>
      <c r="Z1789" s="4">
        <f t="shared" ca="1" si="511"/>
        <v>-87.722872199336848</v>
      </c>
      <c r="AA1789" s="4">
        <f t="shared" ca="1" si="512"/>
        <v>42932.277127800662</v>
      </c>
      <c r="AB1789" s="10">
        <f t="shared" si="500"/>
        <v>0</v>
      </c>
      <c r="AC1789" s="4">
        <f t="shared" ca="1" si="513"/>
        <v>2146.6138563900331</v>
      </c>
      <c r="AD1789" s="4">
        <f t="shared" ca="1" si="502"/>
        <v>-386740.81227545347</v>
      </c>
      <c r="AE1789" s="4">
        <f t="shared" si="514"/>
        <v>21</v>
      </c>
      <c r="AF1789" s="4">
        <f t="shared" ca="1" si="515"/>
        <v>18416.229155973975</v>
      </c>
      <c r="AG1789" s="4">
        <f t="shared" ca="1" si="516"/>
        <v>2146.6138563900331</v>
      </c>
    </row>
    <row r="1790" spans="1:33">
      <c r="A1790" s="3">
        <v>43787</v>
      </c>
      <c r="B1790" s="2">
        <f t="shared" ca="1" si="499"/>
        <v>60904.910762260166</v>
      </c>
      <c r="P1790" s="4">
        <f t="shared" si="503"/>
        <v>17</v>
      </c>
      <c r="Q1790" s="4">
        <f t="shared" si="504"/>
        <v>64</v>
      </c>
      <c r="R1790" s="7">
        <f>INDEX(월별값!$A$1:$BM$17, '데이터 만들기'!P1790, '데이터 만들기'!Q1790)</f>
        <v>1290600</v>
      </c>
      <c r="S1790" s="5">
        <f t="shared" si="501"/>
        <v>43787</v>
      </c>
      <c r="T1790" s="7">
        <f t="shared" si="505"/>
        <v>2019</v>
      </c>
      <c r="U1790" s="7">
        <f t="shared" si="506"/>
        <v>11</v>
      </c>
      <c r="V1790" s="7" t="str">
        <f t="shared" si="507"/>
        <v>2019-11-1</v>
      </c>
      <c r="W1790" s="8">
        <f t="shared" si="508"/>
        <v>43799</v>
      </c>
      <c r="X1790" s="9">
        <f t="shared" si="509"/>
        <v>30</v>
      </c>
      <c r="Y1790" s="4">
        <f t="shared" si="510"/>
        <v>43020</v>
      </c>
      <c r="Z1790" s="4">
        <f t="shared" ca="1" si="511"/>
        <v>-531.31839371381284</v>
      </c>
      <c r="AA1790" s="4">
        <f t="shared" ca="1" si="512"/>
        <v>42488.681606286191</v>
      </c>
      <c r="AB1790" s="10">
        <f t="shared" si="500"/>
        <v>1</v>
      </c>
      <c r="AC1790" s="4">
        <f t="shared" ca="1" si="513"/>
        <v>42488.681606286191</v>
      </c>
      <c r="AD1790" s="4">
        <f t="shared" ca="1" si="502"/>
        <v>-386740.81227545347</v>
      </c>
      <c r="AE1790" s="4">
        <f t="shared" si="514"/>
        <v>21</v>
      </c>
      <c r="AF1790" s="4">
        <f t="shared" ca="1" si="515"/>
        <v>18416.229155973975</v>
      </c>
      <c r="AG1790" s="4">
        <f t="shared" ca="1" si="516"/>
        <v>60904.910762260166</v>
      </c>
    </row>
    <row r="1791" spans="1:33">
      <c r="A1791" s="3">
        <v>43788</v>
      </c>
      <c r="B1791" s="2">
        <f t="shared" ca="1" si="499"/>
        <v>64885.761169657279</v>
      </c>
      <c r="P1791" s="4">
        <f t="shared" si="503"/>
        <v>17</v>
      </c>
      <c r="Q1791" s="4">
        <f t="shared" si="504"/>
        <v>64</v>
      </c>
      <c r="R1791" s="7">
        <f>INDEX(월별값!$A$1:$BM$17, '데이터 만들기'!P1791, '데이터 만들기'!Q1791)</f>
        <v>1290600</v>
      </c>
      <c r="S1791" s="5">
        <f t="shared" si="501"/>
        <v>43788</v>
      </c>
      <c r="T1791" s="7">
        <f t="shared" si="505"/>
        <v>2019</v>
      </c>
      <c r="U1791" s="7">
        <f t="shared" si="506"/>
        <v>11</v>
      </c>
      <c r="V1791" s="7" t="str">
        <f t="shared" si="507"/>
        <v>2019-11-1</v>
      </c>
      <c r="W1791" s="8">
        <f t="shared" si="508"/>
        <v>43799</v>
      </c>
      <c r="X1791" s="9">
        <f t="shared" si="509"/>
        <v>30</v>
      </c>
      <c r="Y1791" s="4">
        <f t="shared" si="510"/>
        <v>43020</v>
      </c>
      <c r="Z1791" s="4">
        <f t="shared" ca="1" si="511"/>
        <v>3449.5320136833006</v>
      </c>
      <c r="AA1791" s="4">
        <f t="shared" ca="1" si="512"/>
        <v>46469.532013683303</v>
      </c>
      <c r="AB1791" s="10">
        <f t="shared" si="500"/>
        <v>1</v>
      </c>
      <c r="AC1791" s="4">
        <f t="shared" ca="1" si="513"/>
        <v>46469.532013683303</v>
      </c>
      <c r="AD1791" s="4">
        <f t="shared" ca="1" si="502"/>
        <v>-386740.81227545347</v>
      </c>
      <c r="AE1791" s="4">
        <f t="shared" si="514"/>
        <v>21</v>
      </c>
      <c r="AF1791" s="4">
        <f t="shared" ca="1" si="515"/>
        <v>18416.229155973975</v>
      </c>
      <c r="AG1791" s="4">
        <f t="shared" ca="1" si="516"/>
        <v>64885.761169657279</v>
      </c>
    </row>
    <row r="1792" spans="1:33">
      <c r="A1792" s="3">
        <v>43789</v>
      </c>
      <c r="B1792" s="2">
        <f t="shared" ca="1" si="499"/>
        <v>57233.217754778576</v>
      </c>
      <c r="P1792" s="4">
        <f t="shared" si="503"/>
        <v>17</v>
      </c>
      <c r="Q1792" s="4">
        <f t="shared" si="504"/>
        <v>64</v>
      </c>
      <c r="R1792" s="7">
        <f>INDEX(월별값!$A$1:$BM$17, '데이터 만들기'!P1792, '데이터 만들기'!Q1792)</f>
        <v>1290600</v>
      </c>
      <c r="S1792" s="5">
        <f t="shared" si="501"/>
        <v>43789</v>
      </c>
      <c r="T1792" s="7">
        <f t="shared" si="505"/>
        <v>2019</v>
      </c>
      <c r="U1792" s="7">
        <f t="shared" si="506"/>
        <v>11</v>
      </c>
      <c r="V1792" s="7" t="str">
        <f t="shared" si="507"/>
        <v>2019-11-1</v>
      </c>
      <c r="W1792" s="8">
        <f t="shared" si="508"/>
        <v>43799</v>
      </c>
      <c r="X1792" s="9">
        <f t="shared" si="509"/>
        <v>30</v>
      </c>
      <c r="Y1792" s="4">
        <f t="shared" si="510"/>
        <v>43020</v>
      </c>
      <c r="Z1792" s="4">
        <f t="shared" ca="1" si="511"/>
        <v>-4203.0114011953965</v>
      </c>
      <c r="AA1792" s="4">
        <f t="shared" ca="1" si="512"/>
        <v>38816.988598804601</v>
      </c>
      <c r="AB1792" s="10">
        <f t="shared" si="500"/>
        <v>1</v>
      </c>
      <c r="AC1792" s="4">
        <f t="shared" ca="1" si="513"/>
        <v>38816.988598804601</v>
      </c>
      <c r="AD1792" s="4">
        <f t="shared" ca="1" si="502"/>
        <v>-386740.81227545347</v>
      </c>
      <c r="AE1792" s="4">
        <f t="shared" si="514"/>
        <v>21</v>
      </c>
      <c r="AF1792" s="4">
        <f t="shared" ca="1" si="515"/>
        <v>18416.229155973975</v>
      </c>
      <c r="AG1792" s="4">
        <f t="shared" ca="1" si="516"/>
        <v>57233.217754778576</v>
      </c>
    </row>
    <row r="1793" spans="1:33">
      <c r="A1793" s="3">
        <v>43790</v>
      </c>
      <c r="B1793" s="2">
        <f t="shared" ca="1" si="499"/>
        <v>59321.149733529041</v>
      </c>
      <c r="P1793" s="4">
        <f t="shared" si="503"/>
        <v>17</v>
      </c>
      <c r="Q1793" s="4">
        <f t="shared" si="504"/>
        <v>64</v>
      </c>
      <c r="R1793" s="7">
        <f>INDEX(월별값!$A$1:$BM$17, '데이터 만들기'!P1793, '데이터 만들기'!Q1793)</f>
        <v>1290600</v>
      </c>
      <c r="S1793" s="5">
        <f t="shared" si="501"/>
        <v>43790</v>
      </c>
      <c r="T1793" s="7">
        <f t="shared" si="505"/>
        <v>2019</v>
      </c>
      <c r="U1793" s="7">
        <f t="shared" si="506"/>
        <v>11</v>
      </c>
      <c r="V1793" s="7" t="str">
        <f t="shared" si="507"/>
        <v>2019-11-1</v>
      </c>
      <c r="W1793" s="8">
        <f t="shared" si="508"/>
        <v>43799</v>
      </c>
      <c r="X1793" s="9">
        <f t="shared" si="509"/>
        <v>30</v>
      </c>
      <c r="Y1793" s="4">
        <f t="shared" si="510"/>
        <v>43020</v>
      </c>
      <c r="Z1793" s="4">
        <f t="shared" ca="1" si="511"/>
        <v>-2115.0794224449342</v>
      </c>
      <c r="AA1793" s="4">
        <f t="shared" ca="1" si="512"/>
        <v>40904.920577555065</v>
      </c>
      <c r="AB1793" s="10">
        <f t="shared" si="500"/>
        <v>1</v>
      </c>
      <c r="AC1793" s="4">
        <f t="shared" ca="1" si="513"/>
        <v>40904.920577555065</v>
      </c>
      <c r="AD1793" s="4">
        <f t="shared" ca="1" si="502"/>
        <v>-386740.81227545347</v>
      </c>
      <c r="AE1793" s="4">
        <f t="shared" si="514"/>
        <v>21</v>
      </c>
      <c r="AF1793" s="4">
        <f t="shared" ca="1" si="515"/>
        <v>18416.229155973975</v>
      </c>
      <c r="AG1793" s="4">
        <f t="shared" ca="1" si="516"/>
        <v>59321.149733529041</v>
      </c>
    </row>
    <row r="1794" spans="1:33">
      <c r="A1794" s="3">
        <v>43791</v>
      </c>
      <c r="B1794" s="2">
        <f t="shared" ca="1" si="499"/>
        <v>64356.522201991662</v>
      </c>
      <c r="P1794" s="4">
        <f t="shared" si="503"/>
        <v>17</v>
      </c>
      <c r="Q1794" s="4">
        <f t="shared" si="504"/>
        <v>64</v>
      </c>
      <c r="R1794" s="7">
        <f>INDEX(월별값!$A$1:$BM$17, '데이터 만들기'!P1794, '데이터 만들기'!Q1794)</f>
        <v>1290600</v>
      </c>
      <c r="S1794" s="5">
        <f t="shared" si="501"/>
        <v>43791</v>
      </c>
      <c r="T1794" s="7">
        <f t="shared" si="505"/>
        <v>2019</v>
      </c>
      <c r="U1794" s="7">
        <f t="shared" si="506"/>
        <v>11</v>
      </c>
      <c r="V1794" s="7" t="str">
        <f t="shared" si="507"/>
        <v>2019-11-1</v>
      </c>
      <c r="W1794" s="8">
        <f t="shared" si="508"/>
        <v>43799</v>
      </c>
      <c r="X1794" s="9">
        <f t="shared" si="509"/>
        <v>30</v>
      </c>
      <c r="Y1794" s="4">
        <f t="shared" si="510"/>
        <v>43020</v>
      </c>
      <c r="Z1794" s="4">
        <f t="shared" ca="1" si="511"/>
        <v>2920.2930460176885</v>
      </c>
      <c r="AA1794" s="4">
        <f t="shared" ca="1" si="512"/>
        <v>45940.293046017687</v>
      </c>
      <c r="AB1794" s="10">
        <f t="shared" si="500"/>
        <v>1</v>
      </c>
      <c r="AC1794" s="4">
        <f t="shared" ca="1" si="513"/>
        <v>45940.293046017687</v>
      </c>
      <c r="AD1794" s="4">
        <f t="shared" ca="1" si="502"/>
        <v>-386740.81227545347</v>
      </c>
      <c r="AE1794" s="4">
        <f t="shared" si="514"/>
        <v>21</v>
      </c>
      <c r="AF1794" s="4">
        <f t="shared" ca="1" si="515"/>
        <v>18416.229155973975</v>
      </c>
      <c r="AG1794" s="4">
        <f t="shared" ca="1" si="516"/>
        <v>64356.522201991662</v>
      </c>
    </row>
    <row r="1795" spans="1:33">
      <c r="A1795" s="3">
        <v>43792</v>
      </c>
      <c r="B1795" s="2">
        <f t="shared" ca="1" si="499"/>
        <v>2095.0364340108272</v>
      </c>
      <c r="P1795" s="4">
        <f t="shared" si="503"/>
        <v>17</v>
      </c>
      <c r="Q1795" s="4">
        <f t="shared" si="504"/>
        <v>64</v>
      </c>
      <c r="R1795" s="7">
        <f>INDEX(월별값!$A$1:$BM$17, '데이터 만들기'!P1795, '데이터 만들기'!Q1795)</f>
        <v>1290600</v>
      </c>
      <c r="S1795" s="5">
        <f t="shared" si="501"/>
        <v>43792</v>
      </c>
      <c r="T1795" s="7">
        <f t="shared" si="505"/>
        <v>2019</v>
      </c>
      <c r="U1795" s="7">
        <f t="shared" si="506"/>
        <v>11</v>
      </c>
      <c r="V1795" s="7" t="str">
        <f t="shared" si="507"/>
        <v>2019-11-1</v>
      </c>
      <c r="W1795" s="8">
        <f t="shared" si="508"/>
        <v>43799</v>
      </c>
      <c r="X1795" s="9">
        <f t="shared" si="509"/>
        <v>30</v>
      </c>
      <c r="Y1795" s="4">
        <f t="shared" si="510"/>
        <v>43020</v>
      </c>
      <c r="Z1795" s="4">
        <f t="shared" ca="1" si="511"/>
        <v>-1119.2713197834505</v>
      </c>
      <c r="AA1795" s="4">
        <f t="shared" ca="1" si="512"/>
        <v>41900.728680216547</v>
      </c>
      <c r="AB1795" s="10">
        <f t="shared" si="500"/>
        <v>0</v>
      </c>
      <c r="AC1795" s="4">
        <f t="shared" ca="1" si="513"/>
        <v>2095.0364340108272</v>
      </c>
      <c r="AD1795" s="4">
        <f t="shared" ca="1" si="502"/>
        <v>-386740.81227545347</v>
      </c>
      <c r="AE1795" s="4">
        <f t="shared" si="514"/>
        <v>21</v>
      </c>
      <c r="AF1795" s="4">
        <f t="shared" ca="1" si="515"/>
        <v>18416.229155973975</v>
      </c>
      <c r="AG1795" s="4">
        <f t="shared" ca="1" si="516"/>
        <v>2095.0364340108272</v>
      </c>
    </row>
    <row r="1796" spans="1:33">
      <c r="A1796" s="3">
        <v>43793</v>
      </c>
      <c r="B1796" s="2">
        <f t="shared" ca="1" si="499"/>
        <v>2319.2404025244982</v>
      </c>
      <c r="P1796" s="4">
        <f t="shared" si="503"/>
        <v>17</v>
      </c>
      <c r="Q1796" s="4">
        <f t="shared" si="504"/>
        <v>64</v>
      </c>
      <c r="R1796" s="7">
        <f>INDEX(월별값!$A$1:$BM$17, '데이터 만들기'!P1796, '데이터 만들기'!Q1796)</f>
        <v>1290600</v>
      </c>
      <c r="S1796" s="5">
        <f t="shared" si="501"/>
        <v>43793</v>
      </c>
      <c r="T1796" s="7">
        <f t="shared" si="505"/>
        <v>2019</v>
      </c>
      <c r="U1796" s="7">
        <f t="shared" si="506"/>
        <v>11</v>
      </c>
      <c r="V1796" s="7" t="str">
        <f t="shared" si="507"/>
        <v>2019-11-1</v>
      </c>
      <c r="W1796" s="8">
        <f t="shared" si="508"/>
        <v>43799</v>
      </c>
      <c r="X1796" s="9">
        <f t="shared" si="509"/>
        <v>30</v>
      </c>
      <c r="Y1796" s="4">
        <f t="shared" si="510"/>
        <v>43020</v>
      </c>
      <c r="Z1796" s="4">
        <f t="shared" ca="1" si="511"/>
        <v>3364.8080504899613</v>
      </c>
      <c r="AA1796" s="4">
        <f t="shared" ca="1" si="512"/>
        <v>46384.808050489963</v>
      </c>
      <c r="AB1796" s="10">
        <f t="shared" si="500"/>
        <v>0</v>
      </c>
      <c r="AC1796" s="4">
        <f t="shared" ca="1" si="513"/>
        <v>2319.2404025244982</v>
      </c>
      <c r="AD1796" s="4">
        <f t="shared" ca="1" si="502"/>
        <v>-386740.81227545347</v>
      </c>
      <c r="AE1796" s="4">
        <f t="shared" si="514"/>
        <v>21</v>
      </c>
      <c r="AF1796" s="4">
        <f t="shared" ca="1" si="515"/>
        <v>18416.229155973975</v>
      </c>
      <c r="AG1796" s="4">
        <f t="shared" ca="1" si="516"/>
        <v>2319.2404025244982</v>
      </c>
    </row>
    <row r="1797" spans="1:33">
      <c r="A1797" s="3">
        <v>43794</v>
      </c>
      <c r="B1797" s="2">
        <f t="shared" ca="1" si="499"/>
        <v>61448.94618199869</v>
      </c>
      <c r="P1797" s="4">
        <f t="shared" si="503"/>
        <v>17</v>
      </c>
      <c r="Q1797" s="4">
        <f t="shared" si="504"/>
        <v>64</v>
      </c>
      <c r="R1797" s="7">
        <f>INDEX(월별값!$A$1:$BM$17, '데이터 만들기'!P1797, '데이터 만들기'!Q1797)</f>
        <v>1290600</v>
      </c>
      <c r="S1797" s="5">
        <f t="shared" si="501"/>
        <v>43794</v>
      </c>
      <c r="T1797" s="7">
        <f t="shared" si="505"/>
        <v>2019</v>
      </c>
      <c r="U1797" s="7">
        <f t="shared" si="506"/>
        <v>11</v>
      </c>
      <c r="V1797" s="7" t="str">
        <f t="shared" si="507"/>
        <v>2019-11-1</v>
      </c>
      <c r="W1797" s="8">
        <f t="shared" si="508"/>
        <v>43799</v>
      </c>
      <c r="X1797" s="9">
        <f t="shared" si="509"/>
        <v>30</v>
      </c>
      <c r="Y1797" s="4">
        <f t="shared" si="510"/>
        <v>43020</v>
      </c>
      <c r="Z1797" s="4">
        <f t="shared" ca="1" si="511"/>
        <v>12.717026024716404</v>
      </c>
      <c r="AA1797" s="4">
        <f t="shared" ca="1" si="512"/>
        <v>43032.717026024715</v>
      </c>
      <c r="AB1797" s="10">
        <f t="shared" si="500"/>
        <v>1</v>
      </c>
      <c r="AC1797" s="4">
        <f t="shared" ca="1" si="513"/>
        <v>43032.717026024715</v>
      </c>
      <c r="AD1797" s="4">
        <f t="shared" ca="1" si="502"/>
        <v>-386740.81227545347</v>
      </c>
      <c r="AE1797" s="4">
        <f t="shared" si="514"/>
        <v>21</v>
      </c>
      <c r="AF1797" s="4">
        <f t="shared" ca="1" si="515"/>
        <v>18416.229155973975</v>
      </c>
      <c r="AG1797" s="4">
        <f t="shared" ca="1" si="516"/>
        <v>61448.94618199869</v>
      </c>
    </row>
    <row r="1798" spans="1:33">
      <c r="A1798" s="3">
        <v>43795</v>
      </c>
      <c r="B1798" s="2">
        <f t="shared" ca="1" si="499"/>
        <v>59082.408510688278</v>
      </c>
      <c r="P1798" s="4">
        <f t="shared" si="503"/>
        <v>17</v>
      </c>
      <c r="Q1798" s="4">
        <f t="shared" si="504"/>
        <v>64</v>
      </c>
      <c r="R1798" s="7">
        <f>INDEX(월별값!$A$1:$BM$17, '데이터 만들기'!P1798, '데이터 만들기'!Q1798)</f>
        <v>1290600</v>
      </c>
      <c r="S1798" s="5">
        <f t="shared" si="501"/>
        <v>43795</v>
      </c>
      <c r="T1798" s="7">
        <f t="shared" si="505"/>
        <v>2019</v>
      </c>
      <c r="U1798" s="7">
        <f t="shared" si="506"/>
        <v>11</v>
      </c>
      <c r="V1798" s="7" t="str">
        <f t="shared" si="507"/>
        <v>2019-11-1</v>
      </c>
      <c r="W1798" s="8">
        <f t="shared" si="508"/>
        <v>43799</v>
      </c>
      <c r="X1798" s="9">
        <f t="shared" si="509"/>
        <v>30</v>
      </c>
      <c r="Y1798" s="4">
        <f t="shared" si="510"/>
        <v>43020</v>
      </c>
      <c r="Z1798" s="4">
        <f t="shared" ca="1" si="511"/>
        <v>-2353.8206452856966</v>
      </c>
      <c r="AA1798" s="4">
        <f t="shared" ca="1" si="512"/>
        <v>40666.179354714302</v>
      </c>
      <c r="AB1798" s="10">
        <f t="shared" si="500"/>
        <v>1</v>
      </c>
      <c r="AC1798" s="4">
        <f t="shared" ca="1" si="513"/>
        <v>40666.179354714302</v>
      </c>
      <c r="AD1798" s="4">
        <f t="shared" ca="1" si="502"/>
        <v>-386740.81227545347</v>
      </c>
      <c r="AE1798" s="4">
        <f t="shared" si="514"/>
        <v>21</v>
      </c>
      <c r="AF1798" s="4">
        <f t="shared" ca="1" si="515"/>
        <v>18416.229155973975</v>
      </c>
      <c r="AG1798" s="4">
        <f t="shared" ca="1" si="516"/>
        <v>59082.408510688278</v>
      </c>
    </row>
    <row r="1799" spans="1:33">
      <c r="A1799" s="3">
        <v>43796</v>
      </c>
      <c r="B1799" s="2">
        <f t="shared" ca="1" si="499"/>
        <v>59648.986674221582</v>
      </c>
      <c r="P1799" s="4">
        <f t="shared" si="503"/>
        <v>17</v>
      </c>
      <c r="Q1799" s="4">
        <f t="shared" si="504"/>
        <v>64</v>
      </c>
      <c r="R1799" s="7">
        <f>INDEX(월별값!$A$1:$BM$17, '데이터 만들기'!P1799, '데이터 만들기'!Q1799)</f>
        <v>1290600</v>
      </c>
      <c r="S1799" s="5">
        <f t="shared" si="501"/>
        <v>43796</v>
      </c>
      <c r="T1799" s="7">
        <f t="shared" si="505"/>
        <v>2019</v>
      </c>
      <c r="U1799" s="7">
        <f t="shared" si="506"/>
        <v>11</v>
      </c>
      <c r="V1799" s="7" t="str">
        <f t="shared" si="507"/>
        <v>2019-11-1</v>
      </c>
      <c r="W1799" s="8">
        <f t="shared" si="508"/>
        <v>43799</v>
      </c>
      <c r="X1799" s="9">
        <f t="shared" si="509"/>
        <v>30</v>
      </c>
      <c r="Y1799" s="4">
        <f t="shared" si="510"/>
        <v>43020</v>
      </c>
      <c r="Z1799" s="4">
        <f t="shared" ca="1" si="511"/>
        <v>-1787.2424817523904</v>
      </c>
      <c r="AA1799" s="4">
        <f t="shared" ca="1" si="512"/>
        <v>41232.757518247607</v>
      </c>
      <c r="AB1799" s="10">
        <f t="shared" si="500"/>
        <v>1</v>
      </c>
      <c r="AC1799" s="4">
        <f t="shared" ca="1" si="513"/>
        <v>41232.757518247607</v>
      </c>
      <c r="AD1799" s="4">
        <f t="shared" ca="1" si="502"/>
        <v>-386740.81227545347</v>
      </c>
      <c r="AE1799" s="4">
        <f t="shared" si="514"/>
        <v>21</v>
      </c>
      <c r="AF1799" s="4">
        <f t="shared" ca="1" si="515"/>
        <v>18416.229155973975</v>
      </c>
      <c r="AG1799" s="4">
        <f t="shared" ca="1" si="516"/>
        <v>59648.986674221582</v>
      </c>
    </row>
    <row r="1800" spans="1:33">
      <c r="A1800" s="3">
        <v>43797</v>
      </c>
      <c r="B1800" s="2">
        <f t="shared" ref="B1800:B1833" ca="1" si="517">AG1800</f>
        <v>61083.032233059341</v>
      </c>
      <c r="P1800" s="4">
        <f t="shared" si="503"/>
        <v>17</v>
      </c>
      <c r="Q1800" s="4">
        <f t="shared" si="504"/>
        <v>64</v>
      </c>
      <c r="R1800" s="7">
        <f>INDEX(월별값!$A$1:$BM$17, '데이터 만들기'!P1800, '데이터 만들기'!Q1800)</f>
        <v>1290600</v>
      </c>
      <c r="S1800" s="5">
        <f t="shared" si="501"/>
        <v>43797</v>
      </c>
      <c r="T1800" s="7">
        <f t="shared" si="505"/>
        <v>2019</v>
      </c>
      <c r="U1800" s="7">
        <f t="shared" si="506"/>
        <v>11</v>
      </c>
      <c r="V1800" s="7" t="str">
        <f t="shared" si="507"/>
        <v>2019-11-1</v>
      </c>
      <c r="W1800" s="8">
        <f t="shared" si="508"/>
        <v>43799</v>
      </c>
      <c r="X1800" s="9">
        <f t="shared" si="509"/>
        <v>30</v>
      </c>
      <c r="Y1800" s="4">
        <f t="shared" si="510"/>
        <v>43020</v>
      </c>
      <c r="Z1800" s="4">
        <f t="shared" ca="1" si="511"/>
        <v>-353.19692291463508</v>
      </c>
      <c r="AA1800" s="4">
        <f t="shared" ca="1" si="512"/>
        <v>42666.803077085366</v>
      </c>
      <c r="AB1800" s="10">
        <f t="shared" ref="AB1800:AB1833" si="518">NETWORKDAYS(A1800,A1800)</f>
        <v>1</v>
      </c>
      <c r="AC1800" s="4">
        <f t="shared" ca="1" si="513"/>
        <v>42666.803077085366</v>
      </c>
      <c r="AD1800" s="4">
        <f t="shared" ca="1" si="502"/>
        <v>-386740.81227545347</v>
      </c>
      <c r="AE1800" s="4">
        <f t="shared" si="514"/>
        <v>21</v>
      </c>
      <c r="AF1800" s="4">
        <f t="shared" ca="1" si="515"/>
        <v>18416.229155973975</v>
      </c>
      <c r="AG1800" s="4">
        <f t="shared" ca="1" si="516"/>
        <v>61083.032233059341</v>
      </c>
    </row>
    <row r="1801" spans="1:33">
      <c r="A1801" s="3">
        <v>43798</v>
      </c>
      <c r="B1801" s="2">
        <f t="shared" ca="1" si="517"/>
        <v>60384.636973701185</v>
      </c>
      <c r="P1801" s="4">
        <f t="shared" si="503"/>
        <v>17</v>
      </c>
      <c r="Q1801" s="4">
        <f t="shared" si="504"/>
        <v>64</v>
      </c>
      <c r="R1801" s="7">
        <f>INDEX(월별값!$A$1:$BM$17, '데이터 만들기'!P1801, '데이터 만들기'!Q1801)</f>
        <v>1290600</v>
      </c>
      <c r="S1801" s="5">
        <f t="shared" ref="S1801:S1833" si="519">$A1801</f>
        <v>43798</v>
      </c>
      <c r="T1801" s="7">
        <f t="shared" si="505"/>
        <v>2019</v>
      </c>
      <c r="U1801" s="7">
        <f t="shared" si="506"/>
        <v>11</v>
      </c>
      <c r="V1801" s="7" t="str">
        <f t="shared" si="507"/>
        <v>2019-11-1</v>
      </c>
      <c r="W1801" s="8">
        <f t="shared" si="508"/>
        <v>43799</v>
      </c>
      <c r="X1801" s="9">
        <f t="shared" si="509"/>
        <v>30</v>
      </c>
      <c r="Y1801" s="4">
        <f t="shared" si="510"/>
        <v>43020</v>
      </c>
      <c r="Z1801" s="4">
        <f t="shared" ca="1" si="511"/>
        <v>-1051.5921822727917</v>
      </c>
      <c r="AA1801" s="4">
        <f t="shared" ca="1" si="512"/>
        <v>41968.407817727209</v>
      </c>
      <c r="AB1801" s="10">
        <f t="shared" si="518"/>
        <v>1</v>
      </c>
      <c r="AC1801" s="4">
        <f t="shared" ca="1" si="513"/>
        <v>41968.407817727209</v>
      </c>
      <c r="AD1801" s="4">
        <f t="shared" ref="AD1801:AD1833" ca="1" si="520">SUMIFS(AC:AC,U:U,CONCATENATE("=",U1801),T:T,CONCATENATE("=",T1801))-R1801</f>
        <v>-386740.81227545347</v>
      </c>
      <c r="AE1801" s="4">
        <f t="shared" si="514"/>
        <v>21</v>
      </c>
      <c r="AF1801" s="4">
        <f t="shared" ca="1" si="515"/>
        <v>18416.229155973975</v>
      </c>
      <c r="AG1801" s="4">
        <f t="shared" ca="1" si="516"/>
        <v>60384.636973701185</v>
      </c>
    </row>
    <row r="1802" spans="1:33">
      <c r="A1802" s="3">
        <v>43799</v>
      </c>
      <c r="B1802" s="2">
        <f t="shared" ca="1" si="517"/>
        <v>2059.5901204263473</v>
      </c>
      <c r="P1802" s="4">
        <f t="shared" ref="P1802:P1833" si="521">P1801</f>
        <v>17</v>
      </c>
      <c r="Q1802" s="4">
        <f t="shared" si="504"/>
        <v>64</v>
      </c>
      <c r="R1802" s="7">
        <f>INDEX(월별값!$A$1:$BM$17, '데이터 만들기'!P1802, '데이터 만들기'!Q1802)</f>
        <v>1290600</v>
      </c>
      <c r="S1802" s="5">
        <f t="shared" si="519"/>
        <v>43799</v>
      </c>
      <c r="T1802" s="7">
        <f t="shared" si="505"/>
        <v>2019</v>
      </c>
      <c r="U1802" s="7">
        <f t="shared" si="506"/>
        <v>11</v>
      </c>
      <c r="V1802" s="7" t="str">
        <f t="shared" si="507"/>
        <v>2019-11-1</v>
      </c>
      <c r="W1802" s="8">
        <f t="shared" si="508"/>
        <v>43799</v>
      </c>
      <c r="X1802" s="9">
        <f t="shared" si="509"/>
        <v>30</v>
      </c>
      <c r="Y1802" s="4">
        <f t="shared" si="510"/>
        <v>43020</v>
      </c>
      <c r="Z1802" s="4">
        <f t="shared" ca="1" si="511"/>
        <v>-1828.1975914730469</v>
      </c>
      <c r="AA1802" s="4">
        <f t="shared" ca="1" si="512"/>
        <v>41191.80240852695</v>
      </c>
      <c r="AB1802" s="10">
        <f t="shared" si="518"/>
        <v>0</v>
      </c>
      <c r="AC1802" s="4">
        <f t="shared" ca="1" si="513"/>
        <v>2059.5901204263473</v>
      </c>
      <c r="AD1802" s="4">
        <f t="shared" ca="1" si="520"/>
        <v>-386740.81227545347</v>
      </c>
      <c r="AE1802" s="4">
        <f t="shared" si="514"/>
        <v>21</v>
      </c>
      <c r="AF1802" s="4">
        <f t="shared" ca="1" si="515"/>
        <v>18416.229155973975</v>
      </c>
      <c r="AG1802" s="4">
        <f t="shared" ca="1" si="516"/>
        <v>2059.5901204263473</v>
      </c>
    </row>
    <row r="1803" spans="1:33">
      <c r="A1803" s="3">
        <v>43800</v>
      </c>
      <c r="B1803" s="2">
        <f t="shared" ca="1" si="517"/>
        <v>1645.1825206920137</v>
      </c>
      <c r="P1803" s="4">
        <f t="shared" si="521"/>
        <v>17</v>
      </c>
      <c r="Q1803" s="4">
        <f t="shared" si="504"/>
        <v>65</v>
      </c>
      <c r="R1803" s="7">
        <f>INDEX(월별값!$A$1:$BM$17, '데이터 만들기'!P1803, '데이터 만들기'!Q1803)</f>
        <v>1035900</v>
      </c>
      <c r="S1803" s="5">
        <f t="shared" si="519"/>
        <v>43800</v>
      </c>
      <c r="T1803" s="7">
        <f t="shared" si="505"/>
        <v>2019</v>
      </c>
      <c r="U1803" s="7">
        <f t="shared" si="506"/>
        <v>12</v>
      </c>
      <c r="V1803" s="7" t="str">
        <f t="shared" si="507"/>
        <v>2019-12-1</v>
      </c>
      <c r="W1803" s="8">
        <f t="shared" si="508"/>
        <v>43830</v>
      </c>
      <c r="X1803" s="9">
        <f t="shared" si="509"/>
        <v>31</v>
      </c>
      <c r="Y1803" s="4">
        <f t="shared" si="510"/>
        <v>33416.129032258068</v>
      </c>
      <c r="Z1803" s="4">
        <f t="shared" ca="1" si="511"/>
        <v>-512.47861841779604</v>
      </c>
      <c r="AA1803" s="4">
        <f t="shared" ca="1" si="512"/>
        <v>32903.650413840274</v>
      </c>
      <c r="AB1803" s="10">
        <f t="shared" si="518"/>
        <v>0</v>
      </c>
      <c r="AC1803" s="4">
        <f t="shared" ca="1" si="513"/>
        <v>1645.1825206920137</v>
      </c>
      <c r="AD1803" s="4">
        <f t="shared" ca="1" si="520"/>
        <v>-277545.48605023744</v>
      </c>
      <c r="AE1803" s="4">
        <f t="shared" si="514"/>
        <v>22</v>
      </c>
      <c r="AF1803" s="4">
        <f t="shared" ca="1" si="515"/>
        <v>12615.703911374429</v>
      </c>
      <c r="AG1803" s="4">
        <f t="shared" ca="1" si="516"/>
        <v>1645.1825206920137</v>
      </c>
    </row>
    <row r="1804" spans="1:33">
      <c r="A1804" s="3">
        <v>43801</v>
      </c>
      <c r="B1804" s="2">
        <f t="shared" ca="1" si="517"/>
        <v>49083.705152372524</v>
      </c>
      <c r="P1804" s="4">
        <f t="shared" si="521"/>
        <v>17</v>
      </c>
      <c r="Q1804" s="4">
        <f t="shared" si="504"/>
        <v>65</v>
      </c>
      <c r="R1804" s="7">
        <f>INDEX(월별값!$A$1:$BM$17, '데이터 만들기'!P1804, '데이터 만들기'!Q1804)</f>
        <v>1035900</v>
      </c>
      <c r="S1804" s="5">
        <f t="shared" si="519"/>
        <v>43801</v>
      </c>
      <c r="T1804" s="7">
        <f t="shared" si="505"/>
        <v>2019</v>
      </c>
      <c r="U1804" s="7">
        <f t="shared" si="506"/>
        <v>12</v>
      </c>
      <c r="V1804" s="7" t="str">
        <f t="shared" si="507"/>
        <v>2019-12-1</v>
      </c>
      <c r="W1804" s="8">
        <f t="shared" si="508"/>
        <v>43830</v>
      </c>
      <c r="X1804" s="9">
        <f t="shared" si="509"/>
        <v>31</v>
      </c>
      <c r="Y1804" s="4">
        <f t="shared" si="510"/>
        <v>33416.129032258068</v>
      </c>
      <c r="Z1804" s="4">
        <f t="shared" ca="1" si="511"/>
        <v>3051.8722087400224</v>
      </c>
      <c r="AA1804" s="4">
        <f t="shared" ca="1" si="512"/>
        <v>36468.001240998092</v>
      </c>
      <c r="AB1804" s="10">
        <f t="shared" si="518"/>
        <v>1</v>
      </c>
      <c r="AC1804" s="4">
        <f t="shared" ca="1" si="513"/>
        <v>36468.001240998092</v>
      </c>
      <c r="AD1804" s="4">
        <f t="shared" ca="1" si="520"/>
        <v>-277545.48605023744</v>
      </c>
      <c r="AE1804" s="4">
        <f t="shared" si="514"/>
        <v>22</v>
      </c>
      <c r="AF1804" s="4">
        <f t="shared" ca="1" si="515"/>
        <v>12615.703911374429</v>
      </c>
      <c r="AG1804" s="4">
        <f t="shared" ca="1" si="516"/>
        <v>49083.705152372524</v>
      </c>
    </row>
    <row r="1805" spans="1:33">
      <c r="A1805" s="3">
        <v>43802</v>
      </c>
      <c r="B1805" s="2">
        <f t="shared" ca="1" si="517"/>
        <v>48926.347098626662</v>
      </c>
      <c r="P1805" s="4">
        <f t="shared" si="521"/>
        <v>17</v>
      </c>
      <c r="Q1805" s="4">
        <f t="shared" si="504"/>
        <v>65</v>
      </c>
      <c r="R1805" s="7">
        <f>INDEX(월별값!$A$1:$BM$17, '데이터 만들기'!P1805, '데이터 만들기'!Q1805)</f>
        <v>1035900</v>
      </c>
      <c r="S1805" s="5">
        <f t="shared" si="519"/>
        <v>43802</v>
      </c>
      <c r="T1805" s="7">
        <f t="shared" si="505"/>
        <v>2019</v>
      </c>
      <c r="U1805" s="7">
        <f t="shared" si="506"/>
        <v>12</v>
      </c>
      <c r="V1805" s="7" t="str">
        <f t="shared" si="507"/>
        <v>2019-12-1</v>
      </c>
      <c r="W1805" s="8">
        <f t="shared" si="508"/>
        <v>43830</v>
      </c>
      <c r="X1805" s="9">
        <f t="shared" si="509"/>
        <v>31</v>
      </c>
      <c r="Y1805" s="4">
        <f t="shared" si="510"/>
        <v>33416.129032258068</v>
      </c>
      <c r="Z1805" s="4">
        <f t="shared" ca="1" si="511"/>
        <v>2894.5141549941586</v>
      </c>
      <c r="AA1805" s="4">
        <f t="shared" ca="1" si="512"/>
        <v>36310.64318725223</v>
      </c>
      <c r="AB1805" s="10">
        <f t="shared" si="518"/>
        <v>1</v>
      </c>
      <c r="AC1805" s="4">
        <f t="shared" ca="1" si="513"/>
        <v>36310.64318725223</v>
      </c>
      <c r="AD1805" s="4">
        <f t="shared" ca="1" si="520"/>
        <v>-277545.48605023744</v>
      </c>
      <c r="AE1805" s="4">
        <f t="shared" si="514"/>
        <v>22</v>
      </c>
      <c r="AF1805" s="4">
        <f t="shared" ca="1" si="515"/>
        <v>12615.703911374429</v>
      </c>
      <c r="AG1805" s="4">
        <f t="shared" ca="1" si="516"/>
        <v>48926.347098626662</v>
      </c>
    </row>
    <row r="1806" spans="1:33">
      <c r="A1806" s="3">
        <v>43803</v>
      </c>
      <c r="B1806" s="2">
        <f t="shared" ca="1" si="517"/>
        <v>42971.65409044415</v>
      </c>
      <c r="P1806" s="4">
        <f t="shared" si="521"/>
        <v>17</v>
      </c>
      <c r="Q1806" s="4">
        <f t="shared" si="504"/>
        <v>65</v>
      </c>
      <c r="R1806" s="7">
        <f>INDEX(월별값!$A$1:$BM$17, '데이터 만들기'!P1806, '데이터 만들기'!Q1806)</f>
        <v>1035900</v>
      </c>
      <c r="S1806" s="5">
        <f t="shared" si="519"/>
        <v>43803</v>
      </c>
      <c r="T1806" s="7">
        <f t="shared" si="505"/>
        <v>2019</v>
      </c>
      <c r="U1806" s="7">
        <f t="shared" si="506"/>
        <v>12</v>
      </c>
      <c r="V1806" s="7" t="str">
        <f t="shared" si="507"/>
        <v>2019-12-1</v>
      </c>
      <c r="W1806" s="8">
        <f t="shared" si="508"/>
        <v>43830</v>
      </c>
      <c r="X1806" s="9">
        <f t="shared" si="509"/>
        <v>31</v>
      </c>
      <c r="Y1806" s="4">
        <f t="shared" si="510"/>
        <v>33416.129032258068</v>
      </c>
      <c r="Z1806" s="4">
        <f t="shared" ca="1" si="511"/>
        <v>-3060.1788531883467</v>
      </c>
      <c r="AA1806" s="4">
        <f t="shared" ca="1" si="512"/>
        <v>30355.950179069721</v>
      </c>
      <c r="AB1806" s="10">
        <f t="shared" si="518"/>
        <v>1</v>
      </c>
      <c r="AC1806" s="4">
        <f t="shared" ca="1" si="513"/>
        <v>30355.950179069721</v>
      </c>
      <c r="AD1806" s="4">
        <f t="shared" ca="1" si="520"/>
        <v>-277545.48605023744</v>
      </c>
      <c r="AE1806" s="4">
        <f t="shared" si="514"/>
        <v>22</v>
      </c>
      <c r="AF1806" s="4">
        <f t="shared" ca="1" si="515"/>
        <v>12615.703911374429</v>
      </c>
      <c r="AG1806" s="4">
        <f t="shared" ca="1" si="516"/>
        <v>42971.65409044415</v>
      </c>
    </row>
    <row r="1807" spans="1:33">
      <c r="A1807" s="3">
        <v>43804</v>
      </c>
      <c r="B1807" s="2">
        <f t="shared" ca="1" si="517"/>
        <v>46570.8543209442</v>
      </c>
      <c r="P1807" s="4">
        <f t="shared" si="521"/>
        <v>17</v>
      </c>
      <c r="Q1807" s="4">
        <f t="shared" si="504"/>
        <v>65</v>
      </c>
      <c r="R1807" s="7">
        <f>INDEX(월별값!$A$1:$BM$17, '데이터 만들기'!P1807, '데이터 만들기'!Q1807)</f>
        <v>1035900</v>
      </c>
      <c r="S1807" s="5">
        <f t="shared" si="519"/>
        <v>43804</v>
      </c>
      <c r="T1807" s="7">
        <f t="shared" si="505"/>
        <v>2019</v>
      </c>
      <c r="U1807" s="7">
        <f t="shared" si="506"/>
        <v>12</v>
      </c>
      <c r="V1807" s="7" t="str">
        <f t="shared" si="507"/>
        <v>2019-12-1</v>
      </c>
      <c r="W1807" s="8">
        <f t="shared" si="508"/>
        <v>43830</v>
      </c>
      <c r="X1807" s="9">
        <f t="shared" si="509"/>
        <v>31</v>
      </c>
      <c r="Y1807" s="4">
        <f t="shared" si="510"/>
        <v>33416.129032258068</v>
      </c>
      <c r="Z1807" s="4">
        <f t="shared" ca="1" si="511"/>
        <v>539.02137731169637</v>
      </c>
      <c r="AA1807" s="4">
        <f t="shared" ca="1" si="512"/>
        <v>33955.150409569767</v>
      </c>
      <c r="AB1807" s="10">
        <f t="shared" si="518"/>
        <v>1</v>
      </c>
      <c r="AC1807" s="4">
        <f t="shared" ca="1" si="513"/>
        <v>33955.150409569767</v>
      </c>
      <c r="AD1807" s="4">
        <f t="shared" ca="1" si="520"/>
        <v>-277545.48605023744</v>
      </c>
      <c r="AE1807" s="4">
        <f t="shared" si="514"/>
        <v>22</v>
      </c>
      <c r="AF1807" s="4">
        <f t="shared" ca="1" si="515"/>
        <v>12615.703911374429</v>
      </c>
      <c r="AG1807" s="4">
        <f t="shared" ca="1" si="516"/>
        <v>46570.8543209442</v>
      </c>
    </row>
    <row r="1808" spans="1:33">
      <c r="A1808" s="3">
        <v>43805</v>
      </c>
      <c r="B1808" s="2">
        <f t="shared" ca="1" si="517"/>
        <v>47147.067075255545</v>
      </c>
      <c r="P1808" s="4">
        <f t="shared" si="521"/>
        <v>17</v>
      </c>
      <c r="Q1808" s="4">
        <f t="shared" si="504"/>
        <v>65</v>
      </c>
      <c r="R1808" s="7">
        <f>INDEX(월별값!$A$1:$BM$17, '데이터 만들기'!P1808, '데이터 만들기'!Q1808)</f>
        <v>1035900</v>
      </c>
      <c r="S1808" s="5">
        <f t="shared" si="519"/>
        <v>43805</v>
      </c>
      <c r="T1808" s="7">
        <f t="shared" si="505"/>
        <v>2019</v>
      </c>
      <c r="U1808" s="7">
        <f t="shared" si="506"/>
        <v>12</v>
      </c>
      <c r="V1808" s="7" t="str">
        <f t="shared" si="507"/>
        <v>2019-12-1</v>
      </c>
      <c r="W1808" s="8">
        <f t="shared" si="508"/>
        <v>43830</v>
      </c>
      <c r="X1808" s="9">
        <f t="shared" si="509"/>
        <v>31</v>
      </c>
      <c r="Y1808" s="4">
        <f t="shared" si="510"/>
        <v>33416.129032258068</v>
      </c>
      <c r="Z1808" s="4">
        <f t="shared" ca="1" si="511"/>
        <v>1115.2341316230463</v>
      </c>
      <c r="AA1808" s="4">
        <f t="shared" ca="1" si="512"/>
        <v>34531.363163881113</v>
      </c>
      <c r="AB1808" s="10">
        <f t="shared" si="518"/>
        <v>1</v>
      </c>
      <c r="AC1808" s="4">
        <f t="shared" ca="1" si="513"/>
        <v>34531.363163881113</v>
      </c>
      <c r="AD1808" s="4">
        <f t="shared" ca="1" si="520"/>
        <v>-277545.48605023744</v>
      </c>
      <c r="AE1808" s="4">
        <f t="shared" si="514"/>
        <v>22</v>
      </c>
      <c r="AF1808" s="4">
        <f t="shared" ca="1" si="515"/>
        <v>12615.703911374429</v>
      </c>
      <c r="AG1808" s="4">
        <f t="shared" ca="1" si="516"/>
        <v>47147.067075255545</v>
      </c>
    </row>
    <row r="1809" spans="1:33">
      <c r="A1809" s="3">
        <v>43806</v>
      </c>
      <c r="B1809" s="2">
        <f t="shared" ca="1" si="517"/>
        <v>1630.8423587317459</v>
      </c>
      <c r="P1809" s="4">
        <f t="shared" si="521"/>
        <v>17</v>
      </c>
      <c r="Q1809" s="4">
        <f t="shared" si="504"/>
        <v>65</v>
      </c>
      <c r="R1809" s="7">
        <f>INDEX(월별값!$A$1:$BM$17, '데이터 만들기'!P1809, '데이터 만들기'!Q1809)</f>
        <v>1035900</v>
      </c>
      <c r="S1809" s="5">
        <f t="shared" si="519"/>
        <v>43806</v>
      </c>
      <c r="T1809" s="7">
        <f t="shared" si="505"/>
        <v>2019</v>
      </c>
      <c r="U1809" s="7">
        <f t="shared" si="506"/>
        <v>12</v>
      </c>
      <c r="V1809" s="7" t="str">
        <f t="shared" si="507"/>
        <v>2019-12-1</v>
      </c>
      <c r="W1809" s="8">
        <f t="shared" si="508"/>
        <v>43830</v>
      </c>
      <c r="X1809" s="9">
        <f t="shared" si="509"/>
        <v>31</v>
      </c>
      <c r="Y1809" s="4">
        <f t="shared" si="510"/>
        <v>33416.129032258068</v>
      </c>
      <c r="Z1809" s="4">
        <f t="shared" ca="1" si="511"/>
        <v>-799.28185762315275</v>
      </c>
      <c r="AA1809" s="4">
        <f t="shared" ca="1" si="512"/>
        <v>32616.847174634917</v>
      </c>
      <c r="AB1809" s="10">
        <f t="shared" si="518"/>
        <v>0</v>
      </c>
      <c r="AC1809" s="4">
        <f t="shared" ca="1" si="513"/>
        <v>1630.8423587317459</v>
      </c>
      <c r="AD1809" s="4">
        <f t="shared" ca="1" si="520"/>
        <v>-277545.48605023744</v>
      </c>
      <c r="AE1809" s="4">
        <f t="shared" si="514"/>
        <v>22</v>
      </c>
      <c r="AF1809" s="4">
        <f t="shared" ca="1" si="515"/>
        <v>12615.703911374429</v>
      </c>
      <c r="AG1809" s="4">
        <f t="shared" ca="1" si="516"/>
        <v>1630.8423587317459</v>
      </c>
    </row>
    <row r="1810" spans="1:33">
      <c r="A1810" s="3">
        <v>43807</v>
      </c>
      <c r="B1810" s="2">
        <f t="shared" ca="1" si="517"/>
        <v>1504.4739055250222</v>
      </c>
      <c r="P1810" s="4">
        <f t="shared" si="521"/>
        <v>17</v>
      </c>
      <c r="Q1810" s="4">
        <f t="shared" si="504"/>
        <v>65</v>
      </c>
      <c r="R1810" s="7">
        <f>INDEX(월별값!$A$1:$BM$17, '데이터 만들기'!P1810, '데이터 만들기'!Q1810)</f>
        <v>1035900</v>
      </c>
      <c r="S1810" s="5">
        <f t="shared" si="519"/>
        <v>43807</v>
      </c>
      <c r="T1810" s="7">
        <f t="shared" si="505"/>
        <v>2019</v>
      </c>
      <c r="U1810" s="7">
        <f t="shared" si="506"/>
        <v>12</v>
      </c>
      <c r="V1810" s="7" t="str">
        <f t="shared" si="507"/>
        <v>2019-12-1</v>
      </c>
      <c r="W1810" s="8">
        <f t="shared" si="508"/>
        <v>43830</v>
      </c>
      <c r="X1810" s="9">
        <f t="shared" si="509"/>
        <v>31</v>
      </c>
      <c r="Y1810" s="4">
        <f t="shared" si="510"/>
        <v>33416.129032258068</v>
      </c>
      <c r="Z1810" s="4">
        <f t="shared" ca="1" si="511"/>
        <v>-3326.6509217576254</v>
      </c>
      <c r="AA1810" s="4">
        <f t="shared" ca="1" si="512"/>
        <v>30089.478110500444</v>
      </c>
      <c r="AB1810" s="10">
        <f t="shared" si="518"/>
        <v>0</v>
      </c>
      <c r="AC1810" s="4">
        <f t="shared" ca="1" si="513"/>
        <v>1504.4739055250222</v>
      </c>
      <c r="AD1810" s="4">
        <f t="shared" ca="1" si="520"/>
        <v>-277545.48605023744</v>
      </c>
      <c r="AE1810" s="4">
        <f t="shared" si="514"/>
        <v>22</v>
      </c>
      <c r="AF1810" s="4">
        <f t="shared" ca="1" si="515"/>
        <v>12615.703911374429</v>
      </c>
      <c r="AG1810" s="4">
        <f t="shared" ca="1" si="516"/>
        <v>1504.4739055250222</v>
      </c>
    </row>
    <row r="1811" spans="1:33">
      <c r="A1811" s="3">
        <v>43808</v>
      </c>
      <c r="B1811" s="2">
        <f t="shared" ca="1" si="517"/>
        <v>42718.911090623864</v>
      </c>
      <c r="P1811" s="4">
        <f t="shared" si="521"/>
        <v>17</v>
      </c>
      <c r="Q1811" s="4">
        <f t="shared" si="504"/>
        <v>65</v>
      </c>
      <c r="R1811" s="7">
        <f>INDEX(월별값!$A$1:$BM$17, '데이터 만들기'!P1811, '데이터 만들기'!Q1811)</f>
        <v>1035900</v>
      </c>
      <c r="S1811" s="5">
        <f t="shared" si="519"/>
        <v>43808</v>
      </c>
      <c r="T1811" s="7">
        <f t="shared" si="505"/>
        <v>2019</v>
      </c>
      <c r="U1811" s="7">
        <f t="shared" si="506"/>
        <v>12</v>
      </c>
      <c r="V1811" s="7" t="str">
        <f t="shared" si="507"/>
        <v>2019-12-1</v>
      </c>
      <c r="W1811" s="8">
        <f t="shared" si="508"/>
        <v>43830</v>
      </c>
      <c r="X1811" s="9">
        <f t="shared" si="509"/>
        <v>31</v>
      </c>
      <c r="Y1811" s="4">
        <f t="shared" si="510"/>
        <v>33416.129032258068</v>
      </c>
      <c r="Z1811" s="4">
        <f t="shared" ca="1" si="511"/>
        <v>-3312.9218530086277</v>
      </c>
      <c r="AA1811" s="4">
        <f t="shared" ca="1" si="512"/>
        <v>30103.207179249439</v>
      </c>
      <c r="AB1811" s="10">
        <f t="shared" si="518"/>
        <v>1</v>
      </c>
      <c r="AC1811" s="4">
        <f t="shared" ca="1" si="513"/>
        <v>30103.207179249439</v>
      </c>
      <c r="AD1811" s="4">
        <f t="shared" ca="1" si="520"/>
        <v>-277545.48605023744</v>
      </c>
      <c r="AE1811" s="4">
        <f t="shared" si="514"/>
        <v>22</v>
      </c>
      <c r="AF1811" s="4">
        <f t="shared" ca="1" si="515"/>
        <v>12615.703911374429</v>
      </c>
      <c r="AG1811" s="4">
        <f t="shared" ca="1" si="516"/>
        <v>42718.911090623864</v>
      </c>
    </row>
    <row r="1812" spans="1:33">
      <c r="A1812" s="3">
        <v>43809</v>
      </c>
      <c r="B1812" s="2">
        <f t="shared" ca="1" si="517"/>
        <v>48608.472976105375</v>
      </c>
      <c r="P1812" s="4">
        <f t="shared" si="521"/>
        <v>17</v>
      </c>
      <c r="Q1812" s="4">
        <f t="shared" si="504"/>
        <v>65</v>
      </c>
      <c r="R1812" s="7">
        <f>INDEX(월별값!$A$1:$BM$17, '데이터 만들기'!P1812, '데이터 만들기'!Q1812)</f>
        <v>1035900</v>
      </c>
      <c r="S1812" s="5">
        <f t="shared" si="519"/>
        <v>43809</v>
      </c>
      <c r="T1812" s="7">
        <f t="shared" si="505"/>
        <v>2019</v>
      </c>
      <c r="U1812" s="7">
        <f t="shared" si="506"/>
        <v>12</v>
      </c>
      <c r="V1812" s="7" t="str">
        <f t="shared" si="507"/>
        <v>2019-12-1</v>
      </c>
      <c r="W1812" s="8">
        <f t="shared" si="508"/>
        <v>43830</v>
      </c>
      <c r="X1812" s="9">
        <f t="shared" si="509"/>
        <v>31</v>
      </c>
      <c r="Y1812" s="4">
        <f t="shared" si="510"/>
        <v>33416.129032258068</v>
      </c>
      <c r="Z1812" s="4">
        <f t="shared" ca="1" si="511"/>
        <v>2576.6400324728847</v>
      </c>
      <c r="AA1812" s="4">
        <f t="shared" ca="1" si="512"/>
        <v>35992.76906473095</v>
      </c>
      <c r="AB1812" s="10">
        <f t="shared" si="518"/>
        <v>1</v>
      </c>
      <c r="AC1812" s="4">
        <f t="shared" ca="1" si="513"/>
        <v>35992.76906473095</v>
      </c>
      <c r="AD1812" s="4">
        <f t="shared" ca="1" si="520"/>
        <v>-277545.48605023744</v>
      </c>
      <c r="AE1812" s="4">
        <f t="shared" si="514"/>
        <v>22</v>
      </c>
      <c r="AF1812" s="4">
        <f t="shared" ca="1" si="515"/>
        <v>12615.703911374429</v>
      </c>
      <c r="AG1812" s="4">
        <f t="shared" ca="1" si="516"/>
        <v>48608.472976105375</v>
      </c>
    </row>
    <row r="1813" spans="1:33">
      <c r="A1813" s="3">
        <v>43810</v>
      </c>
      <c r="B1813" s="2">
        <f t="shared" ca="1" si="517"/>
        <v>47376.208996669608</v>
      </c>
      <c r="P1813" s="4">
        <f t="shared" si="521"/>
        <v>17</v>
      </c>
      <c r="Q1813" s="4">
        <f t="shared" si="504"/>
        <v>65</v>
      </c>
      <c r="R1813" s="7">
        <f>INDEX(월별값!$A$1:$BM$17, '데이터 만들기'!P1813, '데이터 만들기'!Q1813)</f>
        <v>1035900</v>
      </c>
      <c r="S1813" s="5">
        <f t="shared" si="519"/>
        <v>43810</v>
      </c>
      <c r="T1813" s="7">
        <f t="shared" si="505"/>
        <v>2019</v>
      </c>
      <c r="U1813" s="7">
        <f t="shared" si="506"/>
        <v>12</v>
      </c>
      <c r="V1813" s="7" t="str">
        <f t="shared" si="507"/>
        <v>2019-12-1</v>
      </c>
      <c r="W1813" s="8">
        <f t="shared" si="508"/>
        <v>43830</v>
      </c>
      <c r="X1813" s="9">
        <f t="shared" si="509"/>
        <v>31</v>
      </c>
      <c r="Y1813" s="4">
        <f t="shared" si="510"/>
        <v>33416.129032258068</v>
      </c>
      <c r="Z1813" s="4">
        <f t="shared" ca="1" si="511"/>
        <v>1344.376053037111</v>
      </c>
      <c r="AA1813" s="4">
        <f t="shared" ca="1" si="512"/>
        <v>34760.505085295183</v>
      </c>
      <c r="AB1813" s="10">
        <f t="shared" si="518"/>
        <v>1</v>
      </c>
      <c r="AC1813" s="4">
        <f t="shared" ca="1" si="513"/>
        <v>34760.505085295183</v>
      </c>
      <c r="AD1813" s="4">
        <f t="shared" ca="1" si="520"/>
        <v>-277545.48605023744</v>
      </c>
      <c r="AE1813" s="4">
        <f t="shared" si="514"/>
        <v>22</v>
      </c>
      <c r="AF1813" s="4">
        <f t="shared" ca="1" si="515"/>
        <v>12615.703911374429</v>
      </c>
      <c r="AG1813" s="4">
        <f t="shared" ca="1" si="516"/>
        <v>47376.208996669608</v>
      </c>
    </row>
    <row r="1814" spans="1:33">
      <c r="A1814" s="3">
        <v>43811</v>
      </c>
      <c r="B1814" s="2">
        <f t="shared" ca="1" si="517"/>
        <v>43400.838918738649</v>
      </c>
      <c r="P1814" s="4">
        <f t="shared" si="521"/>
        <v>17</v>
      </c>
      <c r="Q1814" s="4">
        <f t="shared" si="504"/>
        <v>65</v>
      </c>
      <c r="R1814" s="7">
        <f>INDEX(월별값!$A$1:$BM$17, '데이터 만들기'!P1814, '데이터 만들기'!Q1814)</f>
        <v>1035900</v>
      </c>
      <c r="S1814" s="5">
        <f t="shared" si="519"/>
        <v>43811</v>
      </c>
      <c r="T1814" s="7">
        <f t="shared" si="505"/>
        <v>2019</v>
      </c>
      <c r="U1814" s="7">
        <f t="shared" si="506"/>
        <v>12</v>
      </c>
      <c r="V1814" s="7" t="str">
        <f t="shared" si="507"/>
        <v>2019-12-1</v>
      </c>
      <c r="W1814" s="8">
        <f t="shared" si="508"/>
        <v>43830</v>
      </c>
      <c r="X1814" s="9">
        <f t="shared" si="509"/>
        <v>31</v>
      </c>
      <c r="Y1814" s="4">
        <f t="shared" si="510"/>
        <v>33416.129032258068</v>
      </c>
      <c r="Z1814" s="4">
        <f t="shared" ca="1" si="511"/>
        <v>-2630.9940248938419</v>
      </c>
      <c r="AA1814" s="4">
        <f t="shared" ca="1" si="512"/>
        <v>30785.135007364224</v>
      </c>
      <c r="AB1814" s="10">
        <f t="shared" si="518"/>
        <v>1</v>
      </c>
      <c r="AC1814" s="4">
        <f t="shared" ca="1" si="513"/>
        <v>30785.135007364224</v>
      </c>
      <c r="AD1814" s="4">
        <f t="shared" ca="1" si="520"/>
        <v>-277545.48605023744</v>
      </c>
      <c r="AE1814" s="4">
        <f t="shared" si="514"/>
        <v>22</v>
      </c>
      <c r="AF1814" s="4">
        <f t="shared" ca="1" si="515"/>
        <v>12615.703911374429</v>
      </c>
      <c r="AG1814" s="4">
        <f t="shared" ca="1" si="516"/>
        <v>43400.838918738649</v>
      </c>
    </row>
    <row r="1815" spans="1:33">
      <c r="A1815" s="3">
        <v>43812</v>
      </c>
      <c r="B1815" s="2">
        <f t="shared" ca="1" si="517"/>
        <v>47768.101506433901</v>
      </c>
      <c r="P1815" s="4">
        <f t="shared" si="521"/>
        <v>17</v>
      </c>
      <c r="Q1815" s="4">
        <f t="shared" si="504"/>
        <v>65</v>
      </c>
      <c r="R1815" s="7">
        <f>INDEX(월별값!$A$1:$BM$17, '데이터 만들기'!P1815, '데이터 만들기'!Q1815)</f>
        <v>1035900</v>
      </c>
      <c r="S1815" s="5">
        <f t="shared" si="519"/>
        <v>43812</v>
      </c>
      <c r="T1815" s="7">
        <f t="shared" si="505"/>
        <v>2019</v>
      </c>
      <c r="U1815" s="7">
        <f t="shared" si="506"/>
        <v>12</v>
      </c>
      <c r="V1815" s="7" t="str">
        <f t="shared" si="507"/>
        <v>2019-12-1</v>
      </c>
      <c r="W1815" s="8">
        <f t="shared" si="508"/>
        <v>43830</v>
      </c>
      <c r="X1815" s="9">
        <f t="shared" si="509"/>
        <v>31</v>
      </c>
      <c r="Y1815" s="4">
        <f t="shared" si="510"/>
        <v>33416.129032258068</v>
      </c>
      <c r="Z1815" s="4">
        <f t="shared" ca="1" si="511"/>
        <v>1736.2685628014065</v>
      </c>
      <c r="AA1815" s="4">
        <f t="shared" ca="1" si="512"/>
        <v>35152.397595059476</v>
      </c>
      <c r="AB1815" s="10">
        <f t="shared" si="518"/>
        <v>1</v>
      </c>
      <c r="AC1815" s="4">
        <f t="shared" ca="1" si="513"/>
        <v>35152.397595059476</v>
      </c>
      <c r="AD1815" s="4">
        <f t="shared" ca="1" si="520"/>
        <v>-277545.48605023744</v>
      </c>
      <c r="AE1815" s="4">
        <f t="shared" si="514"/>
        <v>22</v>
      </c>
      <c r="AF1815" s="4">
        <f t="shared" ca="1" si="515"/>
        <v>12615.703911374429</v>
      </c>
      <c r="AG1815" s="4">
        <f t="shared" ca="1" si="516"/>
        <v>47768.101506433901</v>
      </c>
    </row>
    <row r="1816" spans="1:33">
      <c r="A1816" s="3">
        <v>43813</v>
      </c>
      <c r="B1816" s="2">
        <f t="shared" ca="1" si="517"/>
        <v>1771.269174144667</v>
      </c>
      <c r="P1816" s="4">
        <f t="shared" si="521"/>
        <v>17</v>
      </c>
      <c r="Q1816" s="4">
        <f t="shared" si="504"/>
        <v>65</v>
      </c>
      <c r="R1816" s="7">
        <f>INDEX(월별값!$A$1:$BM$17, '데이터 만들기'!P1816, '데이터 만들기'!Q1816)</f>
        <v>1035900</v>
      </c>
      <c r="S1816" s="5">
        <f t="shared" si="519"/>
        <v>43813</v>
      </c>
      <c r="T1816" s="7">
        <f t="shared" si="505"/>
        <v>2019</v>
      </c>
      <c r="U1816" s="7">
        <f t="shared" si="506"/>
        <v>12</v>
      </c>
      <c r="V1816" s="7" t="str">
        <f t="shared" si="507"/>
        <v>2019-12-1</v>
      </c>
      <c r="W1816" s="8">
        <f t="shared" si="508"/>
        <v>43830</v>
      </c>
      <c r="X1816" s="9">
        <f t="shared" si="509"/>
        <v>31</v>
      </c>
      <c r="Y1816" s="4">
        <f t="shared" si="510"/>
        <v>33416.129032258068</v>
      </c>
      <c r="Z1816" s="4">
        <f t="shared" ca="1" si="511"/>
        <v>2009.254450635272</v>
      </c>
      <c r="AA1816" s="4">
        <f t="shared" ca="1" si="512"/>
        <v>35425.38348289334</v>
      </c>
      <c r="AB1816" s="10">
        <f t="shared" si="518"/>
        <v>0</v>
      </c>
      <c r="AC1816" s="4">
        <f t="shared" ca="1" si="513"/>
        <v>1771.269174144667</v>
      </c>
      <c r="AD1816" s="4">
        <f t="shared" ca="1" si="520"/>
        <v>-277545.48605023744</v>
      </c>
      <c r="AE1816" s="4">
        <f t="shared" si="514"/>
        <v>22</v>
      </c>
      <c r="AF1816" s="4">
        <f t="shared" ca="1" si="515"/>
        <v>12615.703911374429</v>
      </c>
      <c r="AG1816" s="4">
        <f t="shared" ca="1" si="516"/>
        <v>1771.269174144667</v>
      </c>
    </row>
    <row r="1817" spans="1:33">
      <c r="A1817" s="3">
        <v>43814</v>
      </c>
      <c r="B1817" s="2">
        <f t="shared" ca="1" si="517"/>
        <v>1554.0727363491183</v>
      </c>
      <c r="P1817" s="4">
        <f t="shared" si="521"/>
        <v>17</v>
      </c>
      <c r="Q1817" s="4">
        <f t="shared" si="504"/>
        <v>65</v>
      </c>
      <c r="R1817" s="7">
        <f>INDEX(월별값!$A$1:$BM$17, '데이터 만들기'!P1817, '데이터 만들기'!Q1817)</f>
        <v>1035900</v>
      </c>
      <c r="S1817" s="5">
        <f t="shared" si="519"/>
        <v>43814</v>
      </c>
      <c r="T1817" s="7">
        <f t="shared" si="505"/>
        <v>2019</v>
      </c>
      <c r="U1817" s="7">
        <f t="shared" si="506"/>
        <v>12</v>
      </c>
      <c r="V1817" s="7" t="str">
        <f t="shared" si="507"/>
        <v>2019-12-1</v>
      </c>
      <c r="W1817" s="8">
        <f t="shared" si="508"/>
        <v>43830</v>
      </c>
      <c r="X1817" s="9">
        <f t="shared" si="509"/>
        <v>31</v>
      </c>
      <c r="Y1817" s="4">
        <f t="shared" si="510"/>
        <v>33416.129032258068</v>
      </c>
      <c r="Z1817" s="4">
        <f t="shared" ca="1" si="511"/>
        <v>-2334.6743052757047</v>
      </c>
      <c r="AA1817" s="4">
        <f t="shared" ca="1" si="512"/>
        <v>31081.454726982363</v>
      </c>
      <c r="AB1817" s="10">
        <f t="shared" si="518"/>
        <v>0</v>
      </c>
      <c r="AC1817" s="4">
        <f t="shared" ca="1" si="513"/>
        <v>1554.0727363491183</v>
      </c>
      <c r="AD1817" s="4">
        <f t="shared" ca="1" si="520"/>
        <v>-277545.48605023744</v>
      </c>
      <c r="AE1817" s="4">
        <f t="shared" si="514"/>
        <v>22</v>
      </c>
      <c r="AF1817" s="4">
        <f t="shared" ca="1" si="515"/>
        <v>12615.703911374429</v>
      </c>
      <c r="AG1817" s="4">
        <f t="shared" ca="1" si="516"/>
        <v>1554.0727363491183</v>
      </c>
    </row>
    <row r="1818" spans="1:33">
      <c r="A1818" s="3">
        <v>43815</v>
      </c>
      <c r="B1818" s="2">
        <f t="shared" ca="1" si="517"/>
        <v>44399.872842882411</v>
      </c>
      <c r="P1818" s="4">
        <f t="shared" si="521"/>
        <v>17</v>
      </c>
      <c r="Q1818" s="4">
        <f t="shared" si="504"/>
        <v>65</v>
      </c>
      <c r="R1818" s="7">
        <f>INDEX(월별값!$A$1:$BM$17, '데이터 만들기'!P1818, '데이터 만들기'!Q1818)</f>
        <v>1035900</v>
      </c>
      <c r="S1818" s="5">
        <f t="shared" si="519"/>
        <v>43815</v>
      </c>
      <c r="T1818" s="7">
        <f t="shared" si="505"/>
        <v>2019</v>
      </c>
      <c r="U1818" s="7">
        <f t="shared" si="506"/>
        <v>12</v>
      </c>
      <c r="V1818" s="7" t="str">
        <f t="shared" si="507"/>
        <v>2019-12-1</v>
      </c>
      <c r="W1818" s="8">
        <f t="shared" si="508"/>
        <v>43830</v>
      </c>
      <c r="X1818" s="9">
        <f t="shared" si="509"/>
        <v>31</v>
      </c>
      <c r="Y1818" s="4">
        <f t="shared" si="510"/>
        <v>33416.129032258068</v>
      </c>
      <c r="Z1818" s="4">
        <f t="shared" ca="1" si="511"/>
        <v>-1631.9601007500908</v>
      </c>
      <c r="AA1818" s="4">
        <f t="shared" ca="1" si="512"/>
        <v>31784.168931507978</v>
      </c>
      <c r="AB1818" s="10">
        <f t="shared" si="518"/>
        <v>1</v>
      </c>
      <c r="AC1818" s="4">
        <f t="shared" ca="1" si="513"/>
        <v>31784.168931507978</v>
      </c>
      <c r="AD1818" s="4">
        <f t="shared" ca="1" si="520"/>
        <v>-277545.48605023744</v>
      </c>
      <c r="AE1818" s="4">
        <f t="shared" si="514"/>
        <v>22</v>
      </c>
      <c r="AF1818" s="4">
        <f t="shared" ca="1" si="515"/>
        <v>12615.703911374429</v>
      </c>
      <c r="AG1818" s="4">
        <f t="shared" ca="1" si="516"/>
        <v>44399.872842882411</v>
      </c>
    </row>
    <row r="1819" spans="1:33">
      <c r="A1819" s="3">
        <v>43816</v>
      </c>
      <c r="B1819" s="2">
        <f t="shared" ca="1" si="517"/>
        <v>44834.579103081167</v>
      </c>
      <c r="P1819" s="4">
        <f t="shared" si="521"/>
        <v>17</v>
      </c>
      <c r="Q1819" s="4">
        <f t="shared" si="504"/>
        <v>65</v>
      </c>
      <c r="R1819" s="7">
        <f>INDEX(월별값!$A$1:$BM$17, '데이터 만들기'!P1819, '데이터 만들기'!Q1819)</f>
        <v>1035900</v>
      </c>
      <c r="S1819" s="5">
        <f t="shared" si="519"/>
        <v>43816</v>
      </c>
      <c r="T1819" s="7">
        <f t="shared" si="505"/>
        <v>2019</v>
      </c>
      <c r="U1819" s="7">
        <f t="shared" si="506"/>
        <v>12</v>
      </c>
      <c r="V1819" s="7" t="str">
        <f t="shared" si="507"/>
        <v>2019-12-1</v>
      </c>
      <c r="W1819" s="8">
        <f t="shared" si="508"/>
        <v>43830</v>
      </c>
      <c r="X1819" s="9">
        <f t="shared" si="509"/>
        <v>31</v>
      </c>
      <c r="Y1819" s="4">
        <f t="shared" si="510"/>
        <v>33416.129032258068</v>
      </c>
      <c r="Z1819" s="4">
        <f t="shared" ca="1" si="511"/>
        <v>-1197.2538405513285</v>
      </c>
      <c r="AA1819" s="4">
        <f t="shared" ca="1" si="512"/>
        <v>32218.875191706738</v>
      </c>
      <c r="AB1819" s="10">
        <f t="shared" si="518"/>
        <v>1</v>
      </c>
      <c r="AC1819" s="4">
        <f t="shared" ca="1" si="513"/>
        <v>32218.875191706738</v>
      </c>
      <c r="AD1819" s="4">
        <f t="shared" ca="1" si="520"/>
        <v>-277545.48605023744</v>
      </c>
      <c r="AE1819" s="4">
        <f t="shared" si="514"/>
        <v>22</v>
      </c>
      <c r="AF1819" s="4">
        <f t="shared" ca="1" si="515"/>
        <v>12615.703911374429</v>
      </c>
      <c r="AG1819" s="4">
        <f t="shared" ca="1" si="516"/>
        <v>44834.579103081167</v>
      </c>
    </row>
    <row r="1820" spans="1:33">
      <c r="A1820" s="3">
        <v>43817</v>
      </c>
      <c r="B1820" s="2">
        <f t="shared" ca="1" si="517"/>
        <v>46087.715076632492</v>
      </c>
      <c r="P1820" s="4">
        <f t="shared" si="521"/>
        <v>17</v>
      </c>
      <c r="Q1820" s="4">
        <f t="shared" si="504"/>
        <v>65</v>
      </c>
      <c r="R1820" s="7">
        <f>INDEX(월별값!$A$1:$BM$17, '데이터 만들기'!P1820, '데이터 만들기'!Q1820)</f>
        <v>1035900</v>
      </c>
      <c r="S1820" s="5">
        <f t="shared" si="519"/>
        <v>43817</v>
      </c>
      <c r="T1820" s="7">
        <f t="shared" si="505"/>
        <v>2019</v>
      </c>
      <c r="U1820" s="7">
        <f t="shared" si="506"/>
        <v>12</v>
      </c>
      <c r="V1820" s="7" t="str">
        <f t="shared" si="507"/>
        <v>2019-12-1</v>
      </c>
      <c r="W1820" s="8">
        <f t="shared" si="508"/>
        <v>43830</v>
      </c>
      <c r="X1820" s="9">
        <f t="shared" si="509"/>
        <v>31</v>
      </c>
      <c r="Y1820" s="4">
        <f t="shared" si="510"/>
        <v>33416.129032258068</v>
      </c>
      <c r="Z1820" s="4">
        <f t="shared" ca="1" si="511"/>
        <v>55.882132999994667</v>
      </c>
      <c r="AA1820" s="4">
        <f t="shared" ca="1" si="512"/>
        <v>33472.01116525806</v>
      </c>
      <c r="AB1820" s="10">
        <f t="shared" si="518"/>
        <v>1</v>
      </c>
      <c r="AC1820" s="4">
        <f t="shared" ca="1" si="513"/>
        <v>33472.01116525806</v>
      </c>
      <c r="AD1820" s="4">
        <f t="shared" ca="1" si="520"/>
        <v>-277545.48605023744</v>
      </c>
      <c r="AE1820" s="4">
        <f t="shared" si="514"/>
        <v>22</v>
      </c>
      <c r="AF1820" s="4">
        <f t="shared" ca="1" si="515"/>
        <v>12615.703911374429</v>
      </c>
      <c r="AG1820" s="4">
        <f t="shared" ca="1" si="516"/>
        <v>46087.715076632492</v>
      </c>
    </row>
    <row r="1821" spans="1:33">
      <c r="A1821" s="3">
        <v>43818</v>
      </c>
      <c r="B1821" s="2">
        <f t="shared" ca="1" si="517"/>
        <v>44593.710054331896</v>
      </c>
      <c r="P1821" s="4">
        <f t="shared" si="521"/>
        <v>17</v>
      </c>
      <c r="Q1821" s="4">
        <f t="shared" si="504"/>
        <v>65</v>
      </c>
      <c r="R1821" s="7">
        <f>INDEX(월별값!$A$1:$BM$17, '데이터 만들기'!P1821, '데이터 만들기'!Q1821)</f>
        <v>1035900</v>
      </c>
      <c r="S1821" s="5">
        <f t="shared" si="519"/>
        <v>43818</v>
      </c>
      <c r="T1821" s="7">
        <f t="shared" si="505"/>
        <v>2019</v>
      </c>
      <c r="U1821" s="7">
        <f t="shared" si="506"/>
        <v>12</v>
      </c>
      <c r="V1821" s="7" t="str">
        <f t="shared" si="507"/>
        <v>2019-12-1</v>
      </c>
      <c r="W1821" s="8">
        <f t="shared" si="508"/>
        <v>43830</v>
      </c>
      <c r="X1821" s="9">
        <f t="shared" si="509"/>
        <v>31</v>
      </c>
      <c r="Y1821" s="4">
        <f t="shared" si="510"/>
        <v>33416.129032258068</v>
      </c>
      <c r="Z1821" s="4">
        <f t="shared" ca="1" si="511"/>
        <v>-1438.1228893005973</v>
      </c>
      <c r="AA1821" s="4">
        <f t="shared" ca="1" si="512"/>
        <v>31978.006142957471</v>
      </c>
      <c r="AB1821" s="10">
        <f t="shared" si="518"/>
        <v>1</v>
      </c>
      <c r="AC1821" s="4">
        <f t="shared" ca="1" si="513"/>
        <v>31978.006142957471</v>
      </c>
      <c r="AD1821" s="4">
        <f t="shared" ca="1" si="520"/>
        <v>-277545.48605023744</v>
      </c>
      <c r="AE1821" s="4">
        <f t="shared" si="514"/>
        <v>22</v>
      </c>
      <c r="AF1821" s="4">
        <f t="shared" ca="1" si="515"/>
        <v>12615.703911374429</v>
      </c>
      <c r="AG1821" s="4">
        <f t="shared" ca="1" si="516"/>
        <v>44593.710054331896</v>
      </c>
    </row>
    <row r="1822" spans="1:33">
      <c r="A1822" s="3">
        <v>43819</v>
      </c>
      <c r="B1822" s="2">
        <f t="shared" ca="1" si="517"/>
        <v>45171.908546740669</v>
      </c>
      <c r="P1822" s="4">
        <f t="shared" si="521"/>
        <v>17</v>
      </c>
      <c r="Q1822" s="4">
        <f t="shared" si="504"/>
        <v>65</v>
      </c>
      <c r="R1822" s="7">
        <f>INDEX(월별값!$A$1:$BM$17, '데이터 만들기'!P1822, '데이터 만들기'!Q1822)</f>
        <v>1035900</v>
      </c>
      <c r="S1822" s="5">
        <f t="shared" si="519"/>
        <v>43819</v>
      </c>
      <c r="T1822" s="7">
        <f t="shared" si="505"/>
        <v>2019</v>
      </c>
      <c r="U1822" s="7">
        <f t="shared" si="506"/>
        <v>12</v>
      </c>
      <c r="V1822" s="7" t="str">
        <f t="shared" si="507"/>
        <v>2019-12-1</v>
      </c>
      <c r="W1822" s="8">
        <f t="shared" si="508"/>
        <v>43830</v>
      </c>
      <c r="X1822" s="9">
        <f t="shared" si="509"/>
        <v>31</v>
      </c>
      <c r="Y1822" s="4">
        <f t="shared" si="510"/>
        <v>33416.129032258068</v>
      </c>
      <c r="Z1822" s="4">
        <f t="shared" ca="1" si="511"/>
        <v>-859.92439689182697</v>
      </c>
      <c r="AA1822" s="4">
        <f t="shared" ca="1" si="512"/>
        <v>32556.204635366241</v>
      </c>
      <c r="AB1822" s="10">
        <f t="shared" si="518"/>
        <v>1</v>
      </c>
      <c r="AC1822" s="4">
        <f t="shared" ca="1" si="513"/>
        <v>32556.204635366241</v>
      </c>
      <c r="AD1822" s="4">
        <f t="shared" ca="1" si="520"/>
        <v>-277545.48605023744</v>
      </c>
      <c r="AE1822" s="4">
        <f t="shared" si="514"/>
        <v>22</v>
      </c>
      <c r="AF1822" s="4">
        <f t="shared" ca="1" si="515"/>
        <v>12615.703911374429</v>
      </c>
      <c r="AG1822" s="4">
        <f t="shared" ca="1" si="516"/>
        <v>45171.908546740669</v>
      </c>
    </row>
    <row r="1823" spans="1:33">
      <c r="A1823" s="3">
        <v>43820</v>
      </c>
      <c r="B1823" s="2">
        <f t="shared" ca="1" si="517"/>
        <v>1769.3274255340839</v>
      </c>
      <c r="P1823" s="4">
        <f t="shared" si="521"/>
        <v>17</v>
      </c>
      <c r="Q1823" s="4">
        <f t="shared" si="504"/>
        <v>65</v>
      </c>
      <c r="R1823" s="7">
        <f>INDEX(월별값!$A$1:$BM$17, '데이터 만들기'!P1823, '데이터 만들기'!Q1823)</f>
        <v>1035900</v>
      </c>
      <c r="S1823" s="5">
        <f t="shared" si="519"/>
        <v>43820</v>
      </c>
      <c r="T1823" s="7">
        <f t="shared" si="505"/>
        <v>2019</v>
      </c>
      <c r="U1823" s="7">
        <f t="shared" si="506"/>
        <v>12</v>
      </c>
      <c r="V1823" s="7" t="str">
        <f t="shared" si="507"/>
        <v>2019-12-1</v>
      </c>
      <c r="W1823" s="8">
        <f t="shared" si="508"/>
        <v>43830</v>
      </c>
      <c r="X1823" s="9">
        <f t="shared" si="509"/>
        <v>31</v>
      </c>
      <c r="Y1823" s="4">
        <f t="shared" si="510"/>
        <v>33416.129032258068</v>
      </c>
      <c r="Z1823" s="4">
        <f t="shared" ca="1" si="511"/>
        <v>1970.4194784236129</v>
      </c>
      <c r="AA1823" s="4">
        <f t="shared" ca="1" si="512"/>
        <v>35386.548510681678</v>
      </c>
      <c r="AB1823" s="10">
        <f t="shared" si="518"/>
        <v>0</v>
      </c>
      <c r="AC1823" s="4">
        <f t="shared" ca="1" si="513"/>
        <v>1769.3274255340839</v>
      </c>
      <c r="AD1823" s="4">
        <f t="shared" ca="1" si="520"/>
        <v>-277545.48605023744</v>
      </c>
      <c r="AE1823" s="4">
        <f t="shared" si="514"/>
        <v>22</v>
      </c>
      <c r="AF1823" s="4">
        <f t="shared" ca="1" si="515"/>
        <v>12615.703911374429</v>
      </c>
      <c r="AG1823" s="4">
        <f t="shared" ca="1" si="516"/>
        <v>1769.3274255340839</v>
      </c>
    </row>
    <row r="1824" spans="1:33">
      <c r="A1824" s="3">
        <v>43821</v>
      </c>
      <c r="B1824" s="2">
        <f t="shared" ca="1" si="517"/>
        <v>1763.5631212079975</v>
      </c>
      <c r="P1824" s="4">
        <f t="shared" si="521"/>
        <v>17</v>
      </c>
      <c r="Q1824" s="4">
        <f t="shared" si="504"/>
        <v>65</v>
      </c>
      <c r="R1824" s="7">
        <f>INDEX(월별값!$A$1:$BM$17, '데이터 만들기'!P1824, '데이터 만들기'!Q1824)</f>
        <v>1035900</v>
      </c>
      <c r="S1824" s="5">
        <f t="shared" si="519"/>
        <v>43821</v>
      </c>
      <c r="T1824" s="7">
        <f t="shared" si="505"/>
        <v>2019</v>
      </c>
      <c r="U1824" s="7">
        <f t="shared" si="506"/>
        <v>12</v>
      </c>
      <c r="V1824" s="7" t="str">
        <f t="shared" si="507"/>
        <v>2019-12-1</v>
      </c>
      <c r="W1824" s="8">
        <f t="shared" si="508"/>
        <v>43830</v>
      </c>
      <c r="X1824" s="9">
        <f t="shared" si="509"/>
        <v>31</v>
      </c>
      <c r="Y1824" s="4">
        <f t="shared" si="510"/>
        <v>33416.129032258068</v>
      </c>
      <c r="Z1824" s="4">
        <f t="shared" ca="1" si="511"/>
        <v>1855.1333919018793</v>
      </c>
      <c r="AA1824" s="4">
        <f t="shared" ca="1" si="512"/>
        <v>35271.262424159948</v>
      </c>
      <c r="AB1824" s="10">
        <f t="shared" si="518"/>
        <v>0</v>
      </c>
      <c r="AC1824" s="4">
        <f t="shared" ca="1" si="513"/>
        <v>1763.5631212079975</v>
      </c>
      <c r="AD1824" s="4">
        <f t="shared" ca="1" si="520"/>
        <v>-277545.48605023744</v>
      </c>
      <c r="AE1824" s="4">
        <f t="shared" si="514"/>
        <v>22</v>
      </c>
      <c r="AF1824" s="4">
        <f t="shared" ca="1" si="515"/>
        <v>12615.703911374429</v>
      </c>
      <c r="AG1824" s="4">
        <f t="shared" ca="1" si="516"/>
        <v>1763.5631212079975</v>
      </c>
    </row>
    <row r="1825" spans="1:33">
      <c r="A1825" s="3">
        <v>43822</v>
      </c>
      <c r="B1825" s="2">
        <f t="shared" ca="1" si="517"/>
        <v>46123.105920133225</v>
      </c>
      <c r="P1825" s="4">
        <f t="shared" si="521"/>
        <v>17</v>
      </c>
      <c r="Q1825" s="4">
        <f t="shared" si="504"/>
        <v>65</v>
      </c>
      <c r="R1825" s="7">
        <f>INDEX(월별값!$A$1:$BM$17, '데이터 만들기'!P1825, '데이터 만들기'!Q1825)</f>
        <v>1035900</v>
      </c>
      <c r="S1825" s="5">
        <f t="shared" si="519"/>
        <v>43822</v>
      </c>
      <c r="T1825" s="7">
        <f t="shared" si="505"/>
        <v>2019</v>
      </c>
      <c r="U1825" s="7">
        <f t="shared" si="506"/>
        <v>12</v>
      </c>
      <c r="V1825" s="7" t="str">
        <f t="shared" si="507"/>
        <v>2019-12-1</v>
      </c>
      <c r="W1825" s="8">
        <f t="shared" si="508"/>
        <v>43830</v>
      </c>
      <c r="X1825" s="9">
        <f t="shared" si="509"/>
        <v>31</v>
      </c>
      <c r="Y1825" s="4">
        <f t="shared" si="510"/>
        <v>33416.129032258068</v>
      </c>
      <c r="Z1825" s="4">
        <f t="shared" ca="1" si="511"/>
        <v>91.272976500724525</v>
      </c>
      <c r="AA1825" s="4">
        <f t="shared" ca="1" si="512"/>
        <v>33507.402008758792</v>
      </c>
      <c r="AB1825" s="10">
        <f t="shared" si="518"/>
        <v>1</v>
      </c>
      <c r="AC1825" s="4">
        <f t="shared" ca="1" si="513"/>
        <v>33507.402008758792</v>
      </c>
      <c r="AD1825" s="4">
        <f t="shared" ca="1" si="520"/>
        <v>-277545.48605023744</v>
      </c>
      <c r="AE1825" s="4">
        <f t="shared" si="514"/>
        <v>22</v>
      </c>
      <c r="AF1825" s="4">
        <f t="shared" ca="1" si="515"/>
        <v>12615.703911374429</v>
      </c>
      <c r="AG1825" s="4">
        <f t="shared" ca="1" si="516"/>
        <v>46123.105920133225</v>
      </c>
    </row>
    <row r="1826" spans="1:33">
      <c r="A1826" s="3">
        <v>43823</v>
      </c>
      <c r="B1826" s="2">
        <f t="shared" ca="1" si="517"/>
        <v>47666.053708584819</v>
      </c>
      <c r="P1826" s="4">
        <f t="shared" si="521"/>
        <v>17</v>
      </c>
      <c r="Q1826" s="4">
        <f t="shared" si="504"/>
        <v>65</v>
      </c>
      <c r="R1826" s="7">
        <f>INDEX(월별값!$A$1:$BM$17, '데이터 만들기'!P1826, '데이터 만들기'!Q1826)</f>
        <v>1035900</v>
      </c>
      <c r="S1826" s="5">
        <f t="shared" si="519"/>
        <v>43823</v>
      </c>
      <c r="T1826" s="7">
        <f t="shared" si="505"/>
        <v>2019</v>
      </c>
      <c r="U1826" s="7">
        <f t="shared" si="506"/>
        <v>12</v>
      </c>
      <c r="V1826" s="7" t="str">
        <f t="shared" si="507"/>
        <v>2019-12-1</v>
      </c>
      <c r="W1826" s="8">
        <f t="shared" si="508"/>
        <v>43830</v>
      </c>
      <c r="X1826" s="9">
        <f t="shared" si="509"/>
        <v>31</v>
      </c>
      <c r="Y1826" s="4">
        <f t="shared" si="510"/>
        <v>33416.129032258068</v>
      </c>
      <c r="Z1826" s="4">
        <f t="shared" ca="1" si="511"/>
        <v>1634.220764952328</v>
      </c>
      <c r="AA1826" s="4">
        <f t="shared" ca="1" si="512"/>
        <v>35050.349797210394</v>
      </c>
      <c r="AB1826" s="10">
        <f t="shared" si="518"/>
        <v>1</v>
      </c>
      <c r="AC1826" s="4">
        <f t="shared" ca="1" si="513"/>
        <v>35050.349797210394</v>
      </c>
      <c r="AD1826" s="4">
        <f t="shared" ca="1" si="520"/>
        <v>-277545.48605023744</v>
      </c>
      <c r="AE1826" s="4">
        <f t="shared" si="514"/>
        <v>22</v>
      </c>
      <c r="AF1826" s="4">
        <f t="shared" ca="1" si="515"/>
        <v>12615.703911374429</v>
      </c>
      <c r="AG1826" s="4">
        <f t="shared" ca="1" si="516"/>
        <v>47666.053708584819</v>
      </c>
    </row>
    <row r="1827" spans="1:33">
      <c r="A1827" s="3">
        <v>43824</v>
      </c>
      <c r="B1827" s="2">
        <f t="shared" ca="1" si="517"/>
        <v>47360.59778527476</v>
      </c>
      <c r="P1827" s="4">
        <f t="shared" si="521"/>
        <v>17</v>
      </c>
      <c r="Q1827" s="4">
        <f t="shared" si="504"/>
        <v>65</v>
      </c>
      <c r="R1827" s="7">
        <f>INDEX(월별값!$A$1:$BM$17, '데이터 만들기'!P1827, '데이터 만들기'!Q1827)</f>
        <v>1035900</v>
      </c>
      <c r="S1827" s="5">
        <f t="shared" si="519"/>
        <v>43824</v>
      </c>
      <c r="T1827" s="7">
        <f t="shared" si="505"/>
        <v>2019</v>
      </c>
      <c r="U1827" s="7">
        <f t="shared" si="506"/>
        <v>12</v>
      </c>
      <c r="V1827" s="7" t="str">
        <f t="shared" si="507"/>
        <v>2019-12-1</v>
      </c>
      <c r="W1827" s="8">
        <f t="shared" si="508"/>
        <v>43830</v>
      </c>
      <c r="X1827" s="9">
        <f t="shared" si="509"/>
        <v>31</v>
      </c>
      <c r="Y1827" s="4">
        <f t="shared" si="510"/>
        <v>33416.129032258068</v>
      </c>
      <c r="Z1827" s="4">
        <f t="shared" ca="1" si="511"/>
        <v>1328.7648416422594</v>
      </c>
      <c r="AA1827" s="4">
        <f t="shared" ca="1" si="512"/>
        <v>34744.893873900328</v>
      </c>
      <c r="AB1827" s="10">
        <f t="shared" si="518"/>
        <v>1</v>
      </c>
      <c r="AC1827" s="4">
        <f t="shared" ca="1" si="513"/>
        <v>34744.893873900328</v>
      </c>
      <c r="AD1827" s="4">
        <f t="shared" ca="1" si="520"/>
        <v>-277545.48605023744</v>
      </c>
      <c r="AE1827" s="4">
        <f t="shared" si="514"/>
        <v>22</v>
      </c>
      <c r="AF1827" s="4">
        <f t="shared" ca="1" si="515"/>
        <v>12615.703911374429</v>
      </c>
      <c r="AG1827" s="4">
        <f t="shared" ca="1" si="516"/>
        <v>47360.59778527476</v>
      </c>
    </row>
    <row r="1828" spans="1:33">
      <c r="A1828" s="3">
        <v>43825</v>
      </c>
      <c r="B1828" s="2">
        <f t="shared" ca="1" si="517"/>
        <v>47106.031691330398</v>
      </c>
      <c r="P1828" s="4">
        <f t="shared" si="521"/>
        <v>17</v>
      </c>
      <c r="Q1828" s="4">
        <f t="shared" si="504"/>
        <v>65</v>
      </c>
      <c r="R1828" s="7">
        <f>INDEX(월별값!$A$1:$BM$17, '데이터 만들기'!P1828, '데이터 만들기'!Q1828)</f>
        <v>1035900</v>
      </c>
      <c r="S1828" s="5">
        <f t="shared" si="519"/>
        <v>43825</v>
      </c>
      <c r="T1828" s="7">
        <f t="shared" si="505"/>
        <v>2019</v>
      </c>
      <c r="U1828" s="7">
        <f t="shared" si="506"/>
        <v>12</v>
      </c>
      <c r="V1828" s="7" t="str">
        <f t="shared" si="507"/>
        <v>2019-12-1</v>
      </c>
      <c r="W1828" s="8">
        <f t="shared" si="508"/>
        <v>43830</v>
      </c>
      <c r="X1828" s="9">
        <f t="shared" si="509"/>
        <v>31</v>
      </c>
      <c r="Y1828" s="4">
        <f t="shared" si="510"/>
        <v>33416.129032258068</v>
      </c>
      <c r="Z1828" s="4">
        <f t="shared" ca="1" si="511"/>
        <v>1074.1987476979014</v>
      </c>
      <c r="AA1828" s="4">
        <f t="shared" ca="1" si="512"/>
        <v>34490.327779955973</v>
      </c>
      <c r="AB1828" s="10">
        <f t="shared" si="518"/>
        <v>1</v>
      </c>
      <c r="AC1828" s="4">
        <f t="shared" ca="1" si="513"/>
        <v>34490.327779955973</v>
      </c>
      <c r="AD1828" s="4">
        <f t="shared" ca="1" si="520"/>
        <v>-277545.48605023744</v>
      </c>
      <c r="AE1828" s="4">
        <f t="shared" si="514"/>
        <v>22</v>
      </c>
      <c r="AF1828" s="4">
        <f t="shared" ca="1" si="515"/>
        <v>12615.703911374429</v>
      </c>
      <c r="AG1828" s="4">
        <f t="shared" ca="1" si="516"/>
        <v>47106.031691330398</v>
      </c>
    </row>
    <row r="1829" spans="1:33">
      <c r="A1829" s="3">
        <v>43826</v>
      </c>
      <c r="B1829" s="2">
        <f t="shared" ca="1" si="517"/>
        <v>45950.775603851129</v>
      </c>
      <c r="P1829" s="4">
        <f t="shared" si="521"/>
        <v>17</v>
      </c>
      <c r="Q1829" s="4">
        <f t="shared" si="504"/>
        <v>65</v>
      </c>
      <c r="R1829" s="7">
        <f>INDEX(월별값!$A$1:$BM$17, '데이터 만들기'!P1829, '데이터 만들기'!Q1829)</f>
        <v>1035900</v>
      </c>
      <c r="S1829" s="5">
        <f t="shared" si="519"/>
        <v>43826</v>
      </c>
      <c r="T1829" s="7">
        <f t="shared" si="505"/>
        <v>2019</v>
      </c>
      <c r="U1829" s="7">
        <f t="shared" si="506"/>
        <v>12</v>
      </c>
      <c r="V1829" s="7" t="str">
        <f t="shared" si="507"/>
        <v>2019-12-1</v>
      </c>
      <c r="W1829" s="8">
        <f t="shared" si="508"/>
        <v>43830</v>
      </c>
      <c r="X1829" s="9">
        <f t="shared" si="509"/>
        <v>31</v>
      </c>
      <c r="Y1829" s="4">
        <f t="shared" si="510"/>
        <v>33416.129032258068</v>
      </c>
      <c r="Z1829" s="4">
        <f t="shared" ca="1" si="511"/>
        <v>-81.057339781369933</v>
      </c>
      <c r="AA1829" s="4">
        <f t="shared" ca="1" si="512"/>
        <v>33335.071692476697</v>
      </c>
      <c r="AB1829" s="10">
        <f t="shared" si="518"/>
        <v>1</v>
      </c>
      <c r="AC1829" s="4">
        <f t="shared" ca="1" si="513"/>
        <v>33335.071692476697</v>
      </c>
      <c r="AD1829" s="4">
        <f t="shared" ca="1" si="520"/>
        <v>-277545.48605023744</v>
      </c>
      <c r="AE1829" s="4">
        <f t="shared" si="514"/>
        <v>22</v>
      </c>
      <c r="AF1829" s="4">
        <f t="shared" ca="1" si="515"/>
        <v>12615.703911374429</v>
      </c>
      <c r="AG1829" s="4">
        <f t="shared" ca="1" si="516"/>
        <v>45950.775603851129</v>
      </c>
    </row>
    <row r="1830" spans="1:33">
      <c r="A1830" s="3">
        <v>43827</v>
      </c>
      <c r="B1830" s="2">
        <f t="shared" ca="1" si="517"/>
        <v>1715.6250636697582</v>
      </c>
      <c r="P1830" s="4">
        <f t="shared" si="521"/>
        <v>17</v>
      </c>
      <c r="Q1830" s="4">
        <f>IF(U1829=U1830,Q1829,Q1829+1)</f>
        <v>65</v>
      </c>
      <c r="R1830" s="7">
        <f>INDEX(월별값!$A$1:$BM$17, '데이터 만들기'!P1830, '데이터 만들기'!Q1830)</f>
        <v>1035900</v>
      </c>
      <c r="S1830" s="5">
        <f t="shared" si="519"/>
        <v>43827</v>
      </c>
      <c r="T1830" s="7">
        <f>YEAR(S1830)</f>
        <v>2019</v>
      </c>
      <c r="U1830" s="7">
        <f>MONTH(S1830)</f>
        <v>12</v>
      </c>
      <c r="V1830" s="7" t="str">
        <f>CONCATENATE(T1830, "-", U1830, "-", "1")</f>
        <v>2019-12-1</v>
      </c>
      <c r="W1830" s="8">
        <f>EDATE(V1830, 1)-1</f>
        <v>43830</v>
      </c>
      <c r="X1830" s="9">
        <f>W1830-V1830+1</f>
        <v>31</v>
      </c>
      <c r="Y1830" s="4">
        <f>R1830/X1830</f>
        <v>33416.129032258068</v>
      </c>
      <c r="Z1830" s="4">
        <f ca="1">IF(RANDBETWEEN(0, 1),RAND()*Y1830,RAND()*Y1830*-1)/10</f>
        <v>896.37224113709931</v>
      </c>
      <c r="AA1830" s="4">
        <f ca="1">Y1830+Z1830</f>
        <v>34312.501273395166</v>
      </c>
      <c r="AB1830" s="10">
        <f t="shared" si="518"/>
        <v>0</v>
      </c>
      <c r="AC1830" s="4">
        <f ca="1">IF(AB1830=0,AA1830/20,AA1830)</f>
        <v>1715.6250636697582</v>
      </c>
      <c r="AD1830" s="4">
        <f t="shared" ca="1" si="520"/>
        <v>-277545.48605023744</v>
      </c>
      <c r="AE1830" s="4">
        <f>NETWORKDAYS(V1830,W1830)</f>
        <v>22</v>
      </c>
      <c r="AF1830" s="4">
        <f ca="1">AD1830/AE1830*-1</f>
        <v>12615.703911374429</v>
      </c>
      <c r="AG1830" s="4">
        <f ca="1">IF(AB1830=1,AC1830+AF1830,AC1830)</f>
        <v>1715.6250636697582</v>
      </c>
    </row>
    <row r="1831" spans="1:33">
      <c r="A1831" s="3">
        <v>43828</v>
      </c>
      <c r="B1831" s="2">
        <f t="shared" ca="1" si="517"/>
        <v>1705.3844444263655</v>
      </c>
      <c r="P1831" s="4">
        <f t="shared" si="521"/>
        <v>17</v>
      </c>
      <c r="Q1831" s="4">
        <f>IF(U1830=U1831,Q1830,Q1830+1)</f>
        <v>65</v>
      </c>
      <c r="R1831" s="7">
        <f>INDEX(월별값!$A$1:$BM$17, '데이터 만들기'!P1831, '데이터 만들기'!Q1831)</f>
        <v>1035900</v>
      </c>
      <c r="S1831" s="5">
        <f t="shared" si="519"/>
        <v>43828</v>
      </c>
      <c r="T1831" s="7">
        <f>YEAR(S1831)</f>
        <v>2019</v>
      </c>
      <c r="U1831" s="7">
        <f>MONTH(S1831)</f>
        <v>12</v>
      </c>
      <c r="V1831" s="7" t="str">
        <f>CONCATENATE(T1831, "-", U1831, "-", "1")</f>
        <v>2019-12-1</v>
      </c>
      <c r="W1831" s="8">
        <f>EDATE(V1831, 1)-1</f>
        <v>43830</v>
      </c>
      <c r="X1831" s="9">
        <f>W1831-V1831+1</f>
        <v>31</v>
      </c>
      <c r="Y1831" s="4">
        <f>R1831/X1831</f>
        <v>33416.129032258068</v>
      </c>
      <c r="Z1831" s="4">
        <f ca="1">IF(RANDBETWEEN(0, 1),RAND()*Y1831,RAND()*Y1831*-1)/10</f>
        <v>691.55985626924098</v>
      </c>
      <c r="AA1831" s="4">
        <f ca="1">Y1831+Z1831</f>
        <v>34107.688888527307</v>
      </c>
      <c r="AB1831" s="10">
        <f t="shared" si="518"/>
        <v>0</v>
      </c>
      <c r="AC1831" s="4">
        <f ca="1">IF(AB1831=0,AA1831/20,AA1831)</f>
        <v>1705.3844444263655</v>
      </c>
      <c r="AD1831" s="4">
        <f t="shared" ca="1" si="520"/>
        <v>-277545.48605023744</v>
      </c>
      <c r="AE1831" s="4">
        <f>NETWORKDAYS(V1831,W1831)</f>
        <v>22</v>
      </c>
      <c r="AF1831" s="4">
        <f ca="1">AD1831/AE1831*-1</f>
        <v>12615.703911374429</v>
      </c>
      <c r="AG1831" s="4">
        <f ca="1">IF(AB1831=1,AC1831+AF1831,AC1831)</f>
        <v>1705.3844444263655</v>
      </c>
    </row>
    <row r="1832" spans="1:33">
      <c r="A1832" s="3">
        <v>43829</v>
      </c>
      <c r="B1832" s="2">
        <f t="shared" ca="1" si="517"/>
        <v>47799.656444072534</v>
      </c>
      <c r="P1832" s="4">
        <f t="shared" si="521"/>
        <v>17</v>
      </c>
      <c r="Q1832" s="4">
        <f>IF(U1831=U1832,Q1831,Q1831+1)</f>
        <v>65</v>
      </c>
      <c r="R1832" s="7">
        <f>INDEX(월별값!$A$1:$BM$17, '데이터 만들기'!P1832, '데이터 만들기'!Q1832)</f>
        <v>1035900</v>
      </c>
      <c r="S1832" s="5">
        <f t="shared" si="519"/>
        <v>43829</v>
      </c>
      <c r="T1832" s="7">
        <f>YEAR(S1832)</f>
        <v>2019</v>
      </c>
      <c r="U1832" s="7">
        <f>MONTH(S1832)</f>
        <v>12</v>
      </c>
      <c r="V1832" s="7" t="str">
        <f>CONCATENATE(T1832, "-", U1832, "-", "1")</f>
        <v>2019-12-1</v>
      </c>
      <c r="W1832" s="8">
        <f>EDATE(V1832, 1)-1</f>
        <v>43830</v>
      </c>
      <c r="X1832" s="9">
        <f>W1832-V1832+1</f>
        <v>31</v>
      </c>
      <c r="Y1832" s="4">
        <f>R1832/X1832</f>
        <v>33416.129032258068</v>
      </c>
      <c r="Z1832" s="4">
        <f ca="1">IF(RANDBETWEEN(0, 1),RAND()*Y1832,RAND()*Y1832*-1)/10</f>
        <v>1767.8235004400394</v>
      </c>
      <c r="AA1832" s="4">
        <f ca="1">Y1832+Z1832</f>
        <v>35183.952532698109</v>
      </c>
      <c r="AB1832" s="10">
        <f t="shared" si="518"/>
        <v>1</v>
      </c>
      <c r="AC1832" s="4">
        <f ca="1">IF(AB1832=0,AA1832/20,AA1832)</f>
        <v>35183.952532698109</v>
      </c>
      <c r="AD1832" s="4">
        <f t="shared" ca="1" si="520"/>
        <v>-277545.48605023744</v>
      </c>
      <c r="AE1832" s="4">
        <f>NETWORKDAYS(V1832,W1832)</f>
        <v>22</v>
      </c>
      <c r="AF1832" s="4">
        <f ca="1">AD1832/AE1832*-1</f>
        <v>12615.703911374429</v>
      </c>
      <c r="AG1832" s="4">
        <f ca="1">IF(AB1832=1,AC1832+AF1832,AC1832)</f>
        <v>47799.656444072534</v>
      </c>
    </row>
    <row r="1833" spans="1:33">
      <c r="A1833" s="3">
        <v>43830</v>
      </c>
      <c r="B1833" s="2">
        <f t="shared" ca="1" si="517"/>
        <v>49174.091246589145</v>
      </c>
      <c r="P1833" s="4">
        <f t="shared" si="521"/>
        <v>17</v>
      </c>
      <c r="Q1833" s="4">
        <f>IF(U1832=U1833,Q1832,Q1832+1)</f>
        <v>65</v>
      </c>
      <c r="R1833" s="7">
        <f>INDEX(월별값!$A$1:$BM$17, '데이터 만들기'!P1833, '데이터 만들기'!Q1833)</f>
        <v>1035900</v>
      </c>
      <c r="S1833" s="5">
        <f t="shared" si="519"/>
        <v>43830</v>
      </c>
      <c r="T1833" s="7">
        <f>YEAR(S1833)</f>
        <v>2019</v>
      </c>
      <c r="U1833" s="7">
        <f>MONTH(S1833)</f>
        <v>12</v>
      </c>
      <c r="V1833" s="7" t="str">
        <f>CONCATENATE(T1833, "-", U1833, "-", "1")</f>
        <v>2019-12-1</v>
      </c>
      <c r="W1833" s="8">
        <f>EDATE(V1833, 1)-1</f>
        <v>43830</v>
      </c>
      <c r="X1833" s="9">
        <f>W1833-V1833+1</f>
        <v>31</v>
      </c>
      <c r="Y1833" s="4">
        <f>R1833/X1833</f>
        <v>33416.129032258068</v>
      </c>
      <c r="Z1833" s="4">
        <f ca="1">IF(RANDBETWEEN(0, 1),RAND()*Y1833,RAND()*Y1833*-1)/10</f>
        <v>3142.2583029566545</v>
      </c>
      <c r="AA1833" s="4">
        <f ca="1">Y1833+Z1833</f>
        <v>36558.38733521472</v>
      </c>
      <c r="AB1833" s="10">
        <f t="shared" si="518"/>
        <v>1</v>
      </c>
      <c r="AC1833" s="4">
        <f ca="1">IF(AB1833=0,AA1833/20,AA1833)</f>
        <v>36558.38733521472</v>
      </c>
      <c r="AD1833" s="4">
        <f t="shared" ca="1" si="520"/>
        <v>-277545.48605023744</v>
      </c>
      <c r="AE1833" s="4">
        <f>NETWORKDAYS(V1833,W1833)</f>
        <v>22</v>
      </c>
      <c r="AF1833" s="4">
        <f ca="1">AD1833/AE1833*-1</f>
        <v>12615.703911374429</v>
      </c>
      <c r="AG1833" s="4">
        <f ca="1">IF(AB1833=1,AC1833+AF1833,AC1833)</f>
        <v>49174.091246589145</v>
      </c>
    </row>
    <row r="1834" spans="1:33">
      <c r="A1834" s="3"/>
      <c r="B1834" s="2"/>
      <c r="P1834" s="7"/>
      <c r="Q1834" s="5"/>
      <c r="R1834" s="7"/>
      <c r="S1834" s="7"/>
      <c r="T1834" s="7"/>
      <c r="U1834" s="8"/>
      <c r="V1834" s="9"/>
      <c r="Z1834" s="10"/>
    </row>
    <row r="1835" spans="1:33">
      <c r="A1835" s="3"/>
      <c r="B1835" s="2"/>
      <c r="P1835" s="7"/>
      <c r="Q1835" s="5"/>
      <c r="R1835" s="7"/>
      <c r="S1835" s="7"/>
      <c r="T1835" s="7"/>
      <c r="U1835" s="8"/>
      <c r="V1835" s="9"/>
      <c r="Z1835" s="10"/>
    </row>
    <row r="1836" spans="1:33">
      <c r="A1836" s="3"/>
      <c r="B1836" s="2"/>
      <c r="P1836" s="7"/>
      <c r="Q1836" s="5"/>
      <c r="R1836" s="7"/>
      <c r="S1836" s="7"/>
      <c r="T1836" s="7"/>
      <c r="U1836" s="8"/>
      <c r="V1836" s="9"/>
      <c r="Z1836" s="10"/>
    </row>
    <row r="1837" spans="1:33">
      <c r="A1837" s="3"/>
      <c r="B1837" s="2"/>
      <c r="P1837" s="7"/>
      <c r="Q1837" s="5"/>
      <c r="R1837" s="7"/>
      <c r="S1837" s="7"/>
      <c r="T1837" s="7"/>
      <c r="U1837" s="8"/>
      <c r="V1837" s="9"/>
      <c r="Z1837" s="10"/>
    </row>
    <row r="1838" spans="1:33">
      <c r="A1838" s="3"/>
      <c r="B1838" s="2"/>
      <c r="P1838" s="7"/>
      <c r="Q1838" s="5"/>
      <c r="R1838" s="7"/>
      <c r="S1838" s="7"/>
      <c r="T1838" s="7"/>
      <c r="U1838" s="8"/>
      <c r="V1838" s="9"/>
      <c r="Z1838" s="10"/>
    </row>
    <row r="1839" spans="1:33">
      <c r="A1839" s="3"/>
      <c r="B1839" s="2"/>
      <c r="P1839" s="7"/>
      <c r="Q1839" s="5"/>
      <c r="R1839" s="7"/>
      <c r="S1839" s="7"/>
      <c r="T1839" s="7"/>
      <c r="U1839" s="8"/>
      <c r="V1839" s="9"/>
      <c r="Z1839" s="10"/>
    </row>
    <row r="1840" spans="1:33">
      <c r="A1840" s="3"/>
      <c r="B1840" s="2"/>
      <c r="P1840" s="7"/>
      <c r="Q1840" s="5"/>
      <c r="R1840" s="7"/>
      <c r="S1840" s="7"/>
      <c r="T1840" s="7"/>
      <c r="U1840" s="8"/>
      <c r="V1840" s="9"/>
      <c r="Z1840" s="10"/>
    </row>
    <row r="1841" spans="1:26">
      <c r="A1841" s="3"/>
      <c r="B1841" s="2"/>
      <c r="P1841" s="7"/>
      <c r="Q1841" s="5"/>
      <c r="R1841" s="7"/>
      <c r="S1841" s="7"/>
      <c r="T1841" s="7"/>
      <c r="U1841" s="8"/>
      <c r="V1841" s="9"/>
      <c r="Z1841" s="10"/>
    </row>
    <row r="1842" spans="1:26">
      <c r="A1842" s="3"/>
      <c r="B1842" s="2"/>
      <c r="P1842" s="7"/>
      <c r="Q1842" s="5"/>
      <c r="R1842" s="7"/>
      <c r="S1842" s="7"/>
      <c r="T1842" s="7"/>
      <c r="U1842" s="8"/>
      <c r="V1842" s="9"/>
      <c r="Z1842" s="10"/>
    </row>
    <row r="1843" spans="1:26">
      <c r="A1843" s="3"/>
      <c r="B1843" s="2"/>
      <c r="P1843" s="7"/>
      <c r="Q1843" s="5"/>
      <c r="R1843" s="7"/>
      <c r="S1843" s="7"/>
      <c r="T1843" s="7"/>
      <c r="U1843" s="8"/>
      <c r="V1843" s="9"/>
      <c r="Z1843" s="10"/>
    </row>
    <row r="1844" spans="1:26">
      <c r="A1844" s="3"/>
      <c r="B1844" s="2"/>
      <c r="P1844" s="7"/>
      <c r="Q1844" s="5"/>
      <c r="R1844" s="7"/>
      <c r="S1844" s="7"/>
      <c r="T1844" s="7"/>
      <c r="U1844" s="8"/>
      <c r="V1844" s="9"/>
      <c r="Z1844" s="10"/>
    </row>
    <row r="1845" spans="1:26">
      <c r="A1845" s="3"/>
      <c r="B1845" s="2"/>
      <c r="P1845" s="7"/>
      <c r="Q1845" s="5"/>
      <c r="R1845" s="7"/>
      <c r="S1845" s="7"/>
      <c r="T1845" s="7"/>
      <c r="U1845" s="8"/>
      <c r="V1845" s="9"/>
      <c r="Z1845" s="10"/>
    </row>
    <row r="1846" spans="1:26">
      <c r="A1846" s="3"/>
      <c r="B1846" s="2"/>
      <c r="P1846" s="7"/>
      <c r="Q1846" s="5"/>
      <c r="R1846" s="7"/>
      <c r="S1846" s="7"/>
      <c r="T1846" s="7"/>
      <c r="U1846" s="8"/>
      <c r="V1846" s="9"/>
      <c r="Z1846" s="10"/>
    </row>
    <row r="1847" spans="1:26">
      <c r="A1847" s="3"/>
      <c r="B1847" s="2"/>
      <c r="P1847" s="7"/>
      <c r="Q1847" s="5"/>
      <c r="R1847" s="7"/>
      <c r="S1847" s="7"/>
      <c r="T1847" s="7"/>
      <c r="U1847" s="8"/>
      <c r="V1847" s="9"/>
      <c r="Z1847" s="10"/>
    </row>
    <row r="1848" spans="1:26">
      <c r="A1848" s="3"/>
      <c r="B1848" s="2"/>
      <c r="P1848" s="7"/>
      <c r="Q1848" s="5"/>
      <c r="R1848" s="7"/>
      <c r="S1848" s="7"/>
      <c r="T1848" s="7"/>
      <c r="U1848" s="8"/>
      <c r="V1848" s="9"/>
      <c r="Z1848" s="10"/>
    </row>
    <row r="1849" spans="1:26">
      <c r="A1849" s="3"/>
      <c r="B1849" s="2"/>
      <c r="P1849" s="7"/>
      <c r="Q1849" s="5"/>
      <c r="R1849" s="7"/>
      <c r="S1849" s="7"/>
      <c r="T1849" s="7"/>
      <c r="U1849" s="8"/>
      <c r="V1849" s="9"/>
      <c r="Z1849" s="10"/>
    </row>
    <row r="1850" spans="1:26">
      <c r="A1850" s="3"/>
      <c r="B1850" s="2"/>
      <c r="P1850" s="7"/>
      <c r="Q1850" s="5"/>
      <c r="R1850" s="7"/>
      <c r="S1850" s="7"/>
      <c r="T1850" s="7"/>
      <c r="U1850" s="8"/>
      <c r="V1850" s="9"/>
      <c r="Z1850" s="10"/>
    </row>
    <row r="1851" spans="1:26">
      <c r="A1851" s="3"/>
      <c r="B1851" s="2"/>
      <c r="P1851" s="7"/>
      <c r="Q1851" s="5"/>
      <c r="R1851" s="7"/>
      <c r="S1851" s="7"/>
      <c r="T1851" s="7"/>
      <c r="U1851" s="8"/>
      <c r="V1851" s="9"/>
      <c r="Z1851" s="10"/>
    </row>
    <row r="1852" spans="1:26">
      <c r="A1852" s="3"/>
      <c r="B1852" s="2"/>
      <c r="P1852" s="7"/>
      <c r="Q1852" s="5"/>
      <c r="R1852" s="7"/>
      <c r="S1852" s="7"/>
      <c r="T1852" s="7"/>
      <c r="U1852" s="8"/>
      <c r="V1852" s="9"/>
      <c r="Z1852" s="10"/>
    </row>
    <row r="1853" spans="1:26">
      <c r="A1853" s="3"/>
      <c r="B1853" s="2"/>
      <c r="P1853" s="7"/>
      <c r="Q1853" s="5"/>
      <c r="R1853" s="7"/>
      <c r="S1853" s="7"/>
      <c r="T1853" s="7"/>
      <c r="U1853" s="8"/>
      <c r="V1853" s="9"/>
      <c r="Z1853" s="10"/>
    </row>
    <row r="1854" spans="1:26">
      <c r="A1854" s="3"/>
      <c r="B1854" s="2"/>
      <c r="P1854" s="7"/>
      <c r="Q1854" s="5"/>
      <c r="R1854" s="7"/>
      <c r="S1854" s="7"/>
      <c r="T1854" s="7"/>
      <c r="U1854" s="8"/>
      <c r="V1854" s="9"/>
      <c r="Z1854" s="10"/>
    </row>
    <row r="1855" spans="1:26">
      <c r="A1855" s="3"/>
      <c r="B1855" s="2"/>
      <c r="P1855" s="7"/>
      <c r="Q1855" s="5"/>
      <c r="R1855" s="7"/>
      <c r="S1855" s="7"/>
      <c r="T1855" s="7"/>
      <c r="U1855" s="8"/>
      <c r="V1855" s="9"/>
      <c r="Z1855" s="10"/>
    </row>
    <row r="1856" spans="1:26">
      <c r="A1856" s="3"/>
      <c r="B1856" s="2"/>
      <c r="P1856" s="7"/>
      <c r="Q1856" s="5"/>
      <c r="R1856" s="7"/>
      <c r="S1856" s="7"/>
      <c r="T1856" s="7"/>
      <c r="U1856" s="8"/>
      <c r="V1856" s="9"/>
      <c r="Z1856" s="10"/>
    </row>
    <row r="1857" spans="1:26">
      <c r="A1857" s="3"/>
      <c r="B1857" s="2"/>
      <c r="P1857" s="7"/>
      <c r="Q1857" s="5"/>
      <c r="R1857" s="7"/>
      <c r="S1857" s="7"/>
      <c r="T1857" s="7"/>
      <c r="U1857" s="8"/>
      <c r="V1857" s="9"/>
      <c r="Z1857" s="10"/>
    </row>
    <row r="1858" spans="1:26">
      <c r="A1858" s="3"/>
      <c r="B1858" s="2"/>
      <c r="P1858" s="7"/>
      <c r="Q1858" s="5"/>
      <c r="R1858" s="7"/>
      <c r="S1858" s="7"/>
      <c r="T1858" s="7"/>
      <c r="U1858" s="8"/>
      <c r="V1858" s="9"/>
      <c r="Z1858" s="10"/>
    </row>
    <row r="1859" spans="1:26">
      <c r="A1859" s="3"/>
      <c r="B1859" s="2"/>
      <c r="P1859" s="7"/>
      <c r="Q1859" s="5"/>
      <c r="R1859" s="7"/>
      <c r="S1859" s="7"/>
      <c r="T1859" s="7"/>
      <c r="U1859" s="8"/>
      <c r="V1859" s="9"/>
      <c r="Z1859" s="10"/>
    </row>
    <row r="1860" spans="1:26">
      <c r="A1860" s="3"/>
      <c r="B1860" s="2"/>
      <c r="P1860" s="7"/>
      <c r="Q1860" s="5"/>
      <c r="R1860" s="7"/>
      <c r="S1860" s="7"/>
      <c r="T1860" s="7"/>
      <c r="U1860" s="8"/>
      <c r="V1860" s="9"/>
      <c r="Z1860" s="10"/>
    </row>
    <row r="1861" spans="1:26">
      <c r="A1861" s="3"/>
      <c r="B1861" s="2"/>
      <c r="P1861" s="7"/>
      <c r="Q1861" s="5"/>
      <c r="R1861" s="7"/>
      <c r="S1861" s="7"/>
      <c r="T1861" s="7"/>
      <c r="U1861" s="8"/>
      <c r="V1861" s="9"/>
      <c r="Z1861" s="10"/>
    </row>
    <row r="1862" spans="1:26">
      <c r="A1862" s="3"/>
      <c r="B1862" s="2"/>
      <c r="P1862" s="7"/>
      <c r="Q1862" s="5"/>
      <c r="R1862" s="7"/>
      <c r="S1862" s="7"/>
      <c r="T1862" s="7"/>
      <c r="U1862" s="8"/>
      <c r="V1862" s="9"/>
      <c r="Z1862" s="10"/>
    </row>
    <row r="1863" spans="1:26">
      <c r="A1863" s="3"/>
      <c r="B1863" s="2"/>
      <c r="P1863" s="7"/>
      <c r="Q1863" s="5"/>
      <c r="R1863" s="7"/>
      <c r="S1863" s="7"/>
      <c r="T1863" s="7"/>
      <c r="U1863" s="8"/>
      <c r="V1863" s="9"/>
      <c r="Z1863" s="10"/>
    </row>
    <row r="1864" spans="1:26">
      <c r="A1864" s="3"/>
      <c r="B1864" s="2"/>
      <c r="P1864" s="7"/>
      <c r="Q1864" s="5"/>
      <c r="R1864" s="7"/>
      <c r="S1864" s="7"/>
      <c r="T1864" s="7"/>
      <c r="U1864" s="8"/>
      <c r="V1864" s="9"/>
      <c r="Z1864" s="10"/>
    </row>
    <row r="1865" spans="1:26">
      <c r="A1865" s="3"/>
      <c r="B1865" s="2"/>
      <c r="P1865" s="7"/>
      <c r="Q1865" s="5"/>
      <c r="R1865" s="7"/>
      <c r="S1865" s="7"/>
      <c r="T1865" s="7"/>
      <c r="U1865" s="8"/>
      <c r="V1865" s="9"/>
      <c r="Z1865" s="10"/>
    </row>
    <row r="1866" spans="1:26">
      <c r="A1866" s="3"/>
      <c r="B1866" s="2"/>
      <c r="P1866" s="7"/>
      <c r="Q1866" s="5"/>
      <c r="R1866" s="7"/>
      <c r="S1866" s="7"/>
      <c r="T1866" s="7"/>
      <c r="U1866" s="8"/>
      <c r="V1866" s="9"/>
      <c r="Z1866" s="10"/>
    </row>
    <row r="1867" spans="1:26">
      <c r="A1867" s="3"/>
      <c r="B1867" s="2"/>
      <c r="P1867" s="7"/>
      <c r="Q1867" s="5"/>
      <c r="R1867" s="7"/>
      <c r="S1867" s="7"/>
      <c r="T1867" s="7"/>
      <c r="U1867" s="8"/>
      <c r="V1867" s="9"/>
      <c r="Z1867" s="10"/>
    </row>
    <row r="1868" spans="1:26">
      <c r="A1868" s="3"/>
      <c r="B1868" s="2"/>
      <c r="P1868" s="7"/>
      <c r="Q1868" s="5"/>
      <c r="R1868" s="7"/>
      <c r="S1868" s="7"/>
      <c r="T1868" s="7"/>
      <c r="U1868" s="8"/>
      <c r="V1868" s="9"/>
      <c r="Z1868" s="10"/>
    </row>
    <row r="1869" spans="1:26">
      <c r="A1869" s="3"/>
      <c r="B1869" s="2"/>
      <c r="P1869" s="7"/>
      <c r="Q1869" s="5"/>
      <c r="R1869" s="7"/>
      <c r="S1869" s="7"/>
      <c r="T1869" s="7"/>
      <c r="U1869" s="8"/>
      <c r="V1869" s="9"/>
      <c r="Z1869" s="10"/>
    </row>
    <row r="1870" spans="1:26">
      <c r="A1870" s="3"/>
      <c r="B1870" s="2"/>
      <c r="P1870" s="7"/>
      <c r="Q1870" s="5"/>
      <c r="R1870" s="7"/>
      <c r="S1870" s="7"/>
      <c r="T1870" s="7"/>
      <c r="U1870" s="8"/>
      <c r="V1870" s="9"/>
      <c r="Z1870" s="10"/>
    </row>
    <row r="1871" spans="1:26">
      <c r="A1871" s="3"/>
      <c r="B1871" s="2"/>
      <c r="P1871" s="7"/>
      <c r="Q1871" s="5"/>
      <c r="R1871" s="7"/>
      <c r="S1871" s="7"/>
      <c r="T1871" s="7"/>
      <c r="U1871" s="8"/>
      <c r="V1871" s="9"/>
      <c r="Z1871" s="10"/>
    </row>
    <row r="1872" spans="1:26">
      <c r="A1872" s="3"/>
      <c r="B1872" s="2"/>
      <c r="P1872" s="7"/>
      <c r="Q1872" s="5"/>
      <c r="R1872" s="7"/>
      <c r="S1872" s="7"/>
      <c r="T1872" s="7"/>
      <c r="U1872" s="8"/>
      <c r="V1872" s="9"/>
      <c r="Z1872" s="10"/>
    </row>
    <row r="1873" spans="1:26">
      <c r="A1873" s="3"/>
      <c r="B1873" s="2"/>
      <c r="P1873" s="7"/>
      <c r="Q1873" s="5"/>
      <c r="R1873" s="7"/>
      <c r="S1873" s="7"/>
      <c r="T1873" s="7"/>
      <c r="U1873" s="8"/>
      <c r="V1873" s="9"/>
      <c r="Z1873" s="10"/>
    </row>
    <row r="1874" spans="1:26">
      <c r="A1874" s="3"/>
      <c r="B1874" s="2"/>
      <c r="P1874" s="7"/>
      <c r="Q1874" s="5"/>
      <c r="R1874" s="7"/>
      <c r="S1874" s="7"/>
      <c r="T1874" s="7"/>
      <c r="U1874" s="8"/>
      <c r="V1874" s="9"/>
      <c r="Z1874" s="10"/>
    </row>
    <row r="1875" spans="1:26">
      <c r="A1875" s="3"/>
      <c r="B1875" s="2"/>
      <c r="P1875" s="7"/>
      <c r="Q1875" s="5"/>
      <c r="R1875" s="7"/>
      <c r="S1875" s="7"/>
      <c r="T1875" s="7"/>
      <c r="U1875" s="8"/>
      <c r="V1875" s="9"/>
      <c r="Z1875" s="10"/>
    </row>
    <row r="1876" spans="1:26">
      <c r="A1876" s="3"/>
      <c r="B1876" s="2"/>
      <c r="P1876" s="7"/>
      <c r="Q1876" s="5"/>
      <c r="R1876" s="7"/>
      <c r="S1876" s="7"/>
      <c r="T1876" s="7"/>
      <c r="U1876" s="8"/>
      <c r="V1876" s="9"/>
      <c r="Z1876" s="10"/>
    </row>
    <row r="1877" spans="1:26">
      <c r="A1877" s="3"/>
      <c r="B1877" s="2"/>
      <c r="P1877" s="7"/>
      <c r="Q1877" s="5"/>
      <c r="R1877" s="7"/>
      <c r="S1877" s="7"/>
      <c r="T1877" s="7"/>
      <c r="U1877" s="8"/>
      <c r="V1877" s="9"/>
      <c r="Z1877" s="10"/>
    </row>
    <row r="1878" spans="1:26">
      <c r="A1878" s="3"/>
      <c r="B1878" s="2"/>
      <c r="P1878" s="7"/>
      <c r="Q1878" s="5"/>
      <c r="R1878" s="7"/>
      <c r="S1878" s="7"/>
      <c r="T1878" s="7"/>
      <c r="U1878" s="8"/>
      <c r="V1878" s="9"/>
      <c r="Z1878" s="10"/>
    </row>
    <row r="1879" spans="1:26">
      <c r="A1879" s="3"/>
      <c r="B1879" s="2"/>
      <c r="P1879" s="7"/>
      <c r="Q1879" s="5"/>
      <c r="R1879" s="7"/>
      <c r="S1879" s="7"/>
      <c r="T1879" s="7"/>
      <c r="U1879" s="8"/>
      <c r="V1879" s="9"/>
      <c r="Z1879" s="10"/>
    </row>
    <row r="1880" spans="1:26">
      <c r="A1880" s="3"/>
      <c r="B1880" s="2"/>
      <c r="P1880" s="7"/>
      <c r="Q1880" s="5"/>
      <c r="R1880" s="7"/>
      <c r="S1880" s="7"/>
      <c r="T1880" s="7"/>
      <c r="U1880" s="8"/>
      <c r="V1880" s="9"/>
      <c r="Z1880" s="10"/>
    </row>
    <row r="1881" spans="1:26">
      <c r="A1881" s="3"/>
      <c r="B1881" s="2"/>
      <c r="P1881" s="7"/>
      <c r="Q1881" s="5"/>
      <c r="R1881" s="7"/>
      <c r="S1881" s="7"/>
      <c r="T1881" s="7"/>
      <c r="U1881" s="8"/>
      <c r="V1881" s="9"/>
      <c r="Z1881" s="10"/>
    </row>
    <row r="1882" spans="1:26">
      <c r="A1882" s="3"/>
      <c r="B1882" s="2"/>
      <c r="P1882" s="7"/>
      <c r="Q1882" s="5"/>
      <c r="R1882" s="7"/>
      <c r="S1882" s="7"/>
      <c r="T1882" s="7"/>
      <c r="U1882" s="8"/>
      <c r="V1882" s="9"/>
      <c r="Z1882" s="10"/>
    </row>
    <row r="1883" spans="1:26">
      <c r="A1883" s="3"/>
      <c r="B1883" s="2"/>
      <c r="P1883" s="7"/>
      <c r="Q1883" s="5"/>
      <c r="R1883" s="7"/>
      <c r="S1883" s="7"/>
      <c r="T1883" s="7"/>
      <c r="U1883" s="8"/>
      <c r="V1883" s="9"/>
      <c r="Z1883" s="10"/>
    </row>
    <row r="1884" spans="1:26">
      <c r="A1884" s="3"/>
      <c r="B1884" s="2"/>
      <c r="P1884" s="7"/>
      <c r="Q1884" s="5"/>
      <c r="R1884" s="7"/>
      <c r="S1884" s="7"/>
      <c r="T1884" s="7"/>
      <c r="U1884" s="8"/>
      <c r="V1884" s="9"/>
      <c r="Z1884" s="10"/>
    </row>
    <row r="1885" spans="1:26">
      <c r="A1885" s="3"/>
      <c r="B1885" s="2"/>
      <c r="P1885" s="7"/>
      <c r="Q1885" s="5"/>
      <c r="R1885" s="7"/>
      <c r="S1885" s="7"/>
      <c r="T1885" s="7"/>
      <c r="U1885" s="8"/>
      <c r="V1885" s="9"/>
      <c r="Z1885" s="10"/>
    </row>
    <row r="1886" spans="1:26">
      <c r="A1886" s="3"/>
      <c r="B1886" s="2"/>
      <c r="P1886" s="7"/>
      <c r="Q1886" s="5"/>
      <c r="R1886" s="7"/>
      <c r="S1886" s="7"/>
      <c r="T1886" s="7"/>
      <c r="U1886" s="8"/>
      <c r="V1886" s="9"/>
      <c r="Z1886" s="10"/>
    </row>
    <row r="1887" spans="1:26">
      <c r="A1887" s="3"/>
      <c r="B1887" s="2"/>
      <c r="P1887" s="7"/>
      <c r="Q1887" s="5"/>
      <c r="R1887" s="7"/>
      <c r="S1887" s="7"/>
      <c r="T1887" s="7"/>
      <c r="U1887" s="8"/>
      <c r="V1887" s="9"/>
      <c r="Z1887" s="10"/>
    </row>
    <row r="1888" spans="1:26">
      <c r="A1888" s="3"/>
      <c r="B1888" s="2"/>
      <c r="P1888" s="7"/>
      <c r="Q1888" s="5"/>
      <c r="R1888" s="7"/>
      <c r="S1888" s="7"/>
      <c r="T1888" s="7"/>
      <c r="U1888" s="8"/>
      <c r="V1888" s="9"/>
      <c r="Z1888" s="10"/>
    </row>
    <row r="1889" spans="1:26">
      <c r="A1889" s="3"/>
      <c r="B1889" s="2"/>
      <c r="P1889" s="7"/>
      <c r="Q1889" s="5"/>
      <c r="R1889" s="7"/>
      <c r="S1889" s="7"/>
      <c r="T1889" s="7"/>
      <c r="U1889" s="8"/>
      <c r="V1889" s="9"/>
      <c r="Z1889" s="10"/>
    </row>
    <row r="1890" spans="1:26">
      <c r="A1890" s="3"/>
      <c r="B1890" s="2"/>
      <c r="P1890" s="7"/>
      <c r="Q1890" s="5"/>
      <c r="R1890" s="7"/>
      <c r="S1890" s="7"/>
      <c r="T1890" s="7"/>
      <c r="U1890" s="8"/>
      <c r="V1890" s="9"/>
      <c r="Z1890" s="10"/>
    </row>
    <row r="1891" spans="1:26">
      <c r="A1891" s="3"/>
      <c r="B1891" s="2"/>
      <c r="P1891" s="7"/>
      <c r="Q1891" s="5"/>
      <c r="R1891" s="7"/>
      <c r="S1891" s="7"/>
      <c r="T1891" s="7"/>
      <c r="U1891" s="8"/>
      <c r="V1891" s="9"/>
      <c r="Z1891" s="10"/>
    </row>
    <row r="1892" spans="1:26">
      <c r="A1892" s="3"/>
      <c r="B1892" s="2"/>
      <c r="P1892" s="7"/>
      <c r="Q1892" s="5"/>
      <c r="R1892" s="7"/>
      <c r="S1892" s="7"/>
      <c r="T1892" s="7"/>
      <c r="U1892" s="8"/>
      <c r="V1892" s="9"/>
      <c r="Z1892" s="10"/>
    </row>
    <row r="1893" spans="1:26">
      <c r="A1893" s="3"/>
      <c r="B1893" s="2"/>
      <c r="P1893" s="7"/>
      <c r="Q1893" s="5"/>
      <c r="R1893" s="7"/>
      <c r="S1893" s="7"/>
      <c r="T1893" s="7"/>
      <c r="U1893" s="8"/>
      <c r="V1893" s="9"/>
      <c r="Z1893" s="10"/>
    </row>
    <row r="1894" spans="1:26">
      <c r="A1894" s="3"/>
      <c r="B1894" s="2"/>
      <c r="P1894" s="7"/>
      <c r="Q1894" s="5"/>
      <c r="R1894" s="7"/>
      <c r="S1894" s="7"/>
      <c r="T1894" s="7"/>
      <c r="U1894" s="8"/>
      <c r="V1894" s="9"/>
      <c r="Z1894" s="10"/>
    </row>
    <row r="1895" spans="1:26">
      <c r="A1895" s="3"/>
      <c r="B1895" s="2"/>
      <c r="P1895" s="7"/>
      <c r="Q1895" s="5"/>
      <c r="R1895" s="7"/>
      <c r="S1895" s="7"/>
      <c r="T1895" s="7"/>
      <c r="U1895" s="8"/>
      <c r="V1895" s="9"/>
      <c r="Z1895" s="10"/>
    </row>
    <row r="1896" spans="1:26">
      <c r="A1896" s="3"/>
      <c r="B1896" s="2"/>
      <c r="P1896" s="7"/>
      <c r="Q1896" s="5"/>
      <c r="R1896" s="7"/>
      <c r="S1896" s="7"/>
      <c r="T1896" s="7"/>
      <c r="U1896" s="8"/>
      <c r="V1896" s="9"/>
      <c r="Z1896" s="10"/>
    </row>
    <row r="1897" spans="1:26">
      <c r="A1897" s="3"/>
      <c r="B1897" s="2"/>
      <c r="P1897" s="7"/>
      <c r="Q1897" s="5"/>
      <c r="R1897" s="7"/>
      <c r="S1897" s="7"/>
      <c r="T1897" s="7"/>
      <c r="U1897" s="8"/>
      <c r="V1897" s="9"/>
      <c r="Z1897" s="10"/>
    </row>
    <row r="1898" spans="1:26">
      <c r="A1898" s="3"/>
      <c r="B1898" s="2"/>
      <c r="P1898" s="7"/>
      <c r="Q1898" s="5"/>
      <c r="R1898" s="7"/>
      <c r="S1898" s="7"/>
      <c r="T1898" s="7"/>
      <c r="U1898" s="8"/>
      <c r="V1898" s="9"/>
      <c r="Z1898" s="10"/>
    </row>
    <row r="1899" spans="1:26">
      <c r="A1899" s="3"/>
      <c r="B1899" s="2"/>
      <c r="P1899" s="7"/>
      <c r="Q1899" s="5"/>
      <c r="R1899" s="7"/>
      <c r="S1899" s="7"/>
      <c r="T1899" s="7"/>
      <c r="U1899" s="8"/>
      <c r="V1899" s="9"/>
      <c r="Z1899" s="10"/>
    </row>
    <row r="1900" spans="1:26">
      <c r="A1900" s="3"/>
      <c r="B1900" s="2"/>
      <c r="P1900" s="7"/>
      <c r="Q1900" s="5"/>
      <c r="R1900" s="7"/>
      <c r="S1900" s="7"/>
      <c r="T1900" s="7"/>
      <c r="U1900" s="8"/>
      <c r="V1900" s="9"/>
      <c r="Z1900" s="10"/>
    </row>
    <row r="1901" spans="1:26">
      <c r="A1901" s="3"/>
      <c r="B1901" s="2"/>
      <c r="P1901" s="7"/>
      <c r="Q1901" s="5"/>
      <c r="R1901" s="7"/>
      <c r="S1901" s="7"/>
      <c r="T1901" s="7"/>
      <c r="U1901" s="8"/>
      <c r="V1901" s="9"/>
      <c r="Z1901" s="10"/>
    </row>
    <row r="1902" spans="1:26">
      <c r="A1902" s="3"/>
      <c r="B1902" s="2"/>
      <c r="P1902" s="7"/>
      <c r="Q1902" s="5"/>
      <c r="R1902" s="7"/>
      <c r="S1902" s="7"/>
      <c r="T1902" s="7"/>
      <c r="U1902" s="8"/>
      <c r="V1902" s="9"/>
      <c r="Z1902" s="10"/>
    </row>
    <row r="1903" spans="1:26">
      <c r="A1903" s="3"/>
      <c r="B1903" s="2"/>
      <c r="P1903" s="7"/>
      <c r="Q1903" s="5"/>
      <c r="R1903" s="7"/>
      <c r="S1903" s="7"/>
      <c r="T1903" s="7"/>
      <c r="U1903" s="8"/>
      <c r="V1903" s="9"/>
      <c r="Z1903" s="10"/>
    </row>
    <row r="1904" spans="1:26">
      <c r="A1904" s="3"/>
      <c r="B1904" s="2"/>
      <c r="P1904" s="7"/>
      <c r="Q1904" s="5"/>
      <c r="R1904" s="7"/>
      <c r="S1904" s="7"/>
      <c r="T1904" s="7"/>
      <c r="U1904" s="8"/>
      <c r="V1904" s="9"/>
      <c r="Z1904" s="10"/>
    </row>
    <row r="1905" spans="1:26">
      <c r="A1905" s="3"/>
      <c r="B1905" s="2"/>
      <c r="P1905" s="7"/>
      <c r="Q1905" s="5"/>
      <c r="R1905" s="7"/>
      <c r="S1905" s="7"/>
      <c r="T1905" s="7"/>
      <c r="U1905" s="8"/>
      <c r="V1905" s="9"/>
      <c r="Z1905" s="10"/>
    </row>
    <row r="1906" spans="1:26">
      <c r="A1906" s="3"/>
      <c r="B1906" s="2"/>
      <c r="P1906" s="7"/>
      <c r="Q1906" s="5"/>
      <c r="R1906" s="7"/>
      <c r="S1906" s="7"/>
      <c r="T1906" s="7"/>
      <c r="U1906" s="8"/>
      <c r="V1906" s="9"/>
      <c r="Z1906" s="10"/>
    </row>
    <row r="1907" spans="1:26">
      <c r="A1907" s="3"/>
      <c r="B1907" s="2"/>
      <c r="P1907" s="7"/>
      <c r="Q1907" s="5"/>
      <c r="R1907" s="7"/>
      <c r="S1907" s="7"/>
      <c r="T1907" s="7"/>
      <c r="U1907" s="8"/>
      <c r="V1907" s="9"/>
      <c r="Z1907" s="10"/>
    </row>
    <row r="1908" spans="1:26">
      <c r="A1908" s="3"/>
      <c r="B1908" s="2"/>
      <c r="P1908" s="7"/>
      <c r="Q1908" s="5"/>
      <c r="R1908" s="7"/>
      <c r="S1908" s="7"/>
      <c r="T1908" s="7"/>
      <c r="U1908" s="8"/>
      <c r="V1908" s="9"/>
      <c r="Z1908" s="10"/>
    </row>
    <row r="1909" spans="1:26">
      <c r="A1909" s="3"/>
      <c r="B1909" s="2"/>
      <c r="P1909" s="7"/>
      <c r="Q1909" s="5"/>
      <c r="R1909" s="7"/>
      <c r="S1909" s="7"/>
      <c r="T1909" s="7"/>
      <c r="U1909" s="8"/>
      <c r="V1909" s="9"/>
      <c r="Z1909" s="10"/>
    </row>
    <row r="1910" spans="1:26">
      <c r="A1910" s="3"/>
      <c r="B1910" s="2"/>
      <c r="P1910" s="7"/>
      <c r="Q1910" s="5"/>
      <c r="R1910" s="7"/>
      <c r="S1910" s="7"/>
      <c r="T1910" s="7"/>
      <c r="U1910" s="8"/>
      <c r="V1910" s="9"/>
      <c r="Z1910" s="10"/>
    </row>
    <row r="1911" spans="1:26">
      <c r="A1911" s="3"/>
      <c r="B1911" s="2"/>
      <c r="P1911" s="7"/>
      <c r="Q1911" s="5"/>
      <c r="R1911" s="7"/>
      <c r="S1911" s="7"/>
      <c r="T1911" s="7"/>
      <c r="U1911" s="8"/>
      <c r="V1911" s="9"/>
      <c r="Z1911" s="10"/>
    </row>
    <row r="1912" spans="1:26">
      <c r="A1912" s="3"/>
      <c r="B1912" s="2"/>
      <c r="P1912" s="7"/>
      <c r="Q1912" s="5"/>
      <c r="R1912" s="7"/>
      <c r="S1912" s="7"/>
      <c r="T1912" s="7"/>
      <c r="U1912" s="8"/>
      <c r="V1912" s="9"/>
      <c r="Z1912" s="10"/>
    </row>
    <row r="1913" spans="1:26">
      <c r="A1913" s="3"/>
      <c r="B1913" s="2"/>
      <c r="P1913" s="7"/>
      <c r="Q1913" s="5"/>
      <c r="R1913" s="7"/>
      <c r="S1913" s="7"/>
      <c r="T1913" s="7"/>
      <c r="U1913" s="8"/>
      <c r="V1913" s="9"/>
      <c r="Z1913" s="10"/>
    </row>
    <row r="1914" spans="1:26">
      <c r="A1914" s="3"/>
      <c r="B1914" s="2"/>
      <c r="P1914" s="7"/>
      <c r="Q1914" s="5"/>
      <c r="R1914" s="7"/>
      <c r="S1914" s="7"/>
      <c r="T1914" s="7"/>
      <c r="U1914" s="8"/>
      <c r="V1914" s="9"/>
      <c r="Z1914" s="10"/>
    </row>
    <row r="1915" spans="1:26">
      <c r="A1915" s="3"/>
      <c r="B1915" s="2"/>
      <c r="P1915" s="7"/>
      <c r="Q1915" s="5"/>
      <c r="R1915" s="7"/>
      <c r="S1915" s="7"/>
      <c r="T1915" s="7"/>
      <c r="U1915" s="8"/>
      <c r="V1915" s="9"/>
      <c r="Z1915" s="10"/>
    </row>
    <row r="1916" spans="1:26">
      <c r="A1916" s="3"/>
      <c r="B1916" s="2"/>
      <c r="P1916" s="7"/>
      <c r="Q1916" s="5"/>
      <c r="R1916" s="7"/>
      <c r="S1916" s="7"/>
      <c r="T1916" s="7"/>
      <c r="U1916" s="8"/>
      <c r="V1916" s="9"/>
      <c r="Z1916" s="10"/>
    </row>
    <row r="1917" spans="1:26">
      <c r="A1917" s="3"/>
      <c r="B1917" s="2"/>
      <c r="P1917" s="7"/>
      <c r="Q1917" s="5"/>
      <c r="R1917" s="7"/>
      <c r="S1917" s="7"/>
      <c r="T1917" s="7"/>
      <c r="U1917" s="8"/>
      <c r="V1917" s="9"/>
      <c r="Z1917" s="10"/>
    </row>
    <row r="1918" spans="1:26">
      <c r="A1918" s="3"/>
      <c r="B1918" s="2"/>
      <c r="P1918" s="7"/>
      <c r="Q1918" s="5"/>
      <c r="R1918" s="7"/>
      <c r="S1918" s="7"/>
      <c r="T1918" s="7"/>
      <c r="U1918" s="8"/>
      <c r="V1918" s="9"/>
      <c r="Z1918" s="10"/>
    </row>
    <row r="1919" spans="1:26">
      <c r="A1919" s="3"/>
      <c r="B1919" s="2"/>
      <c r="P1919" s="7"/>
      <c r="Q1919" s="5"/>
      <c r="R1919" s="7"/>
      <c r="S1919" s="7"/>
      <c r="T1919" s="7"/>
      <c r="U1919" s="8"/>
      <c r="V1919" s="9"/>
      <c r="Z1919" s="10"/>
    </row>
    <row r="1920" spans="1:26">
      <c r="A1920" s="3"/>
      <c r="B1920" s="2"/>
      <c r="P1920" s="7"/>
      <c r="Q1920" s="5"/>
      <c r="R1920" s="7"/>
      <c r="S1920" s="7"/>
      <c r="T1920" s="7"/>
      <c r="U1920" s="8"/>
      <c r="V1920" s="9"/>
      <c r="Z1920" s="10"/>
    </row>
    <row r="1921" spans="1:26">
      <c r="A1921" s="3"/>
      <c r="B1921" s="2"/>
      <c r="P1921" s="7"/>
      <c r="Q1921" s="5"/>
      <c r="R1921" s="7"/>
      <c r="S1921" s="7"/>
      <c r="T1921" s="7"/>
      <c r="U1921" s="8"/>
      <c r="V1921" s="9"/>
      <c r="Z1921" s="10"/>
    </row>
    <row r="1922" spans="1:26">
      <c r="A1922" s="3"/>
      <c r="B1922" s="2"/>
      <c r="P1922" s="7"/>
      <c r="Q1922" s="5"/>
      <c r="R1922" s="7"/>
      <c r="S1922" s="7"/>
      <c r="T1922" s="7"/>
      <c r="U1922" s="8"/>
      <c r="V1922" s="9"/>
      <c r="Z1922" s="10"/>
    </row>
    <row r="1923" spans="1:26">
      <c r="A1923" s="3"/>
      <c r="B1923" s="2"/>
      <c r="P1923" s="7"/>
      <c r="Q1923" s="5"/>
      <c r="R1923" s="7"/>
      <c r="S1923" s="7"/>
      <c r="T1923" s="7"/>
      <c r="U1923" s="8"/>
      <c r="V1923" s="9"/>
      <c r="Z1923" s="10"/>
    </row>
    <row r="1924" spans="1:26">
      <c r="A1924" s="3"/>
      <c r="B1924" s="2"/>
      <c r="P1924" s="7"/>
      <c r="Q1924" s="5"/>
      <c r="R1924" s="7"/>
      <c r="S1924" s="7"/>
      <c r="T1924" s="7"/>
      <c r="U1924" s="8"/>
      <c r="V1924" s="9"/>
      <c r="Z1924" s="10"/>
    </row>
    <row r="1925" spans="1:26">
      <c r="A1925" s="3"/>
      <c r="B1925" s="2"/>
      <c r="P1925" s="7"/>
      <c r="Q1925" s="5"/>
      <c r="R1925" s="7"/>
      <c r="S1925" s="7"/>
      <c r="T1925" s="7"/>
      <c r="U1925" s="8"/>
      <c r="V1925" s="9"/>
      <c r="Z1925" s="10"/>
    </row>
    <row r="1926" spans="1:26">
      <c r="A1926" s="3"/>
      <c r="B1926" s="2"/>
      <c r="P1926" s="7"/>
      <c r="Q1926" s="5"/>
      <c r="R1926" s="7"/>
      <c r="S1926" s="7"/>
      <c r="T1926" s="7"/>
      <c r="U1926" s="8"/>
      <c r="V1926" s="9"/>
      <c r="Z1926" s="10"/>
    </row>
    <row r="1927" spans="1:26">
      <c r="A1927" s="3"/>
      <c r="B1927" s="2"/>
      <c r="P1927" s="7"/>
      <c r="Q1927" s="5"/>
      <c r="R1927" s="7"/>
      <c r="S1927" s="7"/>
      <c r="T1927" s="7"/>
      <c r="U1927" s="8"/>
      <c r="V1927" s="9"/>
      <c r="Z1927" s="10"/>
    </row>
    <row r="1928" spans="1:26">
      <c r="A1928" s="3"/>
      <c r="B1928" s="2"/>
      <c r="P1928" s="7"/>
      <c r="Q1928" s="5"/>
      <c r="R1928" s="7"/>
      <c r="S1928" s="7"/>
      <c r="T1928" s="7"/>
      <c r="U1928" s="8"/>
      <c r="V1928" s="9"/>
      <c r="Z1928" s="10"/>
    </row>
    <row r="1929" spans="1:26">
      <c r="A1929" s="3"/>
      <c r="B1929" s="2"/>
      <c r="P1929" s="7"/>
      <c r="Q1929" s="5"/>
      <c r="R1929" s="7"/>
      <c r="S1929" s="7"/>
      <c r="T1929" s="7"/>
      <c r="U1929" s="8"/>
      <c r="V1929" s="9"/>
      <c r="Z1929" s="10"/>
    </row>
    <row r="1930" spans="1:26">
      <c r="A1930" s="3"/>
      <c r="B1930" s="2"/>
      <c r="P1930" s="7"/>
      <c r="Q1930" s="5"/>
      <c r="R1930" s="7"/>
      <c r="S1930" s="7"/>
      <c r="T1930" s="7"/>
      <c r="U1930" s="8"/>
      <c r="V1930" s="9"/>
      <c r="Z1930" s="10"/>
    </row>
    <row r="1931" spans="1:26">
      <c r="A1931" s="3"/>
      <c r="B1931" s="2"/>
      <c r="P1931" s="7"/>
      <c r="Q1931" s="5"/>
      <c r="R1931" s="7"/>
      <c r="S1931" s="7"/>
      <c r="T1931" s="7"/>
      <c r="U1931" s="8"/>
      <c r="V1931" s="9"/>
      <c r="Z1931" s="10"/>
    </row>
    <row r="1932" spans="1:26">
      <c r="A1932" s="3"/>
      <c r="B1932" s="2"/>
      <c r="P1932" s="7"/>
      <c r="Q1932" s="5"/>
      <c r="R1932" s="7"/>
      <c r="S1932" s="7"/>
      <c r="T1932" s="7"/>
      <c r="U1932" s="8"/>
      <c r="V1932" s="9"/>
      <c r="Z1932" s="10"/>
    </row>
    <row r="1933" spans="1:26">
      <c r="A1933" s="3"/>
      <c r="B1933" s="2"/>
      <c r="P1933" s="7"/>
      <c r="Q1933" s="5"/>
      <c r="R1933" s="7"/>
      <c r="S1933" s="7"/>
      <c r="T1933" s="7"/>
      <c r="U1933" s="8"/>
      <c r="V1933" s="9"/>
      <c r="Z1933" s="10"/>
    </row>
    <row r="1934" spans="1:26">
      <c r="A1934" s="3"/>
      <c r="B1934" s="2"/>
      <c r="P1934" s="7"/>
      <c r="Q1934" s="5"/>
      <c r="R1934" s="7"/>
      <c r="S1934" s="7"/>
      <c r="T1934" s="7"/>
      <c r="U1934" s="8"/>
      <c r="V1934" s="9"/>
      <c r="Z1934" s="10"/>
    </row>
    <row r="1935" spans="1:26">
      <c r="A1935" s="3"/>
      <c r="B1935" s="2"/>
      <c r="P1935" s="7"/>
      <c r="Q1935" s="5"/>
      <c r="R1935" s="7"/>
      <c r="S1935" s="7"/>
      <c r="T1935" s="7"/>
      <c r="U1935" s="8"/>
      <c r="V1935" s="9"/>
      <c r="Z1935" s="10"/>
    </row>
    <row r="1936" spans="1:26">
      <c r="A1936" s="3"/>
      <c r="B1936" s="2"/>
      <c r="P1936" s="7"/>
      <c r="Q1936" s="5"/>
      <c r="R1936" s="7"/>
      <c r="S1936" s="7"/>
      <c r="T1936" s="7"/>
      <c r="U1936" s="8"/>
      <c r="V1936" s="9"/>
      <c r="Z1936" s="10"/>
    </row>
    <row r="1937" spans="1:26">
      <c r="A1937" s="3"/>
      <c r="B1937" s="2"/>
      <c r="P1937" s="7"/>
      <c r="Q1937" s="5"/>
      <c r="R1937" s="7"/>
      <c r="S1937" s="7"/>
      <c r="T1937" s="7"/>
      <c r="U1937" s="8"/>
      <c r="V1937" s="9"/>
      <c r="Z1937" s="10"/>
    </row>
    <row r="1938" spans="1:26">
      <c r="A1938" s="3"/>
      <c r="B1938" s="2"/>
      <c r="P1938" s="7"/>
      <c r="Q1938" s="5"/>
      <c r="R1938" s="7"/>
      <c r="S1938" s="7"/>
      <c r="T1938" s="7"/>
      <c r="U1938" s="8"/>
      <c r="V1938" s="9"/>
      <c r="Z1938" s="10"/>
    </row>
    <row r="1939" spans="1:26">
      <c r="A1939" s="3"/>
      <c r="B1939" s="2"/>
      <c r="P1939" s="7"/>
      <c r="Q1939" s="5"/>
      <c r="R1939" s="7"/>
      <c r="S1939" s="7"/>
      <c r="T1939" s="7"/>
      <c r="U1939" s="8"/>
      <c r="V1939" s="9"/>
      <c r="Z1939" s="10"/>
    </row>
    <row r="1940" spans="1:26">
      <c r="A1940" s="3"/>
      <c r="B1940" s="2"/>
      <c r="P1940" s="7"/>
      <c r="Q1940" s="5"/>
      <c r="R1940" s="7"/>
      <c r="S1940" s="7"/>
      <c r="T1940" s="7"/>
      <c r="U1940" s="8"/>
      <c r="V1940" s="9"/>
      <c r="Z1940" s="10"/>
    </row>
    <row r="1941" spans="1:26">
      <c r="A1941" s="3"/>
      <c r="B1941" s="2"/>
      <c r="P1941" s="7"/>
      <c r="Q1941" s="5"/>
      <c r="R1941" s="7"/>
      <c r="S1941" s="7"/>
      <c r="T1941" s="7"/>
      <c r="U1941" s="8"/>
      <c r="V1941" s="9"/>
      <c r="Z1941" s="10"/>
    </row>
    <row r="1942" spans="1:26">
      <c r="A1942" s="3"/>
      <c r="B1942" s="2"/>
      <c r="P1942" s="7"/>
      <c r="Q1942" s="5"/>
      <c r="R1942" s="7"/>
      <c r="S1942" s="7"/>
      <c r="T1942" s="7"/>
      <c r="U1942" s="8"/>
      <c r="V1942" s="9"/>
      <c r="Z1942" s="10"/>
    </row>
    <row r="1943" spans="1:26">
      <c r="A1943" s="3"/>
      <c r="B1943" s="2"/>
      <c r="P1943" s="7"/>
      <c r="Q1943" s="5"/>
      <c r="R1943" s="7"/>
      <c r="S1943" s="7"/>
      <c r="T1943" s="7"/>
      <c r="U1943" s="8"/>
      <c r="V1943" s="9"/>
      <c r="Z1943" s="10"/>
    </row>
    <row r="1944" spans="1:26">
      <c r="A1944" s="3"/>
      <c r="B1944" s="2"/>
      <c r="P1944" s="7"/>
      <c r="Q1944" s="5"/>
      <c r="R1944" s="7"/>
      <c r="S1944" s="7"/>
      <c r="T1944" s="7"/>
      <c r="U1944" s="8"/>
      <c r="V1944" s="9"/>
      <c r="Z1944" s="10"/>
    </row>
    <row r="1945" spans="1:26">
      <c r="A1945" s="3"/>
      <c r="B1945" s="2"/>
      <c r="P1945" s="7"/>
      <c r="Q1945" s="5"/>
      <c r="R1945" s="7"/>
      <c r="S1945" s="7"/>
      <c r="T1945" s="7"/>
      <c r="U1945" s="8"/>
      <c r="V1945" s="9"/>
      <c r="Z1945" s="10"/>
    </row>
    <row r="1946" spans="1:26">
      <c r="A1946" s="3"/>
      <c r="B1946" s="2"/>
      <c r="P1946" s="7"/>
      <c r="Q1946" s="5"/>
      <c r="R1946" s="7"/>
      <c r="S1946" s="7"/>
      <c r="T1946" s="7"/>
      <c r="U1946" s="8"/>
      <c r="V1946" s="9"/>
      <c r="Z1946" s="10"/>
    </row>
    <row r="1947" spans="1:26">
      <c r="A1947" s="3"/>
      <c r="B1947" s="2"/>
      <c r="P1947" s="7"/>
      <c r="Q1947" s="5"/>
      <c r="R1947" s="7"/>
      <c r="S1947" s="7"/>
      <c r="T1947" s="7"/>
      <c r="U1947" s="8"/>
      <c r="V1947" s="9"/>
      <c r="Z1947" s="10"/>
    </row>
    <row r="1948" spans="1:26">
      <c r="A1948" s="3"/>
      <c r="B1948" s="2"/>
      <c r="P1948" s="7"/>
      <c r="Q1948" s="5"/>
      <c r="R1948" s="7"/>
      <c r="S1948" s="7"/>
      <c r="T1948" s="7"/>
      <c r="U1948" s="8"/>
      <c r="V1948" s="9"/>
      <c r="Z1948" s="10"/>
    </row>
    <row r="1949" spans="1:26">
      <c r="A1949" s="3"/>
      <c r="B1949" s="2"/>
      <c r="P1949" s="7"/>
      <c r="Q1949" s="5"/>
      <c r="R1949" s="7"/>
      <c r="S1949" s="7"/>
      <c r="T1949" s="7"/>
      <c r="U1949" s="8"/>
      <c r="V1949" s="9"/>
      <c r="Z1949" s="10"/>
    </row>
    <row r="1950" spans="1:26">
      <c r="A1950" s="3"/>
      <c r="B1950" s="2"/>
      <c r="P1950" s="7"/>
      <c r="Q1950" s="5"/>
      <c r="R1950" s="7"/>
      <c r="S1950" s="7"/>
      <c r="T1950" s="7"/>
      <c r="U1950" s="8"/>
      <c r="V1950" s="9"/>
      <c r="Z1950" s="10"/>
    </row>
    <row r="1951" spans="1:26">
      <c r="A1951" s="3"/>
      <c r="B1951" s="2"/>
      <c r="P1951" s="7"/>
      <c r="Q1951" s="5"/>
      <c r="R1951" s="7"/>
      <c r="S1951" s="7"/>
      <c r="T1951" s="7"/>
      <c r="U1951" s="8"/>
      <c r="V1951" s="9"/>
      <c r="Z1951" s="10"/>
    </row>
    <row r="1952" spans="1:26">
      <c r="A1952" s="3"/>
      <c r="B1952" s="2"/>
      <c r="P1952" s="7"/>
      <c r="Q1952" s="5"/>
      <c r="R1952" s="7"/>
      <c r="S1952" s="7"/>
      <c r="T1952" s="7"/>
      <c r="U1952" s="8"/>
      <c r="V1952" s="9"/>
      <c r="Z1952" s="10"/>
    </row>
    <row r="1953" spans="1:26">
      <c r="A1953" s="3"/>
      <c r="B1953" s="2"/>
      <c r="P1953" s="7"/>
      <c r="Q1953" s="5"/>
      <c r="R1953" s="7"/>
      <c r="S1953" s="7"/>
      <c r="T1953" s="7"/>
      <c r="U1953" s="8"/>
      <c r="V1953" s="9"/>
      <c r="Z1953" s="10"/>
    </row>
    <row r="1954" spans="1:26">
      <c r="A1954" s="3"/>
      <c r="B1954" s="2"/>
      <c r="P1954" s="7"/>
      <c r="Q1954" s="5"/>
      <c r="R1954" s="7"/>
      <c r="S1954" s="7"/>
      <c r="T1954" s="7"/>
      <c r="U1954" s="8"/>
      <c r="V1954" s="9"/>
      <c r="Z1954" s="10"/>
    </row>
    <row r="1955" spans="1:26">
      <c r="A1955" s="3"/>
      <c r="B1955" s="2"/>
      <c r="P1955" s="7"/>
      <c r="Q1955" s="5"/>
      <c r="R1955" s="7"/>
      <c r="S1955" s="7"/>
      <c r="T1955" s="7"/>
      <c r="U1955" s="8"/>
      <c r="V1955" s="9"/>
      <c r="Z1955" s="10"/>
    </row>
    <row r="1956" spans="1:26">
      <c r="A1956" s="3"/>
      <c r="B1956" s="2"/>
      <c r="P1956" s="7"/>
      <c r="Q1956" s="5"/>
      <c r="R1956" s="7"/>
      <c r="S1956" s="7"/>
      <c r="T1956" s="7"/>
      <c r="U1956" s="8"/>
      <c r="V1956" s="9"/>
      <c r="Z1956" s="10"/>
    </row>
    <row r="1957" spans="1:26">
      <c r="A1957" s="3"/>
      <c r="B1957" s="2"/>
      <c r="P1957" s="7"/>
      <c r="Q1957" s="5"/>
      <c r="R1957" s="7"/>
      <c r="S1957" s="7"/>
      <c r="T1957" s="7"/>
      <c r="U1957" s="8"/>
      <c r="V1957" s="9"/>
      <c r="Z1957" s="10"/>
    </row>
    <row r="1958" spans="1:26">
      <c r="A1958" s="3"/>
      <c r="B1958" s="2"/>
      <c r="P1958" s="7"/>
      <c r="Q1958" s="5"/>
      <c r="R1958" s="7"/>
      <c r="S1958" s="7"/>
      <c r="T1958" s="7"/>
      <c r="U1958" s="8"/>
      <c r="V1958" s="9"/>
      <c r="Z1958" s="10"/>
    </row>
    <row r="1959" spans="1:26">
      <c r="A1959" s="3"/>
      <c r="B1959" s="2"/>
      <c r="P1959" s="7"/>
      <c r="Q1959" s="5"/>
      <c r="R1959" s="7"/>
      <c r="S1959" s="7"/>
      <c r="T1959" s="7"/>
      <c r="U1959" s="8"/>
      <c r="V1959" s="9"/>
      <c r="Z1959" s="10"/>
    </row>
    <row r="1960" spans="1:26">
      <c r="A1960" s="3"/>
      <c r="B1960" s="2"/>
      <c r="P1960" s="7"/>
      <c r="Q1960" s="5"/>
      <c r="R1960" s="7"/>
      <c r="S1960" s="7"/>
      <c r="T1960" s="7"/>
      <c r="U1960" s="8"/>
      <c r="V1960" s="9"/>
      <c r="Z1960" s="10"/>
    </row>
    <row r="1961" spans="1:26">
      <c r="A1961" s="3"/>
      <c r="B1961" s="2"/>
      <c r="P1961" s="7"/>
      <c r="Q1961" s="5"/>
      <c r="R1961" s="7"/>
      <c r="S1961" s="7"/>
      <c r="T1961" s="7"/>
      <c r="U1961" s="8"/>
      <c r="V1961" s="9"/>
      <c r="Z1961" s="10"/>
    </row>
    <row r="1962" spans="1:26">
      <c r="A1962" s="3"/>
      <c r="B1962" s="2"/>
      <c r="P1962" s="7"/>
      <c r="Q1962" s="5"/>
      <c r="R1962" s="7"/>
      <c r="S1962" s="7"/>
      <c r="T1962" s="7"/>
      <c r="U1962" s="8"/>
      <c r="V1962" s="9"/>
      <c r="Z1962" s="10"/>
    </row>
    <row r="1963" spans="1:26">
      <c r="A1963" s="3"/>
      <c r="B1963" s="2"/>
      <c r="P1963" s="7"/>
      <c r="Q1963" s="5"/>
      <c r="R1963" s="7"/>
      <c r="S1963" s="7"/>
      <c r="T1963" s="7"/>
      <c r="U1963" s="8"/>
      <c r="V1963" s="9"/>
      <c r="Z1963" s="10"/>
    </row>
    <row r="1964" spans="1:26">
      <c r="A1964" s="3"/>
      <c r="B1964" s="2"/>
      <c r="P1964" s="7"/>
      <c r="Q1964" s="5"/>
      <c r="R1964" s="7"/>
      <c r="S1964" s="7"/>
      <c r="T1964" s="7"/>
      <c r="U1964" s="8"/>
      <c r="V1964" s="9"/>
      <c r="Z1964" s="10"/>
    </row>
    <row r="1965" spans="1:26">
      <c r="A1965" s="3"/>
      <c r="B1965" s="2"/>
      <c r="P1965" s="7"/>
      <c r="Q1965" s="5"/>
      <c r="R1965" s="7"/>
      <c r="S1965" s="7"/>
      <c r="T1965" s="7"/>
      <c r="U1965" s="8"/>
      <c r="V1965" s="9"/>
      <c r="Z1965" s="10"/>
    </row>
    <row r="1966" spans="1:26">
      <c r="A1966" s="3"/>
      <c r="B1966" s="2"/>
      <c r="P1966" s="7"/>
      <c r="Q1966" s="5"/>
      <c r="R1966" s="7"/>
      <c r="S1966" s="7"/>
      <c r="T1966" s="7"/>
      <c r="U1966" s="8"/>
      <c r="V1966" s="9"/>
      <c r="Z1966" s="10"/>
    </row>
    <row r="1967" spans="1:26">
      <c r="A1967" s="3"/>
      <c r="B1967" s="2"/>
      <c r="P1967" s="7"/>
      <c r="Q1967" s="5"/>
      <c r="R1967" s="7"/>
      <c r="S1967" s="7"/>
      <c r="T1967" s="7"/>
      <c r="U1967" s="8"/>
      <c r="V1967" s="9"/>
      <c r="Z1967" s="10"/>
    </row>
    <row r="1968" spans="1:26">
      <c r="A1968" s="3"/>
      <c r="B1968" s="2"/>
      <c r="P1968" s="7"/>
      <c r="Q1968" s="5"/>
      <c r="R1968" s="7"/>
      <c r="S1968" s="7"/>
      <c r="T1968" s="7"/>
      <c r="U1968" s="8"/>
      <c r="V1968" s="9"/>
      <c r="Z1968" s="10"/>
    </row>
    <row r="1969" spans="1:26">
      <c r="A1969" s="3"/>
      <c r="B1969" s="2"/>
      <c r="P1969" s="7"/>
      <c r="Q1969" s="5"/>
      <c r="R1969" s="7"/>
      <c r="S1969" s="7"/>
      <c r="T1969" s="7"/>
      <c r="U1969" s="8"/>
      <c r="V1969" s="9"/>
      <c r="Z1969" s="10"/>
    </row>
    <row r="1970" spans="1:26">
      <c r="A1970" s="3"/>
      <c r="B1970" s="2"/>
      <c r="P1970" s="7"/>
      <c r="Q1970" s="5"/>
      <c r="R1970" s="7"/>
      <c r="S1970" s="7"/>
      <c r="T1970" s="7"/>
      <c r="U1970" s="8"/>
      <c r="V1970" s="9"/>
      <c r="Z1970" s="10"/>
    </row>
    <row r="1971" spans="1:26">
      <c r="A1971" s="3"/>
      <c r="B1971" s="2"/>
      <c r="P1971" s="7"/>
      <c r="Q1971" s="5"/>
      <c r="R1971" s="7"/>
      <c r="S1971" s="7"/>
      <c r="T1971" s="7"/>
      <c r="U1971" s="8"/>
      <c r="V1971" s="9"/>
      <c r="Z1971" s="10"/>
    </row>
    <row r="1972" spans="1:26">
      <c r="A1972" s="3"/>
      <c r="B1972" s="2"/>
      <c r="P1972" s="7"/>
      <c r="Q1972" s="5"/>
      <c r="R1972" s="7"/>
      <c r="S1972" s="7"/>
      <c r="T1972" s="7"/>
      <c r="U1972" s="8"/>
      <c r="V1972" s="9"/>
      <c r="Z1972" s="10"/>
    </row>
    <row r="1973" spans="1:26">
      <c r="A1973" s="3"/>
      <c r="B1973" s="2"/>
      <c r="P1973" s="7"/>
      <c r="Q1973" s="5"/>
      <c r="R1973" s="7"/>
      <c r="S1973" s="7"/>
      <c r="T1973" s="7"/>
      <c r="U1973" s="8"/>
      <c r="V1973" s="9"/>
      <c r="Z1973" s="10"/>
    </row>
    <row r="1974" spans="1:26">
      <c r="A1974" s="3"/>
      <c r="B1974" s="2"/>
      <c r="P1974" s="7"/>
      <c r="Q1974" s="5"/>
      <c r="R1974" s="7"/>
      <c r="S1974" s="7"/>
      <c r="T1974" s="7"/>
      <c r="U1974" s="8"/>
      <c r="V1974" s="9"/>
      <c r="Z1974" s="10"/>
    </row>
    <row r="1975" spans="1:26">
      <c r="A1975" s="3"/>
      <c r="B1975" s="2"/>
      <c r="P1975" s="7"/>
      <c r="Q1975" s="5"/>
      <c r="R1975" s="7"/>
      <c r="S1975" s="7"/>
      <c r="T1975" s="7"/>
      <c r="U1975" s="8"/>
      <c r="V1975" s="9"/>
      <c r="Z1975" s="10"/>
    </row>
    <row r="1976" spans="1:26">
      <c r="A1976" s="3"/>
      <c r="B1976" s="2"/>
      <c r="P1976" s="7"/>
      <c r="Q1976" s="5"/>
      <c r="R1976" s="7"/>
      <c r="S1976" s="7"/>
      <c r="T1976" s="7"/>
      <c r="U1976" s="8"/>
      <c r="V1976" s="9"/>
      <c r="Z1976" s="10"/>
    </row>
    <row r="1977" spans="1:26">
      <c r="A1977" s="3"/>
      <c r="B1977" s="2"/>
      <c r="P1977" s="7"/>
      <c r="Q1977" s="5"/>
      <c r="R1977" s="7"/>
      <c r="S1977" s="7"/>
      <c r="T1977" s="7"/>
      <c r="U1977" s="8"/>
      <c r="V1977" s="9"/>
      <c r="Z1977" s="10"/>
    </row>
    <row r="1978" spans="1:26">
      <c r="A1978" s="3"/>
      <c r="B1978" s="2"/>
      <c r="P1978" s="7"/>
      <c r="Q1978" s="5"/>
      <c r="R1978" s="7"/>
      <c r="S1978" s="7"/>
      <c r="T1978" s="7"/>
      <c r="U1978" s="8"/>
      <c r="V1978" s="9"/>
      <c r="Z1978" s="10"/>
    </row>
    <row r="1979" spans="1:26">
      <c r="A1979" s="3"/>
      <c r="B1979" s="2"/>
      <c r="P1979" s="7"/>
      <c r="Q1979" s="5"/>
      <c r="R1979" s="7"/>
      <c r="S1979" s="7"/>
      <c r="T1979" s="7"/>
      <c r="U1979" s="8"/>
      <c r="V1979" s="9"/>
      <c r="Z1979" s="10"/>
    </row>
    <row r="1980" spans="1:26">
      <c r="A1980" s="3"/>
      <c r="B1980" s="2"/>
      <c r="P1980" s="7"/>
      <c r="Q1980" s="5"/>
      <c r="R1980" s="7"/>
      <c r="S1980" s="7"/>
      <c r="T1980" s="7"/>
      <c r="U1980" s="8"/>
      <c r="V1980" s="9"/>
      <c r="Z1980" s="10"/>
    </row>
    <row r="1981" spans="1:26">
      <c r="A1981" s="3"/>
      <c r="B1981" s="2"/>
      <c r="P1981" s="7"/>
      <c r="Q1981" s="5"/>
      <c r="R1981" s="7"/>
      <c r="S1981" s="7"/>
      <c r="T1981" s="7"/>
      <c r="U1981" s="8"/>
      <c r="V1981" s="9"/>
      <c r="Z1981" s="10"/>
    </row>
    <row r="1982" spans="1:26">
      <c r="A1982" s="3"/>
      <c r="B1982" s="2"/>
      <c r="P1982" s="7"/>
      <c r="Q1982" s="5"/>
      <c r="R1982" s="7"/>
      <c r="S1982" s="7"/>
      <c r="T1982" s="7"/>
      <c r="U1982" s="8"/>
      <c r="V1982" s="9"/>
      <c r="Z1982" s="10"/>
    </row>
    <row r="1983" spans="1:26">
      <c r="A1983" s="3"/>
      <c r="B1983" s="2"/>
      <c r="P1983" s="7"/>
      <c r="Q1983" s="5"/>
      <c r="R1983" s="7"/>
      <c r="S1983" s="7"/>
      <c r="T1983" s="7"/>
      <c r="U1983" s="8"/>
      <c r="V1983" s="9"/>
      <c r="Z1983" s="10"/>
    </row>
    <row r="1984" spans="1:26">
      <c r="A1984" s="3"/>
      <c r="B1984" s="2"/>
      <c r="P1984" s="7"/>
      <c r="Q1984" s="5"/>
      <c r="R1984" s="7"/>
      <c r="S1984" s="7"/>
      <c r="T1984" s="7"/>
      <c r="U1984" s="8"/>
      <c r="V1984" s="9"/>
      <c r="Z1984" s="10"/>
    </row>
    <row r="1985" spans="1:26">
      <c r="A1985" s="3"/>
      <c r="B1985" s="2"/>
      <c r="P1985" s="7"/>
      <c r="Q1985" s="5"/>
      <c r="R1985" s="7"/>
      <c r="S1985" s="7"/>
      <c r="T1985" s="7"/>
      <c r="U1985" s="8"/>
      <c r="V1985" s="9"/>
      <c r="Z1985" s="10"/>
    </row>
    <row r="1986" spans="1:26">
      <c r="A1986" s="3"/>
      <c r="B1986" s="2"/>
      <c r="P1986" s="7"/>
      <c r="Q1986" s="5"/>
      <c r="R1986" s="7"/>
      <c r="S1986" s="7"/>
      <c r="T1986" s="7"/>
      <c r="U1986" s="8"/>
      <c r="V1986" s="9"/>
      <c r="Z1986" s="10"/>
    </row>
    <row r="1987" spans="1:26">
      <c r="A1987" s="3"/>
      <c r="B1987" s="2"/>
      <c r="P1987" s="7"/>
      <c r="Q1987" s="5"/>
      <c r="R1987" s="7"/>
      <c r="S1987" s="7"/>
      <c r="T1987" s="7"/>
      <c r="U1987" s="8"/>
      <c r="V1987" s="9"/>
      <c r="Z1987" s="10"/>
    </row>
    <row r="1988" spans="1:26">
      <c r="A1988" s="3"/>
      <c r="B1988" s="2"/>
      <c r="P1988" s="7"/>
      <c r="Q1988" s="5"/>
      <c r="R1988" s="7"/>
      <c r="S1988" s="7"/>
      <c r="T1988" s="7"/>
      <c r="U1988" s="8"/>
      <c r="V1988" s="9"/>
      <c r="Z1988" s="10"/>
    </row>
    <row r="1989" spans="1:26">
      <c r="A1989" s="3"/>
      <c r="B1989" s="2"/>
      <c r="P1989" s="7"/>
      <c r="Q1989" s="5"/>
      <c r="R1989" s="7"/>
      <c r="S1989" s="7"/>
      <c r="T1989" s="7"/>
      <c r="U1989" s="8"/>
      <c r="V1989" s="9"/>
      <c r="Z1989" s="10"/>
    </row>
    <row r="1990" spans="1:26">
      <c r="A1990" s="3"/>
      <c r="B1990" s="2"/>
      <c r="P1990" s="7"/>
      <c r="Q1990" s="5"/>
      <c r="R1990" s="7"/>
      <c r="S1990" s="7"/>
      <c r="T1990" s="7"/>
      <c r="U1990" s="8"/>
      <c r="V1990" s="9"/>
      <c r="Z1990" s="10"/>
    </row>
    <row r="1991" spans="1:26">
      <c r="A1991" s="3"/>
      <c r="B1991" s="2"/>
      <c r="P1991" s="7"/>
      <c r="Q1991" s="5"/>
      <c r="R1991" s="7"/>
      <c r="S1991" s="7"/>
      <c r="T1991" s="7"/>
      <c r="U1991" s="8"/>
      <c r="V1991" s="9"/>
      <c r="Z1991" s="10"/>
    </row>
    <row r="1992" spans="1:26">
      <c r="A1992" s="3"/>
      <c r="B1992" s="2"/>
      <c r="P1992" s="7"/>
      <c r="Q1992" s="5"/>
      <c r="R1992" s="7"/>
      <c r="S1992" s="7"/>
      <c r="T1992" s="7"/>
      <c r="U1992" s="8"/>
      <c r="V1992" s="9"/>
      <c r="Z1992" s="10"/>
    </row>
    <row r="1993" spans="1:26">
      <c r="A1993" s="3"/>
      <c r="B1993" s="2"/>
      <c r="P1993" s="7"/>
      <c r="Q1993" s="5"/>
      <c r="R1993" s="7"/>
      <c r="S1993" s="7"/>
      <c r="T1993" s="7"/>
      <c r="U1993" s="8"/>
      <c r="V1993" s="9"/>
      <c r="Z1993" s="10"/>
    </row>
    <row r="1994" spans="1:26">
      <c r="A1994" s="3"/>
      <c r="B1994" s="2"/>
      <c r="P1994" s="7"/>
      <c r="Q1994" s="5"/>
      <c r="R1994" s="7"/>
      <c r="S1994" s="7"/>
      <c r="T1994" s="7"/>
      <c r="U1994" s="8"/>
      <c r="V1994" s="9"/>
      <c r="Z1994" s="10"/>
    </row>
    <row r="1995" spans="1:26">
      <c r="A1995" s="3"/>
      <c r="B1995" s="2"/>
      <c r="P1995" s="7"/>
      <c r="Q1995" s="5"/>
      <c r="R1995" s="7"/>
      <c r="S1995" s="7"/>
      <c r="T1995" s="7"/>
      <c r="U1995" s="8"/>
      <c r="V1995" s="9"/>
      <c r="Z1995" s="10"/>
    </row>
    <row r="1996" spans="1:26">
      <c r="A1996" s="3"/>
      <c r="B1996" s="2"/>
      <c r="P1996" s="7"/>
      <c r="Q1996" s="5"/>
      <c r="R1996" s="7"/>
      <c r="S1996" s="7"/>
      <c r="T1996" s="7"/>
      <c r="U1996" s="8"/>
      <c r="V1996" s="9"/>
      <c r="Z1996" s="10"/>
    </row>
    <row r="1997" spans="1:26">
      <c r="A1997" s="3"/>
      <c r="B1997" s="2"/>
      <c r="P1997" s="7"/>
      <c r="Q1997" s="5"/>
      <c r="R1997" s="7"/>
      <c r="S1997" s="7"/>
      <c r="T1997" s="7"/>
      <c r="U1997" s="8"/>
      <c r="V1997" s="9"/>
      <c r="Z1997" s="10"/>
    </row>
    <row r="1998" spans="1:26">
      <c r="A1998" s="3"/>
      <c r="B1998" s="2"/>
      <c r="P1998" s="7"/>
      <c r="Q1998" s="5"/>
      <c r="R1998" s="7"/>
      <c r="S1998" s="7"/>
      <c r="T1998" s="7"/>
      <c r="U1998" s="8"/>
      <c r="V1998" s="9"/>
      <c r="Z1998" s="10"/>
    </row>
    <row r="1999" spans="1:26">
      <c r="A1999" s="3"/>
      <c r="B1999" s="2"/>
      <c r="P1999" s="7"/>
      <c r="Q1999" s="5"/>
      <c r="R1999" s="7"/>
      <c r="S1999" s="7"/>
      <c r="T1999" s="7"/>
      <c r="U1999" s="8"/>
      <c r="V1999" s="9"/>
      <c r="Z1999" s="10"/>
    </row>
    <row r="2000" spans="1:26">
      <c r="A2000" s="3"/>
      <c r="B2000" s="2"/>
      <c r="P2000" s="7"/>
      <c r="Q2000" s="5"/>
      <c r="R2000" s="7"/>
      <c r="S2000" s="7"/>
      <c r="T2000" s="7"/>
      <c r="U2000" s="8"/>
      <c r="V2000" s="9"/>
      <c r="Z2000" s="10"/>
    </row>
    <row r="2001" spans="1:26">
      <c r="A2001" s="3"/>
      <c r="B2001" s="2"/>
      <c r="P2001" s="7"/>
      <c r="Q2001" s="5"/>
      <c r="R2001" s="7"/>
      <c r="S2001" s="7"/>
      <c r="T2001" s="7"/>
      <c r="U2001" s="8"/>
      <c r="V2001" s="9"/>
      <c r="Z2001" s="10"/>
    </row>
    <row r="2002" spans="1:26">
      <c r="A2002" s="3"/>
      <c r="B2002" s="2"/>
      <c r="P2002" s="7"/>
      <c r="Q2002" s="5"/>
      <c r="R2002" s="7"/>
      <c r="S2002" s="7"/>
      <c r="T2002" s="7"/>
      <c r="U2002" s="8"/>
      <c r="V2002" s="9"/>
      <c r="Z2002" s="10"/>
    </row>
    <row r="2003" spans="1:26">
      <c r="A2003" s="3"/>
      <c r="B2003" s="2"/>
      <c r="P2003" s="7"/>
      <c r="Q2003" s="5"/>
      <c r="R2003" s="7"/>
      <c r="S2003" s="7"/>
      <c r="T2003" s="7"/>
      <c r="U2003" s="8"/>
      <c r="V2003" s="9"/>
      <c r="Z2003" s="10"/>
    </row>
    <row r="2004" spans="1:26">
      <c r="A2004" s="3"/>
      <c r="B2004" s="2"/>
      <c r="P2004" s="7"/>
      <c r="Q2004" s="5"/>
      <c r="R2004" s="7"/>
      <c r="S2004" s="7"/>
      <c r="T2004" s="7"/>
      <c r="U2004" s="8"/>
      <c r="V2004" s="9"/>
      <c r="Z2004" s="10"/>
    </row>
    <row r="2005" spans="1:26">
      <c r="A2005" s="3"/>
      <c r="B2005" s="2"/>
      <c r="P2005" s="7"/>
      <c r="Q2005" s="5"/>
      <c r="R2005" s="7"/>
      <c r="S2005" s="7"/>
      <c r="T2005" s="7"/>
      <c r="U2005" s="8"/>
      <c r="V2005" s="9"/>
      <c r="Z2005" s="10"/>
    </row>
    <row r="2006" spans="1:26">
      <c r="A2006" s="3"/>
      <c r="B2006" s="2"/>
      <c r="P2006" s="7"/>
      <c r="Q2006" s="5"/>
      <c r="R2006" s="7"/>
      <c r="S2006" s="7"/>
      <c r="T2006" s="7"/>
      <c r="U2006" s="8"/>
      <c r="V2006" s="9"/>
      <c r="Z2006" s="10"/>
    </row>
    <row r="2007" spans="1:26">
      <c r="A2007" s="3"/>
      <c r="B2007" s="2"/>
      <c r="P2007" s="7"/>
      <c r="Q2007" s="5"/>
      <c r="R2007" s="7"/>
      <c r="S2007" s="7"/>
      <c r="T2007" s="7"/>
      <c r="U2007" s="8"/>
      <c r="V2007" s="9"/>
      <c r="Z2007" s="10"/>
    </row>
    <row r="2008" spans="1:26">
      <c r="A2008" s="3"/>
      <c r="B2008" s="2"/>
      <c r="P2008" s="7"/>
      <c r="Q2008" s="5"/>
      <c r="R2008" s="7"/>
      <c r="S2008" s="7"/>
      <c r="T2008" s="7"/>
      <c r="U2008" s="8"/>
      <c r="V2008" s="9"/>
      <c r="Z2008" s="10"/>
    </row>
    <row r="2009" spans="1:26">
      <c r="A2009" s="3"/>
      <c r="B2009" s="2"/>
      <c r="P2009" s="7"/>
      <c r="Q2009" s="5"/>
      <c r="R2009" s="7"/>
      <c r="S2009" s="7"/>
      <c r="T2009" s="7"/>
      <c r="U2009" s="8"/>
      <c r="V2009" s="9"/>
      <c r="Z2009" s="10"/>
    </row>
    <row r="2010" spans="1:26">
      <c r="A2010" s="3"/>
      <c r="B2010" s="2"/>
      <c r="P2010" s="7"/>
      <c r="Q2010" s="5"/>
      <c r="R2010" s="7"/>
      <c r="S2010" s="7"/>
      <c r="T2010" s="7"/>
      <c r="U2010" s="8"/>
      <c r="V2010" s="9"/>
      <c r="Z2010" s="10"/>
    </row>
    <row r="2011" spans="1:26">
      <c r="A2011" s="3"/>
      <c r="B2011" s="2"/>
      <c r="P2011" s="7"/>
      <c r="Q2011" s="5"/>
      <c r="R2011" s="7"/>
      <c r="S2011" s="7"/>
      <c r="T2011" s="7"/>
      <c r="U2011" s="8"/>
      <c r="V2011" s="9"/>
      <c r="Z2011" s="10"/>
    </row>
    <row r="2012" spans="1:26">
      <c r="A2012" s="3"/>
      <c r="B2012" s="2"/>
      <c r="P2012" s="7"/>
      <c r="Q2012" s="5"/>
      <c r="R2012" s="7"/>
      <c r="S2012" s="7"/>
      <c r="T2012" s="7"/>
      <c r="U2012" s="8"/>
      <c r="V2012" s="9"/>
      <c r="Z2012" s="10"/>
    </row>
    <row r="2013" spans="1:26">
      <c r="A2013" s="3"/>
      <c r="B2013" s="2"/>
      <c r="P2013" s="7"/>
      <c r="Q2013" s="5"/>
      <c r="R2013" s="7"/>
      <c r="S2013" s="7"/>
      <c r="T2013" s="7"/>
      <c r="U2013" s="8"/>
      <c r="V2013" s="9"/>
      <c r="Z2013" s="10"/>
    </row>
    <row r="2014" spans="1:26">
      <c r="A2014" s="3"/>
      <c r="B2014" s="2"/>
      <c r="P2014" s="7"/>
      <c r="Q2014" s="5"/>
      <c r="R2014" s="7"/>
      <c r="S2014" s="7"/>
      <c r="T2014" s="7"/>
      <c r="U2014" s="8"/>
      <c r="V2014" s="9"/>
      <c r="Z2014" s="10"/>
    </row>
    <row r="2015" spans="1:26">
      <c r="A2015" s="3"/>
      <c r="B2015" s="2"/>
      <c r="P2015" s="7"/>
      <c r="Q2015" s="5"/>
      <c r="R2015" s="7"/>
      <c r="S2015" s="7"/>
      <c r="T2015" s="7"/>
      <c r="U2015" s="8"/>
      <c r="V2015" s="9"/>
      <c r="Z2015" s="10"/>
    </row>
    <row r="2016" spans="1:26">
      <c r="A2016" s="3"/>
      <c r="B2016" s="2"/>
      <c r="P2016" s="7"/>
      <c r="Q2016" s="5"/>
      <c r="R2016" s="7"/>
      <c r="S2016" s="7"/>
      <c r="T2016" s="7"/>
      <c r="U2016" s="8"/>
      <c r="V2016" s="9"/>
      <c r="Z2016" s="10"/>
    </row>
    <row r="2017" spans="1:26">
      <c r="A2017" s="3"/>
      <c r="B2017" s="2"/>
      <c r="P2017" s="7"/>
      <c r="Q2017" s="5"/>
      <c r="R2017" s="7"/>
      <c r="S2017" s="7"/>
      <c r="T2017" s="7"/>
      <c r="U2017" s="8"/>
      <c r="V2017" s="9"/>
      <c r="Z2017" s="10"/>
    </row>
    <row r="2018" spans="1:26">
      <c r="A2018" s="3"/>
      <c r="B2018" s="2"/>
      <c r="P2018" s="7"/>
      <c r="Q2018" s="5"/>
      <c r="R2018" s="7"/>
      <c r="S2018" s="7"/>
      <c r="T2018" s="7"/>
      <c r="U2018" s="8"/>
      <c r="V2018" s="9"/>
      <c r="Z2018" s="10"/>
    </row>
    <row r="2019" spans="1:26">
      <c r="A2019" s="3"/>
      <c r="B2019" s="2"/>
      <c r="P2019" s="7"/>
      <c r="Q2019" s="5"/>
      <c r="R2019" s="7"/>
      <c r="S2019" s="7"/>
      <c r="T2019" s="7"/>
      <c r="U2019" s="8"/>
      <c r="V2019" s="9"/>
      <c r="Z2019" s="10"/>
    </row>
    <row r="2020" spans="1:26">
      <c r="A2020" s="3"/>
      <c r="B2020" s="2"/>
      <c r="P2020" s="7"/>
      <c r="Q2020" s="5"/>
      <c r="R2020" s="7"/>
      <c r="S2020" s="7"/>
      <c r="T2020" s="7"/>
      <c r="U2020" s="8"/>
      <c r="V2020" s="9"/>
      <c r="Z2020" s="10"/>
    </row>
    <row r="2021" spans="1:26">
      <c r="A2021" s="3"/>
      <c r="B2021" s="2"/>
      <c r="P2021" s="7"/>
      <c r="Q2021" s="5"/>
      <c r="R2021" s="7"/>
      <c r="S2021" s="7"/>
      <c r="T2021" s="7"/>
      <c r="U2021" s="8"/>
      <c r="V2021" s="9"/>
      <c r="Z2021" s="10"/>
    </row>
    <row r="2022" spans="1:26">
      <c r="A2022" s="3"/>
      <c r="B2022" s="2"/>
      <c r="P2022" s="7"/>
      <c r="Q2022" s="5"/>
      <c r="R2022" s="7"/>
      <c r="S2022" s="7"/>
      <c r="T2022" s="7"/>
      <c r="U2022" s="8"/>
      <c r="V2022" s="9"/>
      <c r="Z2022" s="10"/>
    </row>
    <row r="2023" spans="1:26">
      <c r="A2023" s="3"/>
      <c r="B2023" s="2"/>
      <c r="P2023" s="7"/>
      <c r="Q2023" s="5"/>
      <c r="R2023" s="7"/>
      <c r="S2023" s="7"/>
      <c r="T2023" s="7"/>
      <c r="U2023" s="8"/>
      <c r="V2023" s="9"/>
      <c r="Z2023" s="10"/>
    </row>
    <row r="2024" spans="1:26">
      <c r="A2024" s="3"/>
      <c r="B2024" s="2"/>
      <c r="P2024" s="7"/>
      <c r="Q2024" s="5"/>
      <c r="R2024" s="7"/>
      <c r="S2024" s="7"/>
      <c r="T2024" s="7"/>
      <c r="U2024" s="8"/>
      <c r="V2024" s="9"/>
      <c r="Z2024" s="10"/>
    </row>
    <row r="2025" spans="1:26">
      <c r="A2025" s="3"/>
      <c r="B2025" s="2"/>
      <c r="P2025" s="7"/>
      <c r="Q2025" s="5"/>
      <c r="R2025" s="7"/>
      <c r="S2025" s="7"/>
      <c r="T2025" s="7"/>
      <c r="U2025" s="8"/>
      <c r="V2025" s="9"/>
      <c r="Z2025" s="10"/>
    </row>
    <row r="2026" spans="1:26">
      <c r="A2026" s="3"/>
      <c r="B2026" s="2"/>
      <c r="P2026" s="7"/>
      <c r="Q2026" s="5"/>
      <c r="R2026" s="7"/>
      <c r="S2026" s="7"/>
      <c r="T2026" s="7"/>
      <c r="U2026" s="8"/>
      <c r="V2026" s="9"/>
      <c r="Z2026" s="10"/>
    </row>
    <row r="2027" spans="1:26">
      <c r="A2027" s="3"/>
      <c r="B2027" s="2"/>
      <c r="P2027" s="7"/>
      <c r="Q2027" s="5"/>
      <c r="R2027" s="7"/>
      <c r="S2027" s="7"/>
      <c r="T2027" s="7"/>
      <c r="U2027" s="8"/>
      <c r="V2027" s="9"/>
      <c r="Z2027" s="10"/>
    </row>
    <row r="2028" spans="1:26">
      <c r="A2028" s="3"/>
      <c r="B2028" s="2"/>
      <c r="P2028" s="7"/>
      <c r="Q2028" s="5"/>
      <c r="R2028" s="7"/>
      <c r="S2028" s="7"/>
      <c r="T2028" s="7"/>
      <c r="U2028" s="8"/>
      <c r="V2028" s="9"/>
      <c r="Z2028" s="10"/>
    </row>
    <row r="2029" spans="1:26">
      <c r="A2029" s="3"/>
      <c r="B2029" s="2"/>
      <c r="P2029" s="7"/>
      <c r="Q2029" s="5"/>
      <c r="R2029" s="7"/>
      <c r="S2029" s="7"/>
      <c r="T2029" s="7"/>
      <c r="U2029" s="8"/>
      <c r="V2029" s="9"/>
      <c r="Z2029" s="10"/>
    </row>
    <row r="2030" spans="1:26">
      <c r="A2030" s="3"/>
      <c r="B2030" s="2"/>
      <c r="P2030" s="7"/>
      <c r="Q2030" s="5"/>
      <c r="R2030" s="7"/>
      <c r="S2030" s="7"/>
      <c r="T2030" s="7"/>
      <c r="U2030" s="8"/>
      <c r="V2030" s="9"/>
      <c r="Z2030" s="10"/>
    </row>
    <row r="2031" spans="1:26">
      <c r="A2031" s="3"/>
      <c r="B2031" s="2"/>
      <c r="P2031" s="7"/>
      <c r="Q2031" s="5"/>
      <c r="R2031" s="7"/>
      <c r="S2031" s="7"/>
      <c r="T2031" s="7"/>
      <c r="U2031" s="8"/>
      <c r="V2031" s="9"/>
      <c r="Z2031" s="10"/>
    </row>
    <row r="2032" spans="1:26">
      <c r="A2032" s="3"/>
      <c r="B2032" s="2"/>
      <c r="P2032" s="7"/>
      <c r="Q2032" s="5"/>
      <c r="R2032" s="7"/>
      <c r="S2032" s="7"/>
      <c r="T2032" s="7"/>
      <c r="U2032" s="8"/>
      <c r="V2032" s="9"/>
      <c r="Z2032" s="10"/>
    </row>
    <row r="2033" spans="1:26">
      <c r="A2033" s="3"/>
      <c r="B2033" s="2"/>
      <c r="P2033" s="7"/>
      <c r="Q2033" s="5"/>
      <c r="R2033" s="7"/>
      <c r="S2033" s="7"/>
      <c r="T2033" s="7"/>
      <c r="U2033" s="8"/>
      <c r="V2033" s="9"/>
      <c r="Z2033" s="10"/>
    </row>
    <row r="2034" spans="1:26">
      <c r="A2034" s="3"/>
      <c r="B2034" s="2"/>
      <c r="P2034" s="7"/>
      <c r="Q2034" s="5"/>
      <c r="R2034" s="7"/>
      <c r="S2034" s="7"/>
      <c r="T2034" s="7"/>
      <c r="U2034" s="8"/>
      <c r="V2034" s="9"/>
      <c r="Z2034" s="10"/>
    </row>
    <row r="2035" spans="1:26">
      <c r="A2035" s="3"/>
      <c r="B2035" s="2"/>
      <c r="P2035" s="7"/>
      <c r="Q2035" s="5"/>
      <c r="R2035" s="7"/>
      <c r="S2035" s="7"/>
      <c r="T2035" s="7"/>
      <c r="U2035" s="8"/>
      <c r="V2035" s="9"/>
      <c r="Z2035" s="10"/>
    </row>
    <row r="2036" spans="1:26">
      <c r="A2036" s="3"/>
      <c r="B2036" s="2"/>
      <c r="P2036" s="7"/>
      <c r="Q2036" s="5"/>
      <c r="R2036" s="7"/>
      <c r="S2036" s="7"/>
      <c r="T2036" s="7"/>
      <c r="U2036" s="8"/>
      <c r="V2036" s="9"/>
      <c r="Z2036" s="10"/>
    </row>
    <row r="2037" spans="1:26">
      <c r="A2037" s="3"/>
      <c r="B2037" s="2"/>
      <c r="P2037" s="7"/>
      <c r="Q2037" s="5"/>
      <c r="R2037" s="7"/>
      <c r="S2037" s="7"/>
      <c r="T2037" s="7"/>
      <c r="U2037" s="8"/>
      <c r="V2037" s="9"/>
      <c r="Z2037" s="10"/>
    </row>
    <row r="2038" spans="1:26">
      <c r="A2038" s="3"/>
      <c r="B2038" s="2"/>
      <c r="P2038" s="7"/>
      <c r="Q2038" s="5"/>
      <c r="R2038" s="7"/>
      <c r="S2038" s="7"/>
      <c r="T2038" s="7"/>
      <c r="U2038" s="8"/>
      <c r="V2038" s="9"/>
      <c r="Z2038" s="10"/>
    </row>
    <row r="2039" spans="1:26">
      <c r="A2039" s="3"/>
      <c r="B2039" s="2"/>
      <c r="P2039" s="7"/>
      <c r="Q2039" s="5"/>
      <c r="R2039" s="7"/>
      <c r="S2039" s="7"/>
      <c r="T2039" s="7"/>
      <c r="U2039" s="8"/>
      <c r="V2039" s="9"/>
      <c r="Z2039" s="10"/>
    </row>
    <row r="2040" spans="1:26">
      <c r="A2040" s="3"/>
      <c r="B2040" s="2"/>
      <c r="P2040" s="7"/>
      <c r="Q2040" s="5"/>
      <c r="R2040" s="7"/>
      <c r="S2040" s="7"/>
      <c r="T2040" s="7"/>
      <c r="U2040" s="8"/>
      <c r="V2040" s="9"/>
      <c r="Z2040" s="10"/>
    </row>
    <row r="2041" spans="1:26">
      <c r="A2041" s="3"/>
      <c r="B2041" s="2"/>
      <c r="P2041" s="7"/>
      <c r="Q2041" s="5"/>
      <c r="R2041" s="7"/>
      <c r="S2041" s="7"/>
      <c r="T2041" s="7"/>
      <c r="U2041" s="8"/>
      <c r="V2041" s="9"/>
      <c r="Z2041" s="10"/>
    </row>
    <row r="2042" spans="1:26">
      <c r="A2042" s="3"/>
      <c r="B2042" s="2"/>
      <c r="P2042" s="7"/>
      <c r="Q2042" s="5"/>
      <c r="R2042" s="7"/>
      <c r="S2042" s="7"/>
      <c r="T2042" s="7"/>
      <c r="U2042" s="8"/>
      <c r="V2042" s="9"/>
      <c r="Z2042" s="10"/>
    </row>
    <row r="2043" spans="1:26">
      <c r="A2043" s="3"/>
      <c r="B2043" s="2"/>
      <c r="P2043" s="7"/>
      <c r="Q2043" s="5"/>
      <c r="R2043" s="7"/>
      <c r="S2043" s="7"/>
      <c r="T2043" s="7"/>
      <c r="U2043" s="8"/>
      <c r="V2043" s="9"/>
      <c r="Z2043" s="10"/>
    </row>
    <row r="2044" spans="1:26">
      <c r="A2044" s="3"/>
      <c r="B2044" s="2"/>
      <c r="P2044" s="7"/>
      <c r="Q2044" s="5"/>
      <c r="R2044" s="7"/>
      <c r="S2044" s="7"/>
      <c r="T2044" s="7"/>
      <c r="U2044" s="8"/>
      <c r="V2044" s="9"/>
      <c r="Z2044" s="10"/>
    </row>
    <row r="2045" spans="1:26">
      <c r="A2045" s="3"/>
      <c r="B2045" s="2"/>
      <c r="P2045" s="7"/>
      <c r="Q2045" s="5"/>
      <c r="R2045" s="7"/>
      <c r="S2045" s="7"/>
      <c r="T2045" s="7"/>
      <c r="U2045" s="8"/>
      <c r="V2045" s="9"/>
      <c r="Z2045" s="10"/>
    </row>
    <row r="2046" spans="1:26">
      <c r="A2046" s="3"/>
      <c r="B2046" s="2"/>
      <c r="P2046" s="7"/>
      <c r="Q2046" s="5"/>
      <c r="R2046" s="7"/>
      <c r="S2046" s="7"/>
      <c r="T2046" s="7"/>
      <c r="U2046" s="8"/>
      <c r="V2046" s="9"/>
      <c r="Z2046" s="10"/>
    </row>
    <row r="2047" spans="1:26">
      <c r="A2047" s="3"/>
      <c r="B2047" s="2"/>
      <c r="P2047" s="7"/>
      <c r="Q2047" s="5"/>
      <c r="R2047" s="7"/>
      <c r="S2047" s="7"/>
      <c r="T2047" s="7"/>
      <c r="U2047" s="8"/>
      <c r="V2047" s="9"/>
      <c r="Z2047" s="10"/>
    </row>
    <row r="2048" spans="1:26">
      <c r="A2048" s="3"/>
      <c r="B2048" s="2"/>
      <c r="P2048" s="7"/>
      <c r="Q2048" s="5"/>
      <c r="R2048" s="7"/>
      <c r="S2048" s="7"/>
      <c r="T2048" s="7"/>
      <c r="U2048" s="8"/>
      <c r="V2048" s="9"/>
      <c r="Z2048" s="10"/>
    </row>
    <row r="2049" spans="1:26">
      <c r="A2049" s="3"/>
      <c r="B2049" s="2"/>
      <c r="P2049" s="7"/>
      <c r="Q2049" s="5"/>
      <c r="R2049" s="7"/>
      <c r="S2049" s="7"/>
      <c r="T2049" s="7"/>
      <c r="U2049" s="8"/>
      <c r="V2049" s="9"/>
      <c r="Z2049" s="10"/>
    </row>
    <row r="2050" spans="1:26">
      <c r="A2050" s="3"/>
      <c r="B2050" s="2"/>
      <c r="P2050" s="7"/>
      <c r="Q2050" s="5"/>
      <c r="R2050" s="7"/>
      <c r="S2050" s="7"/>
      <c r="T2050" s="7"/>
      <c r="U2050" s="8"/>
      <c r="V2050" s="9"/>
      <c r="Z2050" s="10"/>
    </row>
    <row r="2051" spans="1:26">
      <c r="A2051" s="3"/>
      <c r="B2051" s="2"/>
      <c r="P2051" s="7"/>
      <c r="Q2051" s="5"/>
      <c r="R2051" s="7"/>
      <c r="S2051" s="7"/>
      <c r="T2051" s="7"/>
      <c r="U2051" s="8"/>
      <c r="V2051" s="9"/>
      <c r="Z2051" s="10"/>
    </row>
    <row r="2052" spans="1:26">
      <c r="A2052" s="3"/>
      <c r="B2052" s="2"/>
      <c r="P2052" s="7"/>
      <c r="Q2052" s="5"/>
      <c r="R2052" s="7"/>
      <c r="S2052" s="7"/>
      <c r="T2052" s="7"/>
      <c r="U2052" s="8"/>
      <c r="V2052" s="9"/>
      <c r="Z2052" s="10"/>
    </row>
    <row r="2053" spans="1:26">
      <c r="A2053" s="3"/>
      <c r="B2053" s="2"/>
      <c r="P2053" s="7"/>
      <c r="Q2053" s="5"/>
      <c r="R2053" s="7"/>
      <c r="S2053" s="7"/>
      <c r="T2053" s="7"/>
      <c r="U2053" s="8"/>
      <c r="V2053" s="9"/>
      <c r="Z2053" s="10"/>
    </row>
    <row r="2054" spans="1:26">
      <c r="A2054" s="3"/>
      <c r="B2054" s="2"/>
      <c r="P2054" s="7"/>
      <c r="Q2054" s="5"/>
      <c r="R2054" s="7"/>
      <c r="S2054" s="7"/>
      <c r="T2054" s="7"/>
      <c r="U2054" s="8"/>
      <c r="V2054" s="9"/>
      <c r="Z2054" s="10"/>
    </row>
    <row r="2055" spans="1:26">
      <c r="A2055" s="3"/>
      <c r="B2055" s="2"/>
      <c r="P2055" s="7"/>
      <c r="Q2055" s="5"/>
      <c r="R2055" s="7"/>
      <c r="S2055" s="7"/>
      <c r="T2055" s="7"/>
      <c r="U2055" s="8"/>
      <c r="V2055" s="9"/>
      <c r="Z2055" s="10"/>
    </row>
    <row r="2056" spans="1:26">
      <c r="A2056" s="3"/>
      <c r="B2056" s="2"/>
      <c r="P2056" s="7"/>
      <c r="Q2056" s="5"/>
      <c r="R2056" s="7"/>
      <c r="S2056" s="7"/>
      <c r="T2056" s="7"/>
      <c r="U2056" s="8"/>
      <c r="V2056" s="9"/>
      <c r="Z2056" s="10"/>
    </row>
    <row r="2057" spans="1:26">
      <c r="A2057" s="3"/>
      <c r="B2057" s="2"/>
      <c r="P2057" s="7"/>
      <c r="Q2057" s="5"/>
      <c r="R2057" s="7"/>
      <c r="S2057" s="7"/>
      <c r="T2057" s="7"/>
      <c r="U2057" s="8"/>
      <c r="V2057" s="9"/>
      <c r="Z2057" s="10"/>
    </row>
    <row r="2058" spans="1:26">
      <c r="A2058" s="3"/>
      <c r="B2058" s="2"/>
      <c r="P2058" s="7"/>
      <c r="Q2058" s="5"/>
      <c r="R2058" s="7"/>
      <c r="S2058" s="7"/>
      <c r="T2058" s="7"/>
      <c r="U2058" s="8"/>
      <c r="V2058" s="9"/>
      <c r="Z2058" s="10"/>
    </row>
    <row r="2059" spans="1:26">
      <c r="A2059" s="3"/>
      <c r="B2059" s="2"/>
      <c r="P2059" s="7"/>
      <c r="Q2059" s="5"/>
      <c r="R2059" s="7"/>
      <c r="S2059" s="7"/>
      <c r="T2059" s="7"/>
      <c r="U2059" s="8"/>
      <c r="V2059" s="9"/>
      <c r="Z2059" s="10"/>
    </row>
    <row r="2060" spans="1:26">
      <c r="A2060" s="3"/>
      <c r="B2060" s="2"/>
      <c r="P2060" s="7"/>
      <c r="Q2060" s="5"/>
      <c r="R2060" s="7"/>
      <c r="S2060" s="7"/>
      <c r="T2060" s="7"/>
      <c r="U2060" s="8"/>
      <c r="V2060" s="9"/>
      <c r="Z2060" s="10"/>
    </row>
    <row r="2061" spans="1:26">
      <c r="A2061" s="3"/>
      <c r="B2061" s="2"/>
      <c r="P2061" s="7"/>
      <c r="Q2061" s="5"/>
      <c r="R2061" s="7"/>
      <c r="S2061" s="7"/>
      <c r="T2061" s="7"/>
      <c r="U2061" s="8"/>
      <c r="V2061" s="9"/>
      <c r="Z2061" s="10"/>
    </row>
    <row r="2062" spans="1:26">
      <c r="A2062" s="3"/>
      <c r="B2062" s="2"/>
      <c r="P2062" s="7"/>
      <c r="Q2062" s="5"/>
      <c r="R2062" s="7"/>
      <c r="S2062" s="7"/>
      <c r="T2062" s="7"/>
      <c r="U2062" s="8"/>
      <c r="V2062" s="9"/>
      <c r="Z2062" s="10"/>
    </row>
    <row r="2063" spans="1:26">
      <c r="A2063" s="3"/>
      <c r="B2063" s="2"/>
      <c r="P2063" s="7"/>
      <c r="Q2063" s="5"/>
      <c r="R2063" s="7"/>
      <c r="S2063" s="7"/>
      <c r="T2063" s="7"/>
      <c r="U2063" s="8"/>
      <c r="V2063" s="9"/>
      <c r="Z2063" s="10"/>
    </row>
    <row r="2064" spans="1:26">
      <c r="A2064" s="3"/>
      <c r="B2064" s="2"/>
      <c r="P2064" s="7"/>
      <c r="Q2064" s="5"/>
      <c r="R2064" s="7"/>
      <c r="S2064" s="7"/>
      <c r="T2064" s="7"/>
      <c r="U2064" s="8"/>
      <c r="V2064" s="9"/>
      <c r="Z2064" s="10"/>
    </row>
    <row r="2065" spans="1:26">
      <c r="A2065" s="3"/>
      <c r="B2065" s="2"/>
      <c r="P2065" s="7"/>
      <c r="Q2065" s="5"/>
      <c r="R2065" s="7"/>
      <c r="S2065" s="7"/>
      <c r="T2065" s="7"/>
      <c r="U2065" s="8"/>
      <c r="V2065" s="9"/>
      <c r="Z2065" s="10"/>
    </row>
    <row r="2066" spans="1:26">
      <c r="A2066" s="3"/>
      <c r="B2066" s="2"/>
      <c r="P2066" s="7"/>
      <c r="Q2066" s="5"/>
      <c r="R2066" s="7"/>
      <c r="S2066" s="7"/>
      <c r="T2066" s="7"/>
      <c r="U2066" s="8"/>
      <c r="V2066" s="9"/>
      <c r="Z2066" s="10"/>
    </row>
    <row r="2067" spans="1:26">
      <c r="A2067" s="3"/>
      <c r="B2067" s="2"/>
      <c r="P2067" s="7"/>
      <c r="Q2067" s="5"/>
      <c r="R2067" s="7"/>
      <c r="S2067" s="7"/>
      <c r="T2067" s="7"/>
      <c r="U2067" s="8"/>
      <c r="V2067" s="9"/>
      <c r="Z2067" s="10"/>
    </row>
    <row r="2068" spans="1:26">
      <c r="A2068" s="3"/>
      <c r="B2068" s="2"/>
      <c r="P2068" s="7"/>
      <c r="Q2068" s="5"/>
      <c r="R2068" s="7"/>
      <c r="S2068" s="7"/>
      <c r="T2068" s="7"/>
      <c r="U2068" s="8"/>
      <c r="V2068" s="9"/>
      <c r="Z2068" s="10"/>
    </row>
    <row r="2069" spans="1:26">
      <c r="A2069" s="3"/>
      <c r="B2069" s="2"/>
      <c r="P2069" s="7"/>
      <c r="Q2069" s="5"/>
      <c r="R2069" s="7"/>
      <c r="S2069" s="7"/>
      <c r="T2069" s="7"/>
      <c r="U2069" s="8"/>
      <c r="V2069" s="9"/>
      <c r="Z2069" s="10"/>
    </row>
    <row r="2070" spans="1:26">
      <c r="A2070" s="3"/>
      <c r="B2070" s="2"/>
      <c r="P2070" s="7"/>
      <c r="Q2070" s="5"/>
      <c r="R2070" s="7"/>
      <c r="S2070" s="7"/>
      <c r="T2070" s="7"/>
      <c r="U2070" s="8"/>
      <c r="V2070" s="9"/>
      <c r="Z2070" s="10"/>
    </row>
    <row r="2071" spans="1:26">
      <c r="A2071" s="3"/>
      <c r="B2071" s="2"/>
      <c r="P2071" s="7"/>
      <c r="Q2071" s="5"/>
      <c r="R2071" s="7"/>
      <c r="S2071" s="7"/>
      <c r="T2071" s="7"/>
      <c r="U2071" s="8"/>
      <c r="V2071" s="9"/>
      <c r="Z2071" s="10"/>
    </row>
    <row r="2072" spans="1:26">
      <c r="A2072" s="3"/>
      <c r="B2072" s="2"/>
      <c r="P2072" s="7"/>
      <c r="Q2072" s="5"/>
      <c r="R2072" s="7"/>
      <c r="S2072" s="7"/>
      <c r="T2072" s="7"/>
      <c r="U2072" s="8"/>
      <c r="V2072" s="9"/>
      <c r="Z2072" s="10"/>
    </row>
    <row r="2073" spans="1:26">
      <c r="A2073" s="3"/>
      <c r="B2073" s="2"/>
      <c r="P2073" s="7"/>
      <c r="Q2073" s="5"/>
      <c r="R2073" s="7"/>
      <c r="S2073" s="7"/>
      <c r="T2073" s="7"/>
      <c r="U2073" s="8"/>
      <c r="V2073" s="9"/>
      <c r="Z2073" s="10"/>
    </row>
    <row r="2074" spans="1:26">
      <c r="A2074" s="3"/>
      <c r="B2074" s="2"/>
      <c r="P2074" s="7"/>
      <c r="Q2074" s="5"/>
      <c r="R2074" s="7"/>
      <c r="S2074" s="7"/>
      <c r="T2074" s="7"/>
      <c r="U2074" s="8"/>
      <c r="V2074" s="9"/>
      <c r="Z2074" s="10"/>
    </row>
    <row r="2075" spans="1:26">
      <c r="A2075" s="3"/>
      <c r="B2075" s="2"/>
      <c r="P2075" s="7"/>
      <c r="Q2075" s="5"/>
      <c r="R2075" s="7"/>
      <c r="S2075" s="7"/>
      <c r="T2075" s="7"/>
      <c r="U2075" s="8"/>
      <c r="V2075" s="9"/>
      <c r="Z2075" s="10"/>
    </row>
    <row r="2076" spans="1:26">
      <c r="A2076" s="3"/>
      <c r="B2076" s="2"/>
      <c r="P2076" s="7"/>
      <c r="Q2076" s="5"/>
      <c r="R2076" s="7"/>
      <c r="S2076" s="7"/>
      <c r="T2076" s="7"/>
      <c r="U2076" s="8"/>
      <c r="V2076" s="9"/>
      <c r="Z2076" s="10"/>
    </row>
    <row r="2077" spans="1:26">
      <c r="A2077" s="3"/>
      <c r="B2077" s="2"/>
      <c r="P2077" s="7"/>
      <c r="Q2077" s="5"/>
      <c r="R2077" s="7"/>
      <c r="S2077" s="7"/>
      <c r="T2077" s="7"/>
      <c r="U2077" s="8"/>
      <c r="V2077" s="9"/>
      <c r="Z2077" s="10"/>
    </row>
    <row r="2078" spans="1:26">
      <c r="A2078" s="3"/>
      <c r="B2078" s="2"/>
      <c r="P2078" s="7"/>
      <c r="Q2078" s="5"/>
      <c r="R2078" s="7"/>
      <c r="S2078" s="7"/>
      <c r="T2078" s="7"/>
      <c r="U2078" s="8"/>
      <c r="V2078" s="9"/>
      <c r="Z2078" s="10"/>
    </row>
    <row r="2079" spans="1:26">
      <c r="A2079" s="3"/>
      <c r="B2079" s="2"/>
      <c r="P2079" s="7"/>
      <c r="Q2079" s="5"/>
      <c r="R2079" s="7"/>
      <c r="S2079" s="7"/>
      <c r="T2079" s="7"/>
      <c r="U2079" s="8"/>
      <c r="V2079" s="9"/>
      <c r="Z2079" s="10"/>
    </row>
    <row r="2080" spans="1:26">
      <c r="A2080" s="3"/>
      <c r="B2080" s="2"/>
      <c r="P2080" s="7"/>
      <c r="Q2080" s="5"/>
      <c r="R2080" s="7"/>
      <c r="S2080" s="7"/>
      <c r="T2080" s="7"/>
      <c r="U2080" s="8"/>
      <c r="V2080" s="9"/>
      <c r="Z2080" s="10"/>
    </row>
    <row r="2081" spans="1:26">
      <c r="A2081" s="3"/>
      <c r="B2081" s="2"/>
      <c r="P2081" s="7"/>
      <c r="Q2081" s="5"/>
      <c r="R2081" s="7"/>
      <c r="S2081" s="7"/>
      <c r="T2081" s="7"/>
      <c r="U2081" s="8"/>
      <c r="V2081" s="9"/>
      <c r="Z2081" s="10"/>
    </row>
    <row r="2082" spans="1:26">
      <c r="A2082" s="3"/>
      <c r="B2082" s="2"/>
      <c r="P2082" s="7"/>
      <c r="Q2082" s="5"/>
      <c r="R2082" s="7"/>
      <c r="S2082" s="7"/>
      <c r="T2082" s="7"/>
      <c r="U2082" s="8"/>
      <c r="V2082" s="9"/>
      <c r="Z2082" s="10"/>
    </row>
  </sheetData>
  <mergeCells count="4">
    <mergeCell ref="P6:AG6"/>
    <mergeCell ref="K2:L2"/>
    <mergeCell ref="G2:H2"/>
    <mergeCell ref="C2:D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BA50-D304-4633-9688-5D39FAF541BA}">
  <dimension ref="A1:BM27"/>
  <sheetViews>
    <sheetView zoomScale="120" zoomScaleNormal="120" workbookViewId="0">
      <selection activeCell="P35" sqref="P35"/>
    </sheetView>
  </sheetViews>
  <sheetFormatPr defaultRowHeight="16.5"/>
  <sheetData>
    <row r="1" spans="1:65">
      <c r="A1" s="72" t="s">
        <v>61</v>
      </c>
      <c r="B1" s="73"/>
      <c r="C1" s="73"/>
      <c r="D1" s="73"/>
      <c r="E1" s="74"/>
      <c r="F1" s="67">
        <v>2015</v>
      </c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>
        <v>2016</v>
      </c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>
        <v>2017</v>
      </c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>
        <v>2018</v>
      </c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>
        <v>2019</v>
      </c>
      <c r="BC1" s="67"/>
      <c r="BD1" s="67"/>
      <c r="BE1" s="67"/>
      <c r="BF1" s="67"/>
      <c r="BG1" s="67"/>
      <c r="BH1" s="67"/>
      <c r="BI1" s="67"/>
      <c r="BJ1" s="67"/>
      <c r="BK1" s="67"/>
      <c r="BL1" s="67"/>
      <c r="BM1" s="67"/>
    </row>
    <row r="2" spans="1:65">
      <c r="A2" s="11" t="s">
        <v>62</v>
      </c>
      <c r="B2" s="11" t="s">
        <v>10</v>
      </c>
      <c r="C2" s="11" t="s">
        <v>12</v>
      </c>
      <c r="D2" s="11" t="s">
        <v>13</v>
      </c>
      <c r="E2" s="11" t="s">
        <v>14</v>
      </c>
      <c r="F2" s="11" t="s">
        <v>49</v>
      </c>
      <c r="G2" s="11" t="s">
        <v>50</v>
      </c>
      <c r="H2" s="11" t="s">
        <v>51</v>
      </c>
      <c r="I2" s="11" t="s">
        <v>52</v>
      </c>
      <c r="J2" s="11" t="s">
        <v>53</v>
      </c>
      <c r="K2" s="11" t="s">
        <v>54</v>
      </c>
      <c r="L2" s="11" t="s">
        <v>55</v>
      </c>
      <c r="M2" s="11" t="s">
        <v>56</v>
      </c>
      <c r="N2" s="11" t="s">
        <v>57</v>
      </c>
      <c r="O2" s="11" t="s">
        <v>58</v>
      </c>
      <c r="P2" s="11" t="s">
        <v>59</v>
      </c>
      <c r="Q2" s="11" t="s">
        <v>60</v>
      </c>
      <c r="R2" s="11" t="s">
        <v>49</v>
      </c>
      <c r="S2" s="11" t="s">
        <v>50</v>
      </c>
      <c r="T2" s="11" t="s">
        <v>51</v>
      </c>
      <c r="U2" s="11" t="s">
        <v>52</v>
      </c>
      <c r="V2" s="11" t="s">
        <v>53</v>
      </c>
      <c r="W2" s="11" t="s">
        <v>54</v>
      </c>
      <c r="X2" s="11" t="s">
        <v>55</v>
      </c>
      <c r="Y2" s="11" t="s">
        <v>56</v>
      </c>
      <c r="Z2" s="11" t="s">
        <v>57</v>
      </c>
      <c r="AA2" s="11" t="s">
        <v>58</v>
      </c>
      <c r="AB2" s="11" t="s">
        <v>59</v>
      </c>
      <c r="AC2" s="11" t="s">
        <v>60</v>
      </c>
      <c r="AD2" s="11" t="s">
        <v>49</v>
      </c>
      <c r="AE2" s="11" t="s">
        <v>50</v>
      </c>
      <c r="AF2" s="11" t="s">
        <v>51</v>
      </c>
      <c r="AG2" s="11" t="s">
        <v>52</v>
      </c>
      <c r="AH2" s="11" t="s">
        <v>53</v>
      </c>
      <c r="AI2" s="11" t="s">
        <v>54</v>
      </c>
      <c r="AJ2" s="11" t="s">
        <v>55</v>
      </c>
      <c r="AK2" s="11" t="s">
        <v>56</v>
      </c>
      <c r="AL2" s="11" t="s">
        <v>57</v>
      </c>
      <c r="AM2" s="11" t="s">
        <v>58</v>
      </c>
      <c r="AN2" s="11" t="s">
        <v>59</v>
      </c>
      <c r="AO2" s="11" t="s">
        <v>60</v>
      </c>
      <c r="AP2" s="11" t="s">
        <v>49</v>
      </c>
      <c r="AQ2" s="11" t="s">
        <v>50</v>
      </c>
      <c r="AR2" s="11" t="s">
        <v>51</v>
      </c>
      <c r="AS2" s="11" t="s">
        <v>52</v>
      </c>
      <c r="AT2" s="11" t="s">
        <v>53</v>
      </c>
      <c r="AU2" s="11" t="s">
        <v>54</v>
      </c>
      <c r="AV2" s="11" t="s">
        <v>55</v>
      </c>
      <c r="AW2" s="11" t="s">
        <v>56</v>
      </c>
      <c r="AX2" s="11" t="s">
        <v>57</v>
      </c>
      <c r="AY2" s="11" t="s">
        <v>58</v>
      </c>
      <c r="AZ2" s="11" t="s">
        <v>59</v>
      </c>
      <c r="BA2" s="11" t="s">
        <v>60</v>
      </c>
      <c r="BB2" s="11" t="s">
        <v>49</v>
      </c>
      <c r="BC2" s="11" t="s">
        <v>50</v>
      </c>
      <c r="BD2" s="11" t="s">
        <v>51</v>
      </c>
      <c r="BE2" s="11" t="s">
        <v>52</v>
      </c>
      <c r="BF2" s="11" t="s">
        <v>53</v>
      </c>
      <c r="BG2" s="11" t="s">
        <v>54</v>
      </c>
      <c r="BH2" s="11" t="s">
        <v>55</v>
      </c>
      <c r="BI2" s="11" t="s">
        <v>56</v>
      </c>
      <c r="BJ2" s="11" t="s">
        <v>57</v>
      </c>
      <c r="BK2" s="11" t="s">
        <v>58</v>
      </c>
      <c r="BL2" s="11" t="s">
        <v>59</v>
      </c>
      <c r="BM2" s="11" t="s">
        <v>60</v>
      </c>
    </row>
    <row r="3" spans="1:65">
      <c r="A3" s="14" t="s">
        <v>1</v>
      </c>
      <c r="B3" s="13">
        <v>1</v>
      </c>
      <c r="C3" s="14" t="s">
        <v>17</v>
      </c>
      <c r="D3" s="15" t="s">
        <v>63</v>
      </c>
      <c r="E3" s="16" t="s">
        <v>23</v>
      </c>
      <c r="F3" s="12">
        <v>77261</v>
      </c>
      <c r="G3" s="12">
        <v>68005</v>
      </c>
      <c r="H3" s="12">
        <v>104997</v>
      </c>
      <c r="I3" s="12">
        <v>182574</v>
      </c>
      <c r="J3" s="12">
        <v>195780</v>
      </c>
      <c r="K3" s="12">
        <v>215381</v>
      </c>
      <c r="L3" s="12">
        <v>259040</v>
      </c>
      <c r="M3" s="12">
        <v>287814</v>
      </c>
      <c r="N3" s="12">
        <v>245204</v>
      </c>
      <c r="O3" s="12">
        <v>290275</v>
      </c>
      <c r="P3" s="12">
        <v>296847</v>
      </c>
      <c r="Q3" s="12">
        <v>178645</v>
      </c>
      <c r="R3" s="12">
        <v>212802</v>
      </c>
      <c r="S3" s="12">
        <v>185942</v>
      </c>
      <c r="T3" s="12">
        <v>270857</v>
      </c>
      <c r="U3" s="12">
        <v>260629</v>
      </c>
      <c r="V3" s="12">
        <v>297389</v>
      </c>
      <c r="W3" s="12">
        <v>300883</v>
      </c>
      <c r="X3" s="12">
        <v>159313</v>
      </c>
      <c r="Y3" s="12">
        <v>319250</v>
      </c>
      <c r="Z3" s="12">
        <v>237829</v>
      </c>
      <c r="AA3" s="12">
        <v>303948</v>
      </c>
      <c r="AB3" s="12">
        <v>296468</v>
      </c>
      <c r="AC3" s="12">
        <v>248347</v>
      </c>
      <c r="AD3" s="12">
        <v>198154</v>
      </c>
      <c r="AE3" s="12">
        <v>254622</v>
      </c>
      <c r="AF3" s="12">
        <v>279684</v>
      </c>
      <c r="AG3" s="12">
        <v>289968</v>
      </c>
      <c r="AH3" s="12">
        <v>312752</v>
      </c>
      <c r="AI3" s="12">
        <v>264274</v>
      </c>
      <c r="AJ3" s="12">
        <v>275599</v>
      </c>
      <c r="AK3" s="12">
        <v>278507</v>
      </c>
      <c r="AL3" s="12">
        <v>315611</v>
      </c>
      <c r="AM3" s="12">
        <v>300902</v>
      </c>
      <c r="AN3" s="12">
        <v>330256</v>
      </c>
      <c r="AO3" s="12">
        <v>211321</v>
      </c>
      <c r="AP3" s="12">
        <v>190968</v>
      </c>
      <c r="AQ3" s="12">
        <v>216343</v>
      </c>
      <c r="AR3" s="12">
        <v>252694</v>
      </c>
      <c r="AS3" s="12">
        <v>321990</v>
      </c>
      <c r="AT3" s="12">
        <v>235452</v>
      </c>
      <c r="AU3" s="12">
        <v>265321</v>
      </c>
      <c r="AV3" s="12">
        <v>207886</v>
      </c>
      <c r="AW3" s="12">
        <v>295087</v>
      </c>
      <c r="AX3" s="12">
        <v>205977</v>
      </c>
      <c r="AY3" s="12">
        <v>220208</v>
      </c>
      <c r="AZ3" s="12">
        <v>165122</v>
      </c>
      <c r="BA3" s="12">
        <v>217296</v>
      </c>
      <c r="BB3" s="28">
        <v>139086</v>
      </c>
      <c r="BC3" s="28">
        <v>110283</v>
      </c>
      <c r="BD3" s="28">
        <v>174252</v>
      </c>
      <c r="BE3" s="28">
        <v>233839</v>
      </c>
      <c r="BF3" s="28">
        <v>246137</v>
      </c>
      <c r="BG3" s="28">
        <v>242008</v>
      </c>
      <c r="BH3" s="28">
        <v>194263</v>
      </c>
      <c r="BI3" s="28">
        <v>242270</v>
      </c>
      <c r="BJ3" s="28">
        <v>229087</v>
      </c>
      <c r="BK3" s="28">
        <v>215240</v>
      </c>
      <c r="BL3" s="28">
        <v>205569</v>
      </c>
      <c r="BM3" s="28">
        <v>169762</v>
      </c>
    </row>
    <row r="4" spans="1:65">
      <c r="A4" s="66" t="s">
        <v>2</v>
      </c>
      <c r="B4" s="61">
        <v>6</v>
      </c>
      <c r="C4" s="14" t="s">
        <v>18</v>
      </c>
      <c r="D4" s="17" t="s">
        <v>64</v>
      </c>
      <c r="E4" s="16" t="s">
        <v>24</v>
      </c>
      <c r="F4" s="13"/>
      <c r="G4" s="13"/>
      <c r="H4" s="13"/>
      <c r="I4" s="13"/>
      <c r="J4" s="13">
        <v>40</v>
      </c>
      <c r="K4" s="13"/>
      <c r="L4" s="13"/>
      <c r="M4" s="13"/>
      <c r="N4" s="13"/>
      <c r="O4" s="13"/>
      <c r="P4" s="13">
        <v>60</v>
      </c>
      <c r="Q4" s="13">
        <v>60</v>
      </c>
      <c r="R4" s="13"/>
      <c r="S4" s="13"/>
      <c r="T4" s="13"/>
      <c r="U4" s="13"/>
      <c r="V4" s="13"/>
      <c r="W4" s="13"/>
      <c r="X4" s="13"/>
      <c r="Y4" s="13"/>
      <c r="Z4" s="13">
        <v>60</v>
      </c>
      <c r="AA4" s="13"/>
      <c r="AB4" s="13"/>
      <c r="AC4" s="13"/>
      <c r="AD4" s="13">
        <v>40</v>
      </c>
      <c r="AE4" s="13"/>
      <c r="AF4" s="13"/>
      <c r="AG4" s="13"/>
      <c r="AH4" s="13">
        <v>100</v>
      </c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>
        <v>100</v>
      </c>
      <c r="AZ4" s="13"/>
      <c r="BA4" s="13"/>
      <c r="BB4" s="28">
        <v>0</v>
      </c>
      <c r="BC4" s="28">
        <v>0</v>
      </c>
      <c r="BD4" s="28">
        <v>0</v>
      </c>
      <c r="BE4" s="28">
        <v>0</v>
      </c>
      <c r="BF4" s="28">
        <v>0</v>
      </c>
      <c r="BG4" s="28">
        <v>0</v>
      </c>
      <c r="BH4" s="28">
        <v>0</v>
      </c>
      <c r="BI4" s="28">
        <v>0</v>
      </c>
      <c r="BJ4" s="28">
        <v>0</v>
      </c>
      <c r="BK4" s="28">
        <v>0</v>
      </c>
      <c r="BL4" s="28">
        <v>0</v>
      </c>
      <c r="BM4" s="28">
        <v>80</v>
      </c>
    </row>
    <row r="5" spans="1:65">
      <c r="A5" s="75"/>
      <c r="B5" s="62"/>
      <c r="C5" s="14" t="s">
        <v>19</v>
      </c>
      <c r="D5" s="17" t="s">
        <v>64</v>
      </c>
      <c r="E5" s="16" t="s">
        <v>24</v>
      </c>
      <c r="F5" s="13">
        <v>100</v>
      </c>
      <c r="G5" s="13"/>
      <c r="H5" s="13"/>
      <c r="I5" s="13">
        <v>100</v>
      </c>
      <c r="J5" s="13"/>
      <c r="K5" s="13"/>
      <c r="L5" s="13">
        <v>80</v>
      </c>
      <c r="M5" s="13"/>
      <c r="N5" s="13"/>
      <c r="O5" s="13"/>
      <c r="P5" s="13"/>
      <c r="Q5" s="13">
        <v>120</v>
      </c>
      <c r="R5" s="13"/>
      <c r="S5" s="13">
        <v>180</v>
      </c>
      <c r="T5" s="13"/>
      <c r="U5" s="13"/>
      <c r="V5" s="13">
        <v>60</v>
      </c>
      <c r="W5" s="13"/>
      <c r="X5" s="13"/>
      <c r="Y5" s="13"/>
      <c r="Z5" s="13">
        <v>40</v>
      </c>
      <c r="AA5" s="13"/>
      <c r="AB5" s="13"/>
      <c r="AC5" s="13">
        <v>160</v>
      </c>
      <c r="AD5" s="13"/>
      <c r="AE5" s="13">
        <v>60</v>
      </c>
      <c r="AF5" s="13"/>
      <c r="AG5" s="13"/>
      <c r="AH5" s="13">
        <v>80</v>
      </c>
      <c r="AI5" s="13">
        <v>100</v>
      </c>
      <c r="AJ5" s="13"/>
      <c r="AK5" s="13">
        <v>40</v>
      </c>
      <c r="AL5" s="13"/>
      <c r="AM5" s="13"/>
      <c r="AN5" s="13">
        <v>20</v>
      </c>
      <c r="AO5" s="13">
        <v>20</v>
      </c>
      <c r="AP5" s="13">
        <v>20</v>
      </c>
      <c r="AQ5" s="13"/>
      <c r="AR5" s="13">
        <v>40</v>
      </c>
      <c r="AS5" s="13"/>
      <c r="AT5" s="13"/>
      <c r="AU5" s="13">
        <v>40</v>
      </c>
      <c r="AV5" s="13"/>
      <c r="AW5" s="13"/>
      <c r="AX5" s="13"/>
      <c r="AY5" s="13"/>
      <c r="AZ5" s="13"/>
      <c r="BA5" s="13">
        <v>40</v>
      </c>
      <c r="BB5" s="28">
        <v>20</v>
      </c>
      <c r="BC5" s="28">
        <v>0</v>
      </c>
      <c r="BD5" s="28">
        <v>0</v>
      </c>
      <c r="BE5" s="28">
        <v>20</v>
      </c>
      <c r="BF5" s="28">
        <v>0</v>
      </c>
      <c r="BG5" s="28">
        <v>0</v>
      </c>
      <c r="BH5" s="28">
        <v>0</v>
      </c>
      <c r="BI5" s="28">
        <v>20</v>
      </c>
      <c r="BJ5" s="28">
        <v>0</v>
      </c>
      <c r="BK5" s="28">
        <v>20</v>
      </c>
      <c r="BL5" s="28">
        <v>0</v>
      </c>
      <c r="BM5" s="28">
        <v>0</v>
      </c>
    </row>
    <row r="6" spans="1:65">
      <c r="A6" s="18" t="s">
        <v>3</v>
      </c>
      <c r="B6" s="13">
        <v>1</v>
      </c>
      <c r="C6" s="14" t="s">
        <v>20</v>
      </c>
      <c r="D6" s="17" t="s">
        <v>65</v>
      </c>
      <c r="E6" s="19" t="s">
        <v>25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>
        <v>94</v>
      </c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28">
        <v>0</v>
      </c>
      <c r="BC6" s="28">
        <v>0</v>
      </c>
      <c r="BD6" s="28">
        <v>0</v>
      </c>
      <c r="BE6" s="28">
        <v>0</v>
      </c>
      <c r="BF6" s="28">
        <v>0</v>
      </c>
      <c r="BG6" s="28">
        <v>0</v>
      </c>
      <c r="BH6" s="28">
        <v>0</v>
      </c>
      <c r="BI6" s="28">
        <v>0</v>
      </c>
      <c r="BJ6" s="28">
        <v>0</v>
      </c>
      <c r="BK6" s="28">
        <v>0</v>
      </c>
      <c r="BL6" s="28">
        <v>0</v>
      </c>
      <c r="BM6" s="28">
        <v>0</v>
      </c>
    </row>
    <row r="7" spans="1:65">
      <c r="A7" s="18" t="s">
        <v>4</v>
      </c>
      <c r="B7" s="13">
        <v>10</v>
      </c>
      <c r="C7" s="14" t="s">
        <v>19</v>
      </c>
      <c r="D7" s="17" t="s">
        <v>64</v>
      </c>
      <c r="E7" s="19" t="s">
        <v>24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>
        <v>11.5</v>
      </c>
      <c r="AT7" s="13"/>
      <c r="AU7" s="13"/>
      <c r="AV7" s="13"/>
      <c r="AW7" s="13"/>
      <c r="AX7" s="13"/>
      <c r="AY7" s="13"/>
      <c r="AZ7" s="13"/>
      <c r="BA7" s="13"/>
      <c r="BB7" s="28">
        <v>0</v>
      </c>
      <c r="BC7" s="28">
        <v>0</v>
      </c>
      <c r="BD7" s="28">
        <v>0</v>
      </c>
      <c r="BE7" s="28">
        <v>0</v>
      </c>
      <c r="BF7" s="28">
        <v>0</v>
      </c>
      <c r="BG7" s="28">
        <v>0</v>
      </c>
      <c r="BH7" s="28">
        <v>0</v>
      </c>
      <c r="BI7" s="28">
        <v>0</v>
      </c>
      <c r="BJ7" s="28">
        <v>0</v>
      </c>
      <c r="BK7" s="28">
        <v>0</v>
      </c>
      <c r="BL7" s="28">
        <v>0</v>
      </c>
      <c r="BM7" s="28">
        <v>0</v>
      </c>
    </row>
    <row r="8" spans="1:65">
      <c r="A8" s="63" t="s">
        <v>5</v>
      </c>
      <c r="B8" s="61">
        <v>1</v>
      </c>
      <c r="C8" s="66" t="s">
        <v>21</v>
      </c>
      <c r="D8" s="70" t="s">
        <v>66</v>
      </c>
      <c r="E8" s="16" t="s">
        <v>67</v>
      </c>
      <c r="F8" s="13">
        <v>302350</v>
      </c>
      <c r="G8" s="13">
        <v>253950</v>
      </c>
      <c r="H8" s="13">
        <v>430200</v>
      </c>
      <c r="I8" s="13">
        <v>438000</v>
      </c>
      <c r="J8" s="13">
        <v>428150</v>
      </c>
      <c r="K8" s="13">
        <v>402900</v>
      </c>
      <c r="L8" s="13">
        <v>384000</v>
      </c>
      <c r="M8" s="13">
        <v>546382</v>
      </c>
      <c r="N8" s="13">
        <v>438700</v>
      </c>
      <c r="O8" s="13">
        <v>410200</v>
      </c>
      <c r="P8" s="13">
        <v>447000</v>
      </c>
      <c r="Q8" s="13">
        <v>405000</v>
      </c>
      <c r="R8" s="13">
        <v>249100</v>
      </c>
      <c r="S8" s="13">
        <v>222650</v>
      </c>
      <c r="T8" s="13">
        <v>292000</v>
      </c>
      <c r="U8" s="13">
        <v>279550</v>
      </c>
      <c r="V8" s="13">
        <v>308600</v>
      </c>
      <c r="W8" s="13">
        <v>253025</v>
      </c>
      <c r="X8" s="13">
        <v>318000</v>
      </c>
      <c r="Y8" s="13">
        <v>587200</v>
      </c>
      <c r="Z8" s="13">
        <v>308900</v>
      </c>
      <c r="AA8" s="13">
        <v>308900</v>
      </c>
      <c r="AB8" s="13">
        <v>360658</v>
      </c>
      <c r="AC8" s="13">
        <v>309150</v>
      </c>
      <c r="AD8" s="13">
        <v>290200</v>
      </c>
      <c r="AE8" s="13">
        <v>314850</v>
      </c>
      <c r="AF8" s="13">
        <v>373200</v>
      </c>
      <c r="AG8" s="13">
        <v>366350</v>
      </c>
      <c r="AH8" s="13">
        <v>341100</v>
      </c>
      <c r="AI8" s="13">
        <v>514400</v>
      </c>
      <c r="AJ8" s="13">
        <v>268600</v>
      </c>
      <c r="AK8" s="13">
        <v>375650</v>
      </c>
      <c r="AL8" s="13">
        <v>295850</v>
      </c>
      <c r="AM8" s="13">
        <v>409600</v>
      </c>
      <c r="AN8" s="13">
        <v>309700</v>
      </c>
      <c r="AO8" s="13">
        <v>309800</v>
      </c>
      <c r="AP8" s="13">
        <v>415000</v>
      </c>
      <c r="AQ8" s="13">
        <v>588050</v>
      </c>
      <c r="AR8" s="13">
        <v>609972</v>
      </c>
      <c r="AS8" s="13">
        <v>700900</v>
      </c>
      <c r="AT8" s="13">
        <v>767000</v>
      </c>
      <c r="AU8" s="13">
        <v>720000</v>
      </c>
      <c r="AV8" s="13">
        <v>770000</v>
      </c>
      <c r="AW8" s="13">
        <v>643553</v>
      </c>
      <c r="AX8" s="13">
        <v>615000</v>
      </c>
      <c r="AY8" s="13">
        <v>803000</v>
      </c>
      <c r="AZ8" s="13">
        <v>727000</v>
      </c>
      <c r="BA8" s="13">
        <v>614000</v>
      </c>
      <c r="BB8" s="28">
        <v>583000</v>
      </c>
      <c r="BC8" s="28">
        <v>617000</v>
      </c>
      <c r="BD8" s="28">
        <v>518000</v>
      </c>
      <c r="BE8" s="28">
        <v>708580</v>
      </c>
      <c r="BF8" s="28">
        <v>722300</v>
      </c>
      <c r="BG8" s="28">
        <v>620000</v>
      </c>
      <c r="BH8" s="28">
        <v>672516</v>
      </c>
      <c r="BI8" s="28">
        <v>718000</v>
      </c>
      <c r="BJ8" s="28">
        <v>627000</v>
      </c>
      <c r="BK8" s="28">
        <v>692000</v>
      </c>
      <c r="BL8" s="28">
        <v>685000</v>
      </c>
      <c r="BM8" s="28">
        <v>799000</v>
      </c>
    </row>
    <row r="9" spans="1:65">
      <c r="A9" s="64"/>
      <c r="B9" s="62"/>
      <c r="C9" s="65"/>
      <c r="D9" s="71"/>
      <c r="E9" s="16" t="s">
        <v>25</v>
      </c>
      <c r="F9" s="12">
        <v>200.9210403902128</v>
      </c>
      <c r="G9" s="12">
        <v>176.46568317478406</v>
      </c>
      <c r="H9" s="12">
        <v>285.33527890163828</v>
      </c>
      <c r="I9" s="12">
        <v>290.55882821206814</v>
      </c>
      <c r="J9" s="12">
        <v>277.62287641032293</v>
      </c>
      <c r="K9" s="12">
        <v>254.99515831977874</v>
      </c>
      <c r="L9" s="12">
        <v>243.65173030799102</v>
      </c>
      <c r="M9" s="12">
        <v>353.7620832766803</v>
      </c>
      <c r="N9" s="12">
        <v>290.24148197155142</v>
      </c>
      <c r="O9" s="12">
        <v>273.70935562865742</v>
      </c>
      <c r="P9" s="12">
        <v>303.342879246461</v>
      </c>
      <c r="Q9" s="12">
        <v>282.63964492086086</v>
      </c>
      <c r="R9" s="12">
        <v>179.82313661793901</v>
      </c>
      <c r="S9" s="12">
        <v>164.72459586431398</v>
      </c>
      <c r="T9" s="12">
        <v>216.27546976957774</v>
      </c>
      <c r="U9" s="12">
        <v>205.28882165464773</v>
      </c>
      <c r="V9" s="12">
        <v>222.21582153606866</v>
      </c>
      <c r="W9" s="12">
        <v>176.00882044004814</v>
      </c>
      <c r="X9" s="12">
        <v>221.27126604738544</v>
      </c>
      <c r="Y9" s="12">
        <v>415.95534430363602</v>
      </c>
      <c r="Z9" s="12">
        <v>219.35804573214031</v>
      </c>
      <c r="AA9" s="12">
        <v>218.05732034448681</v>
      </c>
      <c r="AB9" s="12">
        <v>252.74746837660743</v>
      </c>
      <c r="AC9" s="12">
        <v>212.53119392826946</v>
      </c>
      <c r="AD9" s="12">
        <v>192.45563307424993</v>
      </c>
      <c r="AE9" s="12">
        <v>207.5956878647018</v>
      </c>
      <c r="AF9" s="12">
        <v>247.67555298942801</v>
      </c>
      <c r="AG9" s="12">
        <v>246.27909165467821</v>
      </c>
      <c r="AH9" s="12">
        <v>230.2893638855507</v>
      </c>
      <c r="AI9" s="12">
        <v>351.95030001984168</v>
      </c>
      <c r="AJ9" s="12">
        <v>186.70670503677135</v>
      </c>
      <c r="AK9" s="12">
        <v>258.7441969390145</v>
      </c>
      <c r="AL9" s="12">
        <v>199.94458186340103</v>
      </c>
      <c r="AM9" s="12">
        <v>272.25172649868063</v>
      </c>
      <c r="AN9" s="12">
        <v>203.60131745896089</v>
      </c>
      <c r="AO9" s="12">
        <v>201.13356749141386</v>
      </c>
      <c r="AP9" s="12">
        <v>267.43826364901787</v>
      </c>
      <c r="AQ9" s="12">
        <v>375.85887315841615</v>
      </c>
      <c r="AR9" s="12">
        <v>391.54732483872004</v>
      </c>
      <c r="AS9" s="12">
        <v>451.80586980204083</v>
      </c>
      <c r="AT9" s="12">
        <v>485.35395402109742</v>
      </c>
      <c r="AU9" s="12">
        <v>447.46066075024237</v>
      </c>
      <c r="AV9" s="12">
        <v>477.9907009081823</v>
      </c>
      <c r="AW9" s="12">
        <v>397.67470601684494</v>
      </c>
      <c r="AX9" s="12">
        <v>375.55417139925993</v>
      </c>
      <c r="AY9" s="12">
        <v>477.65775197487392</v>
      </c>
      <c r="AZ9" s="12">
        <v>459.86172520889863</v>
      </c>
      <c r="BA9" s="12">
        <v>428.43287070956575</v>
      </c>
      <c r="BB9" s="29">
        <v>431.47151769921328</v>
      </c>
      <c r="BC9" s="29">
        <v>459.15595674855075</v>
      </c>
      <c r="BD9" s="29">
        <v>378.23470997137684</v>
      </c>
      <c r="BE9" s="29">
        <v>497.4620714832314</v>
      </c>
      <c r="BF9" s="29">
        <v>476.06807186828541</v>
      </c>
      <c r="BG9" s="29">
        <v>408.55595239664194</v>
      </c>
      <c r="BH9" s="29">
        <v>450.8990948709353</v>
      </c>
      <c r="BI9" s="29">
        <v>480.67910987333636</v>
      </c>
      <c r="BJ9" s="29">
        <v>409.99954226526381</v>
      </c>
      <c r="BK9" s="29">
        <v>449.21355170824489</v>
      </c>
      <c r="BL9" s="29">
        <v>446.06518412398657</v>
      </c>
      <c r="BM9" s="29">
        <v>515.99320619708487</v>
      </c>
    </row>
    <row r="10" spans="1:65">
      <c r="A10" s="64"/>
      <c r="B10" s="61">
        <v>3</v>
      </c>
      <c r="C10" s="66" t="s">
        <v>18</v>
      </c>
      <c r="D10" s="70" t="s">
        <v>66</v>
      </c>
      <c r="E10" s="16" t="s">
        <v>67</v>
      </c>
      <c r="F10" s="13">
        <v>774111</v>
      </c>
      <c r="G10" s="13">
        <v>622699</v>
      </c>
      <c r="H10" s="13">
        <v>789680</v>
      </c>
      <c r="I10" s="13">
        <v>750627</v>
      </c>
      <c r="J10" s="13">
        <v>625072</v>
      </c>
      <c r="K10" s="13">
        <v>653424</v>
      </c>
      <c r="L10" s="13">
        <v>824702</v>
      </c>
      <c r="M10" s="13">
        <v>765384</v>
      </c>
      <c r="N10" s="13">
        <v>679292</v>
      </c>
      <c r="O10" s="13">
        <v>699538</v>
      </c>
      <c r="P10" s="13">
        <v>693555</v>
      </c>
      <c r="Q10" s="13">
        <v>738273</v>
      </c>
      <c r="R10" s="13">
        <v>657951</v>
      </c>
      <c r="S10" s="13">
        <v>636380</v>
      </c>
      <c r="T10" s="13">
        <v>610118</v>
      </c>
      <c r="U10" s="13">
        <v>591484</v>
      </c>
      <c r="V10" s="13">
        <v>669700</v>
      </c>
      <c r="W10" s="13">
        <v>836135</v>
      </c>
      <c r="X10" s="13">
        <v>611051</v>
      </c>
      <c r="Y10" s="13">
        <v>629076</v>
      </c>
      <c r="Z10" s="13">
        <v>627013</v>
      </c>
      <c r="AA10" s="13">
        <v>478781</v>
      </c>
      <c r="AB10" s="13">
        <v>696834</v>
      </c>
      <c r="AC10" s="13">
        <v>753574</v>
      </c>
      <c r="AD10" s="13">
        <v>674523</v>
      </c>
      <c r="AE10" s="13">
        <v>683545</v>
      </c>
      <c r="AF10" s="13">
        <v>882582</v>
      </c>
      <c r="AG10" s="13">
        <v>731896</v>
      </c>
      <c r="AH10" s="13">
        <v>697715</v>
      </c>
      <c r="AI10" s="13">
        <v>605397</v>
      </c>
      <c r="AJ10" s="13">
        <v>652414</v>
      </c>
      <c r="AK10" s="13">
        <v>837442</v>
      </c>
      <c r="AL10" s="13">
        <v>837621</v>
      </c>
      <c r="AM10" s="13">
        <v>493346</v>
      </c>
      <c r="AN10" s="13">
        <v>796321</v>
      </c>
      <c r="AO10" s="13">
        <v>641392</v>
      </c>
      <c r="AP10" s="13">
        <v>675265</v>
      </c>
      <c r="AQ10" s="13">
        <v>643923</v>
      </c>
      <c r="AR10" s="13">
        <v>870950</v>
      </c>
      <c r="AS10" s="13">
        <v>741219</v>
      </c>
      <c r="AT10" s="13">
        <v>600142</v>
      </c>
      <c r="AU10" s="13">
        <v>443534</v>
      </c>
      <c r="AV10" s="13">
        <v>482893</v>
      </c>
      <c r="AW10" s="13">
        <v>543453</v>
      </c>
      <c r="AX10" s="13">
        <v>372759</v>
      </c>
      <c r="AY10" s="13">
        <v>427947</v>
      </c>
      <c r="AZ10" s="13">
        <v>670360</v>
      </c>
      <c r="BA10" s="13">
        <v>475611</v>
      </c>
      <c r="BB10" s="28">
        <v>579100</v>
      </c>
      <c r="BC10" s="28">
        <v>404374</v>
      </c>
      <c r="BD10" s="28">
        <v>606483</v>
      </c>
      <c r="BE10" s="28">
        <v>631030</v>
      </c>
      <c r="BF10" s="28">
        <v>690205</v>
      </c>
      <c r="BG10" s="28">
        <v>656666</v>
      </c>
      <c r="BH10" s="28">
        <v>713671</v>
      </c>
      <c r="BI10" s="28">
        <v>565869</v>
      </c>
      <c r="BJ10" s="28">
        <v>604319</v>
      </c>
      <c r="BK10" s="28">
        <v>570226</v>
      </c>
      <c r="BL10" s="28">
        <v>632976</v>
      </c>
      <c r="BM10" s="28">
        <v>520302</v>
      </c>
    </row>
    <row r="11" spans="1:65">
      <c r="A11" s="65"/>
      <c r="B11" s="62"/>
      <c r="C11" s="65"/>
      <c r="D11" s="71"/>
      <c r="E11" s="16" t="s">
        <v>25</v>
      </c>
      <c r="F11" s="12">
        <v>581.83273580013076</v>
      </c>
      <c r="G11" s="12">
        <v>487.58065021297926</v>
      </c>
      <c r="H11" s="12">
        <v>595.16739271340498</v>
      </c>
      <c r="I11" s="12">
        <v>568.57928464300323</v>
      </c>
      <c r="J11" s="12">
        <v>465.24603097809501</v>
      </c>
      <c r="K11" s="12">
        <v>477.36995908825247</v>
      </c>
      <c r="L11" s="12">
        <v>608.79341527331781</v>
      </c>
      <c r="M11" s="12">
        <v>585.25887579620269</v>
      </c>
      <c r="N11" s="12">
        <v>537.50385744467042</v>
      </c>
      <c r="O11" s="12">
        <v>558.77212601444182</v>
      </c>
      <c r="P11" s="12">
        <v>561.60573302562852</v>
      </c>
      <c r="Q11" s="12">
        <v>609.62403904114683</v>
      </c>
      <c r="R11" s="12">
        <v>568.50768579402597</v>
      </c>
      <c r="S11" s="12">
        <v>577.93882592269699</v>
      </c>
      <c r="T11" s="12">
        <v>553.06893894755922</v>
      </c>
      <c r="U11" s="12">
        <v>527.47021473924519</v>
      </c>
      <c r="V11" s="12">
        <v>578.36964876372076</v>
      </c>
      <c r="W11" s="12">
        <v>682.41991430320343</v>
      </c>
      <c r="X11" s="12">
        <v>497.44865146494953</v>
      </c>
      <c r="Y11" s="12">
        <v>521.09474660790909</v>
      </c>
      <c r="Z11" s="12">
        <v>521.19048410692915</v>
      </c>
      <c r="AA11" s="12">
        <v>395.31433195171491</v>
      </c>
      <c r="AB11" s="12">
        <v>569.90014148667331</v>
      </c>
      <c r="AC11" s="12">
        <v>603.0280478533989</v>
      </c>
      <c r="AD11" s="12">
        <v>518.79201341352734</v>
      </c>
      <c r="AE11" s="12">
        <v>522.78776290630969</v>
      </c>
      <c r="AF11" s="12">
        <v>680.3326961026147</v>
      </c>
      <c r="AG11" s="12">
        <v>572.76028297752464</v>
      </c>
      <c r="AH11" s="12">
        <v>548.78125516167336</v>
      </c>
      <c r="AI11" s="12">
        <v>483.74871151525804</v>
      </c>
      <c r="AJ11" s="12">
        <v>530.49983330758414</v>
      </c>
      <c r="AK11" s="12">
        <v>672.7144199795963</v>
      </c>
      <c r="AL11" s="12">
        <v>659.01999197488612</v>
      </c>
      <c r="AM11" s="12">
        <v>380.78279729239512</v>
      </c>
      <c r="AN11" s="12">
        <v>606.48048011454512</v>
      </c>
      <c r="AO11" s="12">
        <v>481.39903178594216</v>
      </c>
      <c r="AP11" s="12">
        <v>502.08189273791197</v>
      </c>
      <c r="AQ11" s="12">
        <v>473.33009901426772</v>
      </c>
      <c r="AR11" s="12">
        <v>642.96682366489983</v>
      </c>
      <c r="AS11" s="12">
        <v>549.43367974737964</v>
      </c>
      <c r="AT11" s="12">
        <v>434.80988813539676</v>
      </c>
      <c r="AU11" s="12">
        <v>314.56088963908059</v>
      </c>
      <c r="AV11" s="12">
        <v>342.02854410879343</v>
      </c>
      <c r="AW11" s="12">
        <v>382.94800335416767</v>
      </c>
      <c r="AX11" s="12">
        <v>259.05290736866976</v>
      </c>
      <c r="AY11" s="12">
        <v>288.17591682266908</v>
      </c>
      <c r="AZ11" s="12">
        <v>470.54033944941244</v>
      </c>
      <c r="BA11" s="12">
        <v>359.19296735165511</v>
      </c>
      <c r="BB11" s="29">
        <v>722.66453690069136</v>
      </c>
      <c r="BC11" s="29">
        <v>506.32191823702499</v>
      </c>
      <c r="BD11" s="29">
        <v>760.48978670578936</v>
      </c>
      <c r="BE11" s="29">
        <v>792.30334609831118</v>
      </c>
      <c r="BF11" s="29">
        <v>814.3147040432284</v>
      </c>
      <c r="BG11" s="29">
        <v>771.08770446565916</v>
      </c>
      <c r="BH11" s="29">
        <v>895.62647457456956</v>
      </c>
      <c r="BI11" s="29">
        <v>720.52179892024037</v>
      </c>
      <c r="BJ11" s="29">
        <v>770.12743723716062</v>
      </c>
      <c r="BK11" s="29">
        <v>727.63535671902719</v>
      </c>
      <c r="BL11" s="29">
        <v>780.94086585320724</v>
      </c>
      <c r="BM11" s="29">
        <v>634.02751544545049</v>
      </c>
    </row>
    <row r="12" spans="1:65">
      <c r="A12" s="59" t="s">
        <v>68</v>
      </c>
      <c r="B12" s="61">
        <v>1</v>
      </c>
      <c r="C12" s="66" t="s">
        <v>20</v>
      </c>
      <c r="D12" s="70" t="s">
        <v>66</v>
      </c>
      <c r="E12" s="16" t="s">
        <v>67</v>
      </c>
      <c r="F12" s="13">
        <v>89360</v>
      </c>
      <c r="G12" s="13">
        <v>136365</v>
      </c>
      <c r="H12" s="13">
        <v>87660</v>
      </c>
      <c r="I12" s="13">
        <v>145456</v>
      </c>
      <c r="J12" s="13">
        <v>90735</v>
      </c>
      <c r="K12" s="13">
        <v>145455</v>
      </c>
      <c r="L12" s="13">
        <v>45455</v>
      </c>
      <c r="M12" s="13">
        <v>136365</v>
      </c>
      <c r="N12" s="13">
        <v>45455</v>
      </c>
      <c r="O12" s="13">
        <v>100001</v>
      </c>
      <c r="P12" s="13">
        <v>0</v>
      </c>
      <c r="Q12" s="13">
        <v>45455</v>
      </c>
      <c r="R12" s="13">
        <v>86364</v>
      </c>
      <c r="S12" s="13">
        <v>93655</v>
      </c>
      <c r="T12" s="13">
        <v>81819</v>
      </c>
      <c r="U12" s="13">
        <v>72728</v>
      </c>
      <c r="V12" s="13">
        <v>45455</v>
      </c>
      <c r="W12" s="13">
        <v>0</v>
      </c>
      <c r="X12" s="13">
        <v>48300</v>
      </c>
      <c r="Y12" s="13">
        <v>146600</v>
      </c>
      <c r="Z12" s="13">
        <v>48300</v>
      </c>
      <c r="AA12" s="13">
        <v>98300</v>
      </c>
      <c r="AB12" s="13">
        <v>50000</v>
      </c>
      <c r="AC12" s="13">
        <v>48350</v>
      </c>
      <c r="AD12" s="13">
        <v>50000</v>
      </c>
      <c r="AE12" s="13">
        <v>48400</v>
      </c>
      <c r="AF12" s="13">
        <v>146800</v>
      </c>
      <c r="AG12" s="13">
        <v>100000</v>
      </c>
      <c r="AH12" s="13">
        <v>0</v>
      </c>
      <c r="AI12" s="13">
        <v>40000</v>
      </c>
      <c r="AJ12" s="13">
        <v>80000</v>
      </c>
      <c r="AK12" s="13">
        <v>50000</v>
      </c>
      <c r="AL12" s="13">
        <v>50000</v>
      </c>
      <c r="AM12" s="13">
        <v>43855</v>
      </c>
      <c r="AN12" s="13">
        <v>45454</v>
      </c>
      <c r="AO12" s="13">
        <v>72728</v>
      </c>
      <c r="AP12" s="13">
        <v>45454</v>
      </c>
      <c r="AQ12" s="13">
        <v>45455</v>
      </c>
      <c r="AR12" s="13">
        <v>95455</v>
      </c>
      <c r="AS12" s="13">
        <v>50000</v>
      </c>
      <c r="AT12" s="13">
        <v>0</v>
      </c>
      <c r="AU12" s="13">
        <v>50000</v>
      </c>
      <c r="AV12" s="13">
        <v>82844</v>
      </c>
      <c r="AW12" s="13">
        <v>37220</v>
      </c>
      <c r="AX12" s="13">
        <v>84396</v>
      </c>
      <c r="AY12" s="13">
        <v>50000</v>
      </c>
      <c r="AZ12" s="13">
        <v>50000</v>
      </c>
      <c r="BA12" s="13">
        <v>70000</v>
      </c>
      <c r="BB12" s="28">
        <v>50000</v>
      </c>
      <c r="BC12" s="28">
        <v>50000</v>
      </c>
      <c r="BD12" s="28">
        <v>50000</v>
      </c>
      <c r="BE12" s="28">
        <v>50000</v>
      </c>
      <c r="BF12" s="28">
        <v>50000</v>
      </c>
      <c r="BG12" s="28">
        <v>50000</v>
      </c>
      <c r="BH12" s="28">
        <v>50000</v>
      </c>
      <c r="BI12" s="28">
        <v>50000</v>
      </c>
      <c r="BJ12" s="28">
        <v>48350</v>
      </c>
      <c r="BK12" s="28">
        <v>50000</v>
      </c>
      <c r="BL12" s="28">
        <v>50000</v>
      </c>
      <c r="BM12" s="28">
        <v>50000</v>
      </c>
    </row>
    <row r="13" spans="1:65">
      <c r="A13" s="68"/>
      <c r="B13" s="69"/>
      <c r="C13" s="65"/>
      <c r="D13" s="71"/>
      <c r="E13" s="16" t="s">
        <v>25</v>
      </c>
      <c r="F13" s="12">
        <v>67.164235195081403</v>
      </c>
      <c r="G13" s="12">
        <v>106.77540090203</v>
      </c>
      <c r="H13" s="12">
        <v>66.067740914366695</v>
      </c>
      <c r="I13" s="12">
        <v>110.17891499643987</v>
      </c>
      <c r="J13" s="12">
        <v>67.534777786874869</v>
      </c>
      <c r="K13" s="12">
        <v>106.26461133839859</v>
      </c>
      <c r="L13" s="12">
        <v>33.554792750895061</v>
      </c>
      <c r="M13" s="12">
        <v>104.2729226087156</v>
      </c>
      <c r="N13" s="12">
        <v>35.967209742124879</v>
      </c>
      <c r="O13" s="12">
        <v>79.878107227298869</v>
      </c>
      <c r="P13" s="12">
        <v>0</v>
      </c>
      <c r="Q13" s="12">
        <v>37.534165132160226</v>
      </c>
      <c r="R13" s="12">
        <v>74.62348681879844</v>
      </c>
      <c r="S13" s="12">
        <v>85.054308340598666</v>
      </c>
      <c r="T13" s="12">
        <v>74.168517427367078</v>
      </c>
      <c r="U13" s="12">
        <v>64.856959406435053</v>
      </c>
      <c r="V13" s="12">
        <v>39.256073442668253</v>
      </c>
      <c r="W13" s="12">
        <v>0</v>
      </c>
      <c r="X13" s="12">
        <v>39.320400205149916</v>
      </c>
      <c r="Y13" s="12">
        <v>121.43602657344974</v>
      </c>
      <c r="Z13" s="12">
        <v>40.148290996143103</v>
      </c>
      <c r="AA13" s="12">
        <v>81.163201611704665</v>
      </c>
      <c r="AB13" s="12">
        <v>40.892102099400525</v>
      </c>
      <c r="AC13" s="12">
        <v>38.690833433361341</v>
      </c>
      <c r="AD13" s="12">
        <v>38.456213755018531</v>
      </c>
      <c r="AE13" s="12">
        <v>37.01720841300191</v>
      </c>
      <c r="AF13" s="12">
        <v>113.15984213122842</v>
      </c>
      <c r="AG13" s="12">
        <v>78.257058786702572</v>
      </c>
      <c r="AH13" s="12">
        <v>0</v>
      </c>
      <c r="AI13" s="12">
        <v>31.962412203248977</v>
      </c>
      <c r="AJ13" s="12">
        <v>65.050698888446192</v>
      </c>
      <c r="AK13" s="12">
        <v>40.164836488950655</v>
      </c>
      <c r="AL13" s="12">
        <v>39.338793557879164</v>
      </c>
      <c r="AM13" s="12">
        <v>33.848920585670072</v>
      </c>
      <c r="AN13" s="12">
        <v>34.617903763842136</v>
      </c>
      <c r="AO13" s="12">
        <v>54.586257364806549</v>
      </c>
      <c r="AP13" s="12">
        <v>33.796554467518753</v>
      </c>
      <c r="AQ13" s="12">
        <v>33.412721164942923</v>
      </c>
      <c r="AR13" s="12">
        <v>70.468337049122241</v>
      </c>
      <c r="AS13" s="12">
        <v>37.062843757875854</v>
      </c>
      <c r="AT13" s="12">
        <v>0</v>
      </c>
      <c r="AU13" s="12">
        <v>35.460741413181466</v>
      </c>
      <c r="AV13" s="12">
        <v>58.677621560364067</v>
      </c>
      <c r="AW13" s="12">
        <v>26.227336466708476</v>
      </c>
      <c r="AX13" s="12">
        <v>58.651914964591739</v>
      </c>
      <c r="AY13" s="12">
        <v>33.669580207673974</v>
      </c>
      <c r="AZ13" s="12">
        <v>35.096093102915781</v>
      </c>
      <c r="BA13" s="12">
        <v>52.865698469160421</v>
      </c>
      <c r="BB13" s="29">
        <v>40.018888915568148</v>
      </c>
      <c r="BC13" s="29">
        <v>40.228174204085569</v>
      </c>
      <c r="BD13" s="29">
        <v>39.396136026978475</v>
      </c>
      <c r="BE13" s="29">
        <v>37.981799121860803</v>
      </c>
      <c r="BF13" s="29">
        <v>36.093004453876752</v>
      </c>
      <c r="BG13" s="29">
        <v>36.237923711923003</v>
      </c>
      <c r="BH13" s="29">
        <v>36.959285650926944</v>
      </c>
      <c r="BI13" s="29">
        <v>36.984436948931886</v>
      </c>
      <c r="BJ13" s="29">
        <v>35.040294526901668</v>
      </c>
      <c r="BK13" s="29">
        <v>36.030063484971862</v>
      </c>
      <c r="BL13" s="29">
        <v>36.218498960529082</v>
      </c>
      <c r="BM13" s="29">
        <v>36.09013873049328</v>
      </c>
    </row>
    <row r="14" spans="1:65">
      <c r="A14" s="20" t="s">
        <v>7</v>
      </c>
      <c r="B14" s="13">
        <v>1</v>
      </c>
      <c r="C14" s="14" t="s">
        <v>20</v>
      </c>
      <c r="D14" s="21" t="s">
        <v>69</v>
      </c>
      <c r="E14" s="16" t="s">
        <v>25</v>
      </c>
      <c r="F14" s="13">
        <v>36</v>
      </c>
      <c r="G14" s="13">
        <v>35</v>
      </c>
      <c r="H14" s="13">
        <v>0</v>
      </c>
      <c r="I14" s="13">
        <v>0</v>
      </c>
      <c r="J14" s="13">
        <v>39</v>
      </c>
      <c r="K14" s="13">
        <v>0</v>
      </c>
      <c r="L14" s="13">
        <v>0</v>
      </c>
      <c r="M14" s="13">
        <v>65</v>
      </c>
      <c r="N14" s="13">
        <v>0</v>
      </c>
      <c r="O14" s="13">
        <v>0</v>
      </c>
      <c r="P14" s="13">
        <v>29</v>
      </c>
      <c r="Q14" s="13">
        <v>31</v>
      </c>
      <c r="R14" s="13">
        <v>31</v>
      </c>
      <c r="S14" s="13">
        <v>0</v>
      </c>
      <c r="T14" s="13">
        <v>33</v>
      </c>
      <c r="U14" s="13">
        <v>39</v>
      </c>
      <c r="V14" s="13">
        <v>0</v>
      </c>
      <c r="W14" s="13">
        <v>35</v>
      </c>
      <c r="X14" s="13">
        <v>66</v>
      </c>
      <c r="Y14" s="13">
        <v>19</v>
      </c>
      <c r="Z14" s="13">
        <v>26</v>
      </c>
      <c r="AA14" s="13">
        <v>16</v>
      </c>
      <c r="AB14" s="13">
        <v>26</v>
      </c>
      <c r="AC14" s="13">
        <v>33</v>
      </c>
      <c r="AD14" s="13">
        <v>32</v>
      </c>
      <c r="AE14" s="13">
        <v>30</v>
      </c>
      <c r="AF14" s="13">
        <v>0</v>
      </c>
      <c r="AG14" s="13">
        <v>30</v>
      </c>
      <c r="AH14" s="13">
        <v>31</v>
      </c>
      <c r="AI14" s="13">
        <v>31</v>
      </c>
      <c r="AJ14" s="13">
        <v>0</v>
      </c>
      <c r="AK14" s="13">
        <v>0</v>
      </c>
      <c r="AL14" s="13">
        <v>28</v>
      </c>
      <c r="AM14" s="13">
        <v>31</v>
      </c>
      <c r="AN14" s="13">
        <v>0</v>
      </c>
      <c r="AO14" s="13">
        <v>33</v>
      </c>
      <c r="AP14" s="13">
        <v>32</v>
      </c>
      <c r="AQ14" s="13">
        <v>28</v>
      </c>
      <c r="AR14" s="13">
        <v>71</v>
      </c>
      <c r="AS14" s="13">
        <v>68</v>
      </c>
      <c r="AT14" s="13">
        <v>31</v>
      </c>
      <c r="AU14" s="13">
        <v>69</v>
      </c>
      <c r="AV14" s="13">
        <v>99</v>
      </c>
      <c r="AW14" s="13">
        <v>100</v>
      </c>
      <c r="AX14" s="13">
        <v>33</v>
      </c>
      <c r="AY14" s="13">
        <v>65</v>
      </c>
      <c r="AZ14" s="13">
        <v>53</v>
      </c>
      <c r="BA14" s="13">
        <v>54</v>
      </c>
      <c r="BB14" s="28">
        <v>33</v>
      </c>
      <c r="BC14" s="28">
        <v>36</v>
      </c>
      <c r="BD14" s="28">
        <v>31</v>
      </c>
      <c r="BE14" s="28">
        <v>32</v>
      </c>
      <c r="BF14" s="28">
        <v>62</v>
      </c>
      <c r="BG14" s="28">
        <v>31</v>
      </c>
      <c r="BH14" s="28">
        <v>26</v>
      </c>
      <c r="BI14" s="28">
        <v>33</v>
      </c>
      <c r="BJ14" s="28">
        <v>32</v>
      </c>
      <c r="BK14" s="28">
        <v>32</v>
      </c>
      <c r="BL14" s="28">
        <v>61</v>
      </c>
      <c r="BM14" s="28">
        <v>0</v>
      </c>
    </row>
    <row r="15" spans="1:65">
      <c r="A15" s="59" t="s">
        <v>8</v>
      </c>
      <c r="B15" s="61">
        <v>1</v>
      </c>
      <c r="C15" s="14" t="s">
        <v>20</v>
      </c>
      <c r="D15" s="21" t="s">
        <v>69</v>
      </c>
      <c r="E15" s="16" t="s">
        <v>25</v>
      </c>
      <c r="F15" s="13">
        <v>1865</v>
      </c>
      <c r="G15" s="13">
        <v>1612</v>
      </c>
      <c r="H15" s="13">
        <v>2607</v>
      </c>
      <c r="I15" s="13">
        <v>4783</v>
      </c>
      <c r="J15" s="13">
        <v>4992</v>
      </c>
      <c r="K15" s="13">
        <v>4607</v>
      </c>
      <c r="L15" s="13">
        <v>5566</v>
      </c>
      <c r="M15" s="13">
        <v>5904</v>
      </c>
      <c r="N15" s="13">
        <v>5582</v>
      </c>
      <c r="O15" s="13">
        <v>6685</v>
      </c>
      <c r="P15" s="13">
        <v>5745</v>
      </c>
      <c r="Q15" s="13">
        <v>3775</v>
      </c>
      <c r="R15" s="13">
        <v>4299</v>
      </c>
      <c r="S15" s="13">
        <v>3789</v>
      </c>
      <c r="T15" s="13">
        <v>5571</v>
      </c>
      <c r="U15" s="13">
        <v>5554</v>
      </c>
      <c r="V15" s="13">
        <v>5992</v>
      </c>
      <c r="W15" s="13">
        <v>6230</v>
      </c>
      <c r="X15" s="13">
        <v>3991</v>
      </c>
      <c r="Y15" s="13">
        <v>6497</v>
      </c>
      <c r="Z15" s="13">
        <v>5198</v>
      </c>
      <c r="AA15" s="13">
        <v>6072</v>
      </c>
      <c r="AB15" s="13">
        <v>5406</v>
      </c>
      <c r="AC15" s="13">
        <v>4829</v>
      </c>
      <c r="AD15" s="13">
        <v>4265</v>
      </c>
      <c r="AE15" s="13">
        <v>5149</v>
      </c>
      <c r="AF15" s="13">
        <v>6222</v>
      </c>
      <c r="AG15" s="13">
        <v>6162</v>
      </c>
      <c r="AH15" s="13">
        <v>6330</v>
      </c>
      <c r="AI15" s="13">
        <v>5750</v>
      </c>
      <c r="AJ15" s="13">
        <v>6115</v>
      </c>
      <c r="AK15" s="13">
        <v>5943</v>
      </c>
      <c r="AL15" s="13">
        <v>6417</v>
      </c>
      <c r="AM15" s="13">
        <v>5340</v>
      </c>
      <c r="AN15" s="13">
        <v>6597</v>
      </c>
      <c r="AO15" s="13">
        <v>4200</v>
      </c>
      <c r="AP15" s="13">
        <v>4136</v>
      </c>
      <c r="AQ15" s="13">
        <v>4247</v>
      </c>
      <c r="AR15" s="13">
        <v>5138</v>
      </c>
      <c r="AS15" s="13">
        <v>5800</v>
      </c>
      <c r="AT15" s="13">
        <v>4886</v>
      </c>
      <c r="AU15" s="13">
        <v>6021</v>
      </c>
      <c r="AV15" s="13">
        <v>4585</v>
      </c>
      <c r="AW15" s="13">
        <v>6339</v>
      </c>
      <c r="AX15" s="13">
        <v>4408</v>
      </c>
      <c r="AY15" s="13">
        <v>5045</v>
      </c>
      <c r="AZ15" s="13">
        <v>4529</v>
      </c>
      <c r="BA15" s="13">
        <v>4565</v>
      </c>
      <c r="BB15" s="28">
        <v>3201</v>
      </c>
      <c r="BC15" s="30">
        <v>3048</v>
      </c>
      <c r="BD15" s="28">
        <v>4200</v>
      </c>
      <c r="BE15" s="28">
        <v>5066</v>
      </c>
      <c r="BF15" s="28">
        <v>5915</v>
      </c>
      <c r="BG15" s="28">
        <v>5219</v>
      </c>
      <c r="BH15" s="28">
        <v>4331</v>
      </c>
      <c r="BI15" s="28">
        <v>5628</v>
      </c>
      <c r="BJ15" s="28">
        <v>5088</v>
      </c>
      <c r="BK15" s="28">
        <v>4669</v>
      </c>
      <c r="BL15" s="28">
        <v>4982</v>
      </c>
      <c r="BM15" s="28">
        <v>3375</v>
      </c>
    </row>
    <row r="16" spans="1:65">
      <c r="A16" s="60"/>
      <c r="B16" s="62"/>
      <c r="C16" s="22" t="s">
        <v>27</v>
      </c>
      <c r="D16" s="23" t="s">
        <v>70</v>
      </c>
      <c r="E16" s="16" t="s">
        <v>25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100</v>
      </c>
      <c r="Y16" s="13">
        <v>100</v>
      </c>
      <c r="Z16" s="13">
        <v>100</v>
      </c>
      <c r="AA16" s="13">
        <v>200</v>
      </c>
      <c r="AB16" s="13">
        <v>100</v>
      </c>
      <c r="AC16" s="13">
        <v>100</v>
      </c>
      <c r="AD16" s="13">
        <v>100</v>
      </c>
      <c r="AE16" s="13">
        <v>100</v>
      </c>
      <c r="AF16" s="13">
        <v>100</v>
      </c>
      <c r="AG16" s="13">
        <v>200</v>
      </c>
      <c r="AH16" s="13">
        <v>150</v>
      </c>
      <c r="AI16" s="13">
        <v>100</v>
      </c>
      <c r="AJ16" s="13">
        <v>100</v>
      </c>
      <c r="AK16" s="13">
        <v>480</v>
      </c>
      <c r="AL16" s="13">
        <v>0</v>
      </c>
      <c r="AM16" s="13">
        <v>0</v>
      </c>
      <c r="AN16" s="13">
        <v>100</v>
      </c>
      <c r="AO16" s="13">
        <v>100</v>
      </c>
      <c r="AP16" s="13">
        <v>0</v>
      </c>
      <c r="AQ16" s="13">
        <v>100</v>
      </c>
      <c r="AR16" s="13">
        <v>100</v>
      </c>
      <c r="AS16" s="13">
        <v>100</v>
      </c>
      <c r="AT16" s="13">
        <v>100</v>
      </c>
      <c r="AU16" s="13">
        <v>100</v>
      </c>
      <c r="AV16" s="13">
        <v>100</v>
      </c>
      <c r="AW16" s="13">
        <v>200</v>
      </c>
      <c r="AX16" s="13">
        <v>100</v>
      </c>
      <c r="AY16" s="13">
        <v>100</v>
      </c>
      <c r="AZ16" s="13">
        <v>100</v>
      </c>
      <c r="BA16" s="13">
        <v>100</v>
      </c>
      <c r="BB16" s="28">
        <v>0</v>
      </c>
      <c r="BC16" s="28">
        <v>100</v>
      </c>
      <c r="BD16" s="28">
        <v>100</v>
      </c>
      <c r="BE16" s="28">
        <v>100</v>
      </c>
      <c r="BF16" s="28">
        <v>100</v>
      </c>
      <c r="BG16" s="28">
        <v>100</v>
      </c>
      <c r="BH16" s="28">
        <v>100</v>
      </c>
      <c r="BI16" s="28">
        <v>100</v>
      </c>
      <c r="BJ16" s="28">
        <v>100</v>
      </c>
      <c r="BK16" s="28">
        <v>100</v>
      </c>
      <c r="BL16" s="28">
        <v>100</v>
      </c>
      <c r="BM16" s="28">
        <v>0</v>
      </c>
    </row>
    <row r="17" spans="1:65" ht="22.5">
      <c r="A17" s="24" t="s">
        <v>9</v>
      </c>
      <c r="B17" s="25" t="s">
        <v>71</v>
      </c>
      <c r="C17" s="24" t="s">
        <v>28</v>
      </c>
      <c r="D17" s="26" t="s">
        <v>72</v>
      </c>
      <c r="E17" s="27" t="s">
        <v>26</v>
      </c>
      <c r="F17" s="12">
        <v>576120</v>
      </c>
      <c r="G17" s="12">
        <v>556440</v>
      </c>
      <c r="H17" s="12">
        <v>935700</v>
      </c>
      <c r="I17" s="12">
        <v>1448880</v>
      </c>
      <c r="J17" s="12">
        <v>1535340</v>
      </c>
      <c r="K17" s="12">
        <v>1465860</v>
      </c>
      <c r="L17" s="12">
        <v>1793760</v>
      </c>
      <c r="M17" s="12">
        <v>1746720</v>
      </c>
      <c r="N17" s="12">
        <v>1712640</v>
      </c>
      <c r="O17" s="12">
        <v>1924980</v>
      </c>
      <c r="P17" s="12">
        <v>1808700</v>
      </c>
      <c r="Q17" s="12">
        <v>1267764</v>
      </c>
      <c r="R17" s="12">
        <v>1419720</v>
      </c>
      <c r="S17" s="12">
        <v>1271760</v>
      </c>
      <c r="T17" s="12">
        <v>1842600</v>
      </c>
      <c r="U17" s="12">
        <v>1897860</v>
      </c>
      <c r="V17" s="12">
        <v>1971840</v>
      </c>
      <c r="W17" s="12">
        <v>2038560</v>
      </c>
      <c r="X17" s="12">
        <v>1303380</v>
      </c>
      <c r="Y17" s="12">
        <v>2084220</v>
      </c>
      <c r="Z17" s="12">
        <v>1622760</v>
      </c>
      <c r="AA17" s="12">
        <v>2001780</v>
      </c>
      <c r="AB17" s="12">
        <v>1969800</v>
      </c>
      <c r="AC17" s="12">
        <v>1726080</v>
      </c>
      <c r="AD17" s="12">
        <v>1403640</v>
      </c>
      <c r="AE17" s="12">
        <v>1703700</v>
      </c>
      <c r="AF17" s="12">
        <v>2011920</v>
      </c>
      <c r="AG17" s="12">
        <v>2124060</v>
      </c>
      <c r="AH17" s="12">
        <v>2002740</v>
      </c>
      <c r="AI17" s="12">
        <v>1793940</v>
      </c>
      <c r="AJ17" s="12">
        <v>1812300</v>
      </c>
      <c r="AK17" s="12">
        <v>1779540</v>
      </c>
      <c r="AL17" s="12">
        <v>1948560</v>
      </c>
      <c r="AM17" s="12">
        <v>1712400</v>
      </c>
      <c r="AN17" s="12">
        <v>1889100</v>
      </c>
      <c r="AO17" s="12">
        <v>1249800</v>
      </c>
      <c r="AP17" s="12">
        <v>1218300</v>
      </c>
      <c r="AQ17" s="12">
        <v>1266240</v>
      </c>
      <c r="AR17" s="12">
        <v>1623420</v>
      </c>
      <c r="AS17" s="12">
        <v>1944060</v>
      </c>
      <c r="AT17" s="12">
        <v>1594380</v>
      </c>
      <c r="AU17" s="12">
        <v>1832880</v>
      </c>
      <c r="AV17" s="12">
        <v>1203540</v>
      </c>
      <c r="AW17" s="12">
        <v>1771560</v>
      </c>
      <c r="AX17" s="12">
        <v>1329060</v>
      </c>
      <c r="AY17" s="12">
        <v>1469220</v>
      </c>
      <c r="AZ17" s="12">
        <v>1054980</v>
      </c>
      <c r="BA17" s="12">
        <v>1442520</v>
      </c>
      <c r="BB17" s="28">
        <v>914400</v>
      </c>
      <c r="BC17" s="28">
        <v>740280</v>
      </c>
      <c r="BD17" s="28">
        <v>1279920</v>
      </c>
      <c r="BE17" s="28">
        <v>1436640</v>
      </c>
      <c r="BF17" s="28">
        <v>1636380</v>
      </c>
      <c r="BG17" s="28">
        <v>1635420</v>
      </c>
      <c r="BH17" s="28">
        <v>1366560</v>
      </c>
      <c r="BI17" s="28">
        <v>1750800</v>
      </c>
      <c r="BJ17" s="28">
        <v>1414680</v>
      </c>
      <c r="BK17" s="28">
        <v>1333320</v>
      </c>
      <c r="BL17" s="28">
        <v>1290600</v>
      </c>
      <c r="BM17" s="28">
        <v>1035900</v>
      </c>
    </row>
    <row r="20" spans="1:65">
      <c r="B20" t="s">
        <v>78</v>
      </c>
      <c r="C20" s="31" t="s">
        <v>79</v>
      </c>
    </row>
    <row r="22" spans="1:65">
      <c r="B22" t="s">
        <v>74</v>
      </c>
    </row>
    <row r="23" spans="1:65">
      <c r="B23" t="s">
        <v>75</v>
      </c>
    </row>
    <row r="24" spans="1:65">
      <c r="B24" t="s">
        <v>76</v>
      </c>
    </row>
    <row r="25" spans="1:65">
      <c r="B25" t="s">
        <v>77</v>
      </c>
    </row>
    <row r="26" spans="1:65">
      <c r="B26" t="s">
        <v>80</v>
      </c>
    </row>
    <row r="27" spans="1:65">
      <c r="B27" t="s">
        <v>81</v>
      </c>
    </row>
  </sheetData>
  <mergeCells count="21">
    <mergeCell ref="R1:AC1"/>
    <mergeCell ref="AD1:AO1"/>
    <mergeCell ref="AP1:BA1"/>
    <mergeCell ref="BB1:BM1"/>
    <mergeCell ref="A12:A13"/>
    <mergeCell ref="B12:B13"/>
    <mergeCell ref="C12:C13"/>
    <mergeCell ref="D12:D13"/>
    <mergeCell ref="D8:D9"/>
    <mergeCell ref="D10:D11"/>
    <mergeCell ref="A1:E1"/>
    <mergeCell ref="F1:Q1"/>
    <mergeCell ref="A4:A5"/>
    <mergeCell ref="B4:B5"/>
    <mergeCell ref="A15:A16"/>
    <mergeCell ref="B15:B16"/>
    <mergeCell ref="A8:A11"/>
    <mergeCell ref="B8:B9"/>
    <mergeCell ref="C8:C9"/>
    <mergeCell ref="B10:B11"/>
    <mergeCell ref="C10:C1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5A4A6-045E-483F-9991-FB146687CCF6}">
  <dimension ref="A1:BU1835"/>
  <sheetViews>
    <sheetView tabSelected="1" zoomScaleNormal="100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O10" sqref="O10"/>
    </sheetView>
  </sheetViews>
  <sheetFormatPr defaultColWidth="15.625" defaultRowHeight="16.5"/>
  <cols>
    <col min="1" max="1" width="13.875" style="47" bestFit="1" customWidth="1"/>
    <col min="2" max="2" width="14.375" style="37" bestFit="1" customWidth="1"/>
    <col min="3" max="3" width="6.75" style="49" customWidth="1"/>
    <col min="4" max="4" width="6.625" style="37" customWidth="1"/>
    <col min="5" max="5" width="11.125" style="49" bestFit="1" customWidth="1"/>
    <col min="6" max="6" width="7.25" style="37" bestFit="1" customWidth="1"/>
    <col min="7" max="7" width="12.875" style="49" bestFit="1" customWidth="1"/>
    <col min="8" max="8" width="12.875" style="37" bestFit="1" customWidth="1"/>
    <col min="9" max="9" width="11.125" style="49" bestFit="1" customWidth="1"/>
    <col min="10" max="10" width="7.25" style="37" bestFit="1" customWidth="1"/>
    <col min="11" max="11" width="12.875" style="49" bestFit="1" customWidth="1"/>
    <col min="12" max="12" width="8.5" style="37" bestFit="1" customWidth="1"/>
    <col min="13" max="13" width="23.625" style="49" bestFit="1" customWidth="1"/>
    <col min="14" max="14" width="15.625" style="43"/>
    <col min="15" max="15" width="15.625" style="56"/>
    <col min="16" max="16" width="15.625" style="44"/>
    <col min="17" max="17" width="15.625" style="52"/>
    <col min="18" max="18" width="15.625" style="39"/>
    <col min="19" max="19" width="15.625" style="54"/>
    <col min="20" max="20" width="15.625" style="39"/>
    <col min="21" max="21" width="15.625" style="54"/>
    <col min="22" max="22" width="15.625" style="39"/>
    <col min="23" max="23" width="15.625" style="56"/>
    <col min="24" max="24" width="15.625" style="39"/>
    <col min="25" max="25" width="15.625" style="56"/>
    <col min="26" max="26" width="21.625" style="80" customWidth="1"/>
    <col min="27" max="16384" width="15.625" style="2"/>
  </cols>
  <sheetData>
    <row r="1" spans="1:73">
      <c r="A1" s="85" t="s">
        <v>105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73" s="1" customFormat="1">
      <c r="A2" s="45"/>
      <c r="B2" s="36"/>
      <c r="C2" s="48"/>
      <c r="D2" s="36"/>
      <c r="E2" s="48"/>
      <c r="F2" s="36"/>
      <c r="G2" s="48"/>
      <c r="H2" s="36"/>
      <c r="I2" s="48"/>
      <c r="J2" s="36"/>
      <c r="K2" s="48"/>
      <c r="L2" s="36"/>
      <c r="M2" s="49"/>
      <c r="N2" s="43"/>
      <c r="O2" s="56"/>
      <c r="P2" s="44"/>
      <c r="Q2" s="52"/>
      <c r="R2" s="39"/>
      <c r="S2" s="54"/>
      <c r="T2" s="39"/>
      <c r="U2" s="54"/>
      <c r="V2" s="39"/>
      <c r="W2" s="56"/>
      <c r="X2" s="39"/>
      <c r="Y2" s="56"/>
      <c r="Z2" s="78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</row>
    <row r="3" spans="1:73" s="1" customFormat="1">
      <c r="A3" s="46"/>
      <c r="B3" s="40" t="s">
        <v>0</v>
      </c>
      <c r="C3" s="76" t="s">
        <v>2</v>
      </c>
      <c r="D3" s="76"/>
      <c r="E3" s="50" t="s">
        <v>3</v>
      </c>
      <c r="F3" s="40" t="s">
        <v>4</v>
      </c>
      <c r="G3" s="76" t="s">
        <v>5</v>
      </c>
      <c r="H3" s="76"/>
      <c r="I3" s="50" t="s">
        <v>6</v>
      </c>
      <c r="J3" s="40" t="s">
        <v>7</v>
      </c>
      <c r="K3" s="77" t="s">
        <v>8</v>
      </c>
      <c r="L3" s="77"/>
      <c r="M3" s="49" t="s">
        <v>9</v>
      </c>
      <c r="N3" s="82" t="s">
        <v>82</v>
      </c>
      <c r="O3" s="83"/>
      <c r="P3" s="82" t="s">
        <v>83</v>
      </c>
      <c r="Q3" s="84"/>
      <c r="R3" s="84"/>
      <c r="S3" s="84"/>
      <c r="T3" s="84"/>
      <c r="U3" s="84"/>
      <c r="V3" s="84"/>
      <c r="W3" s="83"/>
      <c r="X3" s="82" t="s">
        <v>93</v>
      </c>
      <c r="Y3" s="83"/>
      <c r="Z3" s="81" t="s">
        <v>104</v>
      </c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</row>
    <row r="4" spans="1:73" s="1" customFormat="1">
      <c r="A4" s="45"/>
      <c r="B4" s="36"/>
      <c r="C4" s="48"/>
      <c r="D4" s="36"/>
      <c r="E4" s="48"/>
      <c r="F4" s="36"/>
      <c r="G4" s="48"/>
      <c r="H4" s="36"/>
      <c r="I4" s="48"/>
      <c r="J4" s="36"/>
      <c r="K4" s="48"/>
      <c r="L4" s="36"/>
      <c r="M4" s="49"/>
      <c r="N4" s="43"/>
      <c r="O4" s="56"/>
      <c r="P4" s="44"/>
      <c r="Q4" s="52"/>
      <c r="R4" s="39"/>
      <c r="S4" s="54"/>
      <c r="T4" s="39"/>
      <c r="U4" s="54"/>
      <c r="V4" s="39"/>
      <c r="W4" s="56"/>
      <c r="X4" s="39"/>
      <c r="Y4" s="56"/>
      <c r="Z4" s="79"/>
    </row>
    <row r="5" spans="1:73" s="32" customFormat="1">
      <c r="A5" s="45" t="s">
        <v>11</v>
      </c>
      <c r="B5" s="36" t="s">
        <v>16</v>
      </c>
      <c r="C5" s="48" t="s">
        <v>18</v>
      </c>
      <c r="D5" s="36" t="s">
        <v>19</v>
      </c>
      <c r="E5" s="48" t="s">
        <v>20</v>
      </c>
      <c r="F5" s="36" t="s">
        <v>19</v>
      </c>
      <c r="G5" s="48" t="s">
        <v>21</v>
      </c>
      <c r="H5" s="36" t="s">
        <v>18</v>
      </c>
      <c r="I5" s="48" t="s">
        <v>20</v>
      </c>
      <c r="J5" s="36" t="s">
        <v>20</v>
      </c>
      <c r="K5" s="48" t="s">
        <v>20</v>
      </c>
      <c r="L5" s="36" t="s">
        <v>27</v>
      </c>
      <c r="M5" s="48" t="s">
        <v>28</v>
      </c>
      <c r="N5" s="41" t="s">
        <v>98</v>
      </c>
      <c r="O5" s="55" t="s">
        <v>84</v>
      </c>
      <c r="P5" s="42" t="s">
        <v>85</v>
      </c>
      <c r="Q5" s="51" t="s">
        <v>86</v>
      </c>
      <c r="R5" s="38" t="s">
        <v>87</v>
      </c>
      <c r="S5" s="53" t="s">
        <v>88</v>
      </c>
      <c r="T5" s="38" t="s">
        <v>89</v>
      </c>
      <c r="U5" s="53" t="s">
        <v>90</v>
      </c>
      <c r="V5" s="38" t="s">
        <v>91</v>
      </c>
      <c r="W5" s="55" t="s">
        <v>92</v>
      </c>
      <c r="X5" s="38" t="s">
        <v>94</v>
      </c>
      <c r="Y5" s="55" t="s">
        <v>95</v>
      </c>
      <c r="Z5" s="79" t="s">
        <v>103</v>
      </c>
    </row>
    <row r="6" spans="1:73" s="32" customFormat="1">
      <c r="A6" s="45" t="s">
        <v>14</v>
      </c>
      <c r="B6" s="36" t="s">
        <v>22</v>
      </c>
      <c r="C6" s="48" t="s">
        <v>24</v>
      </c>
      <c r="D6" s="36" t="s">
        <v>24</v>
      </c>
      <c r="E6" s="48" t="s">
        <v>25</v>
      </c>
      <c r="F6" s="36" t="s">
        <v>24</v>
      </c>
      <c r="G6" s="48" t="s">
        <v>25</v>
      </c>
      <c r="H6" s="36" t="s">
        <v>25</v>
      </c>
      <c r="I6" s="48" t="s">
        <v>25</v>
      </c>
      <c r="J6" s="36" t="s">
        <v>25</v>
      </c>
      <c r="K6" s="48" t="s">
        <v>25</v>
      </c>
      <c r="L6" s="36" t="s">
        <v>25</v>
      </c>
      <c r="M6" s="48" t="s">
        <v>26</v>
      </c>
      <c r="N6" s="41" t="s">
        <v>96</v>
      </c>
      <c r="O6" s="55" t="s">
        <v>96</v>
      </c>
      <c r="P6" s="42" t="s">
        <v>96</v>
      </c>
      <c r="Q6" s="51" t="s">
        <v>96</v>
      </c>
      <c r="R6" s="38" t="s">
        <v>96</v>
      </c>
      <c r="S6" s="53" t="s">
        <v>96</v>
      </c>
      <c r="T6" s="38" t="s">
        <v>96</v>
      </c>
      <c r="U6" s="53" t="s">
        <v>96</v>
      </c>
      <c r="V6" s="38" t="s">
        <v>96</v>
      </c>
      <c r="W6" s="55" t="s">
        <v>96</v>
      </c>
      <c r="X6" s="38" t="s">
        <v>96</v>
      </c>
      <c r="Y6" s="55" t="s">
        <v>97</v>
      </c>
      <c r="Z6" s="79"/>
    </row>
    <row r="8" spans="1:73">
      <c r="A8" s="47" t="s">
        <v>29</v>
      </c>
    </row>
    <row r="9" spans="1:73">
      <c r="A9" s="47">
        <v>42005</v>
      </c>
      <c r="B9" s="37">
        <v>3309.5281089008754</v>
      </c>
      <c r="C9" s="49">
        <v>0</v>
      </c>
      <c r="D9" s="37">
        <v>0</v>
      </c>
      <c r="E9" s="49">
        <v>0</v>
      </c>
      <c r="F9" s="37">
        <v>0</v>
      </c>
      <c r="G9" s="49">
        <v>9.2294813791982797</v>
      </c>
      <c r="H9" s="37">
        <v>26.034381747871471</v>
      </c>
      <c r="I9" s="49">
        <v>0</v>
      </c>
      <c r="J9" s="37">
        <v>0</v>
      </c>
      <c r="K9" s="49">
        <v>88.353172960923217</v>
      </c>
      <c r="L9" s="37">
        <v>0</v>
      </c>
      <c r="M9" s="49">
        <v>26659.338919287042</v>
      </c>
    </row>
    <row r="10" spans="1:73">
      <c r="A10" s="47">
        <v>42006</v>
      </c>
      <c r="B10" s="37">
        <v>3563.8796022163847</v>
      </c>
      <c r="C10" s="49">
        <v>0</v>
      </c>
      <c r="D10" s="37">
        <v>20</v>
      </c>
      <c r="E10" s="49">
        <v>0</v>
      </c>
      <c r="F10" s="37">
        <v>0</v>
      </c>
      <c r="G10" s="49">
        <v>8.6742734154713563</v>
      </c>
      <c r="H10" s="37">
        <v>26.672711615118246</v>
      </c>
      <c r="I10" s="49">
        <v>0</v>
      </c>
      <c r="J10" s="37">
        <v>0</v>
      </c>
      <c r="K10" s="49">
        <v>84.576547981483401</v>
      </c>
      <c r="L10" s="37">
        <v>0</v>
      </c>
      <c r="M10" s="49">
        <v>26857.613413397277</v>
      </c>
    </row>
    <row r="11" spans="1:73">
      <c r="A11" s="47">
        <v>42007</v>
      </c>
      <c r="B11" s="37">
        <v>123.67845264900043</v>
      </c>
      <c r="C11" s="49">
        <v>0</v>
      </c>
      <c r="D11" s="37">
        <v>0</v>
      </c>
      <c r="E11" s="49">
        <v>0</v>
      </c>
      <c r="F11" s="37">
        <v>0</v>
      </c>
      <c r="G11" s="49">
        <v>0.33464532399202068</v>
      </c>
      <c r="H11" s="37">
        <v>0.8530948406031893</v>
      </c>
      <c r="I11" s="49">
        <v>0</v>
      </c>
      <c r="J11" s="37">
        <v>0</v>
      </c>
      <c r="K11" s="49">
        <v>2.9034342484496287</v>
      </c>
      <c r="L11" s="37">
        <v>0</v>
      </c>
      <c r="M11" s="49">
        <v>919.88250527364232</v>
      </c>
    </row>
    <row r="12" spans="1:73">
      <c r="A12" s="47">
        <v>42008</v>
      </c>
      <c r="B12" s="37">
        <v>127.46522344465862</v>
      </c>
      <c r="C12" s="49">
        <v>0</v>
      </c>
      <c r="D12" s="37">
        <v>0</v>
      </c>
      <c r="E12" s="49">
        <v>0</v>
      </c>
      <c r="F12" s="37">
        <v>0</v>
      </c>
      <c r="G12" s="49">
        <v>0.32919964354034958</v>
      </c>
      <c r="H12" s="37">
        <v>0.85585021487577762</v>
      </c>
      <c r="I12" s="49">
        <v>0</v>
      </c>
      <c r="J12" s="37">
        <v>0</v>
      </c>
      <c r="K12" s="49">
        <v>3.1930129490108889</v>
      </c>
      <c r="L12" s="37">
        <v>0</v>
      </c>
      <c r="M12" s="49">
        <v>851.17786184081046</v>
      </c>
    </row>
    <row r="13" spans="1:73">
      <c r="A13" s="47">
        <v>42009</v>
      </c>
      <c r="B13" s="37">
        <v>3364.7984106044478</v>
      </c>
      <c r="C13" s="49">
        <v>0</v>
      </c>
      <c r="D13" s="37">
        <v>0</v>
      </c>
      <c r="E13" s="49">
        <v>0</v>
      </c>
      <c r="F13" s="37">
        <v>0</v>
      </c>
      <c r="G13" s="49">
        <v>9.5270420583941302</v>
      </c>
      <c r="H13" s="37">
        <v>26.786870305046641</v>
      </c>
      <c r="I13" s="49">
        <v>0</v>
      </c>
      <c r="J13" s="37">
        <v>0</v>
      </c>
      <c r="K13" s="49">
        <v>82.261078513976173</v>
      </c>
      <c r="L13" s="37">
        <v>0</v>
      </c>
      <c r="M13" s="49">
        <v>25360.914534924701</v>
      </c>
    </row>
    <row r="14" spans="1:73">
      <c r="A14" s="47">
        <v>42010</v>
      </c>
      <c r="B14" s="37">
        <v>3586.2596533646256</v>
      </c>
      <c r="C14" s="49">
        <v>0</v>
      </c>
      <c r="D14" s="37">
        <v>0</v>
      </c>
      <c r="E14" s="49">
        <v>0</v>
      </c>
      <c r="F14" s="37">
        <v>0</v>
      </c>
      <c r="G14" s="49">
        <v>9.1353056605423468</v>
      </c>
      <c r="H14" s="37">
        <v>24.802794520183802</v>
      </c>
      <c r="I14" s="49">
        <v>0</v>
      </c>
      <c r="J14" s="37">
        <v>0</v>
      </c>
      <c r="K14" s="49">
        <v>81.228560324794515</v>
      </c>
      <c r="L14" s="37">
        <v>0</v>
      </c>
      <c r="M14" s="49">
        <v>25351.349637016025</v>
      </c>
    </row>
    <row r="15" spans="1:73">
      <c r="A15" s="47">
        <v>42011</v>
      </c>
      <c r="B15" s="37">
        <v>3314.0958130669774</v>
      </c>
      <c r="C15" s="49">
        <v>0</v>
      </c>
      <c r="D15" s="37">
        <v>0</v>
      </c>
      <c r="E15" s="49">
        <v>0</v>
      </c>
      <c r="F15" s="37">
        <v>0</v>
      </c>
      <c r="G15" s="49">
        <v>9.0226020978851427</v>
      </c>
      <c r="H15" s="37">
        <v>28.145699268761298</v>
      </c>
      <c r="I15" s="49">
        <v>0</v>
      </c>
      <c r="J15" s="37">
        <v>0</v>
      </c>
      <c r="K15" s="49">
        <v>87.663147488803673</v>
      </c>
      <c r="L15" s="37">
        <v>0</v>
      </c>
      <c r="M15" s="49">
        <v>27020.730375223236</v>
      </c>
      <c r="N15" s="43">
        <v>526.71</v>
      </c>
      <c r="O15" s="56">
        <v>562.9</v>
      </c>
      <c r="P15" s="44">
        <v>537.9</v>
      </c>
      <c r="Q15" s="52">
        <v>3.5</v>
      </c>
      <c r="R15" s="39">
        <v>0</v>
      </c>
      <c r="S15" s="54">
        <v>18</v>
      </c>
      <c r="T15" s="39">
        <v>0</v>
      </c>
      <c r="U15" s="54">
        <v>3.5</v>
      </c>
      <c r="V15" s="39">
        <v>0</v>
      </c>
      <c r="W15" s="56">
        <v>0</v>
      </c>
      <c r="X15" s="39">
        <v>36.19</v>
      </c>
      <c r="Y15" s="56">
        <v>6.4</v>
      </c>
    </row>
    <row r="16" spans="1:73">
      <c r="A16" s="47">
        <v>42012</v>
      </c>
      <c r="B16" s="37">
        <v>3576.8675079818136</v>
      </c>
      <c r="C16" s="49">
        <v>0</v>
      </c>
      <c r="D16" s="37">
        <v>0</v>
      </c>
      <c r="E16" s="49">
        <v>0</v>
      </c>
      <c r="F16" s="37">
        <v>0</v>
      </c>
      <c r="G16" s="49">
        <v>9.4626647310723584</v>
      </c>
      <c r="H16" s="37">
        <v>25.071013632535486</v>
      </c>
      <c r="I16" s="49">
        <v>0</v>
      </c>
      <c r="J16" s="37">
        <v>0</v>
      </c>
      <c r="K16" s="49">
        <v>80.018797148017967</v>
      </c>
      <c r="L16" s="37">
        <v>0</v>
      </c>
      <c r="M16" s="49">
        <v>25195.325593902511</v>
      </c>
      <c r="N16" s="43">
        <v>610.80999999999995</v>
      </c>
      <c r="O16" s="56">
        <v>652.75</v>
      </c>
      <c r="P16" s="44">
        <v>628.1</v>
      </c>
      <c r="Q16" s="52">
        <v>0</v>
      </c>
      <c r="R16" s="39">
        <v>0</v>
      </c>
      <c r="S16" s="54">
        <v>17.350000000000001</v>
      </c>
      <c r="T16" s="39">
        <v>0</v>
      </c>
      <c r="U16" s="54">
        <v>7.3</v>
      </c>
      <c r="V16" s="39">
        <v>0</v>
      </c>
      <c r="W16" s="56">
        <v>0</v>
      </c>
      <c r="X16" s="39">
        <v>41.94</v>
      </c>
      <c r="Y16" s="56">
        <v>6.4</v>
      </c>
    </row>
    <row r="17" spans="1:25">
      <c r="A17" s="47">
        <v>42013</v>
      </c>
      <c r="B17" s="37">
        <v>3254.0660622810265</v>
      </c>
      <c r="C17" s="49">
        <v>0</v>
      </c>
      <c r="D17" s="37">
        <v>20</v>
      </c>
      <c r="E17" s="49">
        <v>0</v>
      </c>
      <c r="F17" s="37">
        <v>0</v>
      </c>
      <c r="G17" s="49">
        <v>8.9564704166706797</v>
      </c>
      <c r="H17" s="37">
        <v>25.381816879063631</v>
      </c>
      <c r="I17" s="49">
        <v>0</v>
      </c>
      <c r="J17" s="37">
        <v>0</v>
      </c>
      <c r="K17" s="49">
        <v>78.672598546684739</v>
      </c>
      <c r="L17" s="37">
        <v>0</v>
      </c>
      <c r="M17" s="49">
        <v>26291.313343408368</v>
      </c>
      <c r="N17" s="43">
        <v>1316.4</v>
      </c>
      <c r="O17" s="56">
        <v>1412.18</v>
      </c>
      <c r="P17" s="44">
        <v>1361.9</v>
      </c>
      <c r="Q17" s="52">
        <v>17</v>
      </c>
      <c r="R17" s="39">
        <v>0</v>
      </c>
      <c r="S17" s="54">
        <v>16.28</v>
      </c>
      <c r="T17" s="39">
        <v>0</v>
      </c>
      <c r="U17" s="54">
        <v>17</v>
      </c>
      <c r="V17" s="39">
        <v>0</v>
      </c>
      <c r="W17" s="56">
        <v>0</v>
      </c>
      <c r="X17" s="39">
        <v>95.78</v>
      </c>
      <c r="Y17" s="56">
        <v>6.8</v>
      </c>
    </row>
    <row r="18" spans="1:25">
      <c r="A18" s="47">
        <v>42014</v>
      </c>
      <c r="B18" s="37">
        <v>132.76052045961728</v>
      </c>
      <c r="C18" s="49">
        <v>0</v>
      </c>
      <c r="D18" s="37">
        <v>0</v>
      </c>
      <c r="E18" s="49">
        <v>0</v>
      </c>
      <c r="F18" s="37">
        <v>0</v>
      </c>
      <c r="G18" s="49">
        <v>0.31254090678218027</v>
      </c>
      <c r="H18" s="37">
        <v>0.93062653589668298</v>
      </c>
      <c r="I18" s="49">
        <v>0</v>
      </c>
      <c r="J18" s="37">
        <v>0</v>
      </c>
      <c r="K18" s="49">
        <v>2.8844148621715466</v>
      </c>
      <c r="L18" s="37">
        <v>0</v>
      </c>
      <c r="M18" s="49">
        <v>973.55068041176651</v>
      </c>
    </row>
    <row r="19" spans="1:25">
      <c r="A19" s="47">
        <v>42015</v>
      </c>
      <c r="B19" s="37">
        <v>124.28316323863342</v>
      </c>
      <c r="C19" s="49">
        <v>0</v>
      </c>
      <c r="D19" s="37">
        <v>0</v>
      </c>
      <c r="E19" s="49">
        <v>0</v>
      </c>
      <c r="F19" s="37">
        <v>0</v>
      </c>
      <c r="G19" s="49">
        <v>0.35074192740446775</v>
      </c>
      <c r="H19" s="37">
        <v>0.95000509579502768</v>
      </c>
      <c r="I19" s="49">
        <v>0</v>
      </c>
      <c r="J19" s="37">
        <v>0</v>
      </c>
      <c r="K19" s="49">
        <v>3.1774262123550692</v>
      </c>
      <c r="L19" s="37">
        <v>0</v>
      </c>
      <c r="M19" s="49">
        <v>912.7180642579317</v>
      </c>
      <c r="N19" s="43">
        <v>1462.41</v>
      </c>
      <c r="O19" s="56">
        <v>1561.37</v>
      </c>
      <c r="P19" s="44">
        <v>1493.8</v>
      </c>
      <c r="Q19" s="52">
        <v>18</v>
      </c>
      <c r="R19" s="39">
        <v>0</v>
      </c>
      <c r="S19" s="54">
        <v>31.57</v>
      </c>
      <c r="T19" s="39">
        <v>0</v>
      </c>
      <c r="U19" s="54">
        <v>18</v>
      </c>
      <c r="V19" s="39">
        <v>0</v>
      </c>
      <c r="W19" s="56">
        <v>0</v>
      </c>
      <c r="X19" s="39">
        <v>98.96</v>
      </c>
      <c r="Y19" s="56">
        <v>6.3</v>
      </c>
    </row>
    <row r="20" spans="1:25">
      <c r="A20" s="47">
        <v>42016</v>
      </c>
      <c r="B20" s="37">
        <v>3263.4037884815489</v>
      </c>
      <c r="C20" s="49">
        <v>0</v>
      </c>
      <c r="D20" s="37">
        <v>0</v>
      </c>
      <c r="E20" s="49">
        <v>0</v>
      </c>
      <c r="F20" s="37">
        <v>0</v>
      </c>
      <c r="G20" s="49">
        <v>9.090090926099986</v>
      </c>
      <c r="H20" s="37">
        <v>25.253347295336976</v>
      </c>
      <c r="I20" s="49">
        <v>0</v>
      </c>
      <c r="J20" s="37">
        <v>0</v>
      </c>
      <c r="K20" s="49">
        <v>79.849695693728805</v>
      </c>
      <c r="L20" s="37">
        <v>0</v>
      </c>
      <c r="M20" s="49">
        <v>24169.435403159612</v>
      </c>
      <c r="N20" s="43">
        <v>689.15</v>
      </c>
      <c r="O20" s="56">
        <v>726.64</v>
      </c>
      <c r="P20" s="44">
        <v>694.7</v>
      </c>
      <c r="Q20" s="52">
        <v>7</v>
      </c>
      <c r="R20" s="39">
        <v>0</v>
      </c>
      <c r="S20" s="54">
        <v>17.940000000000001</v>
      </c>
      <c r="T20" s="39">
        <v>0</v>
      </c>
      <c r="U20" s="54">
        <v>7</v>
      </c>
      <c r="V20" s="39">
        <v>0</v>
      </c>
      <c r="W20" s="56">
        <v>0</v>
      </c>
      <c r="X20" s="39">
        <v>37.49</v>
      </c>
      <c r="Y20" s="56">
        <v>5.2</v>
      </c>
    </row>
    <row r="21" spans="1:25">
      <c r="A21" s="47">
        <v>42017</v>
      </c>
      <c r="B21" s="37">
        <v>3304.2528989222442</v>
      </c>
      <c r="C21" s="49">
        <v>0</v>
      </c>
      <c r="D21" s="37">
        <v>0</v>
      </c>
      <c r="E21" s="49">
        <v>0</v>
      </c>
      <c r="F21" s="37">
        <v>0</v>
      </c>
      <c r="G21" s="49">
        <v>8.9197605482611522</v>
      </c>
      <c r="H21" s="37">
        <v>24.746009024938907</v>
      </c>
      <c r="I21" s="49">
        <v>0</v>
      </c>
      <c r="J21" s="37">
        <v>0</v>
      </c>
      <c r="K21" s="49">
        <v>88.142328854375023</v>
      </c>
      <c r="L21" s="37">
        <v>0</v>
      </c>
      <c r="M21" s="49">
        <v>24306.355279629301</v>
      </c>
      <c r="N21" s="43">
        <v>677.97</v>
      </c>
      <c r="O21" s="56">
        <v>709.89</v>
      </c>
      <c r="P21" s="44">
        <v>676.6</v>
      </c>
      <c r="Q21" s="52">
        <v>8.4</v>
      </c>
      <c r="R21" s="39">
        <v>0</v>
      </c>
      <c r="S21" s="54">
        <v>16.489999999999998</v>
      </c>
      <c r="T21" s="39">
        <v>0</v>
      </c>
      <c r="U21" s="54">
        <v>8.4</v>
      </c>
      <c r="V21" s="39">
        <v>0</v>
      </c>
      <c r="W21" s="56">
        <v>0</v>
      </c>
      <c r="X21" s="39">
        <v>31.92</v>
      </c>
      <c r="Y21" s="56">
        <v>4.5</v>
      </c>
    </row>
    <row r="22" spans="1:25">
      <c r="A22" s="47">
        <v>42018</v>
      </c>
      <c r="B22" s="37">
        <v>3639.5480891772913</v>
      </c>
      <c r="C22" s="49">
        <v>0</v>
      </c>
      <c r="D22" s="37">
        <v>0</v>
      </c>
      <c r="E22" s="49">
        <v>0</v>
      </c>
      <c r="F22" s="37">
        <v>0</v>
      </c>
      <c r="G22" s="49">
        <v>8.7696280359332377</v>
      </c>
      <c r="H22" s="37">
        <v>25.382663431522399</v>
      </c>
      <c r="I22" s="49">
        <v>0</v>
      </c>
      <c r="J22" s="37">
        <v>0</v>
      </c>
      <c r="K22" s="49">
        <v>84.851844014990547</v>
      </c>
      <c r="L22" s="37">
        <v>0</v>
      </c>
      <c r="M22" s="49">
        <v>25867.063758106244</v>
      </c>
      <c r="N22" s="43">
        <v>698.16</v>
      </c>
      <c r="O22" s="56">
        <v>743.97</v>
      </c>
      <c r="P22" s="44">
        <v>712.37</v>
      </c>
      <c r="Q22" s="52">
        <v>9.8000000000000007</v>
      </c>
      <c r="R22" s="39">
        <v>0</v>
      </c>
      <c r="S22" s="54">
        <v>16.57</v>
      </c>
      <c r="T22" s="39">
        <v>0</v>
      </c>
      <c r="U22" s="54">
        <v>5.23</v>
      </c>
      <c r="V22" s="39">
        <v>0</v>
      </c>
      <c r="W22" s="56">
        <v>0</v>
      </c>
      <c r="X22" s="39">
        <v>45.81</v>
      </c>
      <c r="Y22" s="56">
        <v>6.2</v>
      </c>
    </row>
    <row r="23" spans="1:25">
      <c r="A23" s="47">
        <v>42019</v>
      </c>
      <c r="B23" s="37">
        <v>3577.0955696339875</v>
      </c>
      <c r="C23" s="49">
        <v>0</v>
      </c>
      <c r="D23" s="37">
        <v>0</v>
      </c>
      <c r="E23" s="49">
        <v>0</v>
      </c>
      <c r="F23" s="37">
        <v>0</v>
      </c>
      <c r="G23" s="49">
        <v>8.8497560266657675</v>
      </c>
      <c r="H23" s="37">
        <v>27.741955456934683</v>
      </c>
      <c r="I23" s="49">
        <v>0</v>
      </c>
      <c r="J23" s="37">
        <v>0</v>
      </c>
      <c r="K23" s="49">
        <v>80.865853046388978</v>
      </c>
      <c r="L23" s="37">
        <v>0</v>
      </c>
      <c r="M23" s="49">
        <v>26101.508535145556</v>
      </c>
      <c r="N23" s="43">
        <v>674.31</v>
      </c>
      <c r="O23" s="56">
        <v>723.26</v>
      </c>
      <c r="P23" s="44">
        <v>688.7</v>
      </c>
      <c r="Q23" s="52">
        <v>9.5</v>
      </c>
      <c r="R23" s="39">
        <v>0</v>
      </c>
      <c r="S23" s="54">
        <v>15.56</v>
      </c>
      <c r="T23" s="39">
        <v>0</v>
      </c>
      <c r="U23" s="54">
        <v>9.5</v>
      </c>
      <c r="V23" s="39">
        <v>0</v>
      </c>
      <c r="W23" s="56">
        <v>0</v>
      </c>
      <c r="X23" s="39">
        <v>48.95</v>
      </c>
      <c r="Y23" s="56">
        <v>6.8</v>
      </c>
    </row>
    <row r="24" spans="1:25">
      <c r="A24" s="47">
        <v>42020</v>
      </c>
      <c r="B24" s="37">
        <v>3732.8478590884197</v>
      </c>
      <c r="C24" s="49">
        <v>0</v>
      </c>
      <c r="D24" s="37">
        <v>20</v>
      </c>
      <c r="E24" s="49">
        <v>0</v>
      </c>
      <c r="F24" s="37">
        <v>0</v>
      </c>
      <c r="G24" s="49">
        <v>8.7093296026853118</v>
      </c>
      <c r="H24" s="37">
        <v>27.206305028088543</v>
      </c>
      <c r="I24" s="49">
        <v>0</v>
      </c>
      <c r="J24" s="37">
        <v>17</v>
      </c>
      <c r="K24" s="49">
        <v>84.592678799460742</v>
      </c>
      <c r="L24" s="37">
        <v>0</v>
      </c>
      <c r="M24" s="49">
        <v>26887.981670687081</v>
      </c>
      <c r="N24" s="43">
        <v>637.5</v>
      </c>
      <c r="O24" s="56">
        <v>673.77</v>
      </c>
      <c r="P24" s="44">
        <v>644.4</v>
      </c>
      <c r="Q24" s="52">
        <v>6.2</v>
      </c>
      <c r="R24" s="39">
        <v>0</v>
      </c>
      <c r="S24" s="54">
        <v>16.97</v>
      </c>
      <c r="T24" s="39">
        <v>0</v>
      </c>
      <c r="U24" s="54">
        <v>6.2</v>
      </c>
      <c r="V24" s="39">
        <v>0</v>
      </c>
      <c r="W24" s="56">
        <v>0</v>
      </c>
      <c r="X24" s="39">
        <v>36.270000000000003</v>
      </c>
      <c r="Y24" s="56">
        <v>5.4</v>
      </c>
    </row>
    <row r="25" spans="1:25">
      <c r="A25" s="47">
        <v>42021</v>
      </c>
      <c r="B25" s="37">
        <v>131.33768704728973</v>
      </c>
      <c r="C25" s="49">
        <v>0</v>
      </c>
      <c r="D25" s="37">
        <v>0</v>
      </c>
      <c r="E25" s="49">
        <v>0</v>
      </c>
      <c r="F25" s="37">
        <v>0</v>
      </c>
      <c r="G25" s="49">
        <v>0.34348813327663585</v>
      </c>
      <c r="H25" s="37">
        <v>0.88550135209706915</v>
      </c>
      <c r="I25" s="49">
        <v>0</v>
      </c>
      <c r="J25" s="37">
        <v>0</v>
      </c>
      <c r="K25" s="49">
        <v>3.2004881033328041</v>
      </c>
      <c r="L25" s="37">
        <v>0</v>
      </c>
      <c r="M25" s="49">
        <v>870.66978693637043</v>
      </c>
    </row>
    <row r="26" spans="1:25">
      <c r="A26" s="47">
        <v>42022</v>
      </c>
      <c r="B26" s="37">
        <v>113.10960363229746</v>
      </c>
      <c r="C26" s="49">
        <v>0</v>
      </c>
      <c r="D26" s="37">
        <v>0</v>
      </c>
      <c r="E26" s="49">
        <v>0</v>
      </c>
      <c r="F26" s="37">
        <v>0</v>
      </c>
      <c r="G26" s="49">
        <v>0.33388305451608546</v>
      </c>
      <c r="H26" s="37">
        <v>0.94413585807931655</v>
      </c>
      <c r="I26" s="49">
        <v>0</v>
      </c>
      <c r="J26" s="37">
        <v>0</v>
      </c>
      <c r="K26" s="49">
        <v>2.820826557073342</v>
      </c>
      <c r="L26" s="37">
        <v>0</v>
      </c>
      <c r="M26" s="49">
        <v>1003.5331305444834</v>
      </c>
      <c r="N26" s="43">
        <v>1319.77</v>
      </c>
      <c r="O26" s="56">
        <v>1386.4</v>
      </c>
      <c r="P26" s="44">
        <v>1329.59</v>
      </c>
      <c r="Q26" s="52">
        <v>13.8</v>
      </c>
      <c r="R26" s="39">
        <v>0</v>
      </c>
      <c r="S26" s="54">
        <v>33.4</v>
      </c>
      <c r="T26" s="39">
        <v>0</v>
      </c>
      <c r="U26" s="54">
        <v>9.61</v>
      </c>
      <c r="V26" s="39">
        <v>0</v>
      </c>
      <c r="W26" s="56">
        <v>0</v>
      </c>
      <c r="X26" s="39">
        <v>66.63</v>
      </c>
      <c r="Y26" s="56">
        <v>4.8</v>
      </c>
    </row>
    <row r="27" spans="1:25">
      <c r="A27" s="47">
        <v>42023</v>
      </c>
      <c r="B27" s="37">
        <v>3352.845832850081</v>
      </c>
      <c r="C27" s="49">
        <v>0</v>
      </c>
      <c r="D27" s="37">
        <v>0</v>
      </c>
      <c r="E27" s="49">
        <v>0</v>
      </c>
      <c r="F27" s="37">
        <v>0</v>
      </c>
      <c r="G27" s="49">
        <v>8.575392643365376</v>
      </c>
      <c r="H27" s="37">
        <v>25.277005223218541</v>
      </c>
      <c r="I27" s="49">
        <v>0</v>
      </c>
      <c r="J27" s="37">
        <v>0</v>
      </c>
      <c r="K27" s="49">
        <v>83.682691075263421</v>
      </c>
      <c r="L27" s="37">
        <v>0</v>
      </c>
      <c r="M27" s="49">
        <v>25297.403439198686</v>
      </c>
      <c r="N27" s="43">
        <v>681.97</v>
      </c>
      <c r="O27" s="56">
        <v>716.35</v>
      </c>
      <c r="P27" s="44">
        <v>680.6</v>
      </c>
      <c r="Q27" s="52">
        <v>21.5</v>
      </c>
      <c r="R27" s="39">
        <v>0</v>
      </c>
      <c r="S27" s="54">
        <v>14.25</v>
      </c>
      <c r="T27" s="39">
        <v>0</v>
      </c>
      <c r="U27" s="54">
        <v>0</v>
      </c>
      <c r="V27" s="39">
        <v>0</v>
      </c>
      <c r="W27" s="56">
        <v>0</v>
      </c>
      <c r="X27" s="39">
        <v>34.380000000000003</v>
      </c>
      <c r="Y27" s="56">
        <v>4.8</v>
      </c>
    </row>
    <row r="28" spans="1:25">
      <c r="A28" s="47">
        <v>42024</v>
      </c>
      <c r="B28" s="37">
        <v>3577.6250842227869</v>
      </c>
      <c r="C28" s="49">
        <v>0</v>
      </c>
      <c r="D28" s="37">
        <v>0</v>
      </c>
      <c r="E28" s="49">
        <v>0</v>
      </c>
      <c r="F28" s="37">
        <v>0</v>
      </c>
      <c r="G28" s="49">
        <v>8.6977382445596749</v>
      </c>
      <c r="H28" s="37">
        <v>26.569067473231353</v>
      </c>
      <c r="I28" s="49">
        <v>0</v>
      </c>
      <c r="J28" s="37">
        <v>0</v>
      </c>
      <c r="K28" s="49">
        <v>88.510938593780025</v>
      </c>
      <c r="L28" s="37">
        <v>0</v>
      </c>
      <c r="M28" s="49">
        <v>26051.310095780209</v>
      </c>
      <c r="N28" s="43">
        <v>686.56</v>
      </c>
      <c r="O28" s="56">
        <v>729.96</v>
      </c>
      <c r="P28" s="44">
        <v>685</v>
      </c>
      <c r="Q28" s="52">
        <v>28.6</v>
      </c>
      <c r="R28" s="39">
        <v>0</v>
      </c>
      <c r="S28" s="54">
        <v>16.36</v>
      </c>
      <c r="T28" s="39">
        <v>0</v>
      </c>
      <c r="U28" s="54">
        <v>0</v>
      </c>
      <c r="V28" s="39">
        <v>0</v>
      </c>
      <c r="W28" s="56">
        <v>0</v>
      </c>
      <c r="X28" s="39">
        <v>43.4</v>
      </c>
      <c r="Y28" s="56">
        <v>5.9</v>
      </c>
    </row>
    <row r="29" spans="1:25">
      <c r="A29" s="47">
        <v>42025</v>
      </c>
      <c r="B29" s="37">
        <v>3280.3187984600208</v>
      </c>
      <c r="C29" s="49">
        <v>0</v>
      </c>
      <c r="D29" s="37">
        <v>0</v>
      </c>
      <c r="E29" s="49">
        <v>0</v>
      </c>
      <c r="F29" s="37">
        <v>0</v>
      </c>
      <c r="G29" s="49">
        <v>9.2710409244074832</v>
      </c>
      <c r="H29" s="37">
        <v>24.800684778527309</v>
      </c>
      <c r="I29" s="49">
        <v>0</v>
      </c>
      <c r="J29" s="37">
        <v>0</v>
      </c>
      <c r="K29" s="49">
        <v>85.256828024161479</v>
      </c>
      <c r="L29" s="37">
        <v>0</v>
      </c>
      <c r="M29" s="49">
        <v>26428.804478980735</v>
      </c>
      <c r="N29" s="43">
        <v>38.72</v>
      </c>
      <c r="O29" s="56">
        <v>41.2</v>
      </c>
      <c r="P29" s="44">
        <v>40.299999999999997</v>
      </c>
      <c r="Q29" s="52">
        <v>0.9</v>
      </c>
      <c r="R29" s="39">
        <v>0</v>
      </c>
      <c r="S29" s="54">
        <v>0</v>
      </c>
      <c r="T29" s="39">
        <v>0</v>
      </c>
      <c r="U29" s="54">
        <v>0</v>
      </c>
      <c r="V29" s="39">
        <v>0</v>
      </c>
      <c r="W29" s="56">
        <v>0</v>
      </c>
      <c r="X29" s="39">
        <v>2.48</v>
      </c>
      <c r="Y29" s="56">
        <v>6</v>
      </c>
    </row>
    <row r="30" spans="1:25">
      <c r="A30" s="47">
        <v>42026</v>
      </c>
      <c r="B30" s="37">
        <v>3674.9969475489738</v>
      </c>
      <c r="C30" s="49">
        <v>0</v>
      </c>
      <c r="D30" s="37">
        <v>0</v>
      </c>
      <c r="E30" s="49">
        <v>0</v>
      </c>
      <c r="F30" s="37">
        <v>0</v>
      </c>
      <c r="G30" s="49">
        <v>8.4587717316829867</v>
      </c>
      <c r="H30" s="37">
        <v>25.292987755580437</v>
      </c>
      <c r="I30" s="49">
        <v>0</v>
      </c>
      <c r="J30" s="37">
        <v>0</v>
      </c>
      <c r="K30" s="49">
        <v>79.684447917503192</v>
      </c>
      <c r="L30" s="37">
        <v>0</v>
      </c>
      <c r="M30" s="49">
        <v>23892.762661083889</v>
      </c>
    </row>
    <row r="31" spans="1:25">
      <c r="A31" s="47">
        <v>42027</v>
      </c>
      <c r="B31" s="37">
        <v>3551.014854926284</v>
      </c>
      <c r="C31" s="49">
        <v>0</v>
      </c>
      <c r="D31" s="37">
        <v>20</v>
      </c>
      <c r="E31" s="49">
        <v>0</v>
      </c>
      <c r="F31" s="37">
        <v>0</v>
      </c>
      <c r="G31" s="49">
        <v>9.486349577741402</v>
      </c>
      <c r="H31" s="37">
        <v>26.338338987395286</v>
      </c>
      <c r="I31" s="49">
        <v>0</v>
      </c>
      <c r="J31" s="37">
        <v>0</v>
      </c>
      <c r="K31" s="49">
        <v>81.728350439555612</v>
      </c>
      <c r="L31" s="37">
        <v>0</v>
      </c>
      <c r="M31" s="49">
        <v>26982.679603141136</v>
      </c>
    </row>
    <row r="32" spans="1:25">
      <c r="A32" s="47">
        <v>42028</v>
      </c>
      <c r="B32" s="37">
        <v>122.60705495217351</v>
      </c>
      <c r="C32" s="49">
        <v>0</v>
      </c>
      <c r="D32" s="37">
        <v>0</v>
      </c>
      <c r="E32" s="49">
        <v>0</v>
      </c>
      <c r="F32" s="37">
        <v>0</v>
      </c>
      <c r="G32" s="49">
        <v>0.31044504202741185</v>
      </c>
      <c r="H32" s="37">
        <v>1.0132296319700118</v>
      </c>
      <c r="I32" s="49">
        <v>0</v>
      </c>
      <c r="J32" s="37">
        <v>0</v>
      </c>
      <c r="K32" s="49">
        <v>2.7975281737028874</v>
      </c>
      <c r="L32" s="37">
        <v>0</v>
      </c>
      <c r="M32" s="49">
        <v>985.78289431200358</v>
      </c>
    </row>
    <row r="33" spans="1:25">
      <c r="A33" s="47">
        <v>42029</v>
      </c>
      <c r="B33" s="37">
        <v>131.38266945381497</v>
      </c>
      <c r="C33" s="49">
        <v>0</v>
      </c>
      <c r="D33" s="37">
        <v>0</v>
      </c>
      <c r="E33" s="49">
        <v>0</v>
      </c>
      <c r="F33" s="37">
        <v>0</v>
      </c>
      <c r="G33" s="49">
        <v>0.33495417189660676</v>
      </c>
      <c r="H33" s="37">
        <v>0.93347886775832034</v>
      </c>
      <c r="I33" s="49">
        <v>0</v>
      </c>
      <c r="J33" s="37">
        <v>0</v>
      </c>
      <c r="K33" s="49">
        <v>2.9852164338949168</v>
      </c>
      <c r="L33" s="37">
        <v>0</v>
      </c>
      <c r="M33" s="49">
        <v>872.78398679985617</v>
      </c>
      <c r="N33" s="43">
        <v>1697.11</v>
      </c>
      <c r="O33" s="56">
        <v>1788.32</v>
      </c>
      <c r="P33" s="44">
        <v>1685.1</v>
      </c>
      <c r="Q33" s="52">
        <v>63.89</v>
      </c>
      <c r="R33" s="39">
        <v>0</v>
      </c>
      <c r="S33" s="54">
        <v>32.72</v>
      </c>
      <c r="T33" s="39">
        <v>0</v>
      </c>
      <c r="U33" s="54">
        <v>6.61</v>
      </c>
      <c r="V33" s="39">
        <v>0</v>
      </c>
      <c r="W33" s="56">
        <v>0</v>
      </c>
      <c r="X33" s="39">
        <v>91.21</v>
      </c>
      <c r="Y33" s="56">
        <v>5.0999999999999996</v>
      </c>
    </row>
    <row r="34" spans="1:25">
      <c r="A34" s="47">
        <v>42030</v>
      </c>
      <c r="B34" s="37">
        <v>3394.0218616291927</v>
      </c>
      <c r="C34" s="49">
        <v>0</v>
      </c>
      <c r="D34" s="37">
        <v>0</v>
      </c>
      <c r="E34" s="49">
        <v>0</v>
      </c>
      <c r="F34" s="37">
        <v>0</v>
      </c>
      <c r="G34" s="49">
        <v>8.6666077048330799</v>
      </c>
      <c r="H34" s="37">
        <v>26.333589876426554</v>
      </c>
      <c r="I34" s="49">
        <v>0</v>
      </c>
      <c r="J34" s="37">
        <v>0</v>
      </c>
      <c r="K34" s="49">
        <v>87.67026222342561</v>
      </c>
      <c r="L34" s="37">
        <v>0</v>
      </c>
      <c r="M34" s="49">
        <v>25599.797722922194</v>
      </c>
      <c r="N34" s="43">
        <v>543.58000000000004</v>
      </c>
      <c r="O34" s="56">
        <v>568.34</v>
      </c>
      <c r="P34" s="44">
        <v>541.4</v>
      </c>
      <c r="Q34" s="52">
        <v>7.5</v>
      </c>
      <c r="R34" s="39">
        <v>0</v>
      </c>
      <c r="S34" s="54">
        <v>0</v>
      </c>
      <c r="T34" s="39">
        <v>11.94</v>
      </c>
      <c r="U34" s="54">
        <v>7.5</v>
      </c>
      <c r="V34" s="39">
        <v>0</v>
      </c>
      <c r="W34" s="56">
        <v>0</v>
      </c>
      <c r="X34" s="39">
        <v>24.76</v>
      </c>
      <c r="Y34" s="56">
        <v>4.4000000000000004</v>
      </c>
    </row>
    <row r="35" spans="1:25">
      <c r="A35" s="47">
        <v>42031</v>
      </c>
      <c r="B35" s="37">
        <v>3433.704103632444</v>
      </c>
      <c r="C35" s="49">
        <v>0</v>
      </c>
      <c r="D35" s="37">
        <v>0</v>
      </c>
      <c r="E35" s="49">
        <v>0</v>
      </c>
      <c r="F35" s="37">
        <v>0</v>
      </c>
      <c r="G35" s="49">
        <v>8.8516115249531566</v>
      </c>
      <c r="H35" s="37">
        <v>26.965130197397922</v>
      </c>
      <c r="I35" s="49">
        <v>0</v>
      </c>
      <c r="J35" s="37">
        <v>0</v>
      </c>
      <c r="K35" s="49">
        <v>79.330959137446968</v>
      </c>
      <c r="L35" s="37">
        <v>0</v>
      </c>
      <c r="M35" s="49">
        <v>24647.328076409191</v>
      </c>
      <c r="N35" s="43">
        <v>494.49</v>
      </c>
      <c r="O35" s="56">
        <v>519.33000000000004</v>
      </c>
      <c r="P35" s="44">
        <v>491.9</v>
      </c>
      <c r="Q35" s="52">
        <v>6.2</v>
      </c>
      <c r="R35" s="39">
        <v>0</v>
      </c>
      <c r="S35" s="54">
        <v>15.13</v>
      </c>
      <c r="T35" s="39">
        <v>3</v>
      </c>
      <c r="U35" s="54">
        <v>3.1</v>
      </c>
      <c r="V35" s="39">
        <v>0</v>
      </c>
      <c r="W35" s="56">
        <v>0</v>
      </c>
      <c r="X35" s="39">
        <v>24.84</v>
      </c>
      <c r="Y35" s="56">
        <v>4.8</v>
      </c>
    </row>
    <row r="36" spans="1:25">
      <c r="A36" s="47">
        <v>42032</v>
      </c>
      <c r="B36" s="37">
        <v>3598.2002988880236</v>
      </c>
      <c r="C36" s="49">
        <v>0</v>
      </c>
      <c r="D36" s="37">
        <v>0</v>
      </c>
      <c r="E36" s="49">
        <v>0</v>
      </c>
      <c r="F36" s="37">
        <v>0</v>
      </c>
      <c r="G36" s="49">
        <v>9.5570849763559433</v>
      </c>
      <c r="H36" s="37">
        <v>24.916338926577556</v>
      </c>
      <c r="I36" s="49">
        <v>0</v>
      </c>
      <c r="J36" s="37">
        <v>0</v>
      </c>
      <c r="K36" s="49">
        <v>88.910928143128572</v>
      </c>
      <c r="L36" s="37">
        <v>0</v>
      </c>
      <c r="M36" s="49">
        <v>26844.440787309701</v>
      </c>
      <c r="N36" s="43">
        <v>87.71</v>
      </c>
      <c r="O36" s="56">
        <v>92.3</v>
      </c>
      <c r="P36" s="44">
        <v>90.2</v>
      </c>
      <c r="Q36" s="52">
        <v>2.1</v>
      </c>
      <c r="R36" s="39">
        <v>0</v>
      </c>
      <c r="S36" s="54">
        <v>0</v>
      </c>
      <c r="T36" s="39">
        <v>0</v>
      </c>
      <c r="U36" s="54">
        <v>0</v>
      </c>
      <c r="V36" s="39">
        <v>0</v>
      </c>
      <c r="W36" s="56">
        <v>0</v>
      </c>
      <c r="X36" s="39">
        <v>4.59</v>
      </c>
      <c r="Y36" s="56">
        <v>5</v>
      </c>
    </row>
    <row r="37" spans="1:25">
      <c r="A37" s="47">
        <v>42033</v>
      </c>
      <c r="B37" s="37">
        <v>3499.8415849782255</v>
      </c>
      <c r="C37" s="49">
        <v>0</v>
      </c>
      <c r="D37" s="37">
        <v>0</v>
      </c>
      <c r="E37" s="49">
        <v>0</v>
      </c>
      <c r="F37" s="37">
        <v>0</v>
      </c>
      <c r="G37" s="49">
        <v>8.6753718319727291</v>
      </c>
      <c r="H37" s="37">
        <v>28.37446298568306</v>
      </c>
      <c r="I37" s="49">
        <v>0</v>
      </c>
      <c r="J37" s="37">
        <v>0</v>
      </c>
      <c r="K37" s="49">
        <v>82.822558509202423</v>
      </c>
      <c r="L37" s="37">
        <v>0</v>
      </c>
      <c r="M37" s="49">
        <v>26387.136647629868</v>
      </c>
    </row>
    <row r="38" spans="1:25">
      <c r="A38" s="47">
        <v>42034</v>
      </c>
      <c r="B38" s="37">
        <v>3273.0001866128828</v>
      </c>
      <c r="C38" s="49">
        <v>0</v>
      </c>
      <c r="D38" s="37">
        <v>20</v>
      </c>
      <c r="E38" s="49">
        <v>0</v>
      </c>
      <c r="F38" s="37">
        <v>0</v>
      </c>
      <c r="G38" s="49">
        <v>9.3592269735025262</v>
      </c>
      <c r="H38" s="37">
        <v>25.433430504891689</v>
      </c>
      <c r="I38" s="49">
        <v>67.164235195081403</v>
      </c>
      <c r="J38" s="37">
        <v>19</v>
      </c>
      <c r="K38" s="49">
        <v>79.474331410727387</v>
      </c>
      <c r="L38" s="37">
        <v>0</v>
      </c>
      <c r="M38" s="49">
        <v>25643.725884483716</v>
      </c>
    </row>
    <row r="39" spans="1:25">
      <c r="A39" s="47">
        <v>42035</v>
      </c>
      <c r="B39" s="37">
        <v>132.16270765397536</v>
      </c>
      <c r="C39" s="49">
        <v>0</v>
      </c>
      <c r="D39" s="37">
        <v>0</v>
      </c>
      <c r="E39" s="49">
        <v>0</v>
      </c>
      <c r="F39" s="37">
        <v>0</v>
      </c>
      <c r="G39" s="49">
        <v>0.32554115452293886</v>
      </c>
      <c r="H39" s="37">
        <v>0.94020848872359986</v>
      </c>
      <c r="I39" s="49">
        <v>0</v>
      </c>
      <c r="J39" s="37">
        <v>0</v>
      </c>
      <c r="K39" s="49">
        <v>2.8890536121866526</v>
      </c>
      <c r="L39" s="37">
        <v>0</v>
      </c>
      <c r="M39" s="49">
        <v>885.58122879693451</v>
      </c>
    </row>
    <row r="40" spans="1:25">
      <c r="A40" s="47">
        <v>42036</v>
      </c>
      <c r="B40" s="37">
        <v>110.36129532751249</v>
      </c>
      <c r="C40" s="49">
        <v>0</v>
      </c>
      <c r="D40" s="37">
        <v>0</v>
      </c>
      <c r="E40" s="49">
        <v>0</v>
      </c>
      <c r="F40" s="37">
        <v>0</v>
      </c>
      <c r="G40" s="49">
        <v>0.34554690217879552</v>
      </c>
      <c r="H40" s="37">
        <v>0.86763028555902522</v>
      </c>
      <c r="I40" s="49">
        <v>0</v>
      </c>
      <c r="J40" s="37">
        <v>0</v>
      </c>
      <c r="K40" s="49">
        <v>2.9288071107034219</v>
      </c>
      <c r="L40" s="37">
        <v>0</v>
      </c>
      <c r="M40" s="49">
        <v>913.1829056885515</v>
      </c>
      <c r="N40" s="43">
        <v>1552.6</v>
      </c>
      <c r="O40" s="56">
        <v>1633.38</v>
      </c>
      <c r="P40" s="44">
        <v>1508.6</v>
      </c>
      <c r="Q40" s="52">
        <v>20</v>
      </c>
      <c r="R40" s="39">
        <v>0</v>
      </c>
      <c r="S40" s="54">
        <v>84.78</v>
      </c>
      <c r="T40" s="39">
        <v>0</v>
      </c>
      <c r="U40" s="54">
        <v>20</v>
      </c>
      <c r="V40" s="39">
        <v>0</v>
      </c>
      <c r="W40" s="56">
        <v>0</v>
      </c>
      <c r="X40" s="39">
        <v>80.78</v>
      </c>
      <c r="Y40" s="56">
        <v>4.9000000000000004</v>
      </c>
    </row>
    <row r="41" spans="1:25">
      <c r="A41" s="47">
        <v>42037</v>
      </c>
      <c r="B41" s="37">
        <v>3452.4368082839283</v>
      </c>
      <c r="C41" s="49">
        <v>0</v>
      </c>
      <c r="D41" s="37">
        <v>0</v>
      </c>
      <c r="E41" s="49">
        <v>0</v>
      </c>
      <c r="F41" s="37">
        <v>0</v>
      </c>
      <c r="G41" s="49">
        <v>8.6756797947823614</v>
      </c>
      <c r="H41" s="37">
        <v>24.10901347274466</v>
      </c>
      <c r="I41" s="49">
        <v>0</v>
      </c>
      <c r="J41" s="37">
        <v>0</v>
      </c>
      <c r="K41" s="49">
        <v>75.358939400946781</v>
      </c>
      <c r="L41" s="37">
        <v>0</v>
      </c>
      <c r="M41" s="49">
        <v>28712.482566263236</v>
      </c>
      <c r="N41" s="43">
        <v>633.46</v>
      </c>
      <c r="O41" s="56">
        <v>667.76</v>
      </c>
      <c r="P41" s="44">
        <v>623.9</v>
      </c>
      <c r="Q41" s="52">
        <v>8.6999999999999993</v>
      </c>
      <c r="R41" s="39">
        <v>0</v>
      </c>
      <c r="S41" s="54">
        <v>26.46</v>
      </c>
      <c r="T41" s="39">
        <v>0</v>
      </c>
      <c r="U41" s="54">
        <v>8.6999999999999993</v>
      </c>
      <c r="V41" s="39">
        <v>0</v>
      </c>
      <c r="W41" s="56">
        <v>0</v>
      </c>
      <c r="X41" s="39">
        <v>34.299999999999997</v>
      </c>
      <c r="Y41" s="56">
        <v>5.0999999999999996</v>
      </c>
    </row>
    <row r="42" spans="1:25">
      <c r="A42" s="47">
        <v>42038</v>
      </c>
      <c r="B42" s="37">
        <v>3169.8202947126638</v>
      </c>
      <c r="C42" s="49">
        <v>0</v>
      </c>
      <c r="D42" s="37">
        <v>0</v>
      </c>
      <c r="E42" s="49">
        <v>0</v>
      </c>
      <c r="F42" s="37">
        <v>0</v>
      </c>
      <c r="G42" s="49">
        <v>9.0937647003956865</v>
      </c>
      <c r="H42" s="37">
        <v>23.683423853634437</v>
      </c>
      <c r="I42" s="49">
        <v>0</v>
      </c>
      <c r="J42" s="37">
        <v>0</v>
      </c>
      <c r="K42" s="49">
        <v>80.011967255421339</v>
      </c>
      <c r="L42" s="37">
        <v>0</v>
      </c>
      <c r="M42" s="49">
        <v>27358.806123586099</v>
      </c>
      <c r="N42" s="43">
        <v>578.36</v>
      </c>
      <c r="O42" s="56">
        <v>603.29999999999995</v>
      </c>
      <c r="P42" s="44">
        <v>557.9</v>
      </c>
      <c r="Q42" s="52">
        <v>8.6999999999999993</v>
      </c>
      <c r="R42" s="39">
        <v>0</v>
      </c>
      <c r="S42" s="54">
        <v>28</v>
      </c>
      <c r="T42" s="39">
        <v>0</v>
      </c>
      <c r="U42" s="54">
        <v>8.6999999999999993</v>
      </c>
      <c r="V42" s="39">
        <v>0</v>
      </c>
      <c r="W42" s="56">
        <v>0</v>
      </c>
      <c r="X42" s="39">
        <v>24.94</v>
      </c>
      <c r="Y42" s="56">
        <v>4.0999999999999996</v>
      </c>
    </row>
    <row r="43" spans="1:25">
      <c r="A43" s="47">
        <v>42039</v>
      </c>
      <c r="B43" s="37">
        <v>3522.1432588719917</v>
      </c>
      <c r="C43" s="49">
        <v>0</v>
      </c>
      <c r="D43" s="37">
        <v>0</v>
      </c>
      <c r="E43" s="49">
        <v>0</v>
      </c>
      <c r="F43" s="37">
        <v>0</v>
      </c>
      <c r="G43" s="49">
        <v>9.0331162175555857</v>
      </c>
      <c r="H43" s="37">
        <v>22.80556291276795</v>
      </c>
      <c r="I43" s="49">
        <v>0</v>
      </c>
      <c r="J43" s="37">
        <v>0</v>
      </c>
      <c r="K43" s="49">
        <v>84.903232843768478</v>
      </c>
      <c r="L43" s="37">
        <v>0</v>
      </c>
      <c r="M43" s="49">
        <v>26346.971764923928</v>
      </c>
      <c r="N43" s="43">
        <v>765.57</v>
      </c>
      <c r="O43" s="56">
        <v>815</v>
      </c>
      <c r="P43" s="44">
        <v>770.8</v>
      </c>
      <c r="Q43" s="52">
        <v>9.6</v>
      </c>
      <c r="R43" s="39">
        <v>0</v>
      </c>
      <c r="S43" s="54">
        <v>25</v>
      </c>
      <c r="T43" s="39">
        <v>0</v>
      </c>
      <c r="U43" s="54">
        <v>9.6</v>
      </c>
      <c r="V43" s="39">
        <v>0</v>
      </c>
      <c r="W43" s="56">
        <v>0</v>
      </c>
      <c r="X43" s="39">
        <v>49.43</v>
      </c>
      <c r="Y43" s="56">
        <v>6.1</v>
      </c>
    </row>
    <row r="44" spans="1:25">
      <c r="A44" s="47">
        <v>42040</v>
      </c>
      <c r="B44" s="37">
        <v>3574.3875740655394</v>
      </c>
      <c r="C44" s="49">
        <v>0</v>
      </c>
      <c r="D44" s="37">
        <v>0</v>
      </c>
      <c r="E44" s="49">
        <v>0</v>
      </c>
      <c r="F44" s="37">
        <v>0</v>
      </c>
      <c r="G44" s="49">
        <v>9.0316859601547712</v>
      </c>
      <c r="H44" s="37">
        <v>23.473848662435778</v>
      </c>
      <c r="I44" s="49">
        <v>0</v>
      </c>
      <c r="J44" s="37">
        <v>0</v>
      </c>
      <c r="K44" s="49">
        <v>84.717028019792636</v>
      </c>
      <c r="L44" s="37">
        <v>0</v>
      </c>
      <c r="M44" s="49">
        <v>27601.153032636601</v>
      </c>
      <c r="N44" s="43">
        <v>654.07000000000005</v>
      </c>
      <c r="O44" s="56">
        <v>695.2</v>
      </c>
      <c r="P44" s="44">
        <v>658.2</v>
      </c>
      <c r="Q44" s="52">
        <v>4.5</v>
      </c>
      <c r="R44" s="39">
        <v>0</v>
      </c>
      <c r="S44" s="54">
        <v>28</v>
      </c>
      <c r="T44" s="39">
        <v>0</v>
      </c>
      <c r="U44" s="54">
        <v>4.5</v>
      </c>
      <c r="V44" s="39">
        <v>0</v>
      </c>
      <c r="W44" s="56">
        <v>0</v>
      </c>
      <c r="X44" s="39">
        <v>41.13</v>
      </c>
      <c r="Y44" s="56">
        <v>5.9</v>
      </c>
    </row>
    <row r="45" spans="1:25">
      <c r="A45" s="47">
        <v>42041</v>
      </c>
      <c r="B45" s="37">
        <v>3575.0181944732676</v>
      </c>
      <c r="C45" s="49">
        <v>0</v>
      </c>
      <c r="D45" s="37">
        <v>0</v>
      </c>
      <c r="E45" s="49">
        <v>0</v>
      </c>
      <c r="F45" s="37">
        <v>0</v>
      </c>
      <c r="G45" s="49">
        <v>8.2619047225060722</v>
      </c>
      <c r="H45" s="37">
        <v>25.199012679583387</v>
      </c>
      <c r="I45" s="49">
        <v>0</v>
      </c>
      <c r="J45" s="37">
        <v>0</v>
      </c>
      <c r="K45" s="49">
        <v>74.671680292098415</v>
      </c>
      <c r="L45" s="37">
        <v>0</v>
      </c>
      <c r="M45" s="49">
        <v>26630.468249484355</v>
      </c>
      <c r="N45" s="43">
        <v>684.97</v>
      </c>
      <c r="O45" s="56">
        <v>728.73</v>
      </c>
      <c r="P45" s="44">
        <v>655.6</v>
      </c>
      <c r="Q45" s="52">
        <v>10.77</v>
      </c>
      <c r="R45" s="39">
        <v>0</v>
      </c>
      <c r="S45" s="54">
        <v>59.33</v>
      </c>
      <c r="T45" s="39">
        <v>0</v>
      </c>
      <c r="U45" s="54">
        <v>3.03</v>
      </c>
      <c r="V45" s="39">
        <v>0</v>
      </c>
      <c r="W45" s="56">
        <v>0</v>
      </c>
      <c r="X45" s="39">
        <v>43.76</v>
      </c>
      <c r="Y45" s="56">
        <v>6</v>
      </c>
    </row>
    <row r="46" spans="1:25">
      <c r="A46" s="47">
        <v>42042</v>
      </c>
      <c r="B46" s="37">
        <v>122.29458497778185</v>
      </c>
      <c r="C46" s="49">
        <v>0</v>
      </c>
      <c r="D46" s="37">
        <v>0</v>
      </c>
      <c r="E46" s="49">
        <v>0</v>
      </c>
      <c r="F46" s="37">
        <v>0</v>
      </c>
      <c r="G46" s="49">
        <v>0.30633249498137605</v>
      </c>
      <c r="H46" s="37">
        <v>0.85747828863254816</v>
      </c>
      <c r="I46" s="49">
        <v>0</v>
      </c>
      <c r="J46" s="37">
        <v>0</v>
      </c>
      <c r="K46" s="49">
        <v>3.0360100154098335</v>
      </c>
      <c r="L46" s="37">
        <v>0</v>
      </c>
      <c r="M46" s="49">
        <v>1046.6294249846858</v>
      </c>
    </row>
    <row r="47" spans="1:25">
      <c r="A47" s="47">
        <v>42043</v>
      </c>
      <c r="B47" s="37">
        <v>116.04618618366631</v>
      </c>
      <c r="C47" s="49">
        <v>0</v>
      </c>
      <c r="D47" s="37">
        <v>0</v>
      </c>
      <c r="E47" s="49">
        <v>0</v>
      </c>
      <c r="F47" s="37">
        <v>0</v>
      </c>
      <c r="G47" s="49">
        <v>0.31293818096532189</v>
      </c>
      <c r="H47" s="37">
        <v>0.93153693543289395</v>
      </c>
      <c r="I47" s="49">
        <v>0</v>
      </c>
      <c r="J47" s="37">
        <v>0</v>
      </c>
      <c r="K47" s="49">
        <v>3.0635591472080468</v>
      </c>
      <c r="L47" s="37">
        <v>0</v>
      </c>
      <c r="M47" s="49">
        <v>973.95036199125934</v>
      </c>
      <c r="N47" s="43">
        <v>1613.98</v>
      </c>
      <c r="O47" s="56">
        <v>1720.2</v>
      </c>
      <c r="P47" s="44">
        <v>1666.8</v>
      </c>
      <c r="Q47" s="52">
        <v>23</v>
      </c>
      <c r="R47" s="39">
        <v>0</v>
      </c>
      <c r="S47" s="54">
        <v>30.4</v>
      </c>
      <c r="T47" s="39">
        <v>0</v>
      </c>
      <c r="U47" s="54">
        <v>0</v>
      </c>
      <c r="V47" s="39">
        <v>0</v>
      </c>
      <c r="W47" s="56">
        <v>0</v>
      </c>
      <c r="X47" s="39">
        <v>106.22</v>
      </c>
      <c r="Y47" s="56">
        <v>6.2</v>
      </c>
    </row>
    <row r="48" spans="1:25">
      <c r="A48" s="47">
        <v>42044</v>
      </c>
      <c r="B48" s="37">
        <v>3388.369524263258</v>
      </c>
      <c r="C48" s="49">
        <v>0</v>
      </c>
      <c r="D48" s="37">
        <v>0</v>
      </c>
      <c r="E48" s="49">
        <v>0</v>
      </c>
      <c r="F48" s="37">
        <v>0</v>
      </c>
      <c r="G48" s="49">
        <v>8.8162716212861287</v>
      </c>
      <c r="H48" s="37">
        <v>25.514019962673771</v>
      </c>
      <c r="I48" s="49">
        <v>0</v>
      </c>
      <c r="J48" s="37">
        <v>0</v>
      </c>
      <c r="K48" s="49">
        <v>75.746227696819759</v>
      </c>
      <c r="L48" s="37">
        <v>0</v>
      </c>
      <c r="M48" s="49">
        <v>29203.256837033725</v>
      </c>
      <c r="N48" s="43">
        <v>48.08</v>
      </c>
      <c r="O48" s="56">
        <v>51</v>
      </c>
      <c r="P48" s="44">
        <v>49.1</v>
      </c>
      <c r="Q48" s="52">
        <v>1.9</v>
      </c>
      <c r="R48" s="39">
        <v>0</v>
      </c>
      <c r="S48" s="54">
        <v>0</v>
      </c>
      <c r="T48" s="39">
        <v>0</v>
      </c>
      <c r="U48" s="54">
        <v>0</v>
      </c>
      <c r="V48" s="39">
        <v>0</v>
      </c>
      <c r="W48" s="56">
        <v>0</v>
      </c>
      <c r="X48" s="39">
        <v>2.92</v>
      </c>
      <c r="Y48" s="56">
        <v>5.7</v>
      </c>
    </row>
    <row r="49" spans="1:25">
      <c r="A49" s="47">
        <v>42045</v>
      </c>
      <c r="B49" s="37">
        <v>3234.8821800279384</v>
      </c>
      <c r="C49" s="49">
        <v>0</v>
      </c>
      <c r="D49" s="37">
        <v>0</v>
      </c>
      <c r="E49" s="49">
        <v>0</v>
      </c>
      <c r="F49" s="37">
        <v>0</v>
      </c>
      <c r="G49" s="49">
        <v>9.0786070684441853</v>
      </c>
      <c r="H49" s="37">
        <v>23.810731998187226</v>
      </c>
      <c r="I49" s="49">
        <v>0</v>
      </c>
      <c r="J49" s="37">
        <v>0</v>
      </c>
      <c r="K49" s="49">
        <v>85.214402933667259</v>
      </c>
      <c r="L49" s="37">
        <v>0</v>
      </c>
      <c r="M49" s="49">
        <v>27555.144115070834</v>
      </c>
    </row>
    <row r="50" spans="1:25">
      <c r="A50" s="47">
        <v>42046</v>
      </c>
      <c r="B50" s="37">
        <v>3313.1969027060791</v>
      </c>
      <c r="C50" s="49">
        <v>0</v>
      </c>
      <c r="D50" s="37">
        <v>0</v>
      </c>
      <c r="E50" s="49">
        <v>0</v>
      </c>
      <c r="F50" s="37">
        <v>0</v>
      </c>
      <c r="G50" s="49">
        <v>8.0362729823230286</v>
      </c>
      <c r="H50" s="37">
        <v>22.621532686386175</v>
      </c>
      <c r="I50" s="49">
        <v>0</v>
      </c>
      <c r="J50" s="37">
        <v>0</v>
      </c>
      <c r="K50" s="49">
        <v>75.002775412590211</v>
      </c>
      <c r="L50" s="37">
        <v>0</v>
      </c>
      <c r="M50" s="49">
        <v>28084.889827665611</v>
      </c>
    </row>
    <row r="51" spans="1:25">
      <c r="A51" s="47">
        <v>42047</v>
      </c>
      <c r="B51" s="37">
        <v>3201.8491762091562</v>
      </c>
      <c r="C51" s="49">
        <v>0</v>
      </c>
      <c r="D51" s="37">
        <v>0</v>
      </c>
      <c r="E51" s="49">
        <v>0</v>
      </c>
      <c r="F51" s="37">
        <v>0</v>
      </c>
      <c r="G51" s="49">
        <v>8.1319150214901743</v>
      </c>
      <c r="H51" s="37">
        <v>23.669213055788408</v>
      </c>
      <c r="I51" s="49">
        <v>0</v>
      </c>
      <c r="J51" s="37">
        <v>0</v>
      </c>
      <c r="K51" s="49">
        <v>83.01938018582392</v>
      </c>
      <c r="L51" s="37">
        <v>0</v>
      </c>
      <c r="M51" s="49">
        <v>26905.756239147424</v>
      </c>
    </row>
    <row r="52" spans="1:25">
      <c r="A52" s="47">
        <v>42048</v>
      </c>
      <c r="B52" s="37">
        <v>3328.6681995641752</v>
      </c>
      <c r="C52" s="49">
        <v>0</v>
      </c>
      <c r="D52" s="37">
        <v>0</v>
      </c>
      <c r="E52" s="49">
        <v>0</v>
      </c>
      <c r="F52" s="37">
        <v>0</v>
      </c>
      <c r="G52" s="49">
        <v>9.0772350036300011</v>
      </c>
      <c r="H52" s="37">
        <v>23.943402140220151</v>
      </c>
      <c r="I52" s="49">
        <v>0</v>
      </c>
      <c r="J52" s="37">
        <v>15</v>
      </c>
      <c r="K52" s="49">
        <v>75.452821733181054</v>
      </c>
      <c r="L52" s="37">
        <v>0</v>
      </c>
      <c r="M52" s="49">
        <v>26555.360075513607</v>
      </c>
    </row>
    <row r="53" spans="1:25">
      <c r="A53" s="47">
        <v>42049</v>
      </c>
      <c r="B53" s="37">
        <v>123.82304844003127</v>
      </c>
      <c r="C53" s="49">
        <v>0</v>
      </c>
      <c r="D53" s="37">
        <v>0</v>
      </c>
      <c r="E53" s="49">
        <v>0</v>
      </c>
      <c r="F53" s="37">
        <v>0</v>
      </c>
      <c r="G53" s="49">
        <v>0.32415559625005652</v>
      </c>
      <c r="H53" s="37">
        <v>0.90535674074422201</v>
      </c>
      <c r="I53" s="49">
        <v>0</v>
      </c>
      <c r="J53" s="37">
        <v>0</v>
      </c>
      <c r="K53" s="49">
        <v>2.5929223810801458</v>
      </c>
      <c r="L53" s="37">
        <v>0</v>
      </c>
      <c r="M53" s="49">
        <v>1088.4632243630192</v>
      </c>
    </row>
    <row r="54" spans="1:25">
      <c r="A54" s="47">
        <v>42050</v>
      </c>
      <c r="B54" s="37">
        <v>110.46656470815262</v>
      </c>
      <c r="C54" s="49">
        <v>0</v>
      </c>
      <c r="D54" s="37">
        <v>0</v>
      </c>
      <c r="E54" s="49">
        <v>0</v>
      </c>
      <c r="F54" s="37">
        <v>0</v>
      </c>
      <c r="G54" s="49">
        <v>0.30023732066547681</v>
      </c>
      <c r="H54" s="37">
        <v>0.87505727626891561</v>
      </c>
      <c r="I54" s="49">
        <v>0</v>
      </c>
      <c r="J54" s="37">
        <v>0</v>
      </c>
      <c r="K54" s="49">
        <v>2.8862165836514628</v>
      </c>
      <c r="L54" s="37">
        <v>0</v>
      </c>
      <c r="M54" s="49">
        <v>958.80683108180165</v>
      </c>
    </row>
    <row r="55" spans="1:25">
      <c r="A55" s="47">
        <v>42051</v>
      </c>
      <c r="B55" s="37">
        <v>3395.3728447313115</v>
      </c>
      <c r="C55" s="49">
        <v>0</v>
      </c>
      <c r="D55" s="37">
        <v>0</v>
      </c>
      <c r="E55" s="49">
        <v>0</v>
      </c>
      <c r="F55" s="37">
        <v>0</v>
      </c>
      <c r="G55" s="49">
        <v>8.4610068681458692</v>
      </c>
      <c r="H55" s="37">
        <v>25.692270466042839</v>
      </c>
      <c r="I55" s="49">
        <v>0</v>
      </c>
      <c r="J55" s="37">
        <v>0</v>
      </c>
      <c r="K55" s="49">
        <v>77.670973410230687</v>
      </c>
      <c r="L55" s="37">
        <v>0</v>
      </c>
      <c r="M55" s="49">
        <v>26870.866561230858</v>
      </c>
      <c r="N55" s="43">
        <v>616.49</v>
      </c>
      <c r="O55" s="56">
        <v>650.79999999999995</v>
      </c>
      <c r="P55" s="44">
        <v>608.29999999999995</v>
      </c>
      <c r="Q55" s="52">
        <v>12.3</v>
      </c>
      <c r="R55" s="39">
        <v>0</v>
      </c>
      <c r="S55" s="54">
        <v>30.2</v>
      </c>
      <c r="T55" s="39">
        <v>0</v>
      </c>
      <c r="U55" s="54">
        <v>0</v>
      </c>
      <c r="V55" s="39">
        <v>0</v>
      </c>
      <c r="W55" s="56">
        <v>0</v>
      </c>
      <c r="X55" s="39">
        <v>34.31</v>
      </c>
      <c r="Y55" s="56">
        <v>5.3</v>
      </c>
    </row>
    <row r="56" spans="1:25">
      <c r="A56" s="47">
        <v>42052</v>
      </c>
      <c r="B56" s="37">
        <v>3161.4077041938076</v>
      </c>
      <c r="C56" s="49">
        <v>0</v>
      </c>
      <c r="D56" s="37">
        <v>0</v>
      </c>
      <c r="E56" s="49">
        <v>0</v>
      </c>
      <c r="F56" s="37">
        <v>0</v>
      </c>
      <c r="G56" s="49">
        <v>8.7985596861626671</v>
      </c>
      <c r="H56" s="37">
        <v>24.276221431053635</v>
      </c>
      <c r="I56" s="49">
        <v>0</v>
      </c>
      <c r="J56" s="37">
        <v>0</v>
      </c>
      <c r="K56" s="49">
        <v>74.610155607279111</v>
      </c>
      <c r="L56" s="37">
        <v>0</v>
      </c>
      <c r="M56" s="49">
        <v>25957.138594823136</v>
      </c>
      <c r="N56" s="43">
        <v>261.69</v>
      </c>
      <c r="O56" s="56">
        <v>272.39999999999998</v>
      </c>
      <c r="P56" s="44">
        <v>261.98</v>
      </c>
      <c r="Q56" s="52">
        <v>10.42</v>
      </c>
      <c r="R56" s="39">
        <v>0</v>
      </c>
      <c r="S56" s="54">
        <v>0</v>
      </c>
      <c r="T56" s="39">
        <v>0</v>
      </c>
      <c r="U56" s="54">
        <v>0</v>
      </c>
      <c r="V56" s="39">
        <v>0</v>
      </c>
      <c r="W56" s="56">
        <v>0</v>
      </c>
      <c r="X56" s="39">
        <v>10.71</v>
      </c>
      <c r="Y56" s="56">
        <v>3.9</v>
      </c>
    </row>
    <row r="57" spans="1:25">
      <c r="A57" s="47">
        <v>42053</v>
      </c>
      <c r="B57" s="37">
        <v>3477.5539649014449</v>
      </c>
      <c r="C57" s="49">
        <v>0</v>
      </c>
      <c r="D57" s="37">
        <v>0</v>
      </c>
      <c r="E57" s="49">
        <v>0</v>
      </c>
      <c r="F57" s="37">
        <v>0</v>
      </c>
      <c r="G57" s="49">
        <v>8.92527881233252</v>
      </c>
      <c r="H57" s="37">
        <v>22.64091943048162</v>
      </c>
      <c r="I57" s="49">
        <v>0</v>
      </c>
      <c r="J57" s="37">
        <v>0</v>
      </c>
      <c r="K57" s="49">
        <v>84.205116908056397</v>
      </c>
      <c r="L57" s="37">
        <v>0</v>
      </c>
      <c r="M57" s="49">
        <v>27759.724141057162</v>
      </c>
    </row>
    <row r="58" spans="1:25">
      <c r="A58" s="47">
        <v>42054</v>
      </c>
      <c r="B58" s="37">
        <v>3160.1247275872024</v>
      </c>
      <c r="C58" s="49">
        <v>0</v>
      </c>
      <c r="D58" s="37">
        <v>0</v>
      </c>
      <c r="E58" s="49">
        <v>0</v>
      </c>
      <c r="F58" s="37">
        <v>0</v>
      </c>
      <c r="G58" s="49">
        <v>9.1439039983255892</v>
      </c>
      <c r="H58" s="37">
        <v>23.379473548681162</v>
      </c>
      <c r="I58" s="49">
        <v>0</v>
      </c>
      <c r="J58" s="37">
        <v>0</v>
      </c>
      <c r="K58" s="49">
        <v>75.589909101304741</v>
      </c>
      <c r="L58" s="37">
        <v>0</v>
      </c>
      <c r="M58" s="49">
        <v>28565.89444587821</v>
      </c>
    </row>
    <row r="59" spans="1:25">
      <c r="A59" s="47">
        <v>42055</v>
      </c>
      <c r="B59" s="37">
        <v>3491.6143076795729</v>
      </c>
      <c r="C59" s="49">
        <v>0</v>
      </c>
      <c r="D59" s="37">
        <v>0</v>
      </c>
      <c r="E59" s="49">
        <v>0</v>
      </c>
      <c r="F59" s="37">
        <v>0</v>
      </c>
      <c r="G59" s="49">
        <v>8.0329455827902372</v>
      </c>
      <c r="H59" s="37">
        <v>25.288644979972034</v>
      </c>
      <c r="I59" s="49">
        <v>0</v>
      </c>
      <c r="J59" s="37">
        <v>0</v>
      </c>
      <c r="K59" s="49">
        <v>84.501360470448134</v>
      </c>
      <c r="L59" s="37">
        <v>0</v>
      </c>
      <c r="M59" s="49">
        <v>27398.345471966655</v>
      </c>
    </row>
    <row r="60" spans="1:25">
      <c r="A60" s="47">
        <v>42056</v>
      </c>
      <c r="B60" s="37">
        <v>128.49273162174057</v>
      </c>
      <c r="C60" s="49">
        <v>0</v>
      </c>
      <c r="D60" s="37">
        <v>0</v>
      </c>
      <c r="E60" s="49">
        <v>0</v>
      </c>
      <c r="F60" s="37">
        <v>0</v>
      </c>
      <c r="G60" s="49">
        <v>0.34600583375972199</v>
      </c>
      <c r="H60" s="37">
        <v>0.92761427763565085</v>
      </c>
      <c r="I60" s="49">
        <v>0</v>
      </c>
      <c r="J60" s="37">
        <v>0</v>
      </c>
      <c r="K60" s="49">
        <v>2.9191217963359621</v>
      </c>
      <c r="L60" s="37">
        <v>0</v>
      </c>
      <c r="M60" s="49">
        <v>1023.4173346495152</v>
      </c>
    </row>
    <row r="61" spans="1:25">
      <c r="A61" s="47">
        <v>42057</v>
      </c>
      <c r="B61" s="37">
        <v>130.57992396066777</v>
      </c>
      <c r="C61" s="49">
        <v>0</v>
      </c>
      <c r="D61" s="37">
        <v>0</v>
      </c>
      <c r="E61" s="49">
        <v>0</v>
      </c>
      <c r="F61" s="37">
        <v>0</v>
      </c>
      <c r="G61" s="49">
        <v>0.30205306586331365</v>
      </c>
      <c r="H61" s="37">
        <v>0.91700779195457116</v>
      </c>
      <c r="I61" s="49">
        <v>0</v>
      </c>
      <c r="J61" s="37">
        <v>0</v>
      </c>
      <c r="K61" s="49">
        <v>2.9928974954006979</v>
      </c>
      <c r="L61" s="37">
        <v>0</v>
      </c>
      <c r="M61" s="49">
        <v>899.90488784367881</v>
      </c>
    </row>
    <row r="62" spans="1:25">
      <c r="A62" s="47">
        <v>42058</v>
      </c>
      <c r="B62" s="37">
        <v>3184.6633207645473</v>
      </c>
      <c r="C62" s="49">
        <v>0</v>
      </c>
      <c r="D62" s="37">
        <v>0</v>
      </c>
      <c r="E62" s="49">
        <v>0</v>
      </c>
      <c r="F62" s="37">
        <v>0</v>
      </c>
      <c r="G62" s="49">
        <v>8.4242577389128748</v>
      </c>
      <c r="H62" s="37">
        <v>22.807401374818795</v>
      </c>
      <c r="I62" s="49">
        <v>0</v>
      </c>
      <c r="J62" s="37">
        <v>0</v>
      </c>
      <c r="K62" s="49">
        <v>76.662594562392286</v>
      </c>
      <c r="L62" s="37">
        <v>0</v>
      </c>
      <c r="M62" s="49">
        <v>26961.344501829997</v>
      </c>
      <c r="N62" s="43">
        <v>1722.78</v>
      </c>
      <c r="O62" s="56">
        <v>1809.5</v>
      </c>
      <c r="P62" s="44">
        <v>1761.1</v>
      </c>
      <c r="Q62" s="52">
        <v>0</v>
      </c>
      <c r="R62" s="39">
        <v>0</v>
      </c>
      <c r="S62" s="54">
        <v>48.4</v>
      </c>
      <c r="T62" s="39">
        <v>0</v>
      </c>
      <c r="U62" s="54">
        <v>0</v>
      </c>
      <c r="V62" s="39">
        <v>0</v>
      </c>
      <c r="W62" s="56">
        <v>0</v>
      </c>
      <c r="X62" s="39">
        <v>86.72</v>
      </c>
      <c r="Y62" s="56">
        <v>4.8</v>
      </c>
    </row>
    <row r="63" spans="1:25">
      <c r="A63" s="47">
        <v>42059</v>
      </c>
      <c r="B63" s="37">
        <v>3257.844124129901</v>
      </c>
      <c r="C63" s="49">
        <v>0</v>
      </c>
      <c r="D63" s="37">
        <v>0</v>
      </c>
      <c r="E63" s="49">
        <v>0</v>
      </c>
      <c r="F63" s="37">
        <v>0</v>
      </c>
      <c r="G63" s="49">
        <v>8.4275896789559877</v>
      </c>
      <c r="H63" s="37">
        <v>22.596120601492547</v>
      </c>
      <c r="I63" s="49">
        <v>0</v>
      </c>
      <c r="J63" s="37">
        <v>0</v>
      </c>
      <c r="K63" s="49">
        <v>76.055239645352998</v>
      </c>
      <c r="L63" s="37">
        <v>0</v>
      </c>
      <c r="M63" s="49">
        <v>27642.6126466352</v>
      </c>
      <c r="N63" s="43">
        <v>1867.7</v>
      </c>
      <c r="O63" s="56">
        <v>1982.02</v>
      </c>
      <c r="P63" s="44">
        <v>1930.7</v>
      </c>
      <c r="Q63" s="52">
        <v>0</v>
      </c>
      <c r="R63" s="39">
        <v>0</v>
      </c>
      <c r="S63" s="54">
        <v>51.32</v>
      </c>
      <c r="T63" s="39">
        <v>0</v>
      </c>
      <c r="U63" s="54">
        <v>0</v>
      </c>
      <c r="V63" s="39">
        <v>0</v>
      </c>
      <c r="W63" s="56">
        <v>0</v>
      </c>
      <c r="X63" s="39">
        <v>114.32</v>
      </c>
      <c r="Y63" s="56">
        <v>5.8</v>
      </c>
    </row>
    <row r="64" spans="1:25">
      <c r="A64" s="47">
        <v>42060</v>
      </c>
      <c r="B64" s="37">
        <v>3461.6680567798526</v>
      </c>
      <c r="C64" s="49">
        <v>0</v>
      </c>
      <c r="D64" s="37">
        <v>0</v>
      </c>
      <c r="E64" s="49">
        <v>0</v>
      </c>
      <c r="F64" s="37">
        <v>0</v>
      </c>
      <c r="G64" s="49">
        <v>8.4152878462981455</v>
      </c>
      <c r="H64" s="37">
        <v>25.827904535953373</v>
      </c>
      <c r="I64" s="49">
        <v>0</v>
      </c>
      <c r="J64" s="37">
        <v>0</v>
      </c>
      <c r="K64" s="49">
        <v>83.071438581551106</v>
      </c>
      <c r="L64" s="37">
        <v>0</v>
      </c>
      <c r="M64" s="49">
        <v>26944.212965603689</v>
      </c>
      <c r="N64" s="43">
        <v>1698.7</v>
      </c>
      <c r="O64" s="56">
        <v>1807.96</v>
      </c>
      <c r="P64" s="44">
        <v>1759.6</v>
      </c>
      <c r="Q64" s="52">
        <v>0</v>
      </c>
      <c r="R64" s="39">
        <v>0</v>
      </c>
      <c r="S64" s="54">
        <v>48.36</v>
      </c>
      <c r="T64" s="39">
        <v>0</v>
      </c>
      <c r="U64" s="54">
        <v>0</v>
      </c>
      <c r="V64" s="39">
        <v>0</v>
      </c>
      <c r="W64" s="56">
        <v>0</v>
      </c>
      <c r="X64" s="39">
        <v>109.26</v>
      </c>
      <c r="Y64" s="56">
        <v>6</v>
      </c>
    </row>
    <row r="65" spans="1:25">
      <c r="A65" s="47">
        <v>42061</v>
      </c>
      <c r="B65" s="37">
        <v>3367.7478221758411</v>
      </c>
      <c r="C65" s="49">
        <v>0</v>
      </c>
      <c r="D65" s="37">
        <v>0</v>
      </c>
      <c r="E65" s="49">
        <v>0</v>
      </c>
      <c r="F65" s="37">
        <v>0</v>
      </c>
      <c r="G65" s="49">
        <v>8.8658191021301445</v>
      </c>
      <c r="H65" s="37">
        <v>25.941300154497629</v>
      </c>
      <c r="I65" s="49">
        <v>0</v>
      </c>
      <c r="J65" s="37">
        <v>0</v>
      </c>
      <c r="K65" s="49">
        <v>79.335163130204634</v>
      </c>
      <c r="L65" s="37">
        <v>0</v>
      </c>
      <c r="M65" s="49">
        <v>27630.655612700139</v>
      </c>
    </row>
    <row r="66" spans="1:25">
      <c r="A66" s="47">
        <v>42062</v>
      </c>
      <c r="B66" s="37">
        <v>3329.3916082442101</v>
      </c>
      <c r="C66" s="49">
        <v>0</v>
      </c>
      <c r="D66" s="37">
        <v>0</v>
      </c>
      <c r="E66" s="49">
        <v>0</v>
      </c>
      <c r="F66" s="37">
        <v>0</v>
      </c>
      <c r="G66" s="49">
        <v>9.1746825636461118</v>
      </c>
      <c r="H66" s="37">
        <v>23.136275737360144</v>
      </c>
      <c r="I66" s="49">
        <v>106.77540090203</v>
      </c>
      <c r="J66" s="37">
        <v>20</v>
      </c>
      <c r="K66" s="49">
        <v>82.660114989276821</v>
      </c>
      <c r="L66" s="37">
        <v>0</v>
      </c>
      <c r="M66" s="49">
        <v>27913.640347748977</v>
      </c>
    </row>
    <row r="67" spans="1:25">
      <c r="A67" s="47">
        <v>42063</v>
      </c>
      <c r="B67" s="37">
        <v>114.77507041475364</v>
      </c>
      <c r="C67" s="49">
        <v>0</v>
      </c>
      <c r="D67" s="37">
        <v>0</v>
      </c>
      <c r="E67" s="49">
        <v>0</v>
      </c>
      <c r="F67" s="37">
        <v>0</v>
      </c>
      <c r="G67" s="49">
        <v>0.32262880985185705</v>
      </c>
      <c r="H67" s="37">
        <v>0.88267493197572588</v>
      </c>
      <c r="I67" s="49">
        <v>0</v>
      </c>
      <c r="J67" s="37">
        <v>0</v>
      </c>
      <c r="K67" s="49">
        <v>3.1199432900035342</v>
      </c>
      <c r="L67" s="37">
        <v>0</v>
      </c>
      <c r="M67" s="49">
        <v>936.9209085980558</v>
      </c>
    </row>
    <row r="68" spans="1:25">
      <c r="A68" s="47">
        <v>42064</v>
      </c>
      <c r="B68" s="37">
        <v>180.21629129279322</v>
      </c>
      <c r="C68" s="49">
        <v>0</v>
      </c>
      <c r="D68" s="37">
        <v>0</v>
      </c>
      <c r="E68" s="49">
        <v>0</v>
      </c>
      <c r="F68" s="37">
        <v>0</v>
      </c>
      <c r="G68" s="49">
        <v>0.48671821363399292</v>
      </c>
      <c r="H68" s="37">
        <v>0.94098059681323165</v>
      </c>
      <c r="I68" s="49">
        <v>0</v>
      </c>
      <c r="J68" s="37">
        <v>0</v>
      </c>
      <c r="K68" s="49">
        <v>4.3677491284048724</v>
      </c>
      <c r="L68" s="37">
        <v>0</v>
      </c>
      <c r="M68" s="49">
        <v>1636.2774449848087</v>
      </c>
      <c r="N68" s="43">
        <v>1525</v>
      </c>
      <c r="O68" s="56">
        <v>1595.22</v>
      </c>
      <c r="P68" s="44">
        <v>1565.7</v>
      </c>
      <c r="Q68" s="52">
        <v>0</v>
      </c>
      <c r="R68" s="39">
        <v>0</v>
      </c>
      <c r="S68" s="54">
        <v>29.52</v>
      </c>
      <c r="T68" s="39">
        <v>0</v>
      </c>
      <c r="U68" s="54">
        <v>0</v>
      </c>
      <c r="V68" s="39">
        <v>0</v>
      </c>
      <c r="W68" s="56">
        <v>0</v>
      </c>
      <c r="X68" s="39">
        <v>70.22</v>
      </c>
      <c r="Y68" s="56">
        <v>4.4000000000000004</v>
      </c>
    </row>
    <row r="69" spans="1:25">
      <c r="A69" s="47">
        <v>42065</v>
      </c>
      <c r="B69" s="37">
        <v>4426.456569727331</v>
      </c>
      <c r="C69" s="49">
        <v>0</v>
      </c>
      <c r="D69" s="37">
        <v>0</v>
      </c>
      <c r="E69" s="49">
        <v>0</v>
      </c>
      <c r="F69" s="37">
        <v>0</v>
      </c>
      <c r="G69" s="49">
        <v>13.157998067480507</v>
      </c>
      <c r="H69" s="37">
        <v>28.306604018533459</v>
      </c>
      <c r="I69" s="49">
        <v>0</v>
      </c>
      <c r="J69" s="37">
        <v>0</v>
      </c>
      <c r="K69" s="49">
        <v>109.18902849130461</v>
      </c>
      <c r="L69" s="37">
        <v>0</v>
      </c>
      <c r="M69" s="49">
        <v>44566.203094248594</v>
      </c>
      <c r="N69" s="43">
        <v>761.66</v>
      </c>
      <c r="O69" s="56">
        <v>797.42</v>
      </c>
      <c r="P69" s="44">
        <v>766.7</v>
      </c>
      <c r="Q69" s="52">
        <v>0</v>
      </c>
      <c r="R69" s="39">
        <v>0</v>
      </c>
      <c r="S69" s="54">
        <v>30.72</v>
      </c>
      <c r="T69" s="39">
        <v>0</v>
      </c>
      <c r="U69" s="54">
        <v>0</v>
      </c>
      <c r="V69" s="39">
        <v>0</v>
      </c>
      <c r="W69" s="56">
        <v>0</v>
      </c>
      <c r="X69" s="39">
        <v>35.76</v>
      </c>
      <c r="Y69" s="56">
        <v>4.5</v>
      </c>
    </row>
    <row r="70" spans="1:25">
      <c r="A70" s="47">
        <v>42066</v>
      </c>
      <c r="B70" s="37">
        <v>4788.2736662521447</v>
      </c>
      <c r="C70" s="49">
        <v>0</v>
      </c>
      <c r="D70" s="37">
        <v>0</v>
      </c>
      <c r="E70" s="49">
        <v>0</v>
      </c>
      <c r="F70" s="37">
        <v>0</v>
      </c>
      <c r="G70" s="49">
        <v>12.903627884488635</v>
      </c>
      <c r="H70" s="37">
        <v>27.512711057069392</v>
      </c>
      <c r="I70" s="49">
        <v>0</v>
      </c>
      <c r="J70" s="37">
        <v>0</v>
      </c>
      <c r="K70" s="49">
        <v>114.3694637420358</v>
      </c>
      <c r="L70" s="37">
        <v>0</v>
      </c>
      <c r="M70" s="49">
        <v>41016.879837375331</v>
      </c>
      <c r="N70" s="43">
        <v>95.59</v>
      </c>
      <c r="O70" s="56">
        <v>100.1</v>
      </c>
      <c r="P70" s="44">
        <v>100.1</v>
      </c>
      <c r="Q70" s="52">
        <v>0</v>
      </c>
      <c r="R70" s="39">
        <v>0</v>
      </c>
      <c r="S70" s="54">
        <v>0</v>
      </c>
      <c r="T70" s="39">
        <v>0</v>
      </c>
      <c r="U70" s="54">
        <v>0</v>
      </c>
      <c r="V70" s="39">
        <v>0</v>
      </c>
      <c r="W70" s="56">
        <v>0</v>
      </c>
      <c r="X70" s="39">
        <v>4.51</v>
      </c>
      <c r="Y70" s="56">
        <v>4.5</v>
      </c>
    </row>
    <row r="71" spans="1:25">
      <c r="A71" s="47">
        <v>42067</v>
      </c>
      <c r="B71" s="37">
        <v>4629.7560132193739</v>
      </c>
      <c r="C71" s="49">
        <v>0</v>
      </c>
      <c r="D71" s="37">
        <v>0</v>
      </c>
      <c r="E71" s="49">
        <v>0</v>
      </c>
      <c r="F71" s="37">
        <v>0</v>
      </c>
      <c r="G71" s="49">
        <v>12.677810066510185</v>
      </c>
      <c r="H71" s="37">
        <v>26.773061779115167</v>
      </c>
      <c r="I71" s="49">
        <v>0</v>
      </c>
      <c r="J71" s="37">
        <v>0</v>
      </c>
      <c r="K71" s="49">
        <v>111.02692363552737</v>
      </c>
      <c r="L71" s="37">
        <v>0</v>
      </c>
      <c r="M71" s="49">
        <v>40742.523361900501</v>
      </c>
    </row>
    <row r="72" spans="1:25">
      <c r="A72" s="47">
        <v>42068</v>
      </c>
      <c r="B72" s="37">
        <v>4641.0401349883723</v>
      </c>
      <c r="C72" s="49">
        <v>0</v>
      </c>
      <c r="D72" s="37">
        <v>0</v>
      </c>
      <c r="E72" s="49">
        <v>0</v>
      </c>
      <c r="F72" s="37">
        <v>0</v>
      </c>
      <c r="G72" s="49">
        <v>11.896860591511933</v>
      </c>
      <c r="H72" s="37">
        <v>25.030843580713626</v>
      </c>
      <c r="I72" s="49">
        <v>0</v>
      </c>
      <c r="J72" s="37">
        <v>0</v>
      </c>
      <c r="K72" s="49">
        <v>109.01446125236592</v>
      </c>
      <c r="L72" s="37">
        <v>0</v>
      </c>
      <c r="M72" s="49">
        <v>41800.134181079113</v>
      </c>
      <c r="N72" s="43">
        <v>632.11</v>
      </c>
      <c r="O72" s="56">
        <v>659.3</v>
      </c>
      <c r="P72" s="44">
        <v>620.70000000000005</v>
      </c>
      <c r="Q72" s="52">
        <v>0</v>
      </c>
      <c r="R72" s="39">
        <v>0</v>
      </c>
      <c r="S72" s="54">
        <v>29.9</v>
      </c>
      <c r="T72" s="39">
        <v>0</v>
      </c>
      <c r="U72" s="54">
        <v>8.6999999999999993</v>
      </c>
      <c r="V72" s="39">
        <v>0</v>
      </c>
      <c r="W72" s="56">
        <v>0</v>
      </c>
      <c r="X72" s="39">
        <v>27.19</v>
      </c>
      <c r="Y72" s="56">
        <v>4.0999999999999996</v>
      </c>
    </row>
    <row r="73" spans="1:25">
      <c r="A73" s="47">
        <v>42069</v>
      </c>
      <c r="B73" s="37">
        <v>4933.4962723724229</v>
      </c>
      <c r="C73" s="49">
        <v>0</v>
      </c>
      <c r="D73" s="37">
        <v>0</v>
      </c>
      <c r="E73" s="49">
        <v>0</v>
      </c>
      <c r="F73" s="37">
        <v>0</v>
      </c>
      <c r="G73" s="49">
        <v>12.344855695566265</v>
      </c>
      <c r="H73" s="37">
        <v>24.779449307606626</v>
      </c>
      <c r="I73" s="49">
        <v>0</v>
      </c>
      <c r="J73" s="37">
        <v>0</v>
      </c>
      <c r="K73" s="49">
        <v>121.79316384450766</v>
      </c>
      <c r="L73" s="37">
        <v>0</v>
      </c>
      <c r="M73" s="49">
        <v>41086.851627594297</v>
      </c>
      <c r="N73" s="43">
        <v>132.37</v>
      </c>
      <c r="O73" s="56">
        <v>138.5</v>
      </c>
      <c r="P73" s="44">
        <v>138.5</v>
      </c>
      <c r="Q73" s="52">
        <v>0</v>
      </c>
      <c r="R73" s="39">
        <v>0</v>
      </c>
      <c r="S73" s="54">
        <v>0</v>
      </c>
      <c r="T73" s="39">
        <v>0</v>
      </c>
      <c r="U73" s="54">
        <v>0</v>
      </c>
      <c r="V73" s="39">
        <v>0</v>
      </c>
      <c r="W73" s="56">
        <v>0</v>
      </c>
      <c r="X73" s="39">
        <v>6.13</v>
      </c>
      <c r="Y73" s="56">
        <v>4.4000000000000004</v>
      </c>
    </row>
    <row r="74" spans="1:25">
      <c r="A74" s="47">
        <v>42070</v>
      </c>
      <c r="B74" s="37">
        <v>155.65544317161033</v>
      </c>
      <c r="C74" s="49">
        <v>0</v>
      </c>
      <c r="D74" s="37">
        <v>0</v>
      </c>
      <c r="E74" s="49">
        <v>0</v>
      </c>
      <c r="F74" s="37">
        <v>0</v>
      </c>
      <c r="G74" s="49">
        <v>0.42892752990169336</v>
      </c>
      <c r="H74" s="37">
        <v>0.96066468118629034</v>
      </c>
      <c r="I74" s="49">
        <v>0</v>
      </c>
      <c r="J74" s="37">
        <v>0</v>
      </c>
      <c r="K74" s="49">
        <v>4.0982447808388098</v>
      </c>
      <c r="L74" s="37">
        <v>0</v>
      </c>
      <c r="M74" s="49">
        <v>1405.8629484844562</v>
      </c>
    </row>
    <row r="75" spans="1:25">
      <c r="A75" s="47">
        <v>42071</v>
      </c>
      <c r="B75" s="37">
        <v>172.40919000031303</v>
      </c>
      <c r="C75" s="49">
        <v>0</v>
      </c>
      <c r="D75" s="37">
        <v>0</v>
      </c>
      <c r="E75" s="49">
        <v>0</v>
      </c>
      <c r="F75" s="37">
        <v>0</v>
      </c>
      <c r="G75" s="49">
        <v>0.44891818749446805</v>
      </c>
      <c r="H75" s="37">
        <v>1.0375337059002185</v>
      </c>
      <c r="I75" s="49">
        <v>0</v>
      </c>
      <c r="J75" s="37">
        <v>0</v>
      </c>
      <c r="K75" s="49">
        <v>3.8949711965659888</v>
      </c>
      <c r="L75" s="37">
        <v>0</v>
      </c>
      <c r="M75" s="49">
        <v>1448.3719272011342</v>
      </c>
      <c r="N75" s="43">
        <v>1829.68</v>
      </c>
      <c r="O75" s="56">
        <v>1912.52</v>
      </c>
      <c r="P75" s="44">
        <v>1817.74</v>
      </c>
      <c r="Q75" s="52">
        <v>0</v>
      </c>
      <c r="R75" s="39">
        <v>0</v>
      </c>
      <c r="S75" s="54">
        <v>76.22</v>
      </c>
      <c r="T75" s="39">
        <v>0</v>
      </c>
      <c r="U75" s="54">
        <v>18.559999999999999</v>
      </c>
      <c r="V75" s="39">
        <v>0</v>
      </c>
      <c r="W75" s="56">
        <v>0</v>
      </c>
      <c r="X75" s="39">
        <v>82.84</v>
      </c>
      <c r="Y75" s="56">
        <v>4.3</v>
      </c>
    </row>
    <row r="76" spans="1:25">
      <c r="A76" s="47">
        <v>42072</v>
      </c>
      <c r="B76" s="37">
        <v>4602.9991944120402</v>
      </c>
      <c r="C76" s="49">
        <v>0</v>
      </c>
      <c r="D76" s="37">
        <v>0</v>
      </c>
      <c r="E76" s="49">
        <v>0</v>
      </c>
      <c r="F76" s="37">
        <v>0</v>
      </c>
      <c r="G76" s="49">
        <v>13.648526754630902</v>
      </c>
      <c r="H76" s="37">
        <v>25.70842610811501</v>
      </c>
      <c r="I76" s="49">
        <v>0</v>
      </c>
      <c r="J76" s="37">
        <v>0</v>
      </c>
      <c r="K76" s="49">
        <v>122.05520253843642</v>
      </c>
      <c r="L76" s="37">
        <v>0</v>
      </c>
      <c r="M76" s="49">
        <v>42762.451153914946</v>
      </c>
      <c r="N76" s="43">
        <v>535.45000000000005</v>
      </c>
      <c r="O76" s="56">
        <v>558.76</v>
      </c>
      <c r="P76" s="44">
        <v>527.79999999999995</v>
      </c>
      <c r="Q76" s="52">
        <v>0</v>
      </c>
      <c r="R76" s="39">
        <v>0</v>
      </c>
      <c r="S76" s="54">
        <v>30.96</v>
      </c>
      <c r="T76" s="39">
        <v>0</v>
      </c>
      <c r="U76" s="54">
        <v>0</v>
      </c>
      <c r="V76" s="39">
        <v>0</v>
      </c>
      <c r="W76" s="56">
        <v>0</v>
      </c>
      <c r="X76" s="39">
        <v>23.31</v>
      </c>
      <c r="Y76" s="56">
        <v>4.2</v>
      </c>
    </row>
    <row r="77" spans="1:25">
      <c r="A77" s="47">
        <v>42073</v>
      </c>
      <c r="B77" s="37">
        <v>4579.5280173129922</v>
      </c>
      <c r="C77" s="49">
        <v>0</v>
      </c>
      <c r="D77" s="37">
        <v>0</v>
      </c>
      <c r="E77" s="49">
        <v>0</v>
      </c>
      <c r="F77" s="37">
        <v>0</v>
      </c>
      <c r="G77" s="49">
        <v>13.348864034052983</v>
      </c>
      <c r="H77" s="37">
        <v>27.207674652244727</v>
      </c>
      <c r="I77" s="49">
        <v>0</v>
      </c>
      <c r="J77" s="37">
        <v>0</v>
      </c>
      <c r="K77" s="49">
        <v>116.52061653788175</v>
      </c>
      <c r="L77" s="37">
        <v>0</v>
      </c>
      <c r="M77" s="49">
        <v>39622.48311134812</v>
      </c>
      <c r="N77" s="43">
        <v>1761.33</v>
      </c>
      <c r="O77" s="56">
        <v>1842.64</v>
      </c>
      <c r="P77" s="44">
        <v>1798.4</v>
      </c>
      <c r="Q77" s="52">
        <v>0</v>
      </c>
      <c r="R77" s="39">
        <v>0</v>
      </c>
      <c r="S77" s="54">
        <v>29.74</v>
      </c>
      <c r="T77" s="39">
        <v>0</v>
      </c>
      <c r="U77" s="54">
        <v>14.5</v>
      </c>
      <c r="V77" s="39">
        <v>0</v>
      </c>
      <c r="W77" s="56">
        <v>0</v>
      </c>
      <c r="X77" s="39">
        <v>81.31</v>
      </c>
      <c r="Y77" s="56">
        <v>4.4000000000000004</v>
      </c>
    </row>
    <row r="78" spans="1:25">
      <c r="A78" s="47">
        <v>42074</v>
      </c>
      <c r="B78" s="37">
        <v>4651.5841993039758</v>
      </c>
      <c r="C78" s="49">
        <v>0</v>
      </c>
      <c r="D78" s="37">
        <v>0</v>
      </c>
      <c r="E78" s="49">
        <v>0</v>
      </c>
      <c r="F78" s="37">
        <v>0</v>
      </c>
      <c r="G78" s="49">
        <v>13.556237520909058</v>
      </c>
      <c r="H78" s="37">
        <v>24.895600745060015</v>
      </c>
      <c r="I78" s="49">
        <v>0</v>
      </c>
      <c r="J78" s="37">
        <v>0</v>
      </c>
      <c r="K78" s="49">
        <v>121.18590737424918</v>
      </c>
      <c r="L78" s="37">
        <v>0</v>
      </c>
      <c r="M78" s="49">
        <v>39906.72974574165</v>
      </c>
      <c r="N78" s="43">
        <v>58.6</v>
      </c>
      <c r="O78" s="56">
        <v>61.6</v>
      </c>
      <c r="P78" s="44">
        <v>60.9</v>
      </c>
      <c r="Q78" s="52">
        <v>0</v>
      </c>
      <c r="R78" s="39">
        <v>0</v>
      </c>
      <c r="S78" s="54">
        <v>0</v>
      </c>
      <c r="T78" s="39">
        <v>0</v>
      </c>
      <c r="U78" s="54">
        <v>0.7</v>
      </c>
      <c r="V78" s="39">
        <v>0</v>
      </c>
      <c r="W78" s="56">
        <v>0</v>
      </c>
      <c r="X78" s="39">
        <v>3</v>
      </c>
      <c r="Y78" s="56">
        <v>4.9000000000000004</v>
      </c>
    </row>
    <row r="79" spans="1:25">
      <c r="A79" s="47">
        <v>42075</v>
      </c>
      <c r="B79" s="37">
        <v>4512.5351637287913</v>
      </c>
      <c r="C79" s="49">
        <v>0</v>
      </c>
      <c r="D79" s="37">
        <v>0</v>
      </c>
      <c r="E79" s="49">
        <v>0</v>
      </c>
      <c r="F79" s="37">
        <v>0</v>
      </c>
      <c r="G79" s="49">
        <v>13.004558945547801</v>
      </c>
      <c r="H79" s="37">
        <v>27.481882989989661</v>
      </c>
      <c r="I79" s="49">
        <v>0</v>
      </c>
      <c r="J79" s="37">
        <v>0</v>
      </c>
      <c r="K79" s="49">
        <v>123.03610139168256</v>
      </c>
      <c r="L79" s="37">
        <v>0</v>
      </c>
      <c r="M79" s="49">
        <v>44268.126147086077</v>
      </c>
    </row>
    <row r="80" spans="1:25">
      <c r="A80" s="47">
        <v>42076</v>
      </c>
      <c r="B80" s="37">
        <v>4870.5284445600737</v>
      </c>
      <c r="C80" s="49">
        <v>0</v>
      </c>
      <c r="D80" s="37">
        <v>0</v>
      </c>
      <c r="E80" s="49">
        <v>0</v>
      </c>
      <c r="F80" s="37">
        <v>0</v>
      </c>
      <c r="G80" s="49">
        <v>11.844168116803052</v>
      </c>
      <c r="H80" s="37">
        <v>27.448906557703168</v>
      </c>
      <c r="I80" s="49">
        <v>0</v>
      </c>
      <c r="J80" s="37">
        <v>0</v>
      </c>
      <c r="K80" s="49">
        <v>122.47123281468041</v>
      </c>
      <c r="L80" s="37">
        <v>0</v>
      </c>
      <c r="M80" s="49">
        <v>39259.556035838439</v>
      </c>
    </row>
    <row r="81" spans="1:25">
      <c r="A81" s="47">
        <v>42077</v>
      </c>
      <c r="B81" s="37">
        <v>179.86626398431616</v>
      </c>
      <c r="C81" s="49">
        <v>0</v>
      </c>
      <c r="D81" s="37">
        <v>0</v>
      </c>
      <c r="E81" s="49">
        <v>0</v>
      </c>
      <c r="F81" s="37">
        <v>0</v>
      </c>
      <c r="G81" s="49">
        <v>0.49018458133470499</v>
      </c>
      <c r="H81" s="37">
        <v>0.97094103464086845</v>
      </c>
      <c r="I81" s="49">
        <v>0</v>
      </c>
      <c r="J81" s="37">
        <v>0</v>
      </c>
      <c r="K81" s="49">
        <v>4.0172852818110831</v>
      </c>
      <c r="L81" s="37">
        <v>0</v>
      </c>
      <c r="M81" s="49">
        <v>1526.4115043231827</v>
      </c>
    </row>
    <row r="82" spans="1:25">
      <c r="A82" s="47">
        <v>42078</v>
      </c>
      <c r="B82" s="37">
        <v>182.04006029971907</v>
      </c>
      <c r="C82" s="49">
        <v>0</v>
      </c>
      <c r="D82" s="37">
        <v>0</v>
      </c>
      <c r="E82" s="49">
        <v>0</v>
      </c>
      <c r="F82" s="37">
        <v>0</v>
      </c>
      <c r="G82" s="49">
        <v>0.43460527568376561</v>
      </c>
      <c r="H82" s="37">
        <v>1.0294856114111182</v>
      </c>
      <c r="I82" s="49">
        <v>0</v>
      </c>
      <c r="J82" s="37">
        <v>0</v>
      </c>
      <c r="K82" s="49">
        <v>3.9718741974167684</v>
      </c>
      <c r="L82" s="37">
        <v>0</v>
      </c>
      <c r="M82" s="49">
        <v>1427.7861316548288</v>
      </c>
      <c r="N82" s="43">
        <v>1784.07</v>
      </c>
      <c r="O82" s="56">
        <v>1881.05</v>
      </c>
      <c r="P82" s="44">
        <v>1806.6</v>
      </c>
      <c r="Q82" s="52">
        <v>0</v>
      </c>
      <c r="R82" s="39">
        <v>0</v>
      </c>
      <c r="S82" s="54">
        <v>50.25</v>
      </c>
      <c r="T82" s="39">
        <v>0</v>
      </c>
      <c r="U82" s="54">
        <v>24.2</v>
      </c>
      <c r="V82" s="39">
        <v>0</v>
      </c>
      <c r="W82" s="56">
        <v>0</v>
      </c>
      <c r="X82" s="39">
        <v>96.98</v>
      </c>
      <c r="Y82" s="56">
        <v>5.2</v>
      </c>
    </row>
    <row r="83" spans="1:25">
      <c r="A83" s="47">
        <v>42079</v>
      </c>
      <c r="B83" s="37">
        <v>4708.3234704210299</v>
      </c>
      <c r="C83" s="49">
        <v>0</v>
      </c>
      <c r="D83" s="37">
        <v>0</v>
      </c>
      <c r="E83" s="49">
        <v>0</v>
      </c>
      <c r="F83" s="37">
        <v>0</v>
      </c>
      <c r="G83" s="49">
        <v>13.268334870934657</v>
      </c>
      <c r="H83" s="37">
        <v>26.310998403753384</v>
      </c>
      <c r="I83" s="49">
        <v>0</v>
      </c>
      <c r="J83" s="37">
        <v>0</v>
      </c>
      <c r="K83" s="49">
        <v>115.7649982315383</v>
      </c>
      <c r="L83" s="37">
        <v>0</v>
      </c>
      <c r="M83" s="49">
        <v>42194.809812381209</v>
      </c>
      <c r="N83" s="43">
        <v>1863.83</v>
      </c>
      <c r="O83" s="56">
        <v>1996.96</v>
      </c>
      <c r="P83" s="44">
        <v>1885.5</v>
      </c>
      <c r="Q83" s="52">
        <v>0</v>
      </c>
      <c r="R83" s="39">
        <v>0</v>
      </c>
      <c r="S83" s="54">
        <v>87.16</v>
      </c>
      <c r="T83" s="39">
        <v>0</v>
      </c>
      <c r="U83" s="54">
        <v>24.3</v>
      </c>
      <c r="V83" s="39">
        <v>0</v>
      </c>
      <c r="W83" s="56">
        <v>0</v>
      </c>
      <c r="X83" s="39">
        <v>133.13</v>
      </c>
      <c r="Y83" s="56">
        <v>6.7</v>
      </c>
    </row>
    <row r="84" spans="1:25">
      <c r="A84" s="47">
        <v>42080</v>
      </c>
      <c r="B84" s="37">
        <v>4565.6085430567164</v>
      </c>
      <c r="C84" s="49">
        <v>0</v>
      </c>
      <c r="D84" s="37">
        <v>0</v>
      </c>
      <c r="E84" s="49">
        <v>0</v>
      </c>
      <c r="F84" s="37">
        <v>0</v>
      </c>
      <c r="G84" s="49">
        <v>12.367386285702731</v>
      </c>
      <c r="H84" s="37">
        <v>25.152327123795612</v>
      </c>
      <c r="I84" s="49">
        <v>0</v>
      </c>
      <c r="J84" s="37">
        <v>0</v>
      </c>
      <c r="K84" s="49">
        <v>111.20989172207973</v>
      </c>
      <c r="L84" s="37">
        <v>0</v>
      </c>
      <c r="M84" s="49">
        <v>43279.327064265148</v>
      </c>
      <c r="N84" s="43">
        <v>1784.28</v>
      </c>
      <c r="O84" s="56">
        <v>1872.1</v>
      </c>
      <c r="P84" s="44">
        <v>1796.9</v>
      </c>
      <c r="Q84" s="52">
        <v>0</v>
      </c>
      <c r="R84" s="39">
        <v>0</v>
      </c>
      <c r="S84" s="54">
        <v>62.1</v>
      </c>
      <c r="T84" s="39">
        <v>0</v>
      </c>
      <c r="U84" s="54">
        <v>13.1</v>
      </c>
      <c r="V84" s="39">
        <v>0</v>
      </c>
      <c r="W84" s="56">
        <v>0</v>
      </c>
      <c r="X84" s="39">
        <v>87.82</v>
      </c>
      <c r="Y84" s="56">
        <v>4.7</v>
      </c>
    </row>
    <row r="85" spans="1:25">
      <c r="A85" s="47">
        <v>42081</v>
      </c>
      <c r="B85" s="37">
        <v>4593.5556723607951</v>
      </c>
      <c r="C85" s="49">
        <v>0</v>
      </c>
      <c r="D85" s="37">
        <v>0</v>
      </c>
      <c r="E85" s="49">
        <v>0</v>
      </c>
      <c r="F85" s="37">
        <v>0</v>
      </c>
      <c r="G85" s="49">
        <v>13.467473141124952</v>
      </c>
      <c r="H85" s="37">
        <v>27.511671744786501</v>
      </c>
      <c r="I85" s="49">
        <v>0</v>
      </c>
      <c r="J85" s="37">
        <v>0</v>
      </c>
      <c r="K85" s="49">
        <v>117.83451594810899</v>
      </c>
      <c r="L85" s="37">
        <v>0</v>
      </c>
      <c r="M85" s="49">
        <v>43384.603837270792</v>
      </c>
      <c r="N85" s="43">
        <v>1027.5899999999999</v>
      </c>
      <c r="O85" s="56">
        <v>1080.18</v>
      </c>
      <c r="P85" s="44">
        <v>1027</v>
      </c>
      <c r="Q85" s="52">
        <v>14</v>
      </c>
      <c r="R85" s="39">
        <v>0</v>
      </c>
      <c r="S85" s="54">
        <v>25.18</v>
      </c>
      <c r="T85" s="39">
        <v>0</v>
      </c>
      <c r="U85" s="54">
        <v>14</v>
      </c>
      <c r="V85" s="39">
        <v>0</v>
      </c>
      <c r="W85" s="56">
        <v>0</v>
      </c>
      <c r="X85" s="39">
        <v>52.59</v>
      </c>
      <c r="Y85" s="56">
        <v>4.9000000000000004</v>
      </c>
    </row>
    <row r="86" spans="1:25">
      <c r="A86" s="47">
        <v>42082</v>
      </c>
      <c r="B86" s="37">
        <v>4460.7551427050112</v>
      </c>
      <c r="C86" s="49">
        <v>0</v>
      </c>
      <c r="D86" s="37">
        <v>0</v>
      </c>
      <c r="E86" s="49">
        <v>0</v>
      </c>
      <c r="F86" s="37">
        <v>0</v>
      </c>
      <c r="G86" s="49">
        <v>12.498255550499183</v>
      </c>
      <c r="H86" s="37">
        <v>27.81692119741372</v>
      </c>
      <c r="I86" s="49">
        <v>0</v>
      </c>
      <c r="J86" s="37">
        <v>0</v>
      </c>
      <c r="K86" s="49">
        <v>119.53493102068856</v>
      </c>
      <c r="L86" s="37">
        <v>0</v>
      </c>
      <c r="M86" s="49">
        <v>39633.065308619007</v>
      </c>
    </row>
    <row r="87" spans="1:25">
      <c r="A87" s="47">
        <v>42083</v>
      </c>
      <c r="B87" s="37">
        <v>4886.4701877309717</v>
      </c>
      <c r="C87" s="49">
        <v>0</v>
      </c>
      <c r="D87" s="37">
        <v>0</v>
      </c>
      <c r="E87" s="49">
        <v>0</v>
      </c>
      <c r="F87" s="37">
        <v>0</v>
      </c>
      <c r="G87" s="49">
        <v>12.210583095704827</v>
      </c>
      <c r="H87" s="37">
        <v>25.448121432266525</v>
      </c>
      <c r="I87" s="49">
        <v>0</v>
      </c>
      <c r="J87" s="37">
        <v>0</v>
      </c>
      <c r="K87" s="49">
        <v>113.70863935908693</v>
      </c>
      <c r="L87" s="37">
        <v>0</v>
      </c>
      <c r="M87" s="49">
        <v>41389.516219719138</v>
      </c>
    </row>
    <row r="88" spans="1:25">
      <c r="A88" s="47">
        <v>42084</v>
      </c>
      <c r="B88" s="37">
        <v>157.04706848209466</v>
      </c>
      <c r="C88" s="49">
        <v>0</v>
      </c>
      <c r="D88" s="37">
        <v>0</v>
      </c>
      <c r="E88" s="49">
        <v>0</v>
      </c>
      <c r="F88" s="37">
        <v>0</v>
      </c>
      <c r="G88" s="49">
        <v>0.46926926620714138</v>
      </c>
      <c r="H88" s="37">
        <v>0.88325837618927294</v>
      </c>
      <c r="I88" s="49">
        <v>0</v>
      </c>
      <c r="J88" s="37">
        <v>0</v>
      </c>
      <c r="K88" s="49">
        <v>3.9691101418999524</v>
      </c>
      <c r="L88" s="37">
        <v>0</v>
      </c>
      <c r="M88" s="49">
        <v>1627.8384605284809</v>
      </c>
    </row>
    <row r="89" spans="1:25">
      <c r="A89" s="47">
        <v>42085</v>
      </c>
      <c r="B89" s="37">
        <v>158.52165150180218</v>
      </c>
      <c r="C89" s="49">
        <v>0</v>
      </c>
      <c r="D89" s="37">
        <v>0</v>
      </c>
      <c r="E89" s="49">
        <v>0</v>
      </c>
      <c r="F89" s="37">
        <v>0</v>
      </c>
      <c r="G89" s="49">
        <v>0.41645989186297661</v>
      </c>
      <c r="H89" s="37">
        <v>1.0351384015943887</v>
      </c>
      <c r="I89" s="49">
        <v>0</v>
      </c>
      <c r="J89" s="37">
        <v>0</v>
      </c>
      <c r="K89" s="49">
        <v>4.5056170107740092</v>
      </c>
      <c r="L89" s="37">
        <v>0</v>
      </c>
      <c r="M89" s="49">
        <v>1452.494407052827</v>
      </c>
      <c r="N89" s="43">
        <v>1798.89</v>
      </c>
      <c r="O89" s="56">
        <v>1915.44</v>
      </c>
      <c r="P89" s="44">
        <v>1806.5</v>
      </c>
      <c r="Q89" s="52">
        <v>24.5</v>
      </c>
      <c r="R89" s="39">
        <v>0</v>
      </c>
      <c r="S89" s="54">
        <v>59.94</v>
      </c>
      <c r="T89" s="39">
        <v>0</v>
      </c>
      <c r="U89" s="54">
        <v>24.5</v>
      </c>
      <c r="V89" s="39">
        <v>0</v>
      </c>
      <c r="W89" s="56">
        <v>0</v>
      </c>
      <c r="X89" s="39">
        <v>116.55</v>
      </c>
      <c r="Y89" s="56">
        <v>6.1</v>
      </c>
    </row>
    <row r="90" spans="1:25">
      <c r="A90" s="47">
        <v>42086</v>
      </c>
      <c r="B90" s="37">
        <v>4984.5259127257132</v>
      </c>
      <c r="C90" s="49">
        <v>0</v>
      </c>
      <c r="D90" s="37">
        <v>0</v>
      </c>
      <c r="E90" s="49">
        <v>0</v>
      </c>
      <c r="F90" s="37">
        <v>0</v>
      </c>
      <c r="G90" s="49">
        <v>12.922659290137055</v>
      </c>
      <c r="H90" s="37">
        <v>25.511520649514082</v>
      </c>
      <c r="I90" s="49">
        <v>0</v>
      </c>
      <c r="J90" s="37">
        <v>0</v>
      </c>
      <c r="K90" s="49">
        <v>110.79455354950258</v>
      </c>
      <c r="L90" s="37">
        <v>0</v>
      </c>
      <c r="M90" s="49">
        <v>41984.633497766081</v>
      </c>
      <c r="N90" s="43">
        <v>1844.45</v>
      </c>
      <c r="O90" s="56">
        <v>1962.26</v>
      </c>
      <c r="P90" s="44">
        <v>1860.6</v>
      </c>
      <c r="Q90" s="52">
        <v>20</v>
      </c>
      <c r="R90" s="39">
        <v>0</v>
      </c>
      <c r="S90" s="54">
        <v>61.66</v>
      </c>
      <c r="T90" s="39">
        <v>0</v>
      </c>
      <c r="U90" s="54">
        <v>20</v>
      </c>
      <c r="V90" s="39">
        <v>0</v>
      </c>
      <c r="W90" s="56">
        <v>0</v>
      </c>
      <c r="X90" s="39">
        <v>117.81</v>
      </c>
      <c r="Y90" s="56">
        <v>6</v>
      </c>
    </row>
    <row r="91" spans="1:25">
      <c r="A91" s="47">
        <v>42087</v>
      </c>
      <c r="B91" s="37">
        <v>4566.3813455422251</v>
      </c>
      <c r="C91" s="49">
        <v>0</v>
      </c>
      <c r="D91" s="37">
        <v>0</v>
      </c>
      <c r="E91" s="49">
        <v>0</v>
      </c>
      <c r="F91" s="37">
        <v>0</v>
      </c>
      <c r="G91" s="49">
        <v>12.839854259635329</v>
      </c>
      <c r="H91" s="37">
        <v>25.913813945888414</v>
      </c>
      <c r="I91" s="49">
        <v>0</v>
      </c>
      <c r="J91" s="37">
        <v>0</v>
      </c>
      <c r="K91" s="49">
        <v>113.01421845386466</v>
      </c>
      <c r="L91" s="37">
        <v>0</v>
      </c>
      <c r="M91" s="49">
        <v>45117.838143009998</v>
      </c>
      <c r="N91" s="43">
        <v>174.6</v>
      </c>
      <c r="O91" s="56">
        <v>182.68</v>
      </c>
      <c r="P91" s="44">
        <v>169.1</v>
      </c>
      <c r="Q91" s="52">
        <v>0</v>
      </c>
      <c r="R91" s="39">
        <v>0</v>
      </c>
      <c r="S91" s="54">
        <v>9.3800000000000008</v>
      </c>
      <c r="T91" s="39">
        <v>0</v>
      </c>
      <c r="U91" s="54">
        <v>4.2</v>
      </c>
      <c r="V91" s="39">
        <v>0</v>
      </c>
      <c r="W91" s="56">
        <v>0</v>
      </c>
      <c r="X91" s="39">
        <v>8.08</v>
      </c>
      <c r="Y91" s="56">
        <v>4.4000000000000004</v>
      </c>
    </row>
    <row r="92" spans="1:25">
      <c r="A92" s="47">
        <v>42088</v>
      </c>
      <c r="B92" s="37">
        <v>4904.8843728494403</v>
      </c>
      <c r="C92" s="49">
        <v>0</v>
      </c>
      <c r="D92" s="37">
        <v>0</v>
      </c>
      <c r="E92" s="49">
        <v>0</v>
      </c>
      <c r="F92" s="37">
        <v>0</v>
      </c>
      <c r="G92" s="49">
        <v>13.097686892232012</v>
      </c>
      <c r="H92" s="37">
        <v>28.183559183634781</v>
      </c>
      <c r="I92" s="49">
        <v>0</v>
      </c>
      <c r="J92" s="37">
        <v>0</v>
      </c>
      <c r="K92" s="49">
        <v>121.57938199583856</v>
      </c>
      <c r="L92" s="37">
        <v>0</v>
      </c>
      <c r="M92" s="49">
        <v>40976.750238918168</v>
      </c>
    </row>
    <row r="93" spans="1:25">
      <c r="A93" s="47">
        <v>42089</v>
      </c>
      <c r="B93" s="37">
        <v>4900.7652115239525</v>
      </c>
      <c r="C93" s="49">
        <v>0</v>
      </c>
      <c r="D93" s="37">
        <v>0</v>
      </c>
      <c r="E93" s="49">
        <v>0</v>
      </c>
      <c r="F93" s="37">
        <v>0</v>
      </c>
      <c r="G93" s="49">
        <v>13.353421266284689</v>
      </c>
      <c r="H93" s="37">
        <v>28.347381352549643</v>
      </c>
      <c r="I93" s="49">
        <v>0</v>
      </c>
      <c r="J93" s="37">
        <v>0</v>
      </c>
      <c r="K93" s="49">
        <v>116.46627704588565</v>
      </c>
      <c r="L93" s="37">
        <v>0</v>
      </c>
      <c r="M93" s="49">
        <v>43519.07730055209</v>
      </c>
      <c r="N93" s="43">
        <v>563</v>
      </c>
      <c r="O93" s="56">
        <v>585.20000000000005</v>
      </c>
      <c r="P93" s="44">
        <v>551</v>
      </c>
      <c r="Q93" s="52">
        <v>7.1</v>
      </c>
      <c r="R93" s="39">
        <v>0</v>
      </c>
      <c r="S93" s="54">
        <v>20</v>
      </c>
      <c r="T93" s="39">
        <v>0</v>
      </c>
      <c r="U93" s="54">
        <v>7.1</v>
      </c>
      <c r="V93" s="39">
        <v>0</v>
      </c>
      <c r="W93" s="56">
        <v>0</v>
      </c>
      <c r="X93" s="39">
        <v>22.2</v>
      </c>
      <c r="Y93" s="56">
        <v>3.8</v>
      </c>
    </row>
    <row r="94" spans="1:25">
      <c r="A94" s="47">
        <v>42090</v>
      </c>
      <c r="B94" s="37">
        <v>4417.8176600851293</v>
      </c>
      <c r="C94" s="49">
        <v>0</v>
      </c>
      <c r="D94" s="37">
        <v>0</v>
      </c>
      <c r="E94" s="49">
        <v>0</v>
      </c>
      <c r="F94" s="37">
        <v>0</v>
      </c>
      <c r="G94" s="49">
        <v>12.88097710082838</v>
      </c>
      <c r="H94" s="37">
        <v>27.128449741476903</v>
      </c>
      <c r="I94" s="49">
        <v>0</v>
      </c>
      <c r="J94" s="37">
        <v>0</v>
      </c>
      <c r="K94" s="49">
        <v>116.72603805733121</v>
      </c>
      <c r="L94" s="37">
        <v>0</v>
      </c>
      <c r="M94" s="49">
        <v>42396.394344869266</v>
      </c>
      <c r="N94" s="43">
        <v>795.49</v>
      </c>
      <c r="O94" s="56">
        <v>830.78</v>
      </c>
      <c r="P94" s="44">
        <v>795.1</v>
      </c>
      <c r="Q94" s="52">
        <v>0</v>
      </c>
      <c r="R94" s="39">
        <v>0</v>
      </c>
      <c r="S94" s="54">
        <v>30.18</v>
      </c>
      <c r="T94" s="39">
        <v>0</v>
      </c>
      <c r="U94" s="54">
        <v>5.5</v>
      </c>
      <c r="V94" s="39">
        <v>0</v>
      </c>
      <c r="W94" s="56">
        <v>0</v>
      </c>
      <c r="X94" s="39">
        <v>35.29</v>
      </c>
      <c r="Y94" s="56">
        <v>4.2</v>
      </c>
    </row>
    <row r="95" spans="1:25">
      <c r="A95" s="47">
        <v>42091</v>
      </c>
      <c r="B95" s="37">
        <v>161.00202218014471</v>
      </c>
      <c r="C95" s="49">
        <v>0</v>
      </c>
      <c r="D95" s="37">
        <v>0</v>
      </c>
      <c r="E95" s="49">
        <v>0</v>
      </c>
      <c r="F95" s="37">
        <v>0</v>
      </c>
      <c r="G95" s="49">
        <v>0.48931091214267913</v>
      </c>
      <c r="H95" s="37">
        <v>1.0397597929016813</v>
      </c>
      <c r="I95" s="49">
        <v>0</v>
      </c>
      <c r="J95" s="37">
        <v>0</v>
      </c>
      <c r="K95" s="49">
        <v>4.5908408601326682</v>
      </c>
      <c r="L95" s="37">
        <v>0</v>
      </c>
      <c r="M95" s="49">
        <v>1398.4319092792771</v>
      </c>
    </row>
    <row r="96" spans="1:25">
      <c r="A96" s="47">
        <v>42092</v>
      </c>
      <c r="B96" s="37">
        <v>180.62182712055838</v>
      </c>
      <c r="C96" s="49">
        <v>0</v>
      </c>
      <c r="D96" s="37">
        <v>0</v>
      </c>
      <c r="E96" s="49">
        <v>0</v>
      </c>
      <c r="F96" s="37">
        <v>0</v>
      </c>
      <c r="G96" s="49">
        <v>0.48698686135473163</v>
      </c>
      <c r="H96" s="37">
        <v>1.0136558006433363</v>
      </c>
      <c r="I96" s="49">
        <v>0</v>
      </c>
      <c r="J96" s="37">
        <v>0</v>
      </c>
      <c r="K96" s="49">
        <v>3.8947027529184504</v>
      </c>
      <c r="L96" s="37">
        <v>0</v>
      </c>
      <c r="M96" s="49">
        <v>1437.4688283891558</v>
      </c>
      <c r="N96" s="43">
        <v>1773.82</v>
      </c>
      <c r="O96" s="56">
        <v>1854.24</v>
      </c>
      <c r="P96" s="44">
        <v>1805</v>
      </c>
      <c r="Q96" s="52">
        <v>0</v>
      </c>
      <c r="R96" s="39">
        <v>0</v>
      </c>
      <c r="S96" s="54">
        <v>47.24</v>
      </c>
      <c r="T96" s="39">
        <v>0</v>
      </c>
      <c r="U96" s="54">
        <v>2</v>
      </c>
      <c r="V96" s="39">
        <v>0</v>
      </c>
      <c r="W96" s="56">
        <v>0</v>
      </c>
      <c r="X96" s="39">
        <v>80.42</v>
      </c>
      <c r="Y96" s="56">
        <v>4.3</v>
      </c>
    </row>
    <row r="97" spans="1:25">
      <c r="A97" s="47">
        <v>42093</v>
      </c>
      <c r="B97" s="37">
        <v>4977.1256525266554</v>
      </c>
      <c r="C97" s="49">
        <v>0</v>
      </c>
      <c r="D97" s="37">
        <v>0</v>
      </c>
      <c r="E97" s="49">
        <v>0</v>
      </c>
      <c r="F97" s="37">
        <v>0</v>
      </c>
      <c r="G97" s="49">
        <v>12.041378219447873</v>
      </c>
      <c r="H97" s="37">
        <v>26.274024624935777</v>
      </c>
      <c r="I97" s="49">
        <v>0</v>
      </c>
      <c r="J97" s="37">
        <v>0</v>
      </c>
      <c r="K97" s="49">
        <v>124.65664641781419</v>
      </c>
      <c r="L97" s="37">
        <v>0</v>
      </c>
      <c r="M97" s="49">
        <v>39720.480072813603</v>
      </c>
      <c r="N97" s="43">
        <v>1282.3</v>
      </c>
      <c r="O97" s="56">
        <v>1363.8</v>
      </c>
      <c r="P97" s="44">
        <v>1312.6</v>
      </c>
      <c r="Q97" s="52">
        <v>11.3</v>
      </c>
      <c r="R97" s="39">
        <v>0</v>
      </c>
      <c r="S97" s="54">
        <v>28.6</v>
      </c>
      <c r="T97" s="39">
        <v>0</v>
      </c>
      <c r="U97" s="54">
        <v>11.3</v>
      </c>
      <c r="V97" s="39">
        <v>0</v>
      </c>
      <c r="W97" s="56">
        <v>0</v>
      </c>
      <c r="X97" s="39">
        <v>81.5</v>
      </c>
      <c r="Y97" s="56">
        <v>6</v>
      </c>
    </row>
    <row r="98" spans="1:25">
      <c r="A98" s="47">
        <v>42094</v>
      </c>
      <c r="B98" s="37">
        <v>4867.2093345614858</v>
      </c>
      <c r="C98" s="49">
        <v>0</v>
      </c>
      <c r="D98" s="37">
        <v>0</v>
      </c>
      <c r="E98" s="49">
        <v>0</v>
      </c>
      <c r="F98" s="37">
        <v>0</v>
      </c>
      <c r="G98" s="49">
        <v>11.852380531989132</v>
      </c>
      <c r="H98" s="37">
        <v>27.512024515958366</v>
      </c>
      <c r="I98" s="49">
        <v>66.067740914366695</v>
      </c>
      <c r="J98" s="37">
        <v>0</v>
      </c>
      <c r="K98" s="49">
        <v>117.7374112248263</v>
      </c>
      <c r="L98" s="37">
        <v>0</v>
      </c>
      <c r="M98" s="49">
        <v>43710.622301790128</v>
      </c>
      <c r="N98" s="43">
        <v>1866.11</v>
      </c>
      <c r="O98" s="56">
        <v>1988.44</v>
      </c>
      <c r="P98" s="44">
        <v>1886.6</v>
      </c>
      <c r="Q98" s="52">
        <v>21.6</v>
      </c>
      <c r="R98" s="39">
        <v>0</v>
      </c>
      <c r="S98" s="54">
        <v>58.64</v>
      </c>
      <c r="T98" s="39">
        <v>0</v>
      </c>
      <c r="U98" s="54">
        <v>21.6</v>
      </c>
      <c r="V98" s="39">
        <v>0</v>
      </c>
      <c r="W98" s="56">
        <v>0</v>
      </c>
      <c r="X98" s="39">
        <v>122.33</v>
      </c>
      <c r="Y98" s="56">
        <v>6.2</v>
      </c>
    </row>
    <row r="99" spans="1:25">
      <c r="A99" s="47">
        <v>42095</v>
      </c>
      <c r="B99" s="37">
        <v>7833.140691415887</v>
      </c>
      <c r="C99" s="49">
        <v>0</v>
      </c>
      <c r="D99" s="37">
        <v>0</v>
      </c>
      <c r="E99" s="49">
        <v>0</v>
      </c>
      <c r="F99" s="37">
        <v>0</v>
      </c>
      <c r="G99" s="49">
        <v>13.617442759221037</v>
      </c>
      <c r="H99" s="37">
        <v>26.04960722995741</v>
      </c>
      <c r="I99" s="49">
        <v>0</v>
      </c>
      <c r="J99" s="37">
        <v>0</v>
      </c>
      <c r="K99" s="49">
        <v>206.28369070830348</v>
      </c>
      <c r="L99" s="37">
        <v>0</v>
      </c>
      <c r="M99" s="49">
        <v>62853.992980688832</v>
      </c>
      <c r="N99" s="43">
        <v>1789.58</v>
      </c>
      <c r="O99" s="56">
        <v>1890.6</v>
      </c>
      <c r="P99" s="44">
        <v>1805.7</v>
      </c>
      <c r="Q99" s="52">
        <v>12</v>
      </c>
      <c r="R99" s="39">
        <v>0</v>
      </c>
      <c r="S99" s="54">
        <v>60.9</v>
      </c>
      <c r="T99" s="39">
        <v>0</v>
      </c>
      <c r="U99" s="54">
        <v>12</v>
      </c>
      <c r="V99" s="39">
        <v>0</v>
      </c>
      <c r="W99" s="56">
        <v>0</v>
      </c>
      <c r="X99" s="39">
        <v>101.02</v>
      </c>
      <c r="Y99" s="56">
        <v>5.3</v>
      </c>
    </row>
    <row r="100" spans="1:25">
      <c r="A100" s="47">
        <v>42096</v>
      </c>
      <c r="B100" s="37">
        <v>7984.8076619185194</v>
      </c>
      <c r="C100" s="49">
        <v>0</v>
      </c>
      <c r="D100" s="37">
        <v>0</v>
      </c>
      <c r="E100" s="49">
        <v>0</v>
      </c>
      <c r="F100" s="37">
        <v>0</v>
      </c>
      <c r="G100" s="49">
        <v>13.866595239758407</v>
      </c>
      <c r="H100" s="37">
        <v>26.576948501116242</v>
      </c>
      <c r="I100" s="49">
        <v>0</v>
      </c>
      <c r="J100" s="37">
        <v>0</v>
      </c>
      <c r="K100" s="49">
        <v>227.75497147872389</v>
      </c>
      <c r="L100" s="37">
        <v>0</v>
      </c>
      <c r="M100" s="49">
        <v>67918.040224810291</v>
      </c>
      <c r="N100" s="43">
        <v>925.14</v>
      </c>
      <c r="O100" s="56">
        <v>966.46</v>
      </c>
      <c r="P100" s="44">
        <v>906.1</v>
      </c>
      <c r="Q100" s="52">
        <v>6.2</v>
      </c>
      <c r="R100" s="39">
        <v>0</v>
      </c>
      <c r="S100" s="54">
        <v>47.96</v>
      </c>
      <c r="T100" s="39">
        <v>0</v>
      </c>
      <c r="U100" s="54">
        <v>6.2</v>
      </c>
      <c r="V100" s="39">
        <v>0</v>
      </c>
      <c r="W100" s="56">
        <v>0</v>
      </c>
      <c r="X100" s="39">
        <v>41.32</v>
      </c>
      <c r="Y100" s="56">
        <v>4.3</v>
      </c>
    </row>
    <row r="101" spans="1:25">
      <c r="A101" s="47">
        <v>42097</v>
      </c>
      <c r="B101" s="37">
        <v>8246.7818350393973</v>
      </c>
      <c r="C101" s="49">
        <v>0</v>
      </c>
      <c r="D101" s="37">
        <v>25</v>
      </c>
      <c r="E101" s="49">
        <v>0</v>
      </c>
      <c r="F101" s="37">
        <v>0</v>
      </c>
      <c r="G101" s="49">
        <v>12.685556872445659</v>
      </c>
      <c r="H101" s="37">
        <v>26.574265554705089</v>
      </c>
      <c r="I101" s="49">
        <v>0</v>
      </c>
      <c r="J101" s="37">
        <v>0</v>
      </c>
      <c r="K101" s="49">
        <v>207.1056989402052</v>
      </c>
      <c r="L101" s="37">
        <v>0</v>
      </c>
      <c r="M101" s="49">
        <v>61813.88110446027</v>
      </c>
      <c r="N101" s="43">
        <v>1394.84</v>
      </c>
      <c r="O101" s="56">
        <v>1487.94</v>
      </c>
      <c r="P101" s="44">
        <v>1427.4</v>
      </c>
      <c r="Q101" s="52">
        <v>10</v>
      </c>
      <c r="R101" s="39">
        <v>0</v>
      </c>
      <c r="S101" s="54">
        <v>40.54</v>
      </c>
      <c r="T101" s="39">
        <v>0</v>
      </c>
      <c r="U101" s="54">
        <v>10</v>
      </c>
      <c r="V101" s="39">
        <v>0</v>
      </c>
      <c r="W101" s="56">
        <v>0</v>
      </c>
      <c r="X101" s="39">
        <v>93.1</v>
      </c>
      <c r="Y101" s="56">
        <v>6.3</v>
      </c>
    </row>
    <row r="102" spans="1:25">
      <c r="A102" s="47">
        <v>42098</v>
      </c>
      <c r="B102" s="37">
        <v>322.55894778065817</v>
      </c>
      <c r="C102" s="49">
        <v>0</v>
      </c>
      <c r="D102" s="37">
        <v>0</v>
      </c>
      <c r="E102" s="49">
        <v>0</v>
      </c>
      <c r="F102" s="37">
        <v>0</v>
      </c>
      <c r="G102" s="49">
        <v>0.4889962993064807</v>
      </c>
      <c r="H102" s="37">
        <v>0.96725451815984864</v>
      </c>
      <c r="I102" s="49">
        <v>0</v>
      </c>
      <c r="J102" s="37">
        <v>0</v>
      </c>
      <c r="K102" s="49">
        <v>7.7370307201032862</v>
      </c>
      <c r="L102" s="37">
        <v>0</v>
      </c>
      <c r="M102" s="49">
        <v>2569.160044943786</v>
      </c>
    </row>
    <row r="103" spans="1:25">
      <c r="A103" s="47">
        <v>42099</v>
      </c>
      <c r="B103" s="37">
        <v>279.75926582794483</v>
      </c>
      <c r="C103" s="49">
        <v>0</v>
      </c>
      <c r="D103" s="37">
        <v>0</v>
      </c>
      <c r="E103" s="49">
        <v>0</v>
      </c>
      <c r="F103" s="37">
        <v>0</v>
      </c>
      <c r="G103" s="49">
        <v>0.52828613610198316</v>
      </c>
      <c r="H103" s="37">
        <v>0.89059524609816854</v>
      </c>
      <c r="I103" s="49">
        <v>0</v>
      </c>
      <c r="J103" s="37">
        <v>0</v>
      </c>
      <c r="K103" s="49">
        <v>8.4532187330591118</v>
      </c>
      <c r="L103" s="37">
        <v>0</v>
      </c>
      <c r="M103" s="49">
        <v>2468.2483191598981</v>
      </c>
      <c r="N103" s="43">
        <v>1723.96</v>
      </c>
      <c r="O103" s="56">
        <v>1851.4</v>
      </c>
      <c r="P103" s="44">
        <v>1760.4</v>
      </c>
      <c r="Q103" s="52">
        <v>7.6</v>
      </c>
      <c r="R103" s="39">
        <v>0</v>
      </c>
      <c r="S103" s="54">
        <v>59.7</v>
      </c>
      <c r="T103" s="39">
        <v>0</v>
      </c>
      <c r="U103" s="54">
        <v>23.7</v>
      </c>
      <c r="V103" s="39">
        <v>0</v>
      </c>
      <c r="W103" s="56">
        <v>0</v>
      </c>
      <c r="X103" s="39">
        <v>127.44</v>
      </c>
      <c r="Y103" s="56">
        <v>6.9</v>
      </c>
    </row>
    <row r="104" spans="1:25">
      <c r="A104" s="47">
        <v>42100</v>
      </c>
      <c r="B104" s="37">
        <v>8174.7701729829587</v>
      </c>
      <c r="C104" s="49">
        <v>0</v>
      </c>
      <c r="D104" s="37">
        <v>0</v>
      </c>
      <c r="E104" s="49">
        <v>0</v>
      </c>
      <c r="F104" s="37">
        <v>0</v>
      </c>
      <c r="G104" s="49">
        <v>12.386071660777409</v>
      </c>
      <c r="H104" s="37">
        <v>26.877936854177833</v>
      </c>
      <c r="I104" s="49">
        <v>0</v>
      </c>
      <c r="J104" s="37">
        <v>0</v>
      </c>
      <c r="K104" s="49">
        <v>222.97865509622588</v>
      </c>
      <c r="L104" s="37">
        <v>0</v>
      </c>
      <c r="M104" s="49">
        <v>66144.823713101665</v>
      </c>
      <c r="N104" s="43">
        <v>1891.63</v>
      </c>
      <c r="O104" s="56">
        <v>2037.7</v>
      </c>
      <c r="P104" s="44">
        <v>1894.1</v>
      </c>
      <c r="Q104" s="52">
        <v>25.9</v>
      </c>
      <c r="R104" s="39">
        <v>0</v>
      </c>
      <c r="S104" s="54">
        <v>91.8</v>
      </c>
      <c r="T104" s="39">
        <v>0</v>
      </c>
      <c r="U104" s="54">
        <v>25.9</v>
      </c>
      <c r="V104" s="39">
        <v>0</v>
      </c>
      <c r="W104" s="56">
        <v>0</v>
      </c>
      <c r="X104" s="39">
        <v>146.07</v>
      </c>
      <c r="Y104" s="56">
        <v>7.2</v>
      </c>
    </row>
    <row r="105" spans="1:25">
      <c r="A105" s="47">
        <v>42101</v>
      </c>
      <c r="B105" s="37">
        <v>8225.4571405121114</v>
      </c>
      <c r="C105" s="49">
        <v>0</v>
      </c>
      <c r="D105" s="37">
        <v>0</v>
      </c>
      <c r="E105" s="49">
        <v>0</v>
      </c>
      <c r="F105" s="37">
        <v>0</v>
      </c>
      <c r="G105" s="49">
        <v>13.881895115151805</v>
      </c>
      <c r="H105" s="37">
        <v>24.6718073696814</v>
      </c>
      <c r="I105" s="49">
        <v>0</v>
      </c>
      <c r="J105" s="37">
        <v>0</v>
      </c>
      <c r="K105" s="49">
        <v>203.84735274041361</v>
      </c>
      <c r="L105" s="37">
        <v>0</v>
      </c>
      <c r="M105" s="49">
        <v>60133.048539508534</v>
      </c>
      <c r="N105" s="43">
        <v>1899.73</v>
      </c>
      <c r="O105" s="56">
        <v>2028.6</v>
      </c>
      <c r="P105" s="44">
        <v>1934.7</v>
      </c>
      <c r="Q105" s="52">
        <v>23.3</v>
      </c>
      <c r="R105" s="39">
        <v>0</v>
      </c>
      <c r="S105" s="54">
        <v>47.3</v>
      </c>
      <c r="T105" s="39">
        <v>0</v>
      </c>
      <c r="U105" s="54">
        <v>23.3</v>
      </c>
      <c r="V105" s="39">
        <v>0</v>
      </c>
      <c r="W105" s="56">
        <v>0</v>
      </c>
      <c r="X105" s="39">
        <v>128.87</v>
      </c>
      <c r="Y105" s="56">
        <v>6.4</v>
      </c>
    </row>
    <row r="106" spans="1:25">
      <c r="A106" s="47">
        <v>42102</v>
      </c>
      <c r="B106" s="37">
        <v>8731.4619526352562</v>
      </c>
      <c r="C106" s="49">
        <v>0</v>
      </c>
      <c r="D106" s="37">
        <v>0</v>
      </c>
      <c r="E106" s="49">
        <v>0</v>
      </c>
      <c r="F106" s="37">
        <v>0</v>
      </c>
      <c r="G106" s="49">
        <v>12.539885798340483</v>
      </c>
      <c r="H106" s="37">
        <v>27.157248123126283</v>
      </c>
      <c r="I106" s="49">
        <v>0</v>
      </c>
      <c r="J106" s="37">
        <v>0</v>
      </c>
      <c r="K106" s="49">
        <v>214.52733447902531</v>
      </c>
      <c r="L106" s="37">
        <v>0</v>
      </c>
      <c r="M106" s="49">
        <v>68238.819507046748</v>
      </c>
      <c r="N106" s="43">
        <v>1845.43</v>
      </c>
      <c r="O106" s="56">
        <v>1968.38</v>
      </c>
      <c r="P106" s="44">
        <v>1906.27</v>
      </c>
      <c r="Q106" s="52">
        <v>18.7</v>
      </c>
      <c r="R106" s="39">
        <v>0</v>
      </c>
      <c r="S106" s="54">
        <v>32.28</v>
      </c>
      <c r="T106" s="39">
        <v>0</v>
      </c>
      <c r="U106" s="54">
        <v>11.13</v>
      </c>
      <c r="V106" s="39">
        <v>0</v>
      </c>
      <c r="W106" s="56">
        <v>0</v>
      </c>
      <c r="X106" s="39">
        <v>122.95</v>
      </c>
      <c r="Y106" s="56">
        <v>6.2</v>
      </c>
    </row>
    <row r="107" spans="1:25">
      <c r="A107" s="47">
        <v>42103</v>
      </c>
      <c r="B107" s="37">
        <v>8698.8416306882318</v>
      </c>
      <c r="C107" s="49">
        <v>0</v>
      </c>
      <c r="D107" s="37">
        <v>0</v>
      </c>
      <c r="E107" s="49">
        <v>0</v>
      </c>
      <c r="F107" s="37">
        <v>0</v>
      </c>
      <c r="G107" s="49">
        <v>12.97044667308324</v>
      </c>
      <c r="H107" s="37">
        <v>24.160381693478417</v>
      </c>
      <c r="I107" s="49">
        <v>0</v>
      </c>
      <c r="J107" s="37">
        <v>0</v>
      </c>
      <c r="K107" s="49">
        <v>215.06843748146471</v>
      </c>
      <c r="L107" s="37">
        <v>0</v>
      </c>
      <c r="M107" s="49">
        <v>68794.968939729632</v>
      </c>
    </row>
    <row r="108" spans="1:25">
      <c r="A108" s="47">
        <v>42104</v>
      </c>
      <c r="B108" s="37">
        <v>8322.4472020634403</v>
      </c>
      <c r="C108" s="49">
        <v>0</v>
      </c>
      <c r="D108" s="37">
        <v>25</v>
      </c>
      <c r="E108" s="49">
        <v>0</v>
      </c>
      <c r="F108" s="37">
        <v>0</v>
      </c>
      <c r="G108" s="49">
        <v>13.728683566111533</v>
      </c>
      <c r="H108" s="37">
        <v>23.923140021300689</v>
      </c>
      <c r="I108" s="49">
        <v>0</v>
      </c>
      <c r="J108" s="37">
        <v>0</v>
      </c>
      <c r="K108" s="49">
        <v>214.35439625950875</v>
      </c>
      <c r="L108" s="37">
        <v>0</v>
      </c>
      <c r="M108" s="49">
        <v>68647.049446737103</v>
      </c>
    </row>
    <row r="109" spans="1:25">
      <c r="A109" s="47">
        <v>42105</v>
      </c>
      <c r="B109" s="37">
        <v>330.80733041505022</v>
      </c>
      <c r="C109" s="49">
        <v>0</v>
      </c>
      <c r="D109" s="37">
        <v>0</v>
      </c>
      <c r="E109" s="49">
        <v>0</v>
      </c>
      <c r="F109" s="37">
        <v>0</v>
      </c>
      <c r="G109" s="49">
        <v>0.50615126533918298</v>
      </c>
      <c r="H109" s="37">
        <v>0.90097607202131391</v>
      </c>
      <c r="I109" s="49">
        <v>0</v>
      </c>
      <c r="J109" s="37">
        <v>0</v>
      </c>
      <c r="K109" s="49">
        <v>8.6337622236281799</v>
      </c>
      <c r="L109" s="37">
        <v>0</v>
      </c>
      <c r="M109" s="49">
        <v>2575.3046315860206</v>
      </c>
    </row>
    <row r="110" spans="1:25">
      <c r="A110" s="47">
        <v>42106</v>
      </c>
      <c r="B110" s="37">
        <v>293.78131722489712</v>
      </c>
      <c r="C110" s="49">
        <v>0</v>
      </c>
      <c r="D110" s="37">
        <v>0</v>
      </c>
      <c r="E110" s="49">
        <v>0</v>
      </c>
      <c r="F110" s="37">
        <v>0</v>
      </c>
      <c r="G110" s="49">
        <v>0.4510186146597861</v>
      </c>
      <c r="H110" s="37">
        <v>0.86022877559737121</v>
      </c>
      <c r="I110" s="49">
        <v>0</v>
      </c>
      <c r="J110" s="37">
        <v>0</v>
      </c>
      <c r="K110" s="49">
        <v>8.6221782980116402</v>
      </c>
      <c r="L110" s="37">
        <v>0</v>
      </c>
      <c r="M110" s="49">
        <v>2345.0551093122876</v>
      </c>
      <c r="N110" s="43">
        <v>1840.99</v>
      </c>
      <c r="O110" s="56">
        <v>1982.4</v>
      </c>
      <c r="P110" s="44">
        <v>1908.2</v>
      </c>
      <c r="Q110" s="52">
        <v>25.6</v>
      </c>
      <c r="R110" s="39">
        <v>0</v>
      </c>
      <c r="S110" s="54">
        <v>48.6</v>
      </c>
      <c r="T110" s="39">
        <v>0</v>
      </c>
      <c r="U110" s="54">
        <v>0</v>
      </c>
      <c r="V110" s="39">
        <v>0</v>
      </c>
      <c r="W110" s="56">
        <v>0</v>
      </c>
      <c r="X110" s="39">
        <v>141.41</v>
      </c>
      <c r="Y110" s="56">
        <v>7.1</v>
      </c>
    </row>
    <row r="111" spans="1:25">
      <c r="A111" s="47">
        <v>42107</v>
      </c>
      <c r="B111" s="37">
        <v>8134.8505515571924</v>
      </c>
      <c r="C111" s="49">
        <v>0</v>
      </c>
      <c r="D111" s="37">
        <v>0</v>
      </c>
      <c r="E111" s="49">
        <v>0</v>
      </c>
      <c r="F111" s="37">
        <v>0</v>
      </c>
      <c r="G111" s="49">
        <v>13.534405369218966</v>
      </c>
      <c r="H111" s="37">
        <v>26.439201265658138</v>
      </c>
      <c r="I111" s="49">
        <v>0</v>
      </c>
      <c r="J111" s="37">
        <v>0</v>
      </c>
      <c r="K111" s="49">
        <v>214.21145825423102</v>
      </c>
      <c r="L111" s="37">
        <v>0</v>
      </c>
      <c r="M111" s="49">
        <v>61811.01550523597</v>
      </c>
      <c r="N111" s="43">
        <v>1921.94</v>
      </c>
      <c r="O111" s="56">
        <v>2080.96</v>
      </c>
      <c r="P111" s="44">
        <v>1972</v>
      </c>
      <c r="Q111" s="52">
        <v>21.5</v>
      </c>
      <c r="R111" s="39">
        <v>0</v>
      </c>
      <c r="S111" s="54">
        <v>65.959999999999994</v>
      </c>
      <c r="T111" s="39">
        <v>0</v>
      </c>
      <c r="U111" s="54">
        <v>21.5</v>
      </c>
      <c r="V111" s="39">
        <v>0</v>
      </c>
      <c r="W111" s="56">
        <v>0</v>
      </c>
      <c r="X111" s="39">
        <v>159.02000000000001</v>
      </c>
      <c r="Y111" s="56">
        <v>7.6</v>
      </c>
    </row>
    <row r="112" spans="1:25">
      <c r="A112" s="47">
        <v>42108</v>
      </c>
      <c r="B112" s="37">
        <v>8124.4866687869217</v>
      </c>
      <c r="C112" s="49">
        <v>0</v>
      </c>
      <c r="D112" s="37">
        <v>0</v>
      </c>
      <c r="E112" s="49">
        <v>0</v>
      </c>
      <c r="F112" s="37">
        <v>0</v>
      </c>
      <c r="G112" s="49">
        <v>13.267120580777297</v>
      </c>
      <c r="H112" s="37">
        <v>24.546109384111809</v>
      </c>
      <c r="I112" s="49">
        <v>0</v>
      </c>
      <c r="J112" s="37">
        <v>0</v>
      </c>
      <c r="K112" s="49">
        <v>216.60308472745476</v>
      </c>
      <c r="L112" s="37">
        <v>0</v>
      </c>
      <c r="M112" s="49">
        <v>68249.051891605821</v>
      </c>
      <c r="N112" s="43">
        <v>1891.9</v>
      </c>
      <c r="O112" s="56">
        <v>2044.34</v>
      </c>
      <c r="P112" s="44">
        <v>1949.7</v>
      </c>
      <c r="Q112" s="52">
        <v>13.9</v>
      </c>
      <c r="R112" s="39">
        <v>0</v>
      </c>
      <c r="S112" s="54">
        <v>66.84</v>
      </c>
      <c r="T112" s="39">
        <v>0</v>
      </c>
      <c r="U112" s="54">
        <v>13.9</v>
      </c>
      <c r="V112" s="39">
        <v>0</v>
      </c>
      <c r="W112" s="56">
        <v>0</v>
      </c>
      <c r="X112" s="39">
        <v>152.44</v>
      </c>
      <c r="Y112" s="56">
        <v>7.5</v>
      </c>
    </row>
    <row r="113" spans="1:25">
      <c r="A113" s="47">
        <v>42109</v>
      </c>
      <c r="B113" s="37">
        <v>8180.2048926034859</v>
      </c>
      <c r="C113" s="49">
        <v>0</v>
      </c>
      <c r="D113" s="37">
        <v>0</v>
      </c>
      <c r="E113" s="49">
        <v>0</v>
      </c>
      <c r="F113" s="37">
        <v>0</v>
      </c>
      <c r="G113" s="49">
        <v>12.161628583737413</v>
      </c>
      <c r="H113" s="37">
        <v>25.228435107739514</v>
      </c>
      <c r="I113" s="49">
        <v>0</v>
      </c>
      <c r="J113" s="37">
        <v>0</v>
      </c>
      <c r="K113" s="49">
        <v>221.36744997635989</v>
      </c>
      <c r="L113" s="37">
        <v>0</v>
      </c>
      <c r="M113" s="49">
        <v>67250.989068993469</v>
      </c>
      <c r="N113" s="43">
        <v>1314.63</v>
      </c>
      <c r="O113" s="56">
        <v>1423.7</v>
      </c>
      <c r="P113" s="44">
        <v>1365.77</v>
      </c>
      <c r="Q113" s="52">
        <v>3.43</v>
      </c>
      <c r="R113" s="39">
        <v>0</v>
      </c>
      <c r="S113" s="54">
        <v>44.3</v>
      </c>
      <c r="T113" s="39">
        <v>0</v>
      </c>
      <c r="U113" s="54">
        <v>10.199999999999999</v>
      </c>
      <c r="V113" s="39">
        <v>0</v>
      </c>
      <c r="W113" s="56">
        <v>0</v>
      </c>
      <c r="X113" s="39">
        <v>109.07</v>
      </c>
      <c r="Y113" s="56">
        <v>7.7</v>
      </c>
    </row>
    <row r="114" spans="1:25">
      <c r="A114" s="47">
        <v>42110</v>
      </c>
      <c r="B114" s="37">
        <v>7825.8788726023704</v>
      </c>
      <c r="C114" s="49">
        <v>0</v>
      </c>
      <c r="D114" s="37">
        <v>0</v>
      </c>
      <c r="E114" s="49">
        <v>0</v>
      </c>
      <c r="F114" s="37">
        <v>0</v>
      </c>
      <c r="G114" s="49">
        <v>12.780907672559325</v>
      </c>
      <c r="H114" s="37">
        <v>26.51666996251917</v>
      </c>
      <c r="I114" s="49">
        <v>0</v>
      </c>
      <c r="J114" s="37">
        <v>0</v>
      </c>
      <c r="K114" s="49">
        <v>228.74121488961546</v>
      </c>
      <c r="L114" s="37">
        <v>0</v>
      </c>
      <c r="M114" s="49">
        <v>62545.715507150147</v>
      </c>
      <c r="N114" s="43">
        <v>1896.24</v>
      </c>
      <c r="O114" s="56">
        <v>2028.54</v>
      </c>
      <c r="P114" s="44">
        <v>1955.08</v>
      </c>
      <c r="Q114" s="52">
        <v>38</v>
      </c>
      <c r="R114" s="39">
        <v>0</v>
      </c>
      <c r="S114" s="54">
        <v>29.04</v>
      </c>
      <c r="T114" s="39">
        <v>0</v>
      </c>
      <c r="U114" s="54">
        <v>6.42</v>
      </c>
      <c r="V114" s="39">
        <v>0</v>
      </c>
      <c r="W114" s="56">
        <v>0</v>
      </c>
      <c r="X114" s="39">
        <v>132.30000000000001</v>
      </c>
      <c r="Y114" s="56">
        <v>6.5</v>
      </c>
    </row>
    <row r="115" spans="1:25">
      <c r="A115" s="47">
        <v>42111</v>
      </c>
      <c r="B115" s="37">
        <v>8463.7846510184336</v>
      </c>
      <c r="C115" s="49">
        <v>0</v>
      </c>
      <c r="D115" s="37">
        <v>25</v>
      </c>
      <c r="E115" s="49">
        <v>0</v>
      </c>
      <c r="F115" s="37">
        <v>0</v>
      </c>
      <c r="G115" s="49">
        <v>12.406401969766089</v>
      </c>
      <c r="H115" s="37">
        <v>25.833387607061205</v>
      </c>
      <c r="I115" s="49">
        <v>0</v>
      </c>
      <c r="J115" s="37">
        <v>0</v>
      </c>
      <c r="K115" s="49">
        <v>199.45661319396942</v>
      </c>
      <c r="L115" s="37">
        <v>0</v>
      </c>
      <c r="M115" s="49">
        <v>61537.532364691993</v>
      </c>
      <c r="N115" s="43">
        <v>1925.74</v>
      </c>
      <c r="O115" s="56">
        <v>2049.98</v>
      </c>
      <c r="P115" s="44">
        <v>1967.6</v>
      </c>
      <c r="Q115" s="52">
        <v>52.8</v>
      </c>
      <c r="R115" s="39">
        <v>0</v>
      </c>
      <c r="S115" s="54">
        <v>29.58</v>
      </c>
      <c r="T115" s="39">
        <v>0</v>
      </c>
      <c r="U115" s="54">
        <v>0</v>
      </c>
      <c r="V115" s="39">
        <v>0</v>
      </c>
      <c r="W115" s="56">
        <v>0</v>
      </c>
      <c r="X115" s="39">
        <v>124.24</v>
      </c>
      <c r="Y115" s="56">
        <v>6.1</v>
      </c>
    </row>
    <row r="116" spans="1:25">
      <c r="A116" s="47">
        <v>42112</v>
      </c>
      <c r="B116" s="37">
        <v>275.69754688236708</v>
      </c>
      <c r="C116" s="49">
        <v>0</v>
      </c>
      <c r="D116" s="37">
        <v>0</v>
      </c>
      <c r="E116" s="49">
        <v>0</v>
      </c>
      <c r="F116" s="37">
        <v>0</v>
      </c>
      <c r="G116" s="49">
        <v>0.45205856113583776</v>
      </c>
      <c r="H116" s="37">
        <v>1.0159681513905952</v>
      </c>
      <c r="I116" s="49">
        <v>0</v>
      </c>
      <c r="J116" s="37">
        <v>0</v>
      </c>
      <c r="K116" s="49">
        <v>7.6749306195082827</v>
      </c>
      <c r="L116" s="37">
        <v>0</v>
      </c>
      <c r="M116" s="49">
        <v>2559.2998772394312</v>
      </c>
    </row>
    <row r="117" spans="1:25">
      <c r="A117" s="47">
        <v>42113</v>
      </c>
      <c r="B117" s="37">
        <v>305.21015321997231</v>
      </c>
      <c r="C117" s="49">
        <v>0</v>
      </c>
      <c r="D117" s="37">
        <v>0</v>
      </c>
      <c r="E117" s="49">
        <v>0</v>
      </c>
      <c r="F117" s="37">
        <v>0</v>
      </c>
      <c r="G117" s="49">
        <v>0.45021750497575541</v>
      </c>
      <c r="H117" s="37">
        <v>0.96858929569963181</v>
      </c>
      <c r="I117" s="49">
        <v>0</v>
      </c>
      <c r="J117" s="37">
        <v>0</v>
      </c>
      <c r="K117" s="49">
        <v>7.7463370430009473</v>
      </c>
      <c r="L117" s="37">
        <v>0</v>
      </c>
      <c r="M117" s="49">
        <v>2610.1570197175161</v>
      </c>
      <c r="N117" s="43">
        <v>1704.28</v>
      </c>
      <c r="O117" s="56">
        <v>1805.82</v>
      </c>
      <c r="P117" s="44">
        <v>1732.1</v>
      </c>
      <c r="Q117" s="52">
        <v>26.3</v>
      </c>
      <c r="R117" s="39">
        <v>0</v>
      </c>
      <c r="S117" s="54">
        <v>47.42</v>
      </c>
      <c r="T117" s="39">
        <v>0</v>
      </c>
      <c r="U117" s="54">
        <v>0</v>
      </c>
      <c r="V117" s="39">
        <v>0</v>
      </c>
      <c r="W117" s="56">
        <v>0</v>
      </c>
      <c r="X117" s="39">
        <v>101.54</v>
      </c>
      <c r="Y117" s="56">
        <v>5.6</v>
      </c>
    </row>
    <row r="118" spans="1:25">
      <c r="A118" s="47">
        <v>42114</v>
      </c>
      <c r="B118" s="37">
        <v>7973.560860421765</v>
      </c>
      <c r="C118" s="49">
        <v>0</v>
      </c>
      <c r="D118" s="37">
        <v>0</v>
      </c>
      <c r="E118" s="49">
        <v>0</v>
      </c>
      <c r="F118" s="37">
        <v>0</v>
      </c>
      <c r="G118" s="49">
        <v>13.103606678035144</v>
      </c>
      <c r="H118" s="37">
        <v>26.658030259821743</v>
      </c>
      <c r="I118" s="49">
        <v>0</v>
      </c>
      <c r="J118" s="37">
        <v>0</v>
      </c>
      <c r="K118" s="49">
        <v>205.12032348475861</v>
      </c>
      <c r="L118" s="37">
        <v>0</v>
      </c>
      <c r="M118" s="49">
        <v>67127.332552493288</v>
      </c>
    </row>
    <row r="119" spans="1:25">
      <c r="A119" s="47">
        <v>42115</v>
      </c>
      <c r="B119" s="37">
        <v>7887.666843790601</v>
      </c>
      <c r="C119" s="49">
        <v>0</v>
      </c>
      <c r="D119" s="37">
        <v>0</v>
      </c>
      <c r="E119" s="49">
        <v>0</v>
      </c>
      <c r="F119" s="37">
        <v>0</v>
      </c>
      <c r="G119" s="49">
        <v>13.099483489551455</v>
      </c>
      <c r="H119" s="37">
        <v>26.446227983312724</v>
      </c>
      <c r="I119" s="49">
        <v>0</v>
      </c>
      <c r="J119" s="37">
        <v>0</v>
      </c>
      <c r="K119" s="49">
        <v>222.16571093664351</v>
      </c>
      <c r="L119" s="37">
        <v>0</v>
      </c>
      <c r="M119" s="49">
        <v>60031.362554959022</v>
      </c>
    </row>
    <row r="120" spans="1:25">
      <c r="A120" s="47">
        <v>42116</v>
      </c>
      <c r="B120" s="37">
        <v>8390.1161703287435</v>
      </c>
      <c r="C120" s="49">
        <v>0</v>
      </c>
      <c r="D120" s="37">
        <v>0</v>
      </c>
      <c r="E120" s="49">
        <v>0</v>
      </c>
      <c r="F120" s="37">
        <v>0</v>
      </c>
      <c r="G120" s="49">
        <v>12.005703088490089</v>
      </c>
      <c r="H120" s="37">
        <v>23.643935722675518</v>
      </c>
      <c r="I120" s="49">
        <v>0</v>
      </c>
      <c r="J120" s="37">
        <v>0</v>
      </c>
      <c r="K120" s="49">
        <v>210.79380120505692</v>
      </c>
      <c r="L120" s="37">
        <v>0</v>
      </c>
      <c r="M120" s="49">
        <v>63156.968033479483</v>
      </c>
      <c r="N120" s="43">
        <v>1872.97</v>
      </c>
      <c r="O120" s="56">
        <v>1980.04</v>
      </c>
      <c r="P120" s="44">
        <v>1850.4</v>
      </c>
      <c r="Q120" s="52">
        <v>33.4</v>
      </c>
      <c r="R120" s="39">
        <v>0</v>
      </c>
      <c r="S120" s="54">
        <v>62.84</v>
      </c>
      <c r="T120" s="39">
        <v>0</v>
      </c>
      <c r="U120" s="54">
        <v>33.4</v>
      </c>
      <c r="V120" s="39">
        <v>0</v>
      </c>
      <c r="W120" s="56">
        <v>0</v>
      </c>
      <c r="X120" s="39">
        <v>107.07</v>
      </c>
      <c r="Y120" s="56">
        <v>5.4</v>
      </c>
    </row>
    <row r="121" spans="1:25">
      <c r="A121" s="47">
        <v>42117</v>
      </c>
      <c r="B121" s="37">
        <v>8563.4080590147187</v>
      </c>
      <c r="C121" s="49">
        <v>0</v>
      </c>
      <c r="D121" s="37">
        <v>0</v>
      </c>
      <c r="E121" s="49">
        <v>0</v>
      </c>
      <c r="F121" s="37">
        <v>0</v>
      </c>
      <c r="G121" s="49">
        <v>13.421108261464301</v>
      </c>
      <c r="H121" s="37">
        <v>26.049768110520731</v>
      </c>
      <c r="I121" s="49">
        <v>0</v>
      </c>
      <c r="J121" s="37">
        <v>0</v>
      </c>
      <c r="K121" s="49">
        <v>221.30170629005423</v>
      </c>
      <c r="L121" s="37">
        <v>0</v>
      </c>
      <c r="M121" s="49">
        <v>66322.224113001139</v>
      </c>
      <c r="N121" s="43">
        <v>1860</v>
      </c>
      <c r="O121" s="56">
        <v>1981.72</v>
      </c>
      <c r="P121" s="44">
        <v>1892.97</v>
      </c>
      <c r="Q121" s="52">
        <v>27.03</v>
      </c>
      <c r="R121" s="39">
        <v>0</v>
      </c>
      <c r="S121" s="54">
        <v>45.32</v>
      </c>
      <c r="T121" s="39">
        <v>0</v>
      </c>
      <c r="U121" s="54">
        <v>16.399999999999999</v>
      </c>
      <c r="V121" s="39">
        <v>0</v>
      </c>
      <c r="W121" s="56">
        <v>0</v>
      </c>
      <c r="X121" s="39">
        <v>121.72</v>
      </c>
      <c r="Y121" s="56">
        <v>6.1</v>
      </c>
    </row>
    <row r="122" spans="1:25">
      <c r="A122" s="47">
        <v>42118</v>
      </c>
      <c r="B122" s="37">
        <v>7844.8239646324528</v>
      </c>
      <c r="C122" s="49">
        <v>0</v>
      </c>
      <c r="D122" s="37">
        <v>25</v>
      </c>
      <c r="E122" s="49">
        <v>0</v>
      </c>
      <c r="F122" s="37">
        <v>0</v>
      </c>
      <c r="G122" s="49">
        <v>12.52029796811275</v>
      </c>
      <c r="H122" s="37">
        <v>24.438294214062797</v>
      </c>
      <c r="I122" s="49">
        <v>0</v>
      </c>
      <c r="J122" s="37">
        <v>0</v>
      </c>
      <c r="K122" s="49">
        <v>212.3628543485909</v>
      </c>
      <c r="L122" s="37">
        <v>0</v>
      </c>
      <c r="M122" s="49">
        <v>67597.820243598049</v>
      </c>
      <c r="N122" s="43">
        <v>1710.2</v>
      </c>
      <c r="O122" s="56">
        <v>1822.97</v>
      </c>
      <c r="P122" s="44">
        <v>1776.87</v>
      </c>
      <c r="Q122" s="52">
        <v>0</v>
      </c>
      <c r="R122" s="39">
        <v>0</v>
      </c>
      <c r="S122" s="54">
        <v>46.1</v>
      </c>
      <c r="T122" s="39">
        <v>0</v>
      </c>
      <c r="U122" s="54">
        <v>0</v>
      </c>
      <c r="V122" s="39">
        <v>0</v>
      </c>
      <c r="W122" s="56">
        <v>0</v>
      </c>
      <c r="X122" s="39">
        <v>112.77</v>
      </c>
      <c r="Y122" s="56">
        <v>6.2</v>
      </c>
    </row>
    <row r="123" spans="1:25">
      <c r="A123" s="47">
        <v>42119</v>
      </c>
      <c r="B123" s="37">
        <v>333.34398837618426</v>
      </c>
      <c r="C123" s="49">
        <v>0</v>
      </c>
      <c r="D123" s="37">
        <v>0</v>
      </c>
      <c r="E123" s="49">
        <v>0</v>
      </c>
      <c r="F123" s="37">
        <v>0</v>
      </c>
      <c r="G123" s="49">
        <v>0.4546536534739879</v>
      </c>
      <c r="H123" s="37">
        <v>0.88856671790939945</v>
      </c>
      <c r="I123" s="49">
        <v>0</v>
      </c>
      <c r="J123" s="37">
        <v>0</v>
      </c>
      <c r="K123" s="49">
        <v>8.5632958129670076</v>
      </c>
      <c r="L123" s="37">
        <v>0</v>
      </c>
      <c r="M123" s="49">
        <v>2529.4446379259889</v>
      </c>
    </row>
    <row r="124" spans="1:25">
      <c r="A124" s="47">
        <v>42120</v>
      </c>
      <c r="B124" s="37">
        <v>310.27282157423491</v>
      </c>
      <c r="C124" s="49">
        <v>0</v>
      </c>
      <c r="D124" s="37">
        <v>0</v>
      </c>
      <c r="E124" s="49">
        <v>0</v>
      </c>
      <c r="F124" s="37">
        <v>0</v>
      </c>
      <c r="G124" s="49">
        <v>0.49185621930690254</v>
      </c>
      <c r="H124" s="37">
        <v>0.98686475788353456</v>
      </c>
      <c r="I124" s="49">
        <v>0</v>
      </c>
      <c r="J124" s="37">
        <v>0</v>
      </c>
      <c r="K124" s="49">
        <v>7.6586505713391206</v>
      </c>
      <c r="L124" s="37">
        <v>0</v>
      </c>
      <c r="M124" s="49">
        <v>2225.2163492123432</v>
      </c>
      <c r="N124" s="43">
        <v>1816.97</v>
      </c>
      <c r="O124" s="56">
        <v>1964.52</v>
      </c>
      <c r="P124" s="44">
        <v>1896.3</v>
      </c>
      <c r="Q124" s="52">
        <v>20.8</v>
      </c>
      <c r="R124" s="39">
        <v>0</v>
      </c>
      <c r="S124" s="54">
        <v>47.42</v>
      </c>
      <c r="T124" s="39">
        <v>0</v>
      </c>
      <c r="U124" s="54">
        <v>0</v>
      </c>
      <c r="V124" s="39">
        <v>0</v>
      </c>
      <c r="W124" s="56">
        <v>0</v>
      </c>
      <c r="X124" s="39">
        <v>147.55000000000001</v>
      </c>
      <c r="Y124" s="56">
        <v>7.5</v>
      </c>
    </row>
    <row r="125" spans="1:25">
      <c r="A125" s="47">
        <v>42121</v>
      </c>
      <c r="B125" s="37">
        <v>7599.8106674526698</v>
      </c>
      <c r="C125" s="49">
        <v>0</v>
      </c>
      <c r="D125" s="37">
        <v>0</v>
      </c>
      <c r="E125" s="49">
        <v>0</v>
      </c>
      <c r="F125" s="37">
        <v>0</v>
      </c>
      <c r="G125" s="49">
        <v>12.329018605840169</v>
      </c>
      <c r="H125" s="37">
        <v>25.057018662649444</v>
      </c>
      <c r="I125" s="49">
        <v>0</v>
      </c>
      <c r="J125" s="37">
        <v>0</v>
      </c>
      <c r="K125" s="49">
        <v>218.76280097961336</v>
      </c>
      <c r="L125" s="37">
        <v>0</v>
      </c>
      <c r="M125" s="49">
        <v>66862.762021730188</v>
      </c>
      <c r="N125" s="43">
        <v>1697.29</v>
      </c>
      <c r="O125" s="56">
        <v>0</v>
      </c>
      <c r="P125" s="44">
        <v>0</v>
      </c>
      <c r="Q125" s="52">
        <v>0</v>
      </c>
      <c r="R125" s="39">
        <v>0</v>
      </c>
      <c r="S125" s="54">
        <v>0</v>
      </c>
      <c r="T125" s="39">
        <v>0</v>
      </c>
      <c r="U125" s="54">
        <v>0</v>
      </c>
      <c r="V125" s="39">
        <v>0</v>
      </c>
      <c r="W125" s="56">
        <v>0</v>
      </c>
      <c r="X125" s="39">
        <v>-1697.29</v>
      </c>
      <c r="Y125" s="56">
        <v>0</v>
      </c>
    </row>
    <row r="126" spans="1:25">
      <c r="A126" s="47">
        <v>42122</v>
      </c>
      <c r="B126" s="37">
        <v>8411.8611604562266</v>
      </c>
      <c r="C126" s="49">
        <v>0</v>
      </c>
      <c r="D126" s="37">
        <v>0</v>
      </c>
      <c r="E126" s="49">
        <v>0</v>
      </c>
      <c r="F126" s="37">
        <v>0</v>
      </c>
      <c r="G126" s="49">
        <v>13.502174205981495</v>
      </c>
      <c r="H126" s="37">
        <v>23.951109181041808</v>
      </c>
      <c r="I126" s="49">
        <v>0</v>
      </c>
      <c r="J126" s="37">
        <v>0</v>
      </c>
      <c r="K126" s="49">
        <v>200.96527552437055</v>
      </c>
      <c r="L126" s="37">
        <v>0</v>
      </c>
      <c r="M126" s="49">
        <v>61389.49838492625</v>
      </c>
      <c r="N126" s="43">
        <v>1762.42</v>
      </c>
      <c r="O126" s="56">
        <v>3761.21</v>
      </c>
      <c r="P126" s="44">
        <v>3648.7</v>
      </c>
      <c r="Q126" s="52">
        <v>0</v>
      </c>
      <c r="R126" s="39">
        <v>0</v>
      </c>
      <c r="S126" s="54">
        <v>112.51</v>
      </c>
      <c r="T126" s="39">
        <v>0</v>
      </c>
      <c r="U126" s="54">
        <v>0</v>
      </c>
      <c r="V126" s="39">
        <v>0</v>
      </c>
      <c r="W126" s="56">
        <v>0</v>
      </c>
      <c r="X126" s="39">
        <v>1998.79</v>
      </c>
      <c r="Y126" s="56">
        <v>53.1</v>
      </c>
    </row>
    <row r="127" spans="1:25">
      <c r="A127" s="47">
        <v>42123</v>
      </c>
      <c r="B127" s="37">
        <v>7775.9134045220435</v>
      </c>
      <c r="C127" s="49">
        <v>0</v>
      </c>
      <c r="D127" s="37">
        <v>0</v>
      </c>
      <c r="E127" s="49">
        <v>0</v>
      </c>
      <c r="F127" s="37">
        <v>0</v>
      </c>
      <c r="G127" s="49">
        <v>13.057248419997288</v>
      </c>
      <c r="H127" s="37">
        <v>25.819832244193307</v>
      </c>
      <c r="I127" s="49">
        <v>0</v>
      </c>
      <c r="J127" s="37">
        <v>0</v>
      </c>
      <c r="K127" s="49">
        <v>204.37243332634344</v>
      </c>
      <c r="L127" s="37">
        <v>0</v>
      </c>
      <c r="M127" s="49">
        <v>68427.710889601149</v>
      </c>
      <c r="N127" s="43">
        <v>1621.15</v>
      </c>
      <c r="O127" s="56">
        <v>1745.9</v>
      </c>
      <c r="P127" s="44">
        <v>1673.8</v>
      </c>
      <c r="Q127" s="52">
        <v>21.8</v>
      </c>
      <c r="R127" s="39">
        <v>0</v>
      </c>
      <c r="S127" s="54">
        <v>50.3</v>
      </c>
      <c r="T127" s="39">
        <v>0</v>
      </c>
      <c r="U127" s="54">
        <v>0</v>
      </c>
      <c r="V127" s="39">
        <v>0</v>
      </c>
      <c r="W127" s="56">
        <v>0</v>
      </c>
      <c r="X127" s="39">
        <v>124.75</v>
      </c>
      <c r="Y127" s="56">
        <v>7.1</v>
      </c>
    </row>
    <row r="128" spans="1:25">
      <c r="A128" s="47">
        <v>42124</v>
      </c>
      <c r="B128" s="37">
        <v>8728.4935742552698</v>
      </c>
      <c r="C128" s="49">
        <v>0</v>
      </c>
      <c r="D128" s="37">
        <v>0</v>
      </c>
      <c r="E128" s="49">
        <v>0</v>
      </c>
      <c r="F128" s="37">
        <v>0</v>
      </c>
      <c r="G128" s="49">
        <v>13.869907379346822</v>
      </c>
      <c r="H128" s="37">
        <v>24.480886055332103</v>
      </c>
      <c r="I128" s="49">
        <v>110.17891499644</v>
      </c>
      <c r="J128" s="37">
        <v>0</v>
      </c>
      <c r="K128" s="49">
        <v>229.76533165744962</v>
      </c>
      <c r="L128" s="37">
        <v>0</v>
      </c>
      <c r="M128" s="49">
        <v>62143.506423354011</v>
      </c>
      <c r="N128" s="43">
        <v>1684.48</v>
      </c>
      <c r="O128" s="56">
        <v>1798.73</v>
      </c>
      <c r="P128" s="44">
        <v>1758.2</v>
      </c>
      <c r="Q128" s="52">
        <v>25.6</v>
      </c>
      <c r="R128" s="39">
        <v>0</v>
      </c>
      <c r="S128" s="54">
        <v>14.93</v>
      </c>
      <c r="T128" s="39">
        <v>0</v>
      </c>
      <c r="U128" s="54">
        <v>0</v>
      </c>
      <c r="V128" s="39">
        <v>0</v>
      </c>
      <c r="W128" s="56">
        <v>0</v>
      </c>
      <c r="X128" s="39">
        <v>114.25</v>
      </c>
      <c r="Y128" s="56">
        <v>6.4</v>
      </c>
    </row>
    <row r="129" spans="1:25">
      <c r="A129" s="47">
        <v>42125</v>
      </c>
      <c r="B129" s="37">
        <v>8946.3271836534514</v>
      </c>
      <c r="C129" s="49">
        <v>0</v>
      </c>
      <c r="D129" s="37">
        <v>0</v>
      </c>
      <c r="E129" s="49">
        <v>0</v>
      </c>
      <c r="F129" s="37">
        <v>0</v>
      </c>
      <c r="G129" s="49">
        <v>12.813586961178874</v>
      </c>
      <c r="H129" s="37">
        <v>21.290649090694878</v>
      </c>
      <c r="I129" s="49">
        <v>0</v>
      </c>
      <c r="J129" s="37">
        <v>18</v>
      </c>
      <c r="K129" s="49">
        <v>247.44509588893996</v>
      </c>
      <c r="L129" s="37">
        <v>0</v>
      </c>
      <c r="M129" s="49">
        <v>68900.43297519366</v>
      </c>
    </row>
    <row r="130" spans="1:25">
      <c r="A130" s="47">
        <v>42126</v>
      </c>
      <c r="B130" s="37">
        <v>307.25884016697944</v>
      </c>
      <c r="C130" s="49">
        <v>0</v>
      </c>
      <c r="D130" s="37">
        <v>0</v>
      </c>
      <c r="E130" s="49">
        <v>0</v>
      </c>
      <c r="F130" s="37">
        <v>0</v>
      </c>
      <c r="G130" s="49">
        <v>0.40807215729964136</v>
      </c>
      <c r="H130" s="37">
        <v>0.73528880927839124</v>
      </c>
      <c r="I130" s="49">
        <v>0</v>
      </c>
      <c r="J130" s="37">
        <v>0</v>
      </c>
      <c r="K130" s="49">
        <v>7.8738458751458937</v>
      </c>
      <c r="L130" s="37">
        <v>0</v>
      </c>
      <c r="M130" s="49">
        <v>2427.2880858284016</v>
      </c>
    </row>
    <row r="131" spans="1:25">
      <c r="A131" s="47">
        <v>42127</v>
      </c>
      <c r="B131" s="37">
        <v>312.85689542546589</v>
      </c>
      <c r="C131" s="49">
        <v>0</v>
      </c>
      <c r="D131" s="37">
        <v>0</v>
      </c>
      <c r="E131" s="49">
        <v>0</v>
      </c>
      <c r="F131" s="37">
        <v>0</v>
      </c>
      <c r="G131" s="49">
        <v>0.45995575504220748</v>
      </c>
      <c r="H131" s="37">
        <v>0.73746159746228757</v>
      </c>
      <c r="I131" s="49">
        <v>0</v>
      </c>
      <c r="J131" s="37">
        <v>0</v>
      </c>
      <c r="K131" s="49">
        <v>8.4708824011335206</v>
      </c>
      <c r="L131" s="37">
        <v>0</v>
      </c>
      <c r="M131" s="49">
        <v>2360.6400106247188</v>
      </c>
    </row>
    <row r="132" spans="1:25">
      <c r="A132" s="47">
        <v>42128</v>
      </c>
      <c r="B132" s="37">
        <v>9257.1071697667394</v>
      </c>
      <c r="C132" s="49">
        <v>0</v>
      </c>
      <c r="D132" s="37">
        <v>0</v>
      </c>
      <c r="E132" s="49">
        <v>0</v>
      </c>
      <c r="F132" s="37">
        <v>0</v>
      </c>
      <c r="G132" s="49">
        <v>13.363098677714348</v>
      </c>
      <c r="H132" s="37">
        <v>22.156924582527637</v>
      </c>
      <c r="I132" s="49">
        <v>0</v>
      </c>
      <c r="J132" s="37">
        <v>0</v>
      </c>
      <c r="K132" s="49">
        <v>222.08015759105348</v>
      </c>
      <c r="L132" s="37">
        <v>0</v>
      </c>
      <c r="M132" s="49">
        <v>67778.841883921006</v>
      </c>
      <c r="N132" s="43">
        <v>1710.88</v>
      </c>
      <c r="O132" s="56">
        <v>1814.26</v>
      </c>
      <c r="P132" s="44">
        <v>1774.45</v>
      </c>
      <c r="Q132" s="52">
        <v>0</v>
      </c>
      <c r="R132" s="39">
        <v>0</v>
      </c>
      <c r="S132" s="54">
        <v>14.96</v>
      </c>
      <c r="T132" s="39">
        <v>0</v>
      </c>
      <c r="U132" s="54">
        <v>24.85</v>
      </c>
      <c r="V132" s="39">
        <v>0</v>
      </c>
      <c r="W132" s="56">
        <v>0</v>
      </c>
      <c r="X132" s="39">
        <v>103.38</v>
      </c>
      <c r="Y132" s="56">
        <v>5.7</v>
      </c>
    </row>
    <row r="133" spans="1:25">
      <c r="A133" s="47">
        <v>42129</v>
      </c>
      <c r="B133" s="37">
        <v>9365.2830768445037</v>
      </c>
      <c r="C133" s="49">
        <v>0</v>
      </c>
      <c r="D133" s="37">
        <v>0</v>
      </c>
      <c r="E133" s="49">
        <v>0</v>
      </c>
      <c r="F133" s="37">
        <v>0</v>
      </c>
      <c r="G133" s="49">
        <v>12.284418940704299</v>
      </c>
      <c r="H133" s="37">
        <v>23.044605792431543</v>
      </c>
      <c r="I133" s="49">
        <v>0</v>
      </c>
      <c r="J133" s="37">
        <v>0</v>
      </c>
      <c r="K133" s="49">
        <v>244.73857534703973</v>
      </c>
      <c r="L133" s="37">
        <v>0</v>
      </c>
      <c r="M133" s="49">
        <v>74668.52511165927</v>
      </c>
      <c r="N133" s="43">
        <v>1879.97</v>
      </c>
      <c r="O133" s="56">
        <v>1996.9</v>
      </c>
      <c r="P133" s="44">
        <v>1957.6</v>
      </c>
      <c r="Q133" s="52">
        <v>0</v>
      </c>
      <c r="R133" s="39">
        <v>0</v>
      </c>
      <c r="S133" s="54">
        <v>0</v>
      </c>
      <c r="T133" s="39">
        <v>0</v>
      </c>
      <c r="U133" s="54">
        <v>39.299999999999997</v>
      </c>
      <c r="V133" s="39">
        <v>0</v>
      </c>
      <c r="W133" s="56">
        <v>0</v>
      </c>
      <c r="X133" s="39">
        <v>116.93</v>
      </c>
      <c r="Y133" s="56">
        <v>5.9</v>
      </c>
    </row>
    <row r="134" spans="1:25">
      <c r="A134" s="47">
        <v>42130</v>
      </c>
      <c r="B134" s="37">
        <v>9550.0278847863938</v>
      </c>
      <c r="C134" s="49">
        <v>0</v>
      </c>
      <c r="D134" s="37">
        <v>0</v>
      </c>
      <c r="E134" s="49">
        <v>0</v>
      </c>
      <c r="F134" s="37">
        <v>0</v>
      </c>
      <c r="G134" s="49">
        <v>13.469438843706783</v>
      </c>
      <c r="H134" s="37">
        <v>22.050215298381922</v>
      </c>
      <c r="I134" s="49">
        <v>0</v>
      </c>
      <c r="J134" s="37">
        <v>0</v>
      </c>
      <c r="K134" s="49">
        <v>245.93029110135322</v>
      </c>
      <c r="L134" s="37">
        <v>0</v>
      </c>
      <c r="M134" s="49">
        <v>66548.066562993452</v>
      </c>
      <c r="N134" s="43">
        <v>1834.99</v>
      </c>
      <c r="O134" s="56">
        <v>1954.1</v>
      </c>
      <c r="P134" s="44">
        <v>1891.6</v>
      </c>
      <c r="Q134" s="52">
        <v>0</v>
      </c>
      <c r="R134" s="39">
        <v>0</v>
      </c>
      <c r="S134" s="54">
        <v>29.5</v>
      </c>
      <c r="T134" s="39">
        <v>0</v>
      </c>
      <c r="U134" s="54">
        <v>33</v>
      </c>
      <c r="V134" s="39">
        <v>0</v>
      </c>
      <c r="W134" s="56">
        <v>0</v>
      </c>
      <c r="X134" s="39">
        <v>119.11</v>
      </c>
      <c r="Y134" s="56">
        <v>6.1</v>
      </c>
    </row>
    <row r="135" spans="1:25">
      <c r="A135" s="47">
        <v>42131</v>
      </c>
      <c r="B135" s="37">
        <v>8992.3257335445833</v>
      </c>
      <c r="C135" s="49">
        <v>0</v>
      </c>
      <c r="D135" s="37">
        <v>0</v>
      </c>
      <c r="E135" s="49">
        <v>0</v>
      </c>
      <c r="F135" s="37">
        <v>0</v>
      </c>
      <c r="G135" s="49">
        <v>13.202227608651761</v>
      </c>
      <c r="H135" s="37">
        <v>20.515621063104106</v>
      </c>
      <c r="I135" s="49">
        <v>0</v>
      </c>
      <c r="J135" s="37">
        <v>0</v>
      </c>
      <c r="K135" s="49">
        <v>218.14676876978484</v>
      </c>
      <c r="L135" s="37">
        <v>0</v>
      </c>
      <c r="M135" s="49">
        <v>69032.312766855524</v>
      </c>
      <c r="N135" s="43">
        <v>1655.47</v>
      </c>
      <c r="O135" s="56">
        <v>1757.28</v>
      </c>
      <c r="P135" s="44">
        <v>1707.5</v>
      </c>
      <c r="Q135" s="52">
        <v>4.8</v>
      </c>
      <c r="R135" s="39">
        <v>0</v>
      </c>
      <c r="S135" s="54">
        <v>44.98</v>
      </c>
      <c r="T135" s="39">
        <v>0</v>
      </c>
      <c r="U135" s="54">
        <v>0</v>
      </c>
      <c r="V135" s="39">
        <v>0</v>
      </c>
      <c r="W135" s="56">
        <v>0</v>
      </c>
      <c r="X135" s="39">
        <v>101.81</v>
      </c>
      <c r="Y135" s="56">
        <v>5.8</v>
      </c>
    </row>
    <row r="136" spans="1:25">
      <c r="A136" s="47">
        <v>42132</v>
      </c>
      <c r="B136" s="37">
        <v>8387.9842827659159</v>
      </c>
      <c r="C136" s="49">
        <v>20</v>
      </c>
      <c r="D136" s="37">
        <v>0</v>
      </c>
      <c r="E136" s="49">
        <v>0</v>
      </c>
      <c r="F136" s="37">
        <v>0</v>
      </c>
      <c r="G136" s="49">
        <v>13.497921093447808</v>
      </c>
      <c r="H136" s="37">
        <v>22.645356131504784</v>
      </c>
      <c r="I136" s="49">
        <v>0</v>
      </c>
      <c r="J136" s="37">
        <v>0</v>
      </c>
      <c r="K136" s="49">
        <v>228.83429343150638</v>
      </c>
      <c r="L136" s="37">
        <v>0</v>
      </c>
      <c r="M136" s="49">
        <v>67097.06001411652</v>
      </c>
      <c r="N136" s="43">
        <v>1768.18</v>
      </c>
      <c r="O136" s="56">
        <v>1856.1</v>
      </c>
      <c r="P136" s="44">
        <v>1767.1</v>
      </c>
      <c r="Q136" s="52">
        <v>37.9</v>
      </c>
      <c r="R136" s="39">
        <v>0</v>
      </c>
      <c r="S136" s="54">
        <v>31</v>
      </c>
      <c r="T136" s="39">
        <v>0</v>
      </c>
      <c r="U136" s="54">
        <v>20.100000000000001</v>
      </c>
      <c r="V136" s="39">
        <v>0</v>
      </c>
      <c r="W136" s="56">
        <v>0</v>
      </c>
      <c r="X136" s="39">
        <v>87.92</v>
      </c>
      <c r="Y136" s="56">
        <v>4.7</v>
      </c>
    </row>
    <row r="137" spans="1:25">
      <c r="A137" s="47">
        <v>42133</v>
      </c>
      <c r="B137" s="37">
        <v>296.61025751549471</v>
      </c>
      <c r="C137" s="49">
        <v>0</v>
      </c>
      <c r="D137" s="37">
        <v>0</v>
      </c>
      <c r="E137" s="49">
        <v>0</v>
      </c>
      <c r="F137" s="37">
        <v>0</v>
      </c>
      <c r="G137" s="49">
        <v>0.4055406293395053</v>
      </c>
      <c r="H137" s="37">
        <v>0.67552218332461289</v>
      </c>
      <c r="I137" s="49">
        <v>0</v>
      </c>
      <c r="J137" s="37">
        <v>0</v>
      </c>
      <c r="K137" s="49">
        <v>8.1796889397988224</v>
      </c>
      <c r="L137" s="37">
        <v>0</v>
      </c>
      <c r="M137" s="49">
        <v>2722.4290314263917</v>
      </c>
    </row>
    <row r="138" spans="1:25">
      <c r="A138" s="47">
        <v>42134</v>
      </c>
      <c r="B138" s="37">
        <v>314.18965647082752</v>
      </c>
      <c r="C138" s="49">
        <v>0</v>
      </c>
      <c r="D138" s="37">
        <v>0</v>
      </c>
      <c r="E138" s="49">
        <v>0</v>
      </c>
      <c r="F138" s="37">
        <v>0</v>
      </c>
      <c r="G138" s="49">
        <v>0.44906751801960487</v>
      </c>
      <c r="H138" s="37">
        <v>0.78187853065324409</v>
      </c>
      <c r="I138" s="49">
        <v>0</v>
      </c>
      <c r="J138" s="37">
        <v>0</v>
      </c>
      <c r="K138" s="49">
        <v>8.6591309204095204</v>
      </c>
      <c r="L138" s="37">
        <v>0</v>
      </c>
      <c r="M138" s="49">
        <v>2365.1691543132101</v>
      </c>
      <c r="N138" s="43">
        <v>1696.93</v>
      </c>
      <c r="O138" s="56">
        <v>1789.3</v>
      </c>
      <c r="P138" s="44">
        <v>1706.1</v>
      </c>
      <c r="Q138" s="52">
        <v>0</v>
      </c>
      <c r="R138" s="39">
        <v>0</v>
      </c>
      <c r="S138" s="54">
        <v>44.9</v>
      </c>
      <c r="T138" s="39">
        <v>0</v>
      </c>
      <c r="U138" s="54">
        <v>38.299999999999997</v>
      </c>
      <c r="V138" s="39">
        <v>0</v>
      </c>
      <c r="W138" s="56">
        <v>0</v>
      </c>
      <c r="X138" s="39">
        <v>92.37</v>
      </c>
      <c r="Y138" s="56">
        <v>5.2</v>
      </c>
    </row>
    <row r="139" spans="1:25">
      <c r="A139" s="47">
        <v>42135</v>
      </c>
      <c r="B139" s="37">
        <v>9344.6672180378664</v>
      </c>
      <c r="C139" s="49">
        <v>0</v>
      </c>
      <c r="D139" s="37">
        <v>0</v>
      </c>
      <c r="E139" s="49">
        <v>0</v>
      </c>
      <c r="F139" s="37">
        <v>0</v>
      </c>
      <c r="G139" s="49">
        <v>12.170721725529514</v>
      </c>
      <c r="H139" s="37">
        <v>20.915857421999085</v>
      </c>
      <c r="I139" s="49">
        <v>0</v>
      </c>
      <c r="J139" s="37">
        <v>0</v>
      </c>
      <c r="K139" s="49">
        <v>227.76406394214004</v>
      </c>
      <c r="L139" s="37">
        <v>0</v>
      </c>
      <c r="M139" s="49">
        <v>69489.020569136483</v>
      </c>
      <c r="N139" s="43">
        <v>1852.12</v>
      </c>
      <c r="O139" s="56">
        <v>1945.44</v>
      </c>
      <c r="P139" s="44">
        <v>1854.7</v>
      </c>
      <c r="Q139" s="52">
        <v>0</v>
      </c>
      <c r="R139" s="39">
        <v>0</v>
      </c>
      <c r="S139" s="54">
        <v>60.04</v>
      </c>
      <c r="T139" s="39">
        <v>0</v>
      </c>
      <c r="U139" s="54">
        <v>30.7</v>
      </c>
      <c r="V139" s="39">
        <v>0</v>
      </c>
      <c r="W139" s="56">
        <v>0</v>
      </c>
      <c r="X139" s="39">
        <v>93.32</v>
      </c>
      <c r="Y139" s="56">
        <v>4.8</v>
      </c>
    </row>
    <row r="140" spans="1:25">
      <c r="A140" s="47">
        <v>42136</v>
      </c>
      <c r="B140" s="37">
        <v>9462.4047716557834</v>
      </c>
      <c r="C140" s="49">
        <v>0</v>
      </c>
      <c r="D140" s="37">
        <v>0</v>
      </c>
      <c r="E140" s="49">
        <v>0</v>
      </c>
      <c r="F140" s="37">
        <v>0</v>
      </c>
      <c r="G140" s="49">
        <v>13.086309829661204</v>
      </c>
      <c r="H140" s="37">
        <v>22.057604793706339</v>
      </c>
      <c r="I140" s="49">
        <v>0</v>
      </c>
      <c r="J140" s="37">
        <v>0</v>
      </c>
      <c r="K140" s="49">
        <v>242.70790045913682</v>
      </c>
      <c r="L140" s="37">
        <v>0</v>
      </c>
      <c r="M140" s="49">
        <v>76148.129021450004</v>
      </c>
    </row>
    <row r="141" spans="1:25">
      <c r="A141" s="47">
        <v>42137</v>
      </c>
      <c r="B141" s="37">
        <v>8900.8873416587194</v>
      </c>
      <c r="C141" s="49">
        <v>0</v>
      </c>
      <c r="D141" s="37">
        <v>0</v>
      </c>
      <c r="E141" s="49">
        <v>0</v>
      </c>
      <c r="F141" s="37">
        <v>0</v>
      </c>
      <c r="G141" s="49">
        <v>12.659579401781919</v>
      </c>
      <c r="H141" s="37">
        <v>22.213856433699533</v>
      </c>
      <c r="I141" s="49">
        <v>0</v>
      </c>
      <c r="J141" s="37">
        <v>0</v>
      </c>
      <c r="K141" s="49">
        <v>228.29333616336368</v>
      </c>
      <c r="L141" s="37">
        <v>0</v>
      </c>
      <c r="M141" s="49">
        <v>75479.266996911159</v>
      </c>
      <c r="N141" s="43">
        <v>574.23</v>
      </c>
      <c r="O141" s="56">
        <v>609.66</v>
      </c>
      <c r="P141" s="44">
        <v>564.79999999999995</v>
      </c>
      <c r="Q141" s="52">
        <v>0</v>
      </c>
      <c r="R141" s="39">
        <v>0</v>
      </c>
      <c r="S141" s="54">
        <v>29.66</v>
      </c>
      <c r="T141" s="39">
        <v>0</v>
      </c>
      <c r="U141" s="54">
        <v>15.2</v>
      </c>
      <c r="V141" s="39">
        <v>0</v>
      </c>
      <c r="W141" s="56">
        <v>0</v>
      </c>
      <c r="X141" s="39">
        <v>35.43</v>
      </c>
      <c r="Y141" s="56">
        <v>5.8</v>
      </c>
    </row>
    <row r="142" spans="1:25">
      <c r="A142" s="47">
        <v>42138</v>
      </c>
      <c r="B142" s="37">
        <v>9288.7227740009148</v>
      </c>
      <c r="C142" s="49">
        <v>0</v>
      </c>
      <c r="D142" s="37">
        <v>0</v>
      </c>
      <c r="E142" s="49">
        <v>0</v>
      </c>
      <c r="F142" s="37">
        <v>0</v>
      </c>
      <c r="G142" s="49">
        <v>13.444292343883934</v>
      </c>
      <c r="H142" s="37">
        <v>22.883086312099245</v>
      </c>
      <c r="I142" s="49">
        <v>0</v>
      </c>
      <c r="J142" s="37">
        <v>0</v>
      </c>
      <c r="K142" s="49">
        <v>239.26254306629809</v>
      </c>
      <c r="L142" s="37">
        <v>0</v>
      </c>
      <c r="M142" s="49">
        <v>73579.850912586524</v>
      </c>
      <c r="N142" s="43">
        <v>1805.46</v>
      </c>
      <c r="O142" s="56">
        <v>1898.95</v>
      </c>
      <c r="P142" s="44">
        <v>1854.8</v>
      </c>
      <c r="Q142" s="52">
        <v>0</v>
      </c>
      <c r="R142" s="39">
        <v>0</v>
      </c>
      <c r="S142" s="54">
        <v>44.15</v>
      </c>
      <c r="T142" s="39">
        <v>0</v>
      </c>
      <c r="U142" s="54">
        <v>0</v>
      </c>
      <c r="V142" s="39">
        <v>0</v>
      </c>
      <c r="W142" s="56">
        <v>0</v>
      </c>
      <c r="X142" s="39">
        <v>93.49</v>
      </c>
      <c r="Y142" s="56">
        <v>4.9000000000000004</v>
      </c>
    </row>
    <row r="143" spans="1:25">
      <c r="A143" s="47">
        <v>42139</v>
      </c>
      <c r="B143" s="37">
        <v>9184.5963748785507</v>
      </c>
      <c r="C143" s="49">
        <v>0</v>
      </c>
      <c r="D143" s="37">
        <v>0</v>
      </c>
      <c r="E143" s="49">
        <v>0</v>
      </c>
      <c r="F143" s="37">
        <v>0</v>
      </c>
      <c r="G143" s="49">
        <v>12.078263197925974</v>
      </c>
      <c r="H143" s="37">
        <v>22.388268493931037</v>
      </c>
      <c r="I143" s="49">
        <v>0</v>
      </c>
      <c r="J143" s="37">
        <v>0</v>
      </c>
      <c r="K143" s="49">
        <v>230.06839176413493</v>
      </c>
      <c r="L143" s="37">
        <v>0</v>
      </c>
      <c r="M143" s="49">
        <v>75036.667207167324</v>
      </c>
      <c r="N143" s="43">
        <v>1784.47</v>
      </c>
      <c r="O143" s="56">
        <v>1875.37</v>
      </c>
      <c r="P143" s="44">
        <v>1808.2</v>
      </c>
      <c r="Q143" s="52">
        <v>24.3</v>
      </c>
      <c r="R143" s="39">
        <v>0</v>
      </c>
      <c r="S143" s="54">
        <v>42.87</v>
      </c>
      <c r="T143" s="39">
        <v>0</v>
      </c>
      <c r="U143" s="54">
        <v>0</v>
      </c>
      <c r="V143" s="39">
        <v>0</v>
      </c>
      <c r="W143" s="56">
        <v>0</v>
      </c>
      <c r="X143" s="39">
        <v>90.9</v>
      </c>
      <c r="Y143" s="56">
        <v>4.8</v>
      </c>
    </row>
    <row r="144" spans="1:25">
      <c r="A144" s="47">
        <v>42140</v>
      </c>
      <c r="B144" s="37">
        <v>335.65583595946237</v>
      </c>
      <c r="C144" s="49">
        <v>0</v>
      </c>
      <c r="D144" s="37">
        <v>0</v>
      </c>
      <c r="E144" s="49">
        <v>0</v>
      </c>
      <c r="F144" s="37">
        <v>0</v>
      </c>
      <c r="G144" s="49">
        <v>0.45080176841377895</v>
      </c>
      <c r="H144" s="37">
        <v>0.73987976502785979</v>
      </c>
      <c r="I144" s="49">
        <v>0</v>
      </c>
      <c r="J144" s="37">
        <v>0</v>
      </c>
      <c r="K144" s="49">
        <v>8.5074370372429797</v>
      </c>
      <c r="L144" s="37">
        <v>0</v>
      </c>
      <c r="M144" s="49">
        <v>2273.7229131894574</v>
      </c>
    </row>
    <row r="145" spans="1:25">
      <c r="A145" s="47">
        <v>42141</v>
      </c>
      <c r="B145" s="37">
        <v>331.70125188611541</v>
      </c>
      <c r="C145" s="49">
        <v>0</v>
      </c>
      <c r="D145" s="37">
        <v>0</v>
      </c>
      <c r="E145" s="49">
        <v>0</v>
      </c>
      <c r="F145" s="37">
        <v>0</v>
      </c>
      <c r="G145" s="49">
        <v>0.49174355029529304</v>
      </c>
      <c r="H145" s="37">
        <v>0.68401612708480164</v>
      </c>
      <c r="I145" s="49">
        <v>0</v>
      </c>
      <c r="J145" s="37">
        <v>0</v>
      </c>
      <c r="K145" s="49">
        <v>7.5885033654018015</v>
      </c>
      <c r="L145" s="37">
        <v>0</v>
      </c>
      <c r="M145" s="49">
        <v>2467.4969062867804</v>
      </c>
      <c r="N145" s="43">
        <v>1779.45</v>
      </c>
      <c r="O145" s="56">
        <v>1854.8</v>
      </c>
      <c r="P145" s="44">
        <v>1790.1</v>
      </c>
      <c r="Q145" s="52">
        <v>21.7</v>
      </c>
      <c r="R145" s="39">
        <v>0</v>
      </c>
      <c r="S145" s="54">
        <v>43</v>
      </c>
      <c r="T145" s="39">
        <v>0</v>
      </c>
      <c r="U145" s="54">
        <v>0</v>
      </c>
      <c r="V145" s="39">
        <v>0</v>
      </c>
      <c r="W145" s="56">
        <v>0</v>
      </c>
      <c r="X145" s="39">
        <v>75.349999999999994</v>
      </c>
      <c r="Y145" s="56">
        <v>4.0999999999999996</v>
      </c>
    </row>
    <row r="146" spans="1:25">
      <c r="A146" s="47">
        <v>42142</v>
      </c>
      <c r="B146" s="37">
        <v>9411.3097313440176</v>
      </c>
      <c r="C146" s="49">
        <v>0</v>
      </c>
      <c r="D146" s="37">
        <v>0</v>
      </c>
      <c r="E146" s="49">
        <v>0</v>
      </c>
      <c r="F146" s="37">
        <v>0</v>
      </c>
      <c r="G146" s="49">
        <v>12.214213203450484</v>
      </c>
      <c r="H146" s="37">
        <v>21.37535537529471</v>
      </c>
      <c r="I146" s="49">
        <v>0</v>
      </c>
      <c r="J146" s="37">
        <v>0</v>
      </c>
      <c r="K146" s="49">
        <v>237.47755137508574</v>
      </c>
      <c r="L146" s="37">
        <v>0</v>
      </c>
      <c r="M146" s="49">
        <v>75955.645362809562</v>
      </c>
      <c r="N146" s="43">
        <v>1848.87</v>
      </c>
      <c r="O146" s="56">
        <v>1930.76</v>
      </c>
      <c r="P146" s="44">
        <v>1847</v>
      </c>
      <c r="Q146" s="52">
        <v>11.7</v>
      </c>
      <c r="R146" s="39">
        <v>0</v>
      </c>
      <c r="S146" s="54">
        <v>43.66</v>
      </c>
      <c r="T146" s="39">
        <v>0</v>
      </c>
      <c r="U146" s="54">
        <v>28.4</v>
      </c>
      <c r="V146" s="39">
        <v>0</v>
      </c>
      <c r="W146" s="56">
        <v>0</v>
      </c>
      <c r="X146" s="39">
        <v>81.89</v>
      </c>
      <c r="Y146" s="56">
        <v>4.2</v>
      </c>
    </row>
    <row r="147" spans="1:25">
      <c r="A147" s="47">
        <v>42143</v>
      </c>
      <c r="B147" s="37">
        <v>9457.8130161651479</v>
      </c>
      <c r="C147" s="49">
        <v>0</v>
      </c>
      <c r="D147" s="37">
        <v>0</v>
      </c>
      <c r="E147" s="49">
        <v>0</v>
      </c>
      <c r="F147" s="37">
        <v>0</v>
      </c>
      <c r="G147" s="49">
        <v>13.216032440322188</v>
      </c>
      <c r="H147" s="37">
        <v>21.375647519811046</v>
      </c>
      <c r="I147" s="49">
        <v>0</v>
      </c>
      <c r="J147" s="37">
        <v>0</v>
      </c>
      <c r="K147" s="49">
        <v>238.43491876381034</v>
      </c>
      <c r="L147" s="37">
        <v>0</v>
      </c>
      <c r="M147" s="49">
        <v>67861.193184804477</v>
      </c>
      <c r="N147" s="43">
        <v>1847.18</v>
      </c>
      <c r="O147" s="56">
        <v>1948.58</v>
      </c>
      <c r="P147" s="44">
        <v>1871.7</v>
      </c>
      <c r="Q147" s="52">
        <v>0</v>
      </c>
      <c r="R147" s="39">
        <v>0</v>
      </c>
      <c r="S147" s="54">
        <v>29.58</v>
      </c>
      <c r="T147" s="39">
        <v>0</v>
      </c>
      <c r="U147" s="54">
        <v>47.3</v>
      </c>
      <c r="V147" s="39">
        <v>0</v>
      </c>
      <c r="W147" s="56">
        <v>0</v>
      </c>
      <c r="X147" s="39">
        <v>101.4</v>
      </c>
      <c r="Y147" s="56">
        <v>5.2</v>
      </c>
    </row>
    <row r="148" spans="1:25">
      <c r="A148" s="47">
        <v>42144</v>
      </c>
      <c r="B148" s="37">
        <v>9054.7291063675475</v>
      </c>
      <c r="C148" s="49">
        <v>0</v>
      </c>
      <c r="D148" s="37">
        <v>0</v>
      </c>
      <c r="E148" s="49">
        <v>0</v>
      </c>
      <c r="F148" s="37">
        <v>0</v>
      </c>
      <c r="G148" s="49">
        <v>13.462391258436419</v>
      </c>
      <c r="H148" s="37">
        <v>22.026720868774575</v>
      </c>
      <c r="I148" s="49">
        <v>0</v>
      </c>
      <c r="J148" s="37">
        <v>0</v>
      </c>
      <c r="K148" s="49">
        <v>235.24136812920375</v>
      </c>
      <c r="L148" s="37">
        <v>0</v>
      </c>
      <c r="M148" s="49">
        <v>72251.631370236952</v>
      </c>
      <c r="N148" s="43">
        <v>1871.41</v>
      </c>
      <c r="O148" s="56">
        <v>1980.88</v>
      </c>
      <c r="P148" s="44">
        <v>1940.86</v>
      </c>
      <c r="Q148" s="52">
        <v>0</v>
      </c>
      <c r="R148" s="39">
        <v>0</v>
      </c>
      <c r="S148" s="54">
        <v>13.88</v>
      </c>
      <c r="T148" s="39">
        <v>0</v>
      </c>
      <c r="U148" s="54">
        <v>26.14</v>
      </c>
      <c r="V148" s="39">
        <v>0</v>
      </c>
      <c r="W148" s="56">
        <v>0</v>
      </c>
      <c r="X148" s="39">
        <v>109.47</v>
      </c>
      <c r="Y148" s="56">
        <v>5.5</v>
      </c>
    </row>
    <row r="149" spans="1:25">
      <c r="A149" s="47">
        <v>42145</v>
      </c>
      <c r="B149" s="37">
        <v>8890.1260857881225</v>
      </c>
      <c r="C149" s="49">
        <v>0</v>
      </c>
      <c r="D149" s="37">
        <v>0</v>
      </c>
      <c r="E149" s="49">
        <v>0</v>
      </c>
      <c r="F149" s="37">
        <v>0</v>
      </c>
      <c r="G149" s="49">
        <v>13.136991695718336</v>
      </c>
      <c r="H149" s="37">
        <v>21.661463545054868</v>
      </c>
      <c r="I149" s="49">
        <v>0</v>
      </c>
      <c r="J149" s="37">
        <v>0</v>
      </c>
      <c r="K149" s="49">
        <v>235.66292155103349</v>
      </c>
      <c r="L149" s="37">
        <v>0</v>
      </c>
      <c r="M149" s="49">
        <v>75502.680532133352</v>
      </c>
      <c r="N149" s="43">
        <v>1751.05</v>
      </c>
      <c r="O149" s="56">
        <v>1864.32</v>
      </c>
      <c r="P149" s="44">
        <v>1809.3</v>
      </c>
      <c r="Q149" s="52">
        <v>11.7</v>
      </c>
      <c r="R149" s="39">
        <v>0</v>
      </c>
      <c r="S149" s="54">
        <v>43.32</v>
      </c>
      <c r="T149" s="39">
        <v>0</v>
      </c>
      <c r="U149" s="54">
        <v>0</v>
      </c>
      <c r="V149" s="39">
        <v>0</v>
      </c>
      <c r="W149" s="56">
        <v>0</v>
      </c>
      <c r="X149" s="39">
        <v>113.27</v>
      </c>
      <c r="Y149" s="56">
        <v>6.1</v>
      </c>
    </row>
    <row r="150" spans="1:25">
      <c r="A150" s="47">
        <v>42146</v>
      </c>
      <c r="B150" s="37">
        <v>8322.6827911583277</v>
      </c>
      <c r="C150" s="49">
        <v>20</v>
      </c>
      <c r="D150" s="37">
        <v>0</v>
      </c>
      <c r="E150" s="49">
        <v>0</v>
      </c>
      <c r="F150" s="37">
        <v>0</v>
      </c>
      <c r="G150" s="49">
        <v>12.684477390854507</v>
      </c>
      <c r="H150" s="37">
        <v>22.201273743411207</v>
      </c>
      <c r="I150" s="49">
        <v>0</v>
      </c>
      <c r="J150" s="37">
        <v>21</v>
      </c>
      <c r="K150" s="49">
        <v>233.33955760526797</v>
      </c>
      <c r="L150" s="37">
        <v>0</v>
      </c>
      <c r="M150" s="49">
        <v>69283.946316980902</v>
      </c>
      <c r="N150" s="43">
        <v>1740.77</v>
      </c>
      <c r="O150" s="56">
        <v>1740.77</v>
      </c>
      <c r="P150" s="44">
        <v>1664.88</v>
      </c>
      <c r="Q150" s="52">
        <v>16.12</v>
      </c>
      <c r="R150" s="39">
        <v>0</v>
      </c>
      <c r="S150" s="54">
        <v>43.65</v>
      </c>
      <c r="T150" s="39">
        <v>0</v>
      </c>
      <c r="U150" s="54">
        <v>16.12</v>
      </c>
      <c r="V150" s="39">
        <v>0</v>
      </c>
      <c r="W150" s="56">
        <v>0</v>
      </c>
      <c r="X150" s="39">
        <v>0</v>
      </c>
      <c r="Y150" s="56">
        <v>0</v>
      </c>
    </row>
    <row r="151" spans="1:25">
      <c r="A151" s="47">
        <v>42147</v>
      </c>
      <c r="B151" s="37">
        <v>295.59091646526775</v>
      </c>
      <c r="C151" s="49">
        <v>0</v>
      </c>
      <c r="D151" s="37">
        <v>0</v>
      </c>
      <c r="E151" s="49">
        <v>0</v>
      </c>
      <c r="F151" s="37">
        <v>0</v>
      </c>
      <c r="G151" s="49">
        <v>0.44852135467307769</v>
      </c>
      <c r="H151" s="37">
        <v>0.73449152735734347</v>
      </c>
      <c r="I151" s="49">
        <v>0</v>
      </c>
      <c r="J151" s="37">
        <v>0</v>
      </c>
      <c r="K151" s="49">
        <v>8.3179250234337001</v>
      </c>
      <c r="L151" s="37">
        <v>0</v>
      </c>
      <c r="M151" s="49">
        <v>2618.8383289026483</v>
      </c>
    </row>
    <row r="152" spans="1:25">
      <c r="A152" s="47">
        <v>42148</v>
      </c>
      <c r="B152" s="37">
        <v>339.98644347438221</v>
      </c>
      <c r="C152" s="49">
        <v>0</v>
      </c>
      <c r="D152" s="37">
        <v>0</v>
      </c>
      <c r="E152" s="49">
        <v>0</v>
      </c>
      <c r="F152" s="37">
        <v>0</v>
      </c>
      <c r="G152" s="49">
        <v>0.42585077324678178</v>
      </c>
      <c r="H152" s="37">
        <v>0.68058699094390107</v>
      </c>
      <c r="I152" s="49">
        <v>0</v>
      </c>
      <c r="J152" s="37">
        <v>0</v>
      </c>
      <c r="K152" s="49">
        <v>7.482312460874434</v>
      </c>
      <c r="L152" s="37">
        <v>0</v>
      </c>
      <c r="M152" s="49">
        <v>2270.2930795441589</v>
      </c>
      <c r="N152" s="43">
        <v>1298.31</v>
      </c>
      <c r="O152" s="56">
        <v>1298.31</v>
      </c>
      <c r="P152" s="44">
        <v>1219.92</v>
      </c>
      <c r="Q152" s="52">
        <v>18.260000000000002</v>
      </c>
      <c r="R152" s="39">
        <v>0</v>
      </c>
      <c r="S152" s="54">
        <v>49.9</v>
      </c>
      <c r="T152" s="39">
        <v>0</v>
      </c>
      <c r="U152" s="54">
        <v>10.23</v>
      </c>
      <c r="V152" s="39">
        <v>0</v>
      </c>
      <c r="W152" s="56">
        <v>0</v>
      </c>
      <c r="X152" s="39">
        <v>0</v>
      </c>
      <c r="Y152" s="56">
        <v>0</v>
      </c>
    </row>
    <row r="153" spans="1:25">
      <c r="A153" s="47">
        <v>42149</v>
      </c>
      <c r="B153" s="37">
        <v>8807.7567508112515</v>
      </c>
      <c r="C153" s="49">
        <v>0</v>
      </c>
      <c r="D153" s="37">
        <v>0</v>
      </c>
      <c r="E153" s="49">
        <v>0</v>
      </c>
      <c r="F153" s="37">
        <v>0</v>
      </c>
      <c r="G153" s="49">
        <v>13.740437845109721</v>
      </c>
      <c r="H153" s="37">
        <v>22.02884489647807</v>
      </c>
      <c r="I153" s="49">
        <v>0</v>
      </c>
      <c r="J153" s="37">
        <v>0</v>
      </c>
      <c r="K153" s="49">
        <v>221.23937449444367</v>
      </c>
      <c r="L153" s="37">
        <v>0</v>
      </c>
      <c r="M153" s="49">
        <v>75881.149177997402</v>
      </c>
      <c r="N153" s="43">
        <v>1834.12</v>
      </c>
      <c r="O153" s="56">
        <v>1834.12</v>
      </c>
      <c r="P153" s="44">
        <v>1767.66</v>
      </c>
      <c r="Q153" s="52">
        <v>27.72</v>
      </c>
      <c r="R153" s="39">
        <v>0</v>
      </c>
      <c r="S153" s="54">
        <v>38.74</v>
      </c>
      <c r="T153" s="39">
        <v>0</v>
      </c>
      <c r="U153" s="54">
        <v>0</v>
      </c>
      <c r="V153" s="39">
        <v>0</v>
      </c>
      <c r="W153" s="56">
        <v>0</v>
      </c>
      <c r="X153" s="39">
        <v>0</v>
      </c>
      <c r="Y153" s="56">
        <v>0</v>
      </c>
    </row>
    <row r="154" spans="1:25">
      <c r="A154" s="47">
        <v>42150</v>
      </c>
      <c r="B154" s="37">
        <v>9426.6200823068466</v>
      </c>
      <c r="C154" s="49">
        <v>0</v>
      </c>
      <c r="D154" s="37">
        <v>0</v>
      </c>
      <c r="E154" s="49">
        <v>0</v>
      </c>
      <c r="F154" s="37">
        <v>0</v>
      </c>
      <c r="G154" s="49">
        <v>13.610393788047013</v>
      </c>
      <c r="H154" s="37">
        <v>21.839265195066826</v>
      </c>
      <c r="I154" s="49">
        <v>0</v>
      </c>
      <c r="J154" s="37">
        <v>0</v>
      </c>
      <c r="K154" s="49">
        <v>238.07352041709566</v>
      </c>
      <c r="L154" s="37">
        <v>0</v>
      </c>
      <c r="M154" s="49">
        <v>71430.524533431104</v>
      </c>
      <c r="N154" s="43">
        <v>1831</v>
      </c>
      <c r="O154" s="56">
        <v>1953.26</v>
      </c>
      <c r="P154" s="44">
        <v>1900.46</v>
      </c>
      <c r="Q154" s="52">
        <v>30.24</v>
      </c>
      <c r="R154" s="39">
        <v>0</v>
      </c>
      <c r="S154" s="54">
        <v>22.56</v>
      </c>
      <c r="T154" s="39">
        <v>0</v>
      </c>
      <c r="U154" s="54">
        <v>0</v>
      </c>
      <c r="V154" s="39">
        <v>0</v>
      </c>
      <c r="W154" s="56">
        <v>0</v>
      </c>
      <c r="X154" s="39">
        <v>122.26</v>
      </c>
      <c r="Y154" s="56">
        <v>6.3</v>
      </c>
    </row>
    <row r="155" spans="1:25">
      <c r="A155" s="47">
        <v>42151</v>
      </c>
      <c r="B155" s="37">
        <v>9532.3362996043525</v>
      </c>
      <c r="C155" s="49">
        <v>0</v>
      </c>
      <c r="D155" s="37">
        <v>0</v>
      </c>
      <c r="E155" s="49">
        <v>0</v>
      </c>
      <c r="F155" s="37">
        <v>0</v>
      </c>
      <c r="G155" s="49">
        <v>13.552449443489223</v>
      </c>
      <c r="H155" s="37">
        <v>22.727641658750919</v>
      </c>
      <c r="I155" s="49">
        <v>0</v>
      </c>
      <c r="J155" s="37">
        <v>0</v>
      </c>
      <c r="K155" s="49">
        <v>224.97610554225434</v>
      </c>
      <c r="L155" s="37">
        <v>0</v>
      </c>
      <c r="M155" s="49">
        <v>74910.455562134128</v>
      </c>
      <c r="N155" s="43">
        <v>1867.19</v>
      </c>
      <c r="O155" s="56">
        <v>1957.5</v>
      </c>
      <c r="P155" s="44">
        <v>1891.8</v>
      </c>
      <c r="Q155" s="52">
        <v>25.8</v>
      </c>
      <c r="R155" s="39">
        <v>0</v>
      </c>
      <c r="S155" s="54">
        <v>14.1</v>
      </c>
      <c r="T155" s="39">
        <v>0</v>
      </c>
      <c r="U155" s="54">
        <v>25.8</v>
      </c>
      <c r="V155" s="39">
        <v>0</v>
      </c>
      <c r="W155" s="56">
        <v>0</v>
      </c>
      <c r="X155" s="39">
        <v>90.31</v>
      </c>
      <c r="Y155" s="56">
        <v>4.5999999999999996</v>
      </c>
    </row>
    <row r="156" spans="1:25">
      <c r="A156" s="47">
        <v>42152</v>
      </c>
      <c r="B156" s="37">
        <v>9525.8374456648944</v>
      </c>
      <c r="C156" s="49">
        <v>0</v>
      </c>
      <c r="D156" s="37">
        <v>0</v>
      </c>
      <c r="E156" s="49">
        <v>0</v>
      </c>
      <c r="F156" s="37">
        <v>0</v>
      </c>
      <c r="G156" s="49">
        <v>13.136042409636058</v>
      </c>
      <c r="H156" s="37">
        <v>20.473424038654592</v>
      </c>
      <c r="I156" s="49">
        <v>0</v>
      </c>
      <c r="J156" s="37">
        <v>0</v>
      </c>
      <c r="K156" s="49">
        <v>226.82771399291639</v>
      </c>
      <c r="L156" s="37">
        <v>0</v>
      </c>
      <c r="M156" s="49">
        <v>73418.66342505622</v>
      </c>
      <c r="N156" s="43">
        <v>1744.84</v>
      </c>
      <c r="O156" s="56">
        <v>1831.4</v>
      </c>
      <c r="P156" s="44">
        <v>1791.48</v>
      </c>
      <c r="Q156" s="52">
        <v>19.96</v>
      </c>
      <c r="R156" s="39">
        <v>0</v>
      </c>
      <c r="S156" s="54">
        <v>0</v>
      </c>
      <c r="T156" s="39">
        <v>0</v>
      </c>
      <c r="U156" s="54">
        <v>19.96</v>
      </c>
      <c r="V156" s="39">
        <v>0</v>
      </c>
      <c r="W156" s="56">
        <v>0</v>
      </c>
      <c r="X156" s="39">
        <v>86.56</v>
      </c>
      <c r="Y156" s="56">
        <v>4.7</v>
      </c>
    </row>
    <row r="157" spans="1:25">
      <c r="A157" s="47">
        <v>42153</v>
      </c>
      <c r="B157" s="37">
        <v>9515.0915698578083</v>
      </c>
      <c r="C157" s="49">
        <v>0</v>
      </c>
      <c r="D157" s="37">
        <v>0</v>
      </c>
      <c r="E157" s="49">
        <v>0</v>
      </c>
      <c r="F157" s="37">
        <v>0</v>
      </c>
      <c r="G157" s="49">
        <v>12.409637248852935</v>
      </c>
      <c r="H157" s="37">
        <v>20.107134563666207</v>
      </c>
      <c r="I157" s="49">
        <v>67.534777786874898</v>
      </c>
      <c r="J157" s="37">
        <v>0</v>
      </c>
      <c r="K157" s="49">
        <v>244.48737281072832</v>
      </c>
      <c r="L157" s="37">
        <v>0</v>
      </c>
      <c r="M157" s="49">
        <v>70714.550526297287</v>
      </c>
      <c r="N157" s="43">
        <v>1710.69</v>
      </c>
      <c r="O157" s="56">
        <v>1788.64</v>
      </c>
      <c r="P157" s="44">
        <v>1729.3</v>
      </c>
      <c r="Q157" s="52">
        <v>32.299999999999997</v>
      </c>
      <c r="R157" s="39">
        <v>0</v>
      </c>
      <c r="S157" s="54">
        <v>27.04</v>
      </c>
      <c r="T157" s="39">
        <v>0</v>
      </c>
      <c r="U157" s="54">
        <v>0</v>
      </c>
      <c r="V157" s="39">
        <v>0</v>
      </c>
      <c r="W157" s="56">
        <v>0</v>
      </c>
      <c r="X157" s="39">
        <v>77.95</v>
      </c>
      <c r="Y157" s="56">
        <v>4.4000000000000004</v>
      </c>
    </row>
    <row r="158" spans="1:25">
      <c r="A158" s="47">
        <v>42154</v>
      </c>
      <c r="B158" s="37">
        <v>313.53907482055195</v>
      </c>
      <c r="C158" s="49">
        <v>0</v>
      </c>
      <c r="D158" s="37">
        <v>0</v>
      </c>
      <c r="E158" s="49">
        <v>0</v>
      </c>
      <c r="F158" s="37">
        <v>0</v>
      </c>
      <c r="G158" s="49">
        <v>0.4335395706129509</v>
      </c>
      <c r="H158" s="37">
        <v>0.70350506019553916</v>
      </c>
      <c r="I158" s="49">
        <v>0</v>
      </c>
      <c r="J158" s="37">
        <v>0</v>
      </c>
      <c r="K158" s="49">
        <v>7.796815127445373</v>
      </c>
      <c r="L158" s="37">
        <v>0</v>
      </c>
      <c r="M158" s="49">
        <v>2382.311796456424</v>
      </c>
      <c r="N158" s="43">
        <v>1880.79</v>
      </c>
      <c r="O158" s="56">
        <v>1979.84</v>
      </c>
      <c r="P158" s="44">
        <v>1913.7</v>
      </c>
      <c r="Q158" s="52">
        <v>38.799999999999997</v>
      </c>
      <c r="R158" s="39">
        <v>0</v>
      </c>
      <c r="S158" s="54">
        <v>27.34</v>
      </c>
      <c r="T158" s="39">
        <v>0</v>
      </c>
      <c r="U158" s="54">
        <v>0</v>
      </c>
      <c r="V158" s="39">
        <v>0</v>
      </c>
      <c r="W158" s="56">
        <v>0</v>
      </c>
      <c r="X158" s="39">
        <v>99.05</v>
      </c>
      <c r="Y158" s="56">
        <v>5</v>
      </c>
    </row>
    <row r="159" spans="1:25">
      <c r="A159" s="47">
        <v>42155</v>
      </c>
      <c r="B159" s="37">
        <v>307.97413715373159</v>
      </c>
      <c r="C159" s="49">
        <v>0</v>
      </c>
      <c r="D159" s="37">
        <v>0</v>
      </c>
      <c r="E159" s="49">
        <v>0</v>
      </c>
      <c r="F159" s="37">
        <v>0</v>
      </c>
      <c r="G159" s="49">
        <v>0.41685798527678292</v>
      </c>
      <c r="H159" s="37">
        <v>0.7945835677238674</v>
      </c>
      <c r="I159" s="49">
        <v>0</v>
      </c>
      <c r="J159" s="37">
        <v>0</v>
      </c>
      <c r="K159" s="49">
        <v>8.0916366425234543</v>
      </c>
      <c r="L159" s="37">
        <v>0</v>
      </c>
      <c r="M159" s="49">
        <v>2483.1966795555463</v>
      </c>
      <c r="N159" s="43">
        <v>1875.24</v>
      </c>
      <c r="O159" s="56">
        <v>1973</v>
      </c>
      <c r="P159" s="44">
        <v>1926.4</v>
      </c>
      <c r="Q159" s="52">
        <v>15.1</v>
      </c>
      <c r="R159" s="39">
        <v>0</v>
      </c>
      <c r="S159" s="54">
        <v>0</v>
      </c>
      <c r="T159" s="39">
        <v>0</v>
      </c>
      <c r="U159" s="54">
        <v>31.5</v>
      </c>
      <c r="V159" s="39">
        <v>0</v>
      </c>
      <c r="W159" s="56">
        <v>0</v>
      </c>
      <c r="X159" s="39">
        <v>97.76</v>
      </c>
      <c r="Y159" s="56">
        <v>5</v>
      </c>
    </row>
    <row r="160" spans="1:25">
      <c r="A160" s="47">
        <v>42156</v>
      </c>
      <c r="B160" s="37">
        <v>9208.4669550389772</v>
      </c>
      <c r="C160" s="49">
        <v>0</v>
      </c>
      <c r="D160" s="37">
        <v>0</v>
      </c>
      <c r="E160" s="49">
        <v>0</v>
      </c>
      <c r="F160" s="37">
        <v>0</v>
      </c>
      <c r="G160" s="49">
        <v>11.476634619178681</v>
      </c>
      <c r="H160" s="37">
        <v>21.355291829340342</v>
      </c>
      <c r="I160" s="49">
        <v>0</v>
      </c>
      <c r="J160" s="37">
        <v>0</v>
      </c>
      <c r="K160" s="49">
        <v>200.06926211639089</v>
      </c>
      <c r="L160" s="37">
        <v>0</v>
      </c>
      <c r="M160" s="49">
        <v>65494.365883737642</v>
      </c>
      <c r="N160" s="43">
        <v>1880.05</v>
      </c>
      <c r="O160" s="56">
        <v>1975.3</v>
      </c>
      <c r="P160" s="44">
        <v>1915.02</v>
      </c>
      <c r="Q160" s="52">
        <v>0</v>
      </c>
      <c r="R160" s="39">
        <v>0</v>
      </c>
      <c r="S160" s="54">
        <v>41.1</v>
      </c>
      <c r="T160" s="39">
        <v>0</v>
      </c>
      <c r="U160" s="54">
        <v>19.18</v>
      </c>
      <c r="V160" s="39">
        <v>0</v>
      </c>
      <c r="W160" s="56">
        <v>0</v>
      </c>
      <c r="X160" s="39">
        <v>95.25</v>
      </c>
      <c r="Y160" s="56">
        <v>4.8</v>
      </c>
    </row>
    <row r="161" spans="1:25">
      <c r="A161" s="47">
        <v>42157</v>
      </c>
      <c r="B161" s="37">
        <v>9300.0243663667388</v>
      </c>
      <c r="C161" s="49">
        <v>0</v>
      </c>
      <c r="D161" s="37">
        <v>0</v>
      </c>
      <c r="E161" s="49">
        <v>0</v>
      </c>
      <c r="F161" s="37">
        <v>0</v>
      </c>
      <c r="G161" s="49">
        <v>10.695721518243246</v>
      </c>
      <c r="H161" s="37">
        <v>20.822966757864407</v>
      </c>
      <c r="I161" s="49">
        <v>0</v>
      </c>
      <c r="J161" s="37">
        <v>0</v>
      </c>
      <c r="K161" s="49">
        <v>214.22994823893202</v>
      </c>
      <c r="L161" s="37">
        <v>0</v>
      </c>
      <c r="M161" s="49">
        <v>61547.081234513578</v>
      </c>
      <c r="N161" s="43">
        <v>1866.87</v>
      </c>
      <c r="O161" s="56">
        <v>1980.18</v>
      </c>
      <c r="P161" s="44">
        <v>1917.54</v>
      </c>
      <c r="Q161" s="52">
        <v>0</v>
      </c>
      <c r="R161" s="39">
        <v>0</v>
      </c>
      <c r="S161" s="54">
        <v>28.08</v>
      </c>
      <c r="T161" s="39">
        <v>0</v>
      </c>
      <c r="U161" s="54">
        <v>34.56</v>
      </c>
      <c r="V161" s="39">
        <v>0</v>
      </c>
      <c r="W161" s="56">
        <v>0</v>
      </c>
      <c r="X161" s="39">
        <v>113.31</v>
      </c>
      <c r="Y161" s="56">
        <v>5.7</v>
      </c>
    </row>
    <row r="162" spans="1:25">
      <c r="A162" s="47">
        <v>42158</v>
      </c>
      <c r="B162" s="37">
        <v>9896.9174014098371</v>
      </c>
      <c r="C162" s="49">
        <v>0</v>
      </c>
      <c r="D162" s="37">
        <v>0</v>
      </c>
      <c r="E162" s="49">
        <v>0</v>
      </c>
      <c r="F162" s="37">
        <v>0</v>
      </c>
      <c r="G162" s="49">
        <v>11.449397011291589</v>
      </c>
      <c r="H162" s="37">
        <v>22.448240693938388</v>
      </c>
      <c r="I162" s="49">
        <v>0</v>
      </c>
      <c r="J162" s="37">
        <v>0</v>
      </c>
      <c r="K162" s="49">
        <v>204.2745927325837</v>
      </c>
      <c r="L162" s="37">
        <v>0</v>
      </c>
      <c r="M162" s="49">
        <v>62763.340416956766</v>
      </c>
      <c r="N162" s="43">
        <v>1868.56</v>
      </c>
      <c r="O162" s="56">
        <v>1976.02</v>
      </c>
      <c r="P162" s="44">
        <v>1900.8</v>
      </c>
      <c r="Q162" s="52">
        <v>29.6</v>
      </c>
      <c r="R162" s="39">
        <v>0</v>
      </c>
      <c r="S162" s="54">
        <v>45.62</v>
      </c>
      <c r="T162" s="39">
        <v>0</v>
      </c>
      <c r="U162" s="54">
        <v>0</v>
      </c>
      <c r="V162" s="39">
        <v>0</v>
      </c>
      <c r="W162" s="56">
        <v>0</v>
      </c>
      <c r="X162" s="39">
        <v>107.46</v>
      </c>
      <c r="Y162" s="56">
        <v>5.4</v>
      </c>
    </row>
    <row r="163" spans="1:25">
      <c r="A163" s="47">
        <v>42159</v>
      </c>
      <c r="B163" s="37">
        <v>10027.259180540543</v>
      </c>
      <c r="C163" s="49">
        <v>0</v>
      </c>
      <c r="D163" s="37">
        <v>0</v>
      </c>
      <c r="E163" s="49">
        <v>0</v>
      </c>
      <c r="F163" s="37">
        <v>0</v>
      </c>
      <c r="G163" s="49">
        <v>11.061712565033814</v>
      </c>
      <c r="H163" s="37">
        <v>20.864403589843928</v>
      </c>
      <c r="I163" s="49">
        <v>0</v>
      </c>
      <c r="J163" s="37">
        <v>0</v>
      </c>
      <c r="K163" s="49">
        <v>212.6195244292754</v>
      </c>
      <c r="L163" s="37">
        <v>0</v>
      </c>
      <c r="M163" s="49">
        <v>69489.929605238198</v>
      </c>
      <c r="N163" s="43">
        <v>1897.7</v>
      </c>
      <c r="O163" s="56">
        <v>2009.1</v>
      </c>
      <c r="P163" s="44">
        <v>1950.3</v>
      </c>
      <c r="Q163" s="52">
        <v>29.7</v>
      </c>
      <c r="R163" s="39">
        <v>0</v>
      </c>
      <c r="S163" s="54">
        <v>29.1</v>
      </c>
      <c r="T163" s="39">
        <v>0</v>
      </c>
      <c r="U163" s="54">
        <v>0</v>
      </c>
      <c r="V163" s="39">
        <v>0</v>
      </c>
      <c r="W163" s="56">
        <v>0</v>
      </c>
      <c r="X163" s="39">
        <v>111.4</v>
      </c>
      <c r="Y163" s="56">
        <v>5.5</v>
      </c>
    </row>
    <row r="164" spans="1:25">
      <c r="A164" s="47">
        <v>42160</v>
      </c>
      <c r="B164" s="37">
        <v>9080.3296388340568</v>
      </c>
      <c r="C164" s="49">
        <v>0</v>
      </c>
      <c r="D164" s="37">
        <v>0</v>
      </c>
      <c r="E164" s="49">
        <v>0</v>
      </c>
      <c r="F164" s="37">
        <v>0</v>
      </c>
      <c r="G164" s="49">
        <v>11.837574654150098</v>
      </c>
      <c r="H164" s="37">
        <v>20.212888577032114</v>
      </c>
      <c r="I164" s="49">
        <v>0</v>
      </c>
      <c r="J164" s="37">
        <v>0</v>
      </c>
      <c r="K164" s="49">
        <v>190.22484802472894</v>
      </c>
      <c r="L164" s="37">
        <v>0</v>
      </c>
      <c r="M164" s="49">
        <v>62029.908993767713</v>
      </c>
      <c r="N164" s="43">
        <v>1876.51</v>
      </c>
      <c r="O164" s="56">
        <v>1989</v>
      </c>
      <c r="P164" s="44">
        <v>1931.4</v>
      </c>
      <c r="Q164" s="52">
        <v>29.4</v>
      </c>
      <c r="R164" s="39">
        <v>0</v>
      </c>
      <c r="S164" s="54">
        <v>28.2</v>
      </c>
      <c r="T164" s="39">
        <v>0</v>
      </c>
      <c r="U164" s="54">
        <v>0</v>
      </c>
      <c r="V164" s="39">
        <v>0</v>
      </c>
      <c r="W164" s="56">
        <v>0</v>
      </c>
      <c r="X164" s="39">
        <v>112.49</v>
      </c>
      <c r="Y164" s="56">
        <v>5.7</v>
      </c>
    </row>
    <row r="165" spans="1:25">
      <c r="A165" s="47">
        <v>42161</v>
      </c>
      <c r="B165" s="37">
        <v>388.69210267572981</v>
      </c>
      <c r="C165" s="49">
        <v>0</v>
      </c>
      <c r="D165" s="37">
        <v>0</v>
      </c>
      <c r="E165" s="49">
        <v>0</v>
      </c>
      <c r="F165" s="37">
        <v>0</v>
      </c>
      <c r="G165" s="49">
        <v>0.45107564152176743</v>
      </c>
      <c r="H165" s="37">
        <v>0.72801920793685526</v>
      </c>
      <c r="I165" s="49">
        <v>0</v>
      </c>
      <c r="J165" s="37">
        <v>0</v>
      </c>
      <c r="K165" s="49">
        <v>7.1696883818729251</v>
      </c>
      <c r="L165" s="37">
        <v>0</v>
      </c>
      <c r="M165" s="49">
        <v>2515.5241161976583</v>
      </c>
      <c r="N165" s="43">
        <v>1886.03</v>
      </c>
      <c r="O165" s="56">
        <v>1993.12</v>
      </c>
      <c r="P165" s="44">
        <v>1918.02</v>
      </c>
      <c r="Q165" s="52">
        <v>17.100000000000001</v>
      </c>
      <c r="R165" s="39">
        <v>0</v>
      </c>
      <c r="S165" s="54">
        <v>30.72</v>
      </c>
      <c r="T165" s="39">
        <v>0</v>
      </c>
      <c r="U165" s="54">
        <v>27.28</v>
      </c>
      <c r="V165" s="39">
        <v>0</v>
      </c>
      <c r="W165" s="56">
        <v>0</v>
      </c>
      <c r="X165" s="39">
        <v>107.09</v>
      </c>
      <c r="Y165" s="56">
        <v>5.4</v>
      </c>
    </row>
    <row r="166" spans="1:25">
      <c r="A166" s="47">
        <v>42162</v>
      </c>
      <c r="B166" s="37">
        <v>393.63052944996923</v>
      </c>
      <c r="C166" s="49">
        <v>0</v>
      </c>
      <c r="D166" s="37">
        <v>0</v>
      </c>
      <c r="E166" s="49">
        <v>0</v>
      </c>
      <c r="F166" s="37">
        <v>0</v>
      </c>
      <c r="G166" s="49">
        <v>0.43419510061732824</v>
      </c>
      <c r="H166" s="37">
        <v>0.77547276438459456</v>
      </c>
      <c r="I166" s="49">
        <v>0</v>
      </c>
      <c r="J166" s="37">
        <v>0</v>
      </c>
      <c r="K166" s="49">
        <v>8.3903538705136445</v>
      </c>
      <c r="L166" s="37">
        <v>0</v>
      </c>
      <c r="M166" s="49">
        <v>2588.3468811624266</v>
      </c>
      <c r="N166" s="43">
        <v>1893.12</v>
      </c>
      <c r="O166" s="56">
        <v>2002.24</v>
      </c>
      <c r="P166" s="44">
        <v>1975</v>
      </c>
      <c r="Q166" s="52">
        <v>0</v>
      </c>
      <c r="R166" s="39">
        <v>0</v>
      </c>
      <c r="S166" s="54">
        <v>27.24</v>
      </c>
      <c r="T166" s="39">
        <v>0</v>
      </c>
      <c r="U166" s="54">
        <v>0</v>
      </c>
      <c r="V166" s="39">
        <v>0</v>
      </c>
      <c r="W166" s="56">
        <v>0</v>
      </c>
      <c r="X166" s="39">
        <v>109.12</v>
      </c>
      <c r="Y166" s="56">
        <v>5.5</v>
      </c>
    </row>
    <row r="167" spans="1:25">
      <c r="A167" s="47">
        <v>42163</v>
      </c>
      <c r="B167" s="37">
        <v>10337.471042969117</v>
      </c>
      <c r="C167" s="49">
        <v>0</v>
      </c>
      <c r="D167" s="37">
        <v>0</v>
      </c>
      <c r="E167" s="49">
        <v>0</v>
      </c>
      <c r="F167" s="37">
        <v>0</v>
      </c>
      <c r="G167" s="49">
        <v>11.223835896770234</v>
      </c>
      <c r="H167" s="37">
        <v>20.071300656571538</v>
      </c>
      <c r="I167" s="49">
        <v>0</v>
      </c>
      <c r="J167" s="37">
        <v>0</v>
      </c>
      <c r="K167" s="49">
        <v>190.4459187467327</v>
      </c>
      <c r="L167" s="37">
        <v>0</v>
      </c>
      <c r="M167" s="49">
        <v>68776.535193711403</v>
      </c>
      <c r="N167" s="43">
        <v>1856</v>
      </c>
      <c r="O167" s="56">
        <v>1968.86</v>
      </c>
      <c r="P167" s="44">
        <v>1940.9</v>
      </c>
      <c r="Q167" s="52">
        <v>0</v>
      </c>
      <c r="R167" s="39">
        <v>0</v>
      </c>
      <c r="S167" s="54">
        <v>27.96</v>
      </c>
      <c r="T167" s="39">
        <v>0</v>
      </c>
      <c r="U167" s="54">
        <v>0</v>
      </c>
      <c r="V167" s="39">
        <v>0</v>
      </c>
      <c r="W167" s="56">
        <v>0</v>
      </c>
      <c r="X167" s="39">
        <v>112.86</v>
      </c>
      <c r="Y167" s="56">
        <v>5.7</v>
      </c>
    </row>
    <row r="168" spans="1:25">
      <c r="A168" s="47">
        <v>42164</v>
      </c>
      <c r="B168" s="37">
        <v>9743.8861682798306</v>
      </c>
      <c r="C168" s="49">
        <v>0</v>
      </c>
      <c r="D168" s="37">
        <v>0</v>
      </c>
      <c r="E168" s="49">
        <v>0</v>
      </c>
      <c r="F168" s="37">
        <v>0</v>
      </c>
      <c r="G168" s="49">
        <v>10.679577786397648</v>
      </c>
      <c r="H168" s="37">
        <v>21.47843637178438</v>
      </c>
      <c r="I168" s="49">
        <v>0</v>
      </c>
      <c r="J168" s="37">
        <v>0</v>
      </c>
      <c r="K168" s="49">
        <v>206.26304392083654</v>
      </c>
      <c r="L168" s="37">
        <v>0</v>
      </c>
      <c r="M168" s="49">
        <v>68608.152133961747</v>
      </c>
      <c r="N168" s="43">
        <v>1875.74</v>
      </c>
      <c r="O168" s="56">
        <v>1986.08</v>
      </c>
      <c r="P168" s="44">
        <v>1927.17</v>
      </c>
      <c r="Q168" s="52">
        <v>9.9</v>
      </c>
      <c r="R168" s="39">
        <v>0</v>
      </c>
      <c r="S168" s="54">
        <v>25.18</v>
      </c>
      <c r="T168" s="39">
        <v>0</v>
      </c>
      <c r="U168" s="54">
        <v>23.83</v>
      </c>
      <c r="V168" s="39">
        <v>0</v>
      </c>
      <c r="W168" s="56">
        <v>0</v>
      </c>
      <c r="X168" s="39">
        <v>110.34</v>
      </c>
      <c r="Y168" s="56">
        <v>5.6</v>
      </c>
    </row>
    <row r="169" spans="1:25">
      <c r="A169" s="47">
        <v>42165</v>
      </c>
      <c r="B169" s="37">
        <v>9356.0972879128931</v>
      </c>
      <c r="C169" s="49">
        <v>0</v>
      </c>
      <c r="D169" s="37">
        <v>0</v>
      </c>
      <c r="E169" s="49">
        <v>0</v>
      </c>
      <c r="F169" s="37">
        <v>0</v>
      </c>
      <c r="G169" s="49">
        <v>11.619069298678141</v>
      </c>
      <c r="H169" s="37">
        <v>21.479019639393567</v>
      </c>
      <c r="I169" s="49">
        <v>0</v>
      </c>
      <c r="J169" s="37">
        <v>0</v>
      </c>
      <c r="K169" s="49">
        <v>219.06464861645301</v>
      </c>
      <c r="L169" s="37">
        <v>0</v>
      </c>
      <c r="M169" s="49">
        <v>61215.815987051341</v>
      </c>
      <c r="N169" s="43">
        <v>1858.8</v>
      </c>
      <c r="O169" s="56">
        <v>1983.66</v>
      </c>
      <c r="P169" s="44">
        <v>1920.5</v>
      </c>
      <c r="Q169" s="52">
        <v>8.4</v>
      </c>
      <c r="R169" s="39">
        <v>0</v>
      </c>
      <c r="S169" s="54">
        <v>30.26</v>
      </c>
      <c r="T169" s="39">
        <v>0</v>
      </c>
      <c r="U169" s="54">
        <v>24.5</v>
      </c>
      <c r="V169" s="39">
        <v>0</v>
      </c>
      <c r="W169" s="56">
        <v>0</v>
      </c>
      <c r="X169" s="39">
        <v>124.86</v>
      </c>
      <c r="Y169" s="56">
        <v>6.3</v>
      </c>
    </row>
    <row r="170" spans="1:25">
      <c r="A170" s="47">
        <v>42166</v>
      </c>
      <c r="B170" s="37">
        <v>10298.993964084168</v>
      </c>
      <c r="C170" s="49">
        <v>0</v>
      </c>
      <c r="D170" s="37">
        <v>0</v>
      </c>
      <c r="E170" s="49">
        <v>0</v>
      </c>
      <c r="F170" s="37">
        <v>0</v>
      </c>
      <c r="G170" s="49">
        <v>12.211045020953847</v>
      </c>
      <c r="H170" s="37">
        <v>19.822295873778817</v>
      </c>
      <c r="I170" s="49">
        <v>0</v>
      </c>
      <c r="J170" s="37">
        <v>0</v>
      </c>
      <c r="K170" s="49">
        <v>217.62808173099671</v>
      </c>
      <c r="L170" s="37">
        <v>0</v>
      </c>
      <c r="M170" s="49">
        <v>67232.929174005782</v>
      </c>
      <c r="N170" s="43">
        <v>1804.45</v>
      </c>
      <c r="O170" s="56">
        <v>1911.74</v>
      </c>
      <c r="P170" s="44">
        <v>1832.76</v>
      </c>
      <c r="Q170" s="52">
        <v>21.58</v>
      </c>
      <c r="R170" s="39">
        <v>0</v>
      </c>
      <c r="S170" s="54">
        <v>27.14</v>
      </c>
      <c r="T170" s="39">
        <v>0</v>
      </c>
      <c r="U170" s="54">
        <v>30.26</v>
      </c>
      <c r="V170" s="39">
        <v>0</v>
      </c>
      <c r="W170" s="56">
        <v>0</v>
      </c>
      <c r="X170" s="39">
        <v>107.29</v>
      </c>
      <c r="Y170" s="56">
        <v>5.6</v>
      </c>
    </row>
    <row r="171" spans="1:25">
      <c r="A171" s="47">
        <v>42167</v>
      </c>
      <c r="B171" s="37">
        <v>9705.9968480682001</v>
      </c>
      <c r="C171" s="49">
        <v>0</v>
      </c>
      <c r="D171" s="37">
        <v>0</v>
      </c>
      <c r="E171" s="49">
        <v>0</v>
      </c>
      <c r="F171" s="37">
        <v>0</v>
      </c>
      <c r="G171" s="49">
        <v>10.829640223604816</v>
      </c>
      <c r="H171" s="37">
        <v>20.479407410091721</v>
      </c>
      <c r="I171" s="49">
        <v>0</v>
      </c>
      <c r="J171" s="37">
        <v>0</v>
      </c>
      <c r="K171" s="49">
        <v>195.66189748671252</v>
      </c>
      <c r="L171" s="37">
        <v>0</v>
      </c>
      <c r="M171" s="49">
        <v>62783.86057564152</v>
      </c>
      <c r="N171" s="43">
        <v>1787.76</v>
      </c>
      <c r="O171" s="56">
        <v>1891.71</v>
      </c>
      <c r="P171" s="44">
        <v>1823.9</v>
      </c>
      <c r="Q171" s="52">
        <v>25.3</v>
      </c>
      <c r="R171" s="39">
        <v>0</v>
      </c>
      <c r="S171" s="54">
        <v>42.51</v>
      </c>
      <c r="T171" s="39">
        <v>0</v>
      </c>
      <c r="U171" s="54">
        <v>0</v>
      </c>
      <c r="V171" s="39">
        <v>0</v>
      </c>
      <c r="W171" s="56">
        <v>0</v>
      </c>
      <c r="X171" s="39">
        <v>103.95</v>
      </c>
      <c r="Y171" s="56">
        <v>5.5</v>
      </c>
    </row>
    <row r="172" spans="1:25">
      <c r="A172" s="47">
        <v>42168</v>
      </c>
      <c r="B172" s="37">
        <v>346.29000570813884</v>
      </c>
      <c r="C172" s="49">
        <v>0</v>
      </c>
      <c r="D172" s="37">
        <v>0</v>
      </c>
      <c r="E172" s="49">
        <v>0</v>
      </c>
      <c r="F172" s="37">
        <v>0</v>
      </c>
      <c r="G172" s="49">
        <v>0.4638505445538274</v>
      </c>
      <c r="H172" s="37">
        <v>0.76764680165456201</v>
      </c>
      <c r="I172" s="49">
        <v>0</v>
      </c>
      <c r="J172" s="37">
        <v>0</v>
      </c>
      <c r="K172" s="49">
        <v>7.2009346634293578</v>
      </c>
      <c r="L172" s="37">
        <v>0</v>
      </c>
      <c r="M172" s="49">
        <v>2311.8276958371489</v>
      </c>
    </row>
    <row r="173" spans="1:25">
      <c r="A173" s="47">
        <v>42169</v>
      </c>
      <c r="B173" s="37">
        <v>388.60878173880997</v>
      </c>
      <c r="C173" s="49">
        <v>0</v>
      </c>
      <c r="D173" s="37">
        <v>0</v>
      </c>
      <c r="E173" s="49">
        <v>0</v>
      </c>
      <c r="F173" s="37">
        <v>0</v>
      </c>
      <c r="G173" s="49">
        <v>0.4649838827002496</v>
      </c>
      <c r="H173" s="37">
        <v>0.84903159390156535</v>
      </c>
      <c r="I173" s="49">
        <v>0</v>
      </c>
      <c r="J173" s="37">
        <v>0</v>
      </c>
      <c r="K173" s="49">
        <v>8.4311741909228211</v>
      </c>
      <c r="L173" s="37">
        <v>0</v>
      </c>
      <c r="M173" s="49">
        <v>2489.3492702986237</v>
      </c>
      <c r="N173" s="43">
        <v>1750.41</v>
      </c>
      <c r="O173" s="56">
        <v>1848.12</v>
      </c>
      <c r="P173" s="44">
        <v>1789.3</v>
      </c>
      <c r="Q173" s="52">
        <v>0</v>
      </c>
      <c r="R173" s="39">
        <v>0</v>
      </c>
      <c r="S173" s="54">
        <v>58.82</v>
      </c>
      <c r="T173" s="39">
        <v>0</v>
      </c>
      <c r="U173" s="54">
        <v>0</v>
      </c>
      <c r="V173" s="39">
        <v>0</v>
      </c>
      <c r="W173" s="56">
        <v>0</v>
      </c>
      <c r="X173" s="39">
        <v>97.71</v>
      </c>
      <c r="Y173" s="56">
        <v>5.3</v>
      </c>
    </row>
    <row r="174" spans="1:25">
      <c r="A174" s="47">
        <v>42170</v>
      </c>
      <c r="B174" s="37">
        <v>9680.719954233391</v>
      </c>
      <c r="C174" s="49">
        <v>0</v>
      </c>
      <c r="D174" s="37">
        <v>0</v>
      </c>
      <c r="E174" s="49">
        <v>0</v>
      </c>
      <c r="F174" s="37">
        <v>0</v>
      </c>
      <c r="G174" s="49">
        <v>11.133671334347422</v>
      </c>
      <c r="H174" s="37">
        <v>22.237815126863779</v>
      </c>
      <c r="I174" s="49">
        <v>0</v>
      </c>
      <c r="J174" s="37">
        <v>0</v>
      </c>
      <c r="K174" s="49">
        <v>205.25189983024231</v>
      </c>
      <c r="L174" s="37">
        <v>0</v>
      </c>
      <c r="M174" s="49">
        <v>66985.757035127201</v>
      </c>
      <c r="N174" s="43">
        <v>1509.67</v>
      </c>
      <c r="O174" s="56">
        <v>1603.14</v>
      </c>
      <c r="P174" s="44">
        <v>1550.21</v>
      </c>
      <c r="Q174" s="52">
        <v>0</v>
      </c>
      <c r="R174" s="39">
        <v>0</v>
      </c>
      <c r="S174" s="54">
        <v>27.44</v>
      </c>
      <c r="T174" s="39">
        <v>0</v>
      </c>
      <c r="U174" s="54">
        <v>25.49</v>
      </c>
      <c r="V174" s="39">
        <v>0</v>
      </c>
      <c r="W174" s="56">
        <v>0</v>
      </c>
      <c r="X174" s="39">
        <v>93.47</v>
      </c>
      <c r="Y174" s="56">
        <v>5.8</v>
      </c>
    </row>
    <row r="175" spans="1:25">
      <c r="A175" s="47">
        <v>42171</v>
      </c>
      <c r="B175" s="37">
        <v>9857.6195633938805</v>
      </c>
      <c r="C175" s="49">
        <v>0</v>
      </c>
      <c r="D175" s="37">
        <v>0</v>
      </c>
      <c r="E175" s="49">
        <v>0</v>
      </c>
      <c r="F175" s="37">
        <v>0</v>
      </c>
      <c r="G175" s="49">
        <v>12.243213076942157</v>
      </c>
      <c r="H175" s="37">
        <v>22.728267110897768</v>
      </c>
      <c r="I175" s="49">
        <v>0</v>
      </c>
      <c r="J175" s="37">
        <v>0</v>
      </c>
      <c r="K175" s="49">
        <v>214.2580830457006</v>
      </c>
      <c r="L175" s="37">
        <v>0</v>
      </c>
      <c r="M175" s="49">
        <v>65691.798468126712</v>
      </c>
      <c r="N175" s="43">
        <v>88.51</v>
      </c>
      <c r="O175" s="56">
        <v>93.6</v>
      </c>
      <c r="P175" s="44">
        <v>93.6</v>
      </c>
      <c r="Q175" s="52">
        <v>0</v>
      </c>
      <c r="R175" s="39">
        <v>0</v>
      </c>
      <c r="S175" s="54">
        <v>0</v>
      </c>
      <c r="T175" s="39">
        <v>0</v>
      </c>
      <c r="U175" s="54">
        <v>0</v>
      </c>
      <c r="V175" s="39">
        <v>0</v>
      </c>
      <c r="W175" s="56">
        <v>0</v>
      </c>
      <c r="X175" s="39">
        <v>5.09</v>
      </c>
      <c r="Y175" s="56">
        <v>5.4</v>
      </c>
    </row>
    <row r="176" spans="1:25">
      <c r="A176" s="47">
        <v>42172</v>
      </c>
      <c r="B176" s="37">
        <v>10413.73970280815</v>
      </c>
      <c r="C176" s="49">
        <v>0</v>
      </c>
      <c r="D176" s="37">
        <v>0</v>
      </c>
      <c r="E176" s="49">
        <v>0</v>
      </c>
      <c r="F176" s="37">
        <v>0</v>
      </c>
      <c r="G176" s="49">
        <v>11.462597164188196</v>
      </c>
      <c r="H176" s="37">
        <v>20.441618177628808</v>
      </c>
      <c r="I176" s="49">
        <v>0</v>
      </c>
      <c r="J176" s="37">
        <v>0</v>
      </c>
      <c r="K176" s="49">
        <v>216.79091494634511</v>
      </c>
      <c r="L176" s="37">
        <v>0</v>
      </c>
      <c r="M176" s="49">
        <v>66863.420919039403</v>
      </c>
    </row>
    <row r="177" spans="1:25">
      <c r="A177" s="47">
        <v>42173</v>
      </c>
      <c r="B177" s="37">
        <v>9176.0657343734056</v>
      </c>
      <c r="C177" s="49">
        <v>0</v>
      </c>
      <c r="D177" s="37">
        <v>0</v>
      </c>
      <c r="E177" s="49">
        <v>0</v>
      </c>
      <c r="F177" s="37">
        <v>0</v>
      </c>
      <c r="G177" s="49">
        <v>12.328274057133333</v>
      </c>
      <c r="H177" s="37">
        <v>22.992854418091952</v>
      </c>
      <c r="I177" s="49">
        <v>0</v>
      </c>
      <c r="J177" s="37">
        <v>0</v>
      </c>
      <c r="K177" s="49">
        <v>205.98240382424063</v>
      </c>
      <c r="L177" s="37">
        <v>0</v>
      </c>
      <c r="M177" s="49">
        <v>66515.488577017852</v>
      </c>
    </row>
    <row r="178" spans="1:25">
      <c r="A178" s="47">
        <v>42174</v>
      </c>
      <c r="B178" s="37">
        <v>9427.2992059503631</v>
      </c>
      <c r="C178" s="49">
        <v>0</v>
      </c>
      <c r="D178" s="37">
        <v>0</v>
      </c>
      <c r="E178" s="49">
        <v>0</v>
      </c>
      <c r="F178" s="37">
        <v>0</v>
      </c>
      <c r="G178" s="49">
        <v>11.522163239017964</v>
      </c>
      <c r="H178" s="37">
        <v>20.79805740994005</v>
      </c>
      <c r="I178" s="49">
        <v>0</v>
      </c>
      <c r="J178" s="37">
        <v>0</v>
      </c>
      <c r="K178" s="49">
        <v>215.29955039314316</v>
      </c>
      <c r="L178" s="37">
        <v>0</v>
      </c>
      <c r="M178" s="49">
        <v>67932.680380349848</v>
      </c>
    </row>
    <row r="179" spans="1:25">
      <c r="A179" s="47">
        <v>42175</v>
      </c>
      <c r="B179" s="37">
        <v>356.33471524016824</v>
      </c>
      <c r="C179" s="49">
        <v>0</v>
      </c>
      <c r="D179" s="37">
        <v>0</v>
      </c>
      <c r="E179" s="49">
        <v>0</v>
      </c>
      <c r="F179" s="37">
        <v>0</v>
      </c>
      <c r="G179" s="49">
        <v>0.40164991151361962</v>
      </c>
      <c r="H179" s="37">
        <v>0.84063873875340378</v>
      </c>
      <c r="I179" s="49">
        <v>0</v>
      </c>
      <c r="J179" s="37">
        <v>0</v>
      </c>
      <c r="K179" s="49">
        <v>7.9354544289777298</v>
      </c>
      <c r="L179" s="37">
        <v>0</v>
      </c>
      <c r="M179" s="49">
        <v>2534.0143166304874</v>
      </c>
    </row>
    <row r="180" spans="1:25">
      <c r="A180" s="47">
        <v>42176</v>
      </c>
      <c r="B180" s="37">
        <v>384.42921778880509</v>
      </c>
      <c r="C180" s="49">
        <v>0</v>
      </c>
      <c r="D180" s="37">
        <v>0</v>
      </c>
      <c r="E180" s="49">
        <v>0</v>
      </c>
      <c r="F180" s="37">
        <v>0</v>
      </c>
      <c r="G180" s="49">
        <v>0.41658222786713317</v>
      </c>
      <c r="H180" s="37">
        <v>0.81422520167483081</v>
      </c>
      <c r="I180" s="49">
        <v>0</v>
      </c>
      <c r="J180" s="37">
        <v>0</v>
      </c>
      <c r="K180" s="49">
        <v>6.9958520721595407</v>
      </c>
      <c r="L180" s="37">
        <v>0</v>
      </c>
      <c r="M180" s="49">
        <v>2660.8990505182283</v>
      </c>
    </row>
    <row r="181" spans="1:25">
      <c r="A181" s="47">
        <v>42177</v>
      </c>
      <c r="B181" s="37">
        <v>10113.954187306997</v>
      </c>
      <c r="C181" s="49">
        <v>0</v>
      </c>
      <c r="D181" s="37">
        <v>0</v>
      </c>
      <c r="E181" s="49">
        <v>0</v>
      </c>
      <c r="F181" s="37">
        <v>0</v>
      </c>
      <c r="G181" s="49">
        <v>11.028694661700033</v>
      </c>
      <c r="H181" s="37">
        <v>20.360543617841405</v>
      </c>
      <c r="I181" s="49">
        <v>0</v>
      </c>
      <c r="J181" s="37">
        <v>0</v>
      </c>
      <c r="K181" s="49">
        <v>217.97539727032978</v>
      </c>
      <c r="L181" s="37">
        <v>0</v>
      </c>
      <c r="M181" s="49">
        <v>67418.771984703722</v>
      </c>
    </row>
    <row r="182" spans="1:25">
      <c r="A182" s="47">
        <v>42178</v>
      </c>
      <c r="B182" s="37">
        <v>9315.2441981096399</v>
      </c>
      <c r="C182" s="49">
        <v>0</v>
      </c>
      <c r="D182" s="37">
        <v>0</v>
      </c>
      <c r="E182" s="49">
        <v>0</v>
      </c>
      <c r="F182" s="37">
        <v>0</v>
      </c>
      <c r="G182" s="49">
        <v>11.825842564925614</v>
      </c>
      <c r="H182" s="37">
        <v>21.533867338671694</v>
      </c>
      <c r="I182" s="49">
        <v>0</v>
      </c>
      <c r="J182" s="37">
        <v>0</v>
      </c>
      <c r="K182" s="49">
        <v>202.5912096966849</v>
      </c>
      <c r="L182" s="37">
        <v>0</v>
      </c>
      <c r="M182" s="49">
        <v>62820.575711577309</v>
      </c>
      <c r="N182" s="43">
        <v>921.25</v>
      </c>
      <c r="O182" s="56">
        <v>974.37</v>
      </c>
      <c r="P182" s="44">
        <v>943.7</v>
      </c>
      <c r="Q182" s="52">
        <v>0</v>
      </c>
      <c r="R182" s="39">
        <v>0</v>
      </c>
      <c r="S182" s="54">
        <v>13.87</v>
      </c>
      <c r="T182" s="39">
        <v>0</v>
      </c>
      <c r="U182" s="54">
        <v>16.8</v>
      </c>
      <c r="V182" s="39">
        <v>0</v>
      </c>
      <c r="W182" s="56">
        <v>0</v>
      </c>
      <c r="X182" s="39">
        <v>53.12</v>
      </c>
      <c r="Y182" s="56">
        <v>5.5</v>
      </c>
    </row>
    <row r="183" spans="1:25">
      <c r="A183" s="47">
        <v>42179</v>
      </c>
      <c r="B183" s="37">
        <v>9160.4646643018004</v>
      </c>
      <c r="C183" s="49">
        <v>0</v>
      </c>
      <c r="D183" s="37">
        <v>0</v>
      </c>
      <c r="E183" s="49">
        <v>0</v>
      </c>
      <c r="F183" s="37">
        <v>0</v>
      </c>
      <c r="G183" s="49">
        <v>11.098694975822662</v>
      </c>
      <c r="H183" s="37">
        <v>20.898674691837265</v>
      </c>
      <c r="I183" s="49">
        <v>0</v>
      </c>
      <c r="J183" s="37">
        <v>0</v>
      </c>
      <c r="K183" s="49">
        <v>204.55444397095204</v>
      </c>
      <c r="L183" s="37">
        <v>0</v>
      </c>
      <c r="M183" s="49">
        <v>68091.878227535737</v>
      </c>
      <c r="N183" s="43">
        <v>1860.17</v>
      </c>
      <c r="O183" s="56">
        <v>1957.6</v>
      </c>
      <c r="P183" s="44">
        <v>1930.1</v>
      </c>
      <c r="Q183" s="52">
        <v>27.5</v>
      </c>
      <c r="R183" s="39">
        <v>0</v>
      </c>
      <c r="S183" s="54">
        <v>0</v>
      </c>
      <c r="T183" s="39">
        <v>0</v>
      </c>
      <c r="U183" s="54">
        <v>0</v>
      </c>
      <c r="V183" s="39">
        <v>0</v>
      </c>
      <c r="W183" s="56">
        <v>0</v>
      </c>
      <c r="X183" s="39">
        <v>97.43</v>
      </c>
      <c r="Y183" s="56">
        <v>5</v>
      </c>
    </row>
    <row r="184" spans="1:25">
      <c r="A184" s="47">
        <v>42180</v>
      </c>
      <c r="B184" s="37">
        <v>9845.7500183848006</v>
      </c>
      <c r="C184" s="49">
        <v>0</v>
      </c>
      <c r="D184" s="37">
        <v>0</v>
      </c>
      <c r="E184" s="49">
        <v>0</v>
      </c>
      <c r="F184" s="37">
        <v>0</v>
      </c>
      <c r="G184" s="49">
        <v>10.94024208906729</v>
      </c>
      <c r="H184" s="37">
        <v>22.151466198706011</v>
      </c>
      <c r="I184" s="49">
        <v>0</v>
      </c>
      <c r="J184" s="37">
        <v>0</v>
      </c>
      <c r="K184" s="49">
        <v>202.99479870405116</v>
      </c>
      <c r="L184" s="37">
        <v>0</v>
      </c>
      <c r="M184" s="49">
        <v>62874.080536670117</v>
      </c>
      <c r="N184" s="43">
        <v>1935.19</v>
      </c>
      <c r="O184" s="56">
        <v>2044.18</v>
      </c>
      <c r="P184" s="44">
        <v>1986.2</v>
      </c>
      <c r="Q184" s="52">
        <v>30.4</v>
      </c>
      <c r="R184" s="39">
        <v>0</v>
      </c>
      <c r="S184" s="54">
        <v>27.58</v>
      </c>
      <c r="T184" s="39">
        <v>0</v>
      </c>
      <c r="U184" s="54">
        <v>0</v>
      </c>
      <c r="V184" s="39">
        <v>0</v>
      </c>
      <c r="W184" s="56">
        <v>0</v>
      </c>
      <c r="X184" s="39">
        <v>108.99</v>
      </c>
      <c r="Y184" s="56">
        <v>5.3</v>
      </c>
    </row>
    <row r="185" spans="1:25">
      <c r="A185" s="47">
        <v>42181</v>
      </c>
      <c r="B185" s="37">
        <v>9038.5149829284492</v>
      </c>
      <c r="C185" s="49">
        <v>0</v>
      </c>
      <c r="D185" s="37">
        <v>0</v>
      </c>
      <c r="E185" s="49">
        <v>0</v>
      </c>
      <c r="F185" s="37">
        <v>0</v>
      </c>
      <c r="G185" s="49">
        <v>12.189553158746289</v>
      </c>
      <c r="H185" s="37">
        <v>22.644953455970089</v>
      </c>
      <c r="I185" s="49">
        <v>0</v>
      </c>
      <c r="J185" s="37">
        <v>0</v>
      </c>
      <c r="K185" s="49">
        <v>204.15723879992711</v>
      </c>
      <c r="L185" s="37">
        <v>0</v>
      </c>
      <c r="M185" s="49">
        <v>65301.684656530058</v>
      </c>
      <c r="N185" s="43">
        <v>1937.35</v>
      </c>
      <c r="O185" s="56">
        <v>2054.16</v>
      </c>
      <c r="P185" s="44">
        <v>1984.64</v>
      </c>
      <c r="Q185" s="52">
        <v>0</v>
      </c>
      <c r="R185" s="39">
        <v>0</v>
      </c>
      <c r="S185" s="54">
        <v>29.06</v>
      </c>
      <c r="T185" s="39">
        <v>0</v>
      </c>
      <c r="U185" s="54">
        <v>40.46</v>
      </c>
      <c r="V185" s="39">
        <v>0</v>
      </c>
      <c r="W185" s="56">
        <v>0</v>
      </c>
      <c r="X185" s="39">
        <v>116.81</v>
      </c>
      <c r="Y185" s="56">
        <v>5.7</v>
      </c>
    </row>
    <row r="186" spans="1:25">
      <c r="A186" s="47">
        <v>42182</v>
      </c>
      <c r="B186" s="37">
        <v>359.05731766368945</v>
      </c>
      <c r="C186" s="49">
        <v>0</v>
      </c>
      <c r="D186" s="37">
        <v>0</v>
      </c>
      <c r="E186" s="49">
        <v>0</v>
      </c>
      <c r="F186" s="37">
        <v>0</v>
      </c>
      <c r="G186" s="49">
        <v>0.4110866657064669</v>
      </c>
      <c r="H186" s="37">
        <v>0.82396272959625672</v>
      </c>
      <c r="I186" s="49">
        <v>0</v>
      </c>
      <c r="J186" s="37">
        <v>0</v>
      </c>
      <c r="K186" s="49">
        <v>7.4199423936467728</v>
      </c>
      <c r="L186" s="37">
        <v>0</v>
      </c>
      <c r="M186" s="49">
        <v>2638.1627729752727</v>
      </c>
      <c r="N186" s="43">
        <v>1535.31</v>
      </c>
      <c r="O186" s="56">
        <v>1649.3</v>
      </c>
      <c r="P186" s="44">
        <v>1586.67</v>
      </c>
      <c r="Q186" s="52">
        <v>13</v>
      </c>
      <c r="R186" s="39">
        <v>0</v>
      </c>
      <c r="S186" s="54">
        <v>28.9</v>
      </c>
      <c r="T186" s="39">
        <v>0</v>
      </c>
      <c r="U186" s="54">
        <v>20.73</v>
      </c>
      <c r="V186" s="39">
        <v>0</v>
      </c>
      <c r="W186" s="56">
        <v>0</v>
      </c>
      <c r="X186" s="39">
        <v>113.99</v>
      </c>
      <c r="Y186" s="56">
        <v>6.9</v>
      </c>
    </row>
    <row r="187" spans="1:25">
      <c r="A187" s="47">
        <v>42183</v>
      </c>
      <c r="B187" s="37">
        <v>347.38123136277181</v>
      </c>
      <c r="C187" s="49">
        <v>0</v>
      </c>
      <c r="D187" s="37">
        <v>0</v>
      </c>
      <c r="E187" s="49">
        <v>0</v>
      </c>
      <c r="F187" s="37">
        <v>0</v>
      </c>
      <c r="G187" s="49">
        <v>0.41484387539842726</v>
      </c>
      <c r="H187" s="37">
        <v>0.76833558426302395</v>
      </c>
      <c r="I187" s="49">
        <v>0</v>
      </c>
      <c r="J187" s="37">
        <v>0</v>
      </c>
      <c r="K187" s="49">
        <v>7.5349448915378874</v>
      </c>
      <c r="L187" s="37">
        <v>0</v>
      </c>
      <c r="M187" s="49">
        <v>2316.9628786359817</v>
      </c>
      <c r="N187" s="43">
        <v>1828.16</v>
      </c>
      <c r="O187" s="56">
        <v>1942.73</v>
      </c>
      <c r="P187" s="44">
        <v>1861.9</v>
      </c>
      <c r="Q187" s="52">
        <v>37.299999999999997</v>
      </c>
      <c r="R187" s="39">
        <v>0</v>
      </c>
      <c r="S187" s="54">
        <v>43.53</v>
      </c>
      <c r="T187" s="39">
        <v>0</v>
      </c>
      <c r="U187" s="54">
        <v>0</v>
      </c>
      <c r="V187" s="39">
        <v>0</v>
      </c>
      <c r="W187" s="56">
        <v>0</v>
      </c>
      <c r="X187" s="39">
        <v>114.57</v>
      </c>
      <c r="Y187" s="56">
        <v>5.9</v>
      </c>
    </row>
    <row r="188" spans="1:25">
      <c r="A188" s="47">
        <v>42184</v>
      </c>
      <c r="B188" s="37">
        <v>10328.737451387022</v>
      </c>
      <c r="C188" s="49">
        <v>0</v>
      </c>
      <c r="D188" s="37">
        <v>0</v>
      </c>
      <c r="E188" s="49">
        <v>0</v>
      </c>
      <c r="F188" s="37">
        <v>0</v>
      </c>
      <c r="G188" s="49">
        <v>11.557442716784609</v>
      </c>
      <c r="H188" s="37">
        <v>22.208212476433168</v>
      </c>
      <c r="I188" s="49">
        <v>0</v>
      </c>
      <c r="J188" s="37">
        <v>0</v>
      </c>
      <c r="K188" s="49">
        <v>215.55333835176896</v>
      </c>
      <c r="L188" s="37">
        <v>0</v>
      </c>
      <c r="M188" s="49">
        <v>70630.662963201321</v>
      </c>
      <c r="N188" s="43">
        <v>1801.05</v>
      </c>
      <c r="O188" s="56">
        <v>1915.26</v>
      </c>
      <c r="P188" s="44">
        <v>1848.9</v>
      </c>
      <c r="Q188" s="52">
        <v>37.1</v>
      </c>
      <c r="R188" s="39">
        <v>0</v>
      </c>
      <c r="S188" s="54">
        <v>29.26</v>
      </c>
      <c r="T188" s="39">
        <v>0</v>
      </c>
      <c r="U188" s="54">
        <v>0</v>
      </c>
      <c r="V188" s="39">
        <v>0</v>
      </c>
      <c r="W188" s="56">
        <v>0</v>
      </c>
      <c r="X188" s="39">
        <v>114.21</v>
      </c>
      <c r="Y188" s="56">
        <v>6</v>
      </c>
    </row>
    <row r="189" spans="1:25">
      <c r="A189" s="47">
        <v>42185</v>
      </c>
      <c r="B189" s="37">
        <v>9103.0235816896547</v>
      </c>
      <c r="C189" s="49">
        <v>0</v>
      </c>
      <c r="D189" s="37">
        <v>0</v>
      </c>
      <c r="E189" s="49">
        <v>0</v>
      </c>
      <c r="F189" s="37">
        <v>0</v>
      </c>
      <c r="G189" s="49">
        <v>11.122292836922179</v>
      </c>
      <c r="H189" s="37">
        <v>22.972045043566172</v>
      </c>
      <c r="I189" s="49">
        <v>106.26461133839901</v>
      </c>
      <c r="J189" s="37">
        <v>0</v>
      </c>
      <c r="K189" s="49">
        <v>190.03061022991173</v>
      </c>
      <c r="L189" s="37">
        <v>0</v>
      </c>
      <c r="M189" s="49">
        <v>64736.19435927931</v>
      </c>
      <c r="N189" s="43">
        <v>1780.82</v>
      </c>
      <c r="O189" s="56">
        <v>1934.26</v>
      </c>
      <c r="P189" s="44">
        <v>1828.7</v>
      </c>
      <c r="Q189" s="52">
        <v>75.8</v>
      </c>
      <c r="R189" s="39">
        <v>0</v>
      </c>
      <c r="S189" s="54">
        <v>29.76</v>
      </c>
      <c r="T189" s="39">
        <v>0</v>
      </c>
      <c r="U189" s="54">
        <v>0</v>
      </c>
      <c r="V189" s="39">
        <v>0</v>
      </c>
      <c r="W189" s="56">
        <v>0</v>
      </c>
      <c r="X189" s="39">
        <v>153.44</v>
      </c>
      <c r="Y189" s="56">
        <v>7.9</v>
      </c>
    </row>
    <row r="190" spans="1:25">
      <c r="A190" s="47">
        <v>42186</v>
      </c>
      <c r="B190" s="37">
        <v>10371.835974437452</v>
      </c>
      <c r="C190" s="49">
        <v>0</v>
      </c>
      <c r="D190" s="37">
        <v>0</v>
      </c>
      <c r="E190" s="49">
        <v>0</v>
      </c>
      <c r="F190" s="37">
        <v>0</v>
      </c>
      <c r="G190" s="49">
        <v>11.079418318549134</v>
      </c>
      <c r="H190" s="37">
        <v>25.998853226589528</v>
      </c>
      <c r="I190" s="49">
        <v>0</v>
      </c>
      <c r="J190" s="37">
        <v>0</v>
      </c>
      <c r="K190" s="49">
        <v>232.39110884409129</v>
      </c>
      <c r="L190" s="37">
        <v>0</v>
      </c>
      <c r="M190" s="49">
        <v>80673.119956046648</v>
      </c>
      <c r="N190" s="43">
        <v>1848.6</v>
      </c>
      <c r="O190" s="56">
        <v>1947.31</v>
      </c>
      <c r="P190" s="44">
        <v>1868.4</v>
      </c>
      <c r="Q190" s="52">
        <v>0</v>
      </c>
      <c r="R190" s="39">
        <v>0</v>
      </c>
      <c r="S190" s="54">
        <v>42.81</v>
      </c>
      <c r="T190" s="39">
        <v>0</v>
      </c>
      <c r="U190" s="54">
        <v>36.1</v>
      </c>
      <c r="V190" s="39">
        <v>0</v>
      </c>
      <c r="W190" s="56">
        <v>0</v>
      </c>
      <c r="X190" s="39">
        <v>98.71</v>
      </c>
      <c r="Y190" s="56">
        <v>5.0999999999999996</v>
      </c>
    </row>
    <row r="191" spans="1:25">
      <c r="A191" s="47">
        <v>42187</v>
      </c>
      <c r="B191" s="37">
        <v>11157.677692925408</v>
      </c>
      <c r="C191" s="49">
        <v>0</v>
      </c>
      <c r="D191" s="37">
        <v>0</v>
      </c>
      <c r="E191" s="49">
        <v>0</v>
      </c>
      <c r="F191" s="37">
        <v>0</v>
      </c>
      <c r="G191" s="49">
        <v>10.873378090341534</v>
      </c>
      <c r="H191" s="37">
        <v>24.895711729408397</v>
      </c>
      <c r="I191" s="49">
        <v>0</v>
      </c>
      <c r="J191" s="37">
        <v>0</v>
      </c>
      <c r="K191" s="49">
        <v>225.92231261857347</v>
      </c>
      <c r="L191" s="37">
        <v>0</v>
      </c>
      <c r="M191" s="49">
        <v>78336.731413716523</v>
      </c>
      <c r="N191" s="43">
        <v>1602.96</v>
      </c>
      <c r="O191" s="56">
        <v>1698.14</v>
      </c>
      <c r="P191" s="44">
        <v>1636.5</v>
      </c>
      <c r="Q191" s="52">
        <v>0</v>
      </c>
      <c r="R191" s="39">
        <v>0</v>
      </c>
      <c r="S191" s="54">
        <v>28.14</v>
      </c>
      <c r="T191" s="39">
        <v>0</v>
      </c>
      <c r="U191" s="54">
        <v>33.5</v>
      </c>
      <c r="V191" s="39">
        <v>0</v>
      </c>
      <c r="W191" s="56">
        <v>0</v>
      </c>
      <c r="X191" s="39">
        <v>95.18</v>
      </c>
      <c r="Y191" s="56">
        <v>5.6</v>
      </c>
    </row>
    <row r="192" spans="1:25">
      <c r="A192" s="47">
        <v>42188</v>
      </c>
      <c r="B192" s="37">
        <v>11180.028714792557</v>
      </c>
      <c r="C192" s="49">
        <v>0</v>
      </c>
      <c r="D192" s="37">
        <v>20</v>
      </c>
      <c r="E192" s="49">
        <v>0</v>
      </c>
      <c r="F192" s="37">
        <v>0</v>
      </c>
      <c r="G192" s="49">
        <v>10.915148960861488</v>
      </c>
      <c r="H192" s="37">
        <v>24.687396226554334</v>
      </c>
      <c r="I192" s="49">
        <v>0</v>
      </c>
      <c r="J192" s="37">
        <v>0</v>
      </c>
      <c r="K192" s="49">
        <v>236.30568091031964</v>
      </c>
      <c r="L192" s="37">
        <v>0</v>
      </c>
      <c r="M192" s="49">
        <v>77310.6940347317</v>
      </c>
      <c r="N192" s="43">
        <v>1843.57</v>
      </c>
      <c r="O192" s="56">
        <v>1983.58</v>
      </c>
      <c r="P192" s="44">
        <v>1922.51</v>
      </c>
      <c r="Q192" s="52">
        <v>0</v>
      </c>
      <c r="R192" s="39">
        <v>0</v>
      </c>
      <c r="S192" s="54">
        <v>28.28</v>
      </c>
      <c r="T192" s="39">
        <v>0</v>
      </c>
      <c r="U192" s="54">
        <v>32.79</v>
      </c>
      <c r="V192" s="39">
        <v>0</v>
      </c>
      <c r="W192" s="56">
        <v>0</v>
      </c>
      <c r="X192" s="39">
        <v>140.01</v>
      </c>
      <c r="Y192" s="56">
        <v>7.1</v>
      </c>
    </row>
    <row r="193" spans="1:25">
      <c r="A193" s="47">
        <v>42189</v>
      </c>
      <c r="B193" s="37">
        <v>424.48362080419372</v>
      </c>
      <c r="C193" s="49">
        <v>0</v>
      </c>
      <c r="D193" s="37">
        <v>0</v>
      </c>
      <c r="E193" s="49">
        <v>0</v>
      </c>
      <c r="F193" s="37">
        <v>0</v>
      </c>
      <c r="G193" s="49">
        <v>0.39647722464872925</v>
      </c>
      <c r="H193" s="37">
        <v>0.99256277742954102</v>
      </c>
      <c r="I193" s="49">
        <v>0</v>
      </c>
      <c r="J193" s="37">
        <v>0</v>
      </c>
      <c r="K193" s="49">
        <v>8.1821825778778887</v>
      </c>
      <c r="L193" s="37">
        <v>0</v>
      </c>
      <c r="M193" s="49">
        <v>2733.9462299869165</v>
      </c>
      <c r="N193" s="43">
        <v>1888.08</v>
      </c>
      <c r="O193" s="56">
        <v>1996.56</v>
      </c>
      <c r="P193" s="44">
        <v>1929.6</v>
      </c>
      <c r="Q193" s="52">
        <v>38.299999999999997</v>
      </c>
      <c r="R193" s="39">
        <v>0</v>
      </c>
      <c r="S193" s="54">
        <v>28.66</v>
      </c>
      <c r="T193" s="39">
        <v>0</v>
      </c>
      <c r="U193" s="54">
        <v>0</v>
      </c>
      <c r="V193" s="39">
        <v>0</v>
      </c>
      <c r="W193" s="56">
        <v>0</v>
      </c>
      <c r="X193" s="39">
        <v>108.48</v>
      </c>
      <c r="Y193" s="56">
        <v>5.4</v>
      </c>
    </row>
    <row r="194" spans="1:25">
      <c r="A194" s="47">
        <v>42190</v>
      </c>
      <c r="B194" s="37">
        <v>450.91266842508384</v>
      </c>
      <c r="C194" s="49">
        <v>0</v>
      </c>
      <c r="D194" s="37">
        <v>0</v>
      </c>
      <c r="E194" s="49">
        <v>0</v>
      </c>
      <c r="F194" s="37">
        <v>0</v>
      </c>
      <c r="G194" s="49">
        <v>0.42242292168105317</v>
      </c>
      <c r="H194" s="37">
        <v>1.0735200385310502</v>
      </c>
      <c r="I194" s="49">
        <v>0</v>
      </c>
      <c r="J194" s="37">
        <v>0</v>
      </c>
      <c r="K194" s="49">
        <v>8.941673508140612</v>
      </c>
      <c r="L194" s="37">
        <v>0</v>
      </c>
      <c r="M194" s="49">
        <v>3128.5293651603615</v>
      </c>
      <c r="N194" s="43">
        <v>1873.15</v>
      </c>
      <c r="O194" s="56">
        <v>1972.6</v>
      </c>
      <c r="P194" s="44">
        <v>1914.8</v>
      </c>
      <c r="Q194" s="52">
        <v>28.6</v>
      </c>
      <c r="R194" s="39">
        <v>0</v>
      </c>
      <c r="S194" s="54">
        <v>29.2</v>
      </c>
      <c r="T194" s="39">
        <v>0</v>
      </c>
      <c r="U194" s="54">
        <v>0</v>
      </c>
      <c r="V194" s="39">
        <v>0</v>
      </c>
      <c r="W194" s="56">
        <v>0</v>
      </c>
      <c r="X194" s="39">
        <v>99.45</v>
      </c>
      <c r="Y194" s="56">
        <v>5</v>
      </c>
    </row>
    <row r="195" spans="1:25">
      <c r="A195" s="47">
        <v>42191</v>
      </c>
      <c r="B195" s="37">
        <v>11598.411061734416</v>
      </c>
      <c r="C195" s="49">
        <v>0</v>
      </c>
      <c r="D195" s="37">
        <v>0</v>
      </c>
      <c r="E195" s="49">
        <v>0</v>
      </c>
      <c r="F195" s="37">
        <v>0</v>
      </c>
      <c r="G195" s="49">
        <v>10.864243773715415</v>
      </c>
      <c r="H195" s="37">
        <v>25.512398954366176</v>
      </c>
      <c r="I195" s="49">
        <v>0</v>
      </c>
      <c r="J195" s="37">
        <v>0</v>
      </c>
      <c r="K195" s="49">
        <v>228.89425542402216</v>
      </c>
      <c r="L195" s="37">
        <v>0</v>
      </c>
      <c r="M195" s="49">
        <v>81681.541883011305</v>
      </c>
      <c r="N195" s="43">
        <v>1903.57</v>
      </c>
      <c r="O195" s="56">
        <v>2002.4</v>
      </c>
      <c r="P195" s="44">
        <v>1942.9</v>
      </c>
      <c r="Q195" s="52">
        <v>31.2</v>
      </c>
      <c r="R195" s="39">
        <v>0</v>
      </c>
      <c r="S195" s="54">
        <v>28.3</v>
      </c>
      <c r="T195" s="39">
        <v>0</v>
      </c>
      <c r="U195" s="54">
        <v>0</v>
      </c>
      <c r="V195" s="39">
        <v>0</v>
      </c>
      <c r="W195" s="56">
        <v>0</v>
      </c>
      <c r="X195" s="39">
        <v>98.83</v>
      </c>
      <c r="Y195" s="56">
        <v>4.9000000000000004</v>
      </c>
    </row>
    <row r="196" spans="1:25">
      <c r="A196" s="47">
        <v>42192</v>
      </c>
      <c r="B196" s="37">
        <v>10394.58625736021</v>
      </c>
      <c r="C196" s="49">
        <v>0</v>
      </c>
      <c r="D196" s="37">
        <v>0</v>
      </c>
      <c r="E196" s="49">
        <v>0</v>
      </c>
      <c r="F196" s="37">
        <v>0</v>
      </c>
      <c r="G196" s="49">
        <v>11.012812591374329</v>
      </c>
      <c r="H196" s="37">
        <v>26.275369386964805</v>
      </c>
      <c r="I196" s="49">
        <v>0</v>
      </c>
      <c r="J196" s="37">
        <v>0</v>
      </c>
      <c r="K196" s="49">
        <v>240.87551223851941</v>
      </c>
      <c r="L196" s="37">
        <v>0</v>
      </c>
      <c r="M196" s="49">
        <v>72943.615874906798</v>
      </c>
      <c r="N196" s="43">
        <v>1906.62</v>
      </c>
      <c r="O196" s="56">
        <v>2015.46</v>
      </c>
      <c r="P196" s="44">
        <v>1961.13</v>
      </c>
      <c r="Q196" s="52">
        <v>0</v>
      </c>
      <c r="R196" s="39">
        <v>0</v>
      </c>
      <c r="S196" s="54">
        <v>30.26</v>
      </c>
      <c r="T196" s="39">
        <v>0</v>
      </c>
      <c r="U196" s="54">
        <v>24.07</v>
      </c>
      <c r="V196" s="39">
        <v>0</v>
      </c>
      <c r="W196" s="56">
        <v>0</v>
      </c>
      <c r="X196" s="39">
        <v>108.84</v>
      </c>
      <c r="Y196" s="56">
        <v>5.4</v>
      </c>
    </row>
    <row r="197" spans="1:25">
      <c r="A197" s="47">
        <v>42193</v>
      </c>
      <c r="B197" s="37">
        <v>11082.445588345843</v>
      </c>
      <c r="C197" s="49">
        <v>0</v>
      </c>
      <c r="D197" s="37">
        <v>0</v>
      </c>
      <c r="E197" s="49">
        <v>0</v>
      </c>
      <c r="F197" s="37">
        <v>0</v>
      </c>
      <c r="G197" s="49">
        <v>9.8527185213649133</v>
      </c>
      <c r="H197" s="37">
        <v>27.484695213420149</v>
      </c>
      <c r="I197" s="49">
        <v>0</v>
      </c>
      <c r="J197" s="37">
        <v>0</v>
      </c>
      <c r="K197" s="49">
        <v>255.94967507811683</v>
      </c>
      <c r="L197" s="37">
        <v>0</v>
      </c>
      <c r="M197" s="49">
        <v>75161.955166647429</v>
      </c>
      <c r="N197" s="43">
        <v>1877.89</v>
      </c>
      <c r="O197" s="56">
        <v>1988.61</v>
      </c>
      <c r="P197" s="44">
        <v>1943</v>
      </c>
      <c r="Q197" s="52">
        <v>4.9000000000000004</v>
      </c>
      <c r="R197" s="39">
        <v>0</v>
      </c>
      <c r="S197" s="54">
        <v>40.71</v>
      </c>
      <c r="T197" s="39">
        <v>0</v>
      </c>
      <c r="U197" s="54">
        <v>0</v>
      </c>
      <c r="V197" s="39">
        <v>0</v>
      </c>
      <c r="W197" s="56">
        <v>0</v>
      </c>
      <c r="X197" s="39">
        <v>110.72</v>
      </c>
      <c r="Y197" s="56">
        <v>5.6</v>
      </c>
    </row>
    <row r="198" spans="1:25">
      <c r="A198" s="47">
        <v>42194</v>
      </c>
      <c r="B198" s="37">
        <v>11672.621802004103</v>
      </c>
      <c r="C198" s="49">
        <v>0</v>
      </c>
      <c r="D198" s="37">
        <v>0</v>
      </c>
      <c r="E198" s="49">
        <v>0</v>
      </c>
      <c r="F198" s="37">
        <v>0</v>
      </c>
      <c r="G198" s="49">
        <v>9.6610997710501128</v>
      </c>
      <c r="H198" s="37">
        <v>28.038818015866141</v>
      </c>
      <c r="I198" s="49">
        <v>0</v>
      </c>
      <c r="J198" s="37">
        <v>0</v>
      </c>
      <c r="K198" s="49">
        <v>242.51866442334466</v>
      </c>
      <c r="L198" s="37">
        <v>0</v>
      </c>
      <c r="M198" s="49">
        <v>81055.098188362288</v>
      </c>
      <c r="N198" s="43">
        <v>1844</v>
      </c>
      <c r="O198" s="56">
        <v>1957</v>
      </c>
      <c r="P198" s="44">
        <v>1872.5</v>
      </c>
      <c r="Q198" s="52">
        <v>57.6</v>
      </c>
      <c r="R198" s="39">
        <v>0</v>
      </c>
      <c r="S198" s="54">
        <v>26.9</v>
      </c>
      <c r="T198" s="39">
        <v>0</v>
      </c>
      <c r="U198" s="54">
        <v>0</v>
      </c>
      <c r="V198" s="39">
        <v>0</v>
      </c>
      <c r="W198" s="56">
        <v>0</v>
      </c>
      <c r="X198" s="39">
        <v>113</v>
      </c>
      <c r="Y198" s="56">
        <v>5.8</v>
      </c>
    </row>
    <row r="199" spans="1:25">
      <c r="A199" s="47">
        <v>42195</v>
      </c>
      <c r="B199" s="37">
        <v>10988.342692808048</v>
      </c>
      <c r="C199" s="49">
        <v>0</v>
      </c>
      <c r="D199" s="37">
        <v>20</v>
      </c>
      <c r="E199" s="49">
        <v>0</v>
      </c>
      <c r="F199" s="37">
        <v>0</v>
      </c>
      <c r="G199" s="49">
        <v>10.488979438536731</v>
      </c>
      <c r="H199" s="37">
        <v>27.830525322560412</v>
      </c>
      <c r="I199" s="49">
        <v>0</v>
      </c>
      <c r="J199" s="37">
        <v>0</v>
      </c>
      <c r="K199" s="49">
        <v>243.43270515652929</v>
      </c>
      <c r="L199" s="37">
        <v>0</v>
      </c>
      <c r="M199" s="49">
        <v>79709.400117338941</v>
      </c>
      <c r="N199" s="43">
        <v>1840.1</v>
      </c>
      <c r="O199" s="56">
        <v>1971.16</v>
      </c>
      <c r="P199" s="44">
        <v>1885.9</v>
      </c>
      <c r="Q199" s="52">
        <v>56.6</v>
      </c>
      <c r="R199" s="39">
        <v>0</v>
      </c>
      <c r="S199" s="54">
        <v>28.66</v>
      </c>
      <c r="T199" s="39">
        <v>0</v>
      </c>
      <c r="U199" s="54">
        <v>0</v>
      </c>
      <c r="V199" s="39">
        <v>0</v>
      </c>
      <c r="W199" s="56">
        <v>0</v>
      </c>
      <c r="X199" s="39">
        <v>131.06</v>
      </c>
      <c r="Y199" s="56">
        <v>6.6</v>
      </c>
    </row>
    <row r="200" spans="1:25">
      <c r="A200" s="47">
        <v>42196</v>
      </c>
      <c r="B200" s="37">
        <v>399.6324364641473</v>
      </c>
      <c r="C200" s="49">
        <v>0</v>
      </c>
      <c r="D200" s="37">
        <v>0</v>
      </c>
      <c r="E200" s="49">
        <v>0</v>
      </c>
      <c r="F200" s="37">
        <v>0</v>
      </c>
      <c r="G200" s="49">
        <v>0.38686215165441268</v>
      </c>
      <c r="H200" s="37">
        <v>1.0619109489881831</v>
      </c>
      <c r="I200" s="49">
        <v>0</v>
      </c>
      <c r="J200" s="37">
        <v>0</v>
      </c>
      <c r="K200" s="49">
        <v>8.8526457033649777</v>
      </c>
      <c r="L200" s="37">
        <v>0</v>
      </c>
      <c r="M200" s="49">
        <v>2711.7962392152567</v>
      </c>
    </row>
    <row r="201" spans="1:25">
      <c r="A201" s="47">
        <v>42197</v>
      </c>
      <c r="B201" s="37">
        <v>432.96787461222721</v>
      </c>
      <c r="C201" s="49">
        <v>0</v>
      </c>
      <c r="D201" s="37">
        <v>0</v>
      </c>
      <c r="E201" s="49">
        <v>0</v>
      </c>
      <c r="F201" s="37">
        <v>0</v>
      </c>
      <c r="G201" s="49">
        <v>0.35526086692673553</v>
      </c>
      <c r="H201" s="37">
        <v>1.0791151111915165</v>
      </c>
      <c r="I201" s="49">
        <v>0</v>
      </c>
      <c r="J201" s="37">
        <v>0</v>
      </c>
      <c r="K201" s="49">
        <v>9.8324809585790476</v>
      </c>
      <c r="L201" s="37">
        <v>0</v>
      </c>
      <c r="M201" s="49">
        <v>3112.9386693694159</v>
      </c>
      <c r="N201" s="43">
        <v>1670.12</v>
      </c>
      <c r="O201" s="56">
        <v>1773</v>
      </c>
      <c r="P201" s="44">
        <v>1744.23</v>
      </c>
      <c r="Q201" s="52">
        <v>0</v>
      </c>
      <c r="R201" s="39">
        <v>0</v>
      </c>
      <c r="S201" s="54">
        <v>0</v>
      </c>
      <c r="T201" s="39">
        <v>0</v>
      </c>
      <c r="U201" s="54">
        <v>28.77</v>
      </c>
      <c r="V201" s="39">
        <v>0</v>
      </c>
      <c r="W201" s="56">
        <v>0</v>
      </c>
      <c r="X201" s="39">
        <v>102.88</v>
      </c>
      <c r="Y201" s="56">
        <v>5.8</v>
      </c>
    </row>
    <row r="202" spans="1:25">
      <c r="A202" s="47">
        <v>42198</v>
      </c>
      <c r="B202" s="37">
        <v>11845.386557763419</v>
      </c>
      <c r="C202" s="49">
        <v>0</v>
      </c>
      <c r="D202" s="37">
        <v>0</v>
      </c>
      <c r="E202" s="49">
        <v>0</v>
      </c>
      <c r="F202" s="37">
        <v>0</v>
      </c>
      <c r="G202" s="49">
        <v>10.878587224431849</v>
      </c>
      <c r="H202" s="37">
        <v>24.401664167453134</v>
      </c>
      <c r="I202" s="49">
        <v>0</v>
      </c>
      <c r="J202" s="37">
        <v>0</v>
      </c>
      <c r="K202" s="49">
        <v>230.9277454610949</v>
      </c>
      <c r="L202" s="37">
        <v>0</v>
      </c>
      <c r="M202" s="49">
        <v>75804.015668972454</v>
      </c>
      <c r="N202" s="43">
        <v>1437.82</v>
      </c>
      <c r="O202" s="56">
        <v>1521.9</v>
      </c>
      <c r="P202" s="44">
        <v>1521.9</v>
      </c>
      <c r="Q202" s="52">
        <v>0</v>
      </c>
      <c r="R202" s="39">
        <v>0</v>
      </c>
      <c r="S202" s="54">
        <v>0</v>
      </c>
      <c r="T202" s="39">
        <v>0</v>
      </c>
      <c r="U202" s="54">
        <v>0</v>
      </c>
      <c r="V202" s="39">
        <v>0</v>
      </c>
      <c r="W202" s="56">
        <v>0</v>
      </c>
      <c r="X202" s="39">
        <v>84.08</v>
      </c>
      <c r="Y202" s="56">
        <v>5.5</v>
      </c>
    </row>
    <row r="203" spans="1:25">
      <c r="A203" s="47">
        <v>42199</v>
      </c>
      <c r="B203" s="37">
        <v>11166.645778626547</v>
      </c>
      <c r="C203" s="49">
        <v>0</v>
      </c>
      <c r="D203" s="37">
        <v>0</v>
      </c>
      <c r="E203" s="49">
        <v>0</v>
      </c>
      <c r="F203" s="37">
        <v>0</v>
      </c>
      <c r="G203" s="49">
        <v>10.836013053684241</v>
      </c>
      <c r="H203" s="37">
        <v>25.598719376817709</v>
      </c>
      <c r="I203" s="49">
        <v>0</v>
      </c>
      <c r="J203" s="37">
        <v>0</v>
      </c>
      <c r="K203" s="49">
        <v>248.93089282129623</v>
      </c>
      <c r="L203" s="37">
        <v>0</v>
      </c>
      <c r="M203" s="49">
        <v>73190.595902843794</v>
      </c>
      <c r="N203" s="43">
        <v>1751.59</v>
      </c>
      <c r="O203" s="56">
        <v>1846.9</v>
      </c>
      <c r="P203" s="44">
        <v>1785.34</v>
      </c>
      <c r="Q203" s="52">
        <v>34</v>
      </c>
      <c r="R203" s="39">
        <v>0</v>
      </c>
      <c r="S203" s="54">
        <v>0</v>
      </c>
      <c r="T203" s="39">
        <v>0</v>
      </c>
      <c r="U203" s="54">
        <v>27.56</v>
      </c>
      <c r="V203" s="39">
        <v>0</v>
      </c>
      <c r="W203" s="56">
        <v>0</v>
      </c>
      <c r="X203" s="39">
        <v>95.31</v>
      </c>
      <c r="Y203" s="56">
        <v>5.2</v>
      </c>
    </row>
    <row r="204" spans="1:25">
      <c r="A204" s="47">
        <v>42200</v>
      </c>
      <c r="B204" s="37">
        <v>10836.015362575696</v>
      </c>
      <c r="C204" s="49">
        <v>0</v>
      </c>
      <c r="D204" s="37">
        <v>0</v>
      </c>
      <c r="E204" s="49">
        <v>0</v>
      </c>
      <c r="F204" s="37">
        <v>0</v>
      </c>
      <c r="G204" s="49">
        <v>10.324332584663839</v>
      </c>
      <c r="H204" s="37">
        <v>25.120514939769883</v>
      </c>
      <c r="I204" s="49">
        <v>0</v>
      </c>
      <c r="J204" s="37">
        <v>0</v>
      </c>
      <c r="K204" s="49">
        <v>236.86710110507414</v>
      </c>
      <c r="L204" s="37">
        <v>0</v>
      </c>
      <c r="M204" s="49">
        <v>80933.063700741375</v>
      </c>
      <c r="N204" s="43">
        <v>1684.58</v>
      </c>
      <c r="O204" s="56">
        <v>1785.3</v>
      </c>
      <c r="P204" s="44">
        <v>1762.1</v>
      </c>
      <c r="Q204" s="52">
        <v>23.2</v>
      </c>
      <c r="R204" s="39">
        <v>0</v>
      </c>
      <c r="S204" s="54">
        <v>0</v>
      </c>
      <c r="T204" s="39">
        <v>0</v>
      </c>
      <c r="U204" s="54">
        <v>0</v>
      </c>
      <c r="V204" s="39">
        <v>0</v>
      </c>
      <c r="W204" s="56">
        <v>0</v>
      </c>
      <c r="X204" s="39">
        <v>100.72</v>
      </c>
      <c r="Y204" s="56">
        <v>5.6</v>
      </c>
    </row>
    <row r="205" spans="1:25">
      <c r="A205" s="47">
        <v>42201</v>
      </c>
      <c r="B205" s="37">
        <v>10805.999988431289</v>
      </c>
      <c r="C205" s="49">
        <v>0</v>
      </c>
      <c r="D205" s="37">
        <v>0</v>
      </c>
      <c r="E205" s="49">
        <v>0</v>
      </c>
      <c r="F205" s="37">
        <v>0</v>
      </c>
      <c r="G205" s="49">
        <v>10.664137331428389</v>
      </c>
      <c r="H205" s="37">
        <v>24.701851306563352</v>
      </c>
      <c r="I205" s="49">
        <v>0</v>
      </c>
      <c r="J205" s="37">
        <v>0</v>
      </c>
      <c r="K205" s="49">
        <v>242.52753744785352</v>
      </c>
      <c r="L205" s="37">
        <v>0</v>
      </c>
      <c r="M205" s="49">
        <v>79323.085561979766</v>
      </c>
      <c r="N205" s="43">
        <v>1016.53</v>
      </c>
      <c r="O205" s="56">
        <v>1054.5</v>
      </c>
      <c r="P205" s="44">
        <v>1011.8</v>
      </c>
      <c r="Q205" s="52">
        <v>42.7</v>
      </c>
      <c r="R205" s="39">
        <v>0</v>
      </c>
      <c r="S205" s="54">
        <v>0</v>
      </c>
      <c r="T205" s="39">
        <v>0</v>
      </c>
      <c r="U205" s="54">
        <v>0</v>
      </c>
      <c r="V205" s="39">
        <v>0</v>
      </c>
      <c r="W205" s="56">
        <v>0</v>
      </c>
      <c r="X205" s="39">
        <v>37.97</v>
      </c>
      <c r="Y205" s="56">
        <v>3.6</v>
      </c>
    </row>
    <row r="206" spans="1:25">
      <c r="A206" s="47">
        <v>42202</v>
      </c>
      <c r="B206" s="37">
        <v>11231.713778365129</v>
      </c>
      <c r="C206" s="49">
        <v>0</v>
      </c>
      <c r="D206" s="37">
        <v>20</v>
      </c>
      <c r="E206" s="49">
        <v>0</v>
      </c>
      <c r="F206" s="37">
        <v>0</v>
      </c>
      <c r="G206" s="49">
        <v>10.853835274588544</v>
      </c>
      <c r="H206" s="37">
        <v>27.535458938791354</v>
      </c>
      <c r="I206" s="49">
        <v>0</v>
      </c>
      <c r="J206" s="37">
        <v>0</v>
      </c>
      <c r="K206" s="49">
        <v>256.41602769823817</v>
      </c>
      <c r="L206" s="37">
        <v>0</v>
      </c>
      <c r="M206" s="49">
        <v>80544.621638997705</v>
      </c>
      <c r="N206" s="43">
        <v>1700.83</v>
      </c>
      <c r="O206" s="56">
        <v>1782.5</v>
      </c>
      <c r="P206" s="44">
        <v>1711.5</v>
      </c>
      <c r="Q206" s="52">
        <v>71</v>
      </c>
      <c r="R206" s="39">
        <v>0</v>
      </c>
      <c r="S206" s="54">
        <v>0</v>
      </c>
      <c r="T206" s="39">
        <v>0</v>
      </c>
      <c r="U206" s="54">
        <v>0</v>
      </c>
      <c r="V206" s="39">
        <v>0</v>
      </c>
      <c r="W206" s="56">
        <v>0</v>
      </c>
      <c r="X206" s="39">
        <v>81.67</v>
      </c>
      <c r="Y206" s="56">
        <v>4.5999999999999996</v>
      </c>
    </row>
    <row r="207" spans="1:25">
      <c r="A207" s="47">
        <v>42203</v>
      </c>
      <c r="B207" s="37">
        <v>390.04821988678015</v>
      </c>
      <c r="C207" s="49">
        <v>0</v>
      </c>
      <c r="D207" s="37">
        <v>0</v>
      </c>
      <c r="E207" s="49">
        <v>0</v>
      </c>
      <c r="F207" s="37">
        <v>0</v>
      </c>
      <c r="G207" s="49">
        <v>0.42188115665301645</v>
      </c>
      <c r="H207" s="37">
        <v>1.0140626115748623</v>
      </c>
      <c r="I207" s="49">
        <v>0</v>
      </c>
      <c r="J207" s="37">
        <v>0</v>
      </c>
      <c r="K207" s="49">
        <v>8.1462474024758187</v>
      </c>
      <c r="L207" s="37">
        <v>0</v>
      </c>
      <c r="M207" s="49">
        <v>2794.4874294534229</v>
      </c>
      <c r="N207" s="43">
        <v>1628.97</v>
      </c>
      <c r="O207" s="56">
        <v>1719.8</v>
      </c>
      <c r="P207" s="44">
        <v>1696.08</v>
      </c>
      <c r="Q207" s="52">
        <v>0</v>
      </c>
      <c r="R207" s="39">
        <v>0</v>
      </c>
      <c r="S207" s="54">
        <v>0</v>
      </c>
      <c r="T207" s="39">
        <v>0</v>
      </c>
      <c r="U207" s="54">
        <v>23.72</v>
      </c>
      <c r="V207" s="39">
        <v>0</v>
      </c>
      <c r="W207" s="56">
        <v>0</v>
      </c>
      <c r="X207" s="39">
        <v>90.83</v>
      </c>
      <c r="Y207" s="56">
        <v>5.3</v>
      </c>
    </row>
    <row r="208" spans="1:25">
      <c r="A208" s="47">
        <v>42204</v>
      </c>
      <c r="B208" s="37">
        <v>393.76073394506921</v>
      </c>
      <c r="C208" s="49">
        <v>0</v>
      </c>
      <c r="D208" s="37">
        <v>0</v>
      </c>
      <c r="E208" s="49">
        <v>0</v>
      </c>
      <c r="F208" s="37">
        <v>0</v>
      </c>
      <c r="G208" s="49">
        <v>0.4222315531333713</v>
      </c>
      <c r="H208" s="37">
        <v>1.0282763202959424</v>
      </c>
      <c r="I208" s="49">
        <v>0</v>
      </c>
      <c r="J208" s="37">
        <v>0</v>
      </c>
      <c r="K208" s="49">
        <v>9.2360880050056018</v>
      </c>
      <c r="L208" s="37">
        <v>0</v>
      </c>
      <c r="M208" s="49">
        <v>2976.8909053164671</v>
      </c>
      <c r="N208" s="43">
        <v>1519.24</v>
      </c>
      <c r="O208" s="56">
        <v>1619.7</v>
      </c>
      <c r="P208" s="44">
        <v>1619.7</v>
      </c>
      <c r="Q208" s="52">
        <v>0</v>
      </c>
      <c r="R208" s="39">
        <v>0</v>
      </c>
      <c r="S208" s="54">
        <v>0</v>
      </c>
      <c r="T208" s="39">
        <v>0</v>
      </c>
      <c r="U208" s="54">
        <v>0</v>
      </c>
      <c r="V208" s="39">
        <v>0</v>
      </c>
      <c r="W208" s="56">
        <v>0</v>
      </c>
      <c r="X208" s="39">
        <v>100.46</v>
      </c>
      <c r="Y208" s="56">
        <v>6.2</v>
      </c>
    </row>
    <row r="209" spans="1:25">
      <c r="A209" s="47">
        <v>42205</v>
      </c>
      <c r="B209" s="37">
        <v>11652.950972829565</v>
      </c>
      <c r="C209" s="49">
        <v>0</v>
      </c>
      <c r="D209" s="37">
        <v>0</v>
      </c>
      <c r="E209" s="49">
        <v>0</v>
      </c>
      <c r="F209" s="37">
        <v>0</v>
      </c>
      <c r="G209" s="49">
        <v>10.919997478632958</v>
      </c>
      <c r="H209" s="37">
        <v>25.576020630882585</v>
      </c>
      <c r="I209" s="49">
        <v>0</v>
      </c>
      <c r="J209" s="37">
        <v>0</v>
      </c>
      <c r="K209" s="49">
        <v>234.67703191341008</v>
      </c>
      <c r="L209" s="37">
        <v>0</v>
      </c>
      <c r="M209" s="49">
        <v>71588.444250761895</v>
      </c>
      <c r="N209" s="43">
        <v>1651.12</v>
      </c>
      <c r="O209" s="56">
        <v>1737.06</v>
      </c>
      <c r="P209" s="44">
        <v>1651.2</v>
      </c>
      <c r="Q209" s="52">
        <v>72.900000000000006</v>
      </c>
      <c r="R209" s="39">
        <v>0</v>
      </c>
      <c r="S209" s="54">
        <v>12.96</v>
      </c>
      <c r="T209" s="39">
        <v>0</v>
      </c>
      <c r="U209" s="54">
        <v>0</v>
      </c>
      <c r="V209" s="39">
        <v>0</v>
      </c>
      <c r="W209" s="56">
        <v>0</v>
      </c>
      <c r="X209" s="39">
        <v>85.94</v>
      </c>
      <c r="Y209" s="56">
        <v>4.9000000000000004</v>
      </c>
    </row>
    <row r="210" spans="1:25">
      <c r="A210" s="47">
        <v>42206</v>
      </c>
      <c r="B210" s="37">
        <v>11289.915831020387</v>
      </c>
      <c r="C210" s="49">
        <v>0</v>
      </c>
      <c r="D210" s="37">
        <v>0</v>
      </c>
      <c r="E210" s="49">
        <v>0</v>
      </c>
      <c r="F210" s="37">
        <v>0</v>
      </c>
      <c r="G210" s="49">
        <v>10.014035035212967</v>
      </c>
      <c r="H210" s="37">
        <v>26.325863162835155</v>
      </c>
      <c r="I210" s="49">
        <v>0</v>
      </c>
      <c r="J210" s="37">
        <v>0</v>
      </c>
      <c r="K210" s="49">
        <v>233.25015605374568</v>
      </c>
      <c r="L210" s="37">
        <v>0</v>
      </c>
      <c r="M210" s="49">
        <v>78906.491775919159</v>
      </c>
      <c r="N210" s="43">
        <v>1711.37</v>
      </c>
      <c r="O210" s="56">
        <v>1816.5</v>
      </c>
      <c r="P210" s="44">
        <v>1744.3</v>
      </c>
      <c r="Q210" s="52">
        <v>72.2</v>
      </c>
      <c r="R210" s="39">
        <v>0</v>
      </c>
      <c r="S210" s="54">
        <v>0</v>
      </c>
      <c r="T210" s="39">
        <v>0</v>
      </c>
      <c r="U210" s="54">
        <v>0</v>
      </c>
      <c r="V210" s="39">
        <v>0</v>
      </c>
      <c r="W210" s="56">
        <v>0</v>
      </c>
      <c r="X210" s="39">
        <v>105.13</v>
      </c>
      <c r="Y210" s="56">
        <v>5.8</v>
      </c>
    </row>
    <row r="211" spans="1:25">
      <c r="A211" s="47">
        <v>42207</v>
      </c>
      <c r="B211" s="37">
        <v>11874.630720175657</v>
      </c>
      <c r="C211" s="49">
        <v>0</v>
      </c>
      <c r="D211" s="37">
        <v>0</v>
      </c>
      <c r="E211" s="49">
        <v>0</v>
      </c>
      <c r="F211" s="37">
        <v>0</v>
      </c>
      <c r="G211" s="49">
        <v>11.000177206144897</v>
      </c>
      <c r="H211" s="37">
        <v>27.01501551743603</v>
      </c>
      <c r="I211" s="49">
        <v>0</v>
      </c>
      <c r="J211" s="37">
        <v>0</v>
      </c>
      <c r="K211" s="49">
        <v>255.52576209204796</v>
      </c>
      <c r="L211" s="37">
        <v>0</v>
      </c>
      <c r="M211" s="49">
        <v>77834.844058994771</v>
      </c>
      <c r="N211" s="43">
        <v>1554.62</v>
      </c>
      <c r="O211" s="56">
        <v>1662.4</v>
      </c>
      <c r="P211" s="44">
        <v>1606.13</v>
      </c>
      <c r="Q211" s="52">
        <v>27.1</v>
      </c>
      <c r="R211" s="39">
        <v>0</v>
      </c>
      <c r="S211" s="54">
        <v>0</v>
      </c>
      <c r="T211" s="39">
        <v>0</v>
      </c>
      <c r="U211" s="54">
        <v>29.17</v>
      </c>
      <c r="V211" s="39">
        <v>0</v>
      </c>
      <c r="W211" s="56">
        <v>0</v>
      </c>
      <c r="X211" s="39">
        <v>107.78</v>
      </c>
      <c r="Y211" s="56">
        <v>6.5</v>
      </c>
    </row>
    <row r="212" spans="1:25">
      <c r="A212" s="47">
        <v>42208</v>
      </c>
      <c r="B212" s="37">
        <v>10538.514588210937</v>
      </c>
      <c r="C212" s="49">
        <v>0</v>
      </c>
      <c r="D212" s="37">
        <v>0</v>
      </c>
      <c r="E212" s="49">
        <v>0</v>
      </c>
      <c r="F212" s="37">
        <v>0</v>
      </c>
      <c r="G212" s="49">
        <v>9.898838527318599</v>
      </c>
      <c r="H212" s="37">
        <v>24.416595480317405</v>
      </c>
      <c r="I212" s="49">
        <v>0</v>
      </c>
      <c r="J212" s="37">
        <v>0</v>
      </c>
      <c r="K212" s="49">
        <v>240.04048259237629</v>
      </c>
      <c r="L212" s="37">
        <v>0</v>
      </c>
      <c r="M212" s="49">
        <v>76197.241828122191</v>
      </c>
      <c r="N212" s="43">
        <v>1371.2</v>
      </c>
      <c r="O212" s="56">
        <v>1473</v>
      </c>
      <c r="P212" s="44">
        <v>1473</v>
      </c>
      <c r="Q212" s="52">
        <v>0</v>
      </c>
      <c r="R212" s="39">
        <v>0</v>
      </c>
      <c r="S212" s="54">
        <v>0</v>
      </c>
      <c r="T212" s="39">
        <v>0</v>
      </c>
      <c r="U212" s="54">
        <v>0</v>
      </c>
      <c r="V212" s="39">
        <v>0</v>
      </c>
      <c r="W212" s="56">
        <v>0</v>
      </c>
      <c r="X212" s="39">
        <v>101.8</v>
      </c>
      <c r="Y212" s="56">
        <v>6.9</v>
      </c>
    </row>
    <row r="213" spans="1:25">
      <c r="A213" s="47">
        <v>42209</v>
      </c>
      <c r="B213" s="37">
        <v>11398.906519690276</v>
      </c>
      <c r="C213" s="49">
        <v>0</v>
      </c>
      <c r="D213" s="37">
        <v>20</v>
      </c>
      <c r="E213" s="49">
        <v>0</v>
      </c>
      <c r="F213" s="37">
        <v>0</v>
      </c>
      <c r="G213" s="49">
        <v>9.9046870769384938</v>
      </c>
      <c r="H213" s="37">
        <v>27.622865739374127</v>
      </c>
      <c r="I213" s="49">
        <v>0</v>
      </c>
      <c r="J213" s="37">
        <v>0</v>
      </c>
      <c r="K213" s="49">
        <v>222.69624720018587</v>
      </c>
      <c r="L213" s="37">
        <v>0</v>
      </c>
      <c r="M213" s="49">
        <v>74171.382262997009</v>
      </c>
      <c r="N213" s="43">
        <v>1593.44</v>
      </c>
      <c r="O213" s="56">
        <v>1706.4</v>
      </c>
      <c r="P213" s="44">
        <v>1633.8</v>
      </c>
      <c r="Q213" s="52">
        <v>72.599999999999994</v>
      </c>
      <c r="R213" s="39">
        <v>0</v>
      </c>
      <c r="S213" s="54">
        <v>0</v>
      </c>
      <c r="T213" s="39">
        <v>0</v>
      </c>
      <c r="U213" s="54">
        <v>0</v>
      </c>
      <c r="V213" s="39">
        <v>0</v>
      </c>
      <c r="W213" s="56">
        <v>0</v>
      </c>
      <c r="X213" s="39">
        <v>112.96</v>
      </c>
      <c r="Y213" s="56">
        <v>6.6</v>
      </c>
    </row>
    <row r="214" spans="1:25">
      <c r="A214" s="47">
        <v>42210</v>
      </c>
      <c r="B214" s="37">
        <v>386.89507863932056</v>
      </c>
      <c r="C214" s="49">
        <v>0</v>
      </c>
      <c r="D214" s="37">
        <v>0</v>
      </c>
      <c r="E214" s="49">
        <v>0</v>
      </c>
      <c r="F214" s="37">
        <v>0</v>
      </c>
      <c r="G214" s="49">
        <v>0.404323346572739</v>
      </c>
      <c r="H214" s="37">
        <v>1.0045773215154776</v>
      </c>
      <c r="I214" s="49">
        <v>0</v>
      </c>
      <c r="J214" s="37">
        <v>0</v>
      </c>
      <c r="K214" s="49">
        <v>9.6965252058798459</v>
      </c>
      <c r="L214" s="37">
        <v>0</v>
      </c>
      <c r="M214" s="49">
        <v>2655.2098042939351</v>
      </c>
    </row>
    <row r="215" spans="1:25">
      <c r="A215" s="47">
        <v>42211</v>
      </c>
      <c r="B215" s="37">
        <v>391.43484690705941</v>
      </c>
      <c r="C215" s="49">
        <v>0</v>
      </c>
      <c r="D215" s="37">
        <v>0</v>
      </c>
      <c r="E215" s="49">
        <v>0</v>
      </c>
      <c r="F215" s="37">
        <v>0</v>
      </c>
      <c r="G215" s="49">
        <v>0.40005824920611166</v>
      </c>
      <c r="H215" s="37">
        <v>0.94159172424879234</v>
      </c>
      <c r="I215" s="49">
        <v>0</v>
      </c>
      <c r="J215" s="37">
        <v>0</v>
      </c>
      <c r="K215" s="49">
        <v>8.1180098326021035</v>
      </c>
      <c r="L215" s="37">
        <v>0</v>
      </c>
      <c r="M215" s="49">
        <v>3077.7310614886237</v>
      </c>
      <c r="N215" s="43">
        <v>1624.85</v>
      </c>
      <c r="O215" s="56">
        <v>1729</v>
      </c>
      <c r="P215" s="44">
        <v>1646.6</v>
      </c>
      <c r="Q215" s="52">
        <v>68.8</v>
      </c>
      <c r="R215" s="39">
        <v>0</v>
      </c>
      <c r="S215" s="54">
        <v>13.6</v>
      </c>
      <c r="T215" s="39">
        <v>0</v>
      </c>
      <c r="U215" s="54">
        <v>0</v>
      </c>
      <c r="V215" s="39">
        <v>0</v>
      </c>
      <c r="W215" s="56">
        <v>0</v>
      </c>
      <c r="X215" s="39">
        <v>104.15</v>
      </c>
      <c r="Y215" s="56">
        <v>6</v>
      </c>
    </row>
    <row r="216" spans="1:25">
      <c r="A216" s="47">
        <v>42212</v>
      </c>
      <c r="B216" s="37">
        <v>10799.727943074769</v>
      </c>
      <c r="C216" s="49">
        <v>0</v>
      </c>
      <c r="D216" s="37">
        <v>0</v>
      </c>
      <c r="E216" s="49">
        <v>0</v>
      </c>
      <c r="F216" s="37">
        <v>0</v>
      </c>
      <c r="G216" s="49">
        <v>10.515370389970276</v>
      </c>
      <c r="H216" s="37">
        <v>26.421663452423946</v>
      </c>
      <c r="I216" s="49">
        <v>0</v>
      </c>
      <c r="J216" s="37">
        <v>0</v>
      </c>
      <c r="K216" s="49">
        <v>233.81325877886246</v>
      </c>
      <c r="L216" s="37">
        <v>0</v>
      </c>
      <c r="M216" s="49">
        <v>72810.000474513523</v>
      </c>
      <c r="N216" s="43">
        <v>1606.84</v>
      </c>
      <c r="O216" s="56">
        <v>1704.95</v>
      </c>
      <c r="P216" s="44">
        <v>1594.1</v>
      </c>
      <c r="Q216" s="52">
        <v>68.2</v>
      </c>
      <c r="R216" s="39">
        <v>0</v>
      </c>
      <c r="S216" s="54">
        <v>42.65</v>
      </c>
      <c r="T216" s="39">
        <v>0</v>
      </c>
      <c r="U216" s="54">
        <v>0</v>
      </c>
      <c r="V216" s="39">
        <v>0</v>
      </c>
      <c r="W216" s="56">
        <v>0</v>
      </c>
      <c r="X216" s="39">
        <v>98.11</v>
      </c>
      <c r="Y216" s="56">
        <v>5.8</v>
      </c>
    </row>
    <row r="217" spans="1:25">
      <c r="A217" s="47">
        <v>42213</v>
      </c>
      <c r="B217" s="37">
        <v>10357.963750353752</v>
      </c>
      <c r="C217" s="49">
        <v>0</v>
      </c>
      <c r="D217" s="37">
        <v>0</v>
      </c>
      <c r="E217" s="49">
        <v>0</v>
      </c>
      <c r="F217" s="37">
        <v>0</v>
      </c>
      <c r="G217" s="49">
        <v>9.7334475604895392</v>
      </c>
      <c r="H217" s="37">
        <v>24.480708595319015</v>
      </c>
      <c r="I217" s="49">
        <v>0</v>
      </c>
      <c r="J217" s="37">
        <v>0</v>
      </c>
      <c r="K217" s="49">
        <v>225.9854199320481</v>
      </c>
      <c r="L217" s="37">
        <v>0</v>
      </c>
      <c r="M217" s="49">
        <v>70768.88096452305</v>
      </c>
      <c r="N217" s="43">
        <v>1488.35</v>
      </c>
      <c r="O217" s="56">
        <v>1576.2</v>
      </c>
      <c r="P217" s="44">
        <v>1502.84</v>
      </c>
      <c r="Q217" s="52">
        <v>33.4</v>
      </c>
      <c r="R217" s="39">
        <v>0</v>
      </c>
      <c r="S217" s="54">
        <v>28</v>
      </c>
      <c r="T217" s="39">
        <v>0</v>
      </c>
      <c r="U217" s="54">
        <v>11.96</v>
      </c>
      <c r="V217" s="39">
        <v>0</v>
      </c>
      <c r="W217" s="56">
        <v>0</v>
      </c>
      <c r="X217" s="39">
        <v>87.85</v>
      </c>
      <c r="Y217" s="56">
        <v>5.6</v>
      </c>
    </row>
    <row r="218" spans="1:25">
      <c r="A218" s="47">
        <v>42214</v>
      </c>
      <c r="B218" s="37">
        <v>11328.787711389501</v>
      </c>
      <c r="C218" s="49">
        <v>0</v>
      </c>
      <c r="D218" s="37">
        <v>0</v>
      </c>
      <c r="E218" s="49">
        <v>0</v>
      </c>
      <c r="F218" s="37">
        <v>0</v>
      </c>
      <c r="G218" s="49">
        <v>10.538728922007426</v>
      </c>
      <c r="H218" s="37">
        <v>27.339604363375042</v>
      </c>
      <c r="I218" s="49">
        <v>0</v>
      </c>
      <c r="J218" s="37">
        <v>0</v>
      </c>
      <c r="K218" s="49">
        <v>236.98065032199244</v>
      </c>
      <c r="L218" s="37">
        <v>0</v>
      </c>
      <c r="M218" s="49">
        <v>77957.227089987398</v>
      </c>
      <c r="N218" s="43">
        <v>1529.89</v>
      </c>
      <c r="O218" s="56">
        <v>1611.82</v>
      </c>
      <c r="P218" s="44">
        <v>1518</v>
      </c>
      <c r="Q218" s="52">
        <v>63.2</v>
      </c>
      <c r="R218" s="39">
        <v>0</v>
      </c>
      <c r="S218" s="54">
        <v>30.62</v>
      </c>
      <c r="T218" s="39">
        <v>0</v>
      </c>
      <c r="U218" s="54">
        <v>0</v>
      </c>
      <c r="V218" s="39">
        <v>0</v>
      </c>
      <c r="W218" s="56">
        <v>0</v>
      </c>
      <c r="X218" s="39">
        <v>81.93</v>
      </c>
      <c r="Y218" s="56">
        <v>5.0999999999999996</v>
      </c>
    </row>
    <row r="219" spans="1:25">
      <c r="A219" s="47">
        <v>42215</v>
      </c>
      <c r="B219" s="37">
        <v>11822.632396447027</v>
      </c>
      <c r="C219" s="49">
        <v>0</v>
      </c>
      <c r="D219" s="37">
        <v>0</v>
      </c>
      <c r="E219" s="49">
        <v>0</v>
      </c>
      <c r="F219" s="37">
        <v>0</v>
      </c>
      <c r="G219" s="49">
        <v>10.062185423658832</v>
      </c>
      <c r="H219" s="37">
        <v>26.809912355521945</v>
      </c>
      <c r="I219" s="49">
        <v>0</v>
      </c>
      <c r="J219" s="37">
        <v>0</v>
      </c>
      <c r="K219" s="49">
        <v>248.69552932783679</v>
      </c>
      <c r="L219" s="37">
        <v>0</v>
      </c>
      <c r="M219" s="49">
        <v>79136.987401287144</v>
      </c>
      <c r="N219" s="43">
        <v>1650.12</v>
      </c>
      <c r="O219" s="56">
        <v>1739.78</v>
      </c>
      <c r="P219" s="44">
        <v>1656.7</v>
      </c>
      <c r="Q219" s="52">
        <v>36.1</v>
      </c>
      <c r="R219" s="39">
        <v>0</v>
      </c>
      <c r="S219" s="54">
        <v>39.68</v>
      </c>
      <c r="T219" s="39">
        <v>0</v>
      </c>
      <c r="U219" s="54">
        <v>7.3</v>
      </c>
      <c r="V219" s="39">
        <v>0</v>
      </c>
      <c r="W219" s="56">
        <v>0</v>
      </c>
      <c r="X219" s="39">
        <v>89.66</v>
      </c>
      <c r="Y219" s="56">
        <v>5.2</v>
      </c>
    </row>
    <row r="220" spans="1:25">
      <c r="A220" s="47">
        <v>42216</v>
      </c>
      <c r="B220" s="37">
        <v>10374.122836954113</v>
      </c>
      <c r="C220" s="49">
        <v>0</v>
      </c>
      <c r="D220" s="37">
        <v>0</v>
      </c>
      <c r="E220" s="49">
        <v>0</v>
      </c>
      <c r="F220" s="37">
        <v>0</v>
      </c>
      <c r="G220" s="49">
        <v>9.5500402825502988</v>
      </c>
      <c r="H220" s="37">
        <v>26.507572316931821</v>
      </c>
      <c r="I220" s="49">
        <v>33.554792750895103</v>
      </c>
      <c r="J220" s="37">
        <v>0</v>
      </c>
      <c r="K220" s="49">
        <v>241.37038936649461</v>
      </c>
      <c r="L220" s="37">
        <v>0</v>
      </c>
      <c r="M220" s="49">
        <v>74529.431080312963</v>
      </c>
      <c r="N220" s="43">
        <v>1779.4</v>
      </c>
      <c r="O220" s="56">
        <v>1868.16</v>
      </c>
      <c r="P220" s="44">
        <v>1417.07</v>
      </c>
      <c r="Q220" s="52">
        <v>0</v>
      </c>
      <c r="R220" s="39">
        <v>422.36</v>
      </c>
      <c r="S220" s="54">
        <v>0</v>
      </c>
      <c r="T220" s="39">
        <v>0</v>
      </c>
      <c r="U220" s="54">
        <v>28.73</v>
      </c>
      <c r="V220" s="39">
        <v>0</v>
      </c>
      <c r="W220" s="56">
        <v>0</v>
      </c>
      <c r="X220" s="39">
        <v>88.76</v>
      </c>
      <c r="Y220" s="56">
        <v>4.8</v>
      </c>
    </row>
    <row r="221" spans="1:25">
      <c r="A221" s="47">
        <v>42217</v>
      </c>
      <c r="B221" s="37">
        <v>437.00372662731206</v>
      </c>
      <c r="C221" s="49">
        <v>0</v>
      </c>
      <c r="D221" s="37">
        <v>0</v>
      </c>
      <c r="E221" s="49">
        <v>0</v>
      </c>
      <c r="F221" s="37">
        <v>0</v>
      </c>
      <c r="G221" s="49">
        <v>0.61680598327528058</v>
      </c>
      <c r="H221" s="37">
        <v>0.86704502651607851</v>
      </c>
      <c r="I221" s="49">
        <v>0</v>
      </c>
      <c r="J221" s="37">
        <v>0</v>
      </c>
      <c r="K221" s="49">
        <v>9.1872554461508784</v>
      </c>
      <c r="L221" s="37">
        <v>0</v>
      </c>
      <c r="M221" s="49">
        <v>2620.0185137316944</v>
      </c>
      <c r="N221" s="43">
        <v>1712.6</v>
      </c>
      <c r="O221" s="56">
        <v>1833.56</v>
      </c>
      <c r="P221" s="44">
        <v>1787.48</v>
      </c>
      <c r="Q221" s="52">
        <v>0</v>
      </c>
      <c r="R221" s="39">
        <v>0</v>
      </c>
      <c r="S221" s="54">
        <v>14.26</v>
      </c>
      <c r="T221" s="39">
        <v>0</v>
      </c>
      <c r="U221" s="54">
        <v>31.82</v>
      </c>
      <c r="V221" s="39">
        <v>0</v>
      </c>
      <c r="W221" s="56">
        <v>0</v>
      </c>
      <c r="X221" s="39">
        <v>120.96</v>
      </c>
      <c r="Y221" s="56">
        <v>6.6</v>
      </c>
    </row>
    <row r="222" spans="1:25">
      <c r="A222" s="47">
        <v>42218</v>
      </c>
      <c r="B222" s="37">
        <v>451.46184990719473</v>
      </c>
      <c r="C222" s="49">
        <v>0</v>
      </c>
      <c r="D222" s="37">
        <v>0</v>
      </c>
      <c r="E222" s="49">
        <v>0</v>
      </c>
      <c r="F222" s="37">
        <v>0</v>
      </c>
      <c r="G222" s="49">
        <v>0.55234941426164097</v>
      </c>
      <c r="H222" s="37">
        <v>0.9842517612399021</v>
      </c>
      <c r="I222" s="49">
        <v>0</v>
      </c>
      <c r="J222" s="37">
        <v>0</v>
      </c>
      <c r="K222" s="49">
        <v>9.8560643096826741</v>
      </c>
      <c r="L222" s="37">
        <v>0</v>
      </c>
      <c r="M222" s="49">
        <v>2679.4040092212913</v>
      </c>
      <c r="N222" s="43">
        <v>1572.51</v>
      </c>
      <c r="O222" s="56">
        <v>1688.38</v>
      </c>
      <c r="P222" s="44">
        <v>1609.8</v>
      </c>
      <c r="Q222" s="52">
        <v>49.9</v>
      </c>
      <c r="R222" s="39">
        <v>0</v>
      </c>
      <c r="S222" s="54">
        <v>28.68</v>
      </c>
      <c r="T222" s="39">
        <v>0</v>
      </c>
      <c r="U222" s="54">
        <v>0</v>
      </c>
      <c r="V222" s="39">
        <v>0</v>
      </c>
      <c r="W222" s="56">
        <v>0</v>
      </c>
      <c r="X222" s="39">
        <v>115.87</v>
      </c>
      <c r="Y222" s="56">
        <v>6.9</v>
      </c>
    </row>
    <row r="223" spans="1:25">
      <c r="A223" s="47">
        <v>42219</v>
      </c>
      <c r="B223" s="37">
        <v>13259.865675180072</v>
      </c>
      <c r="C223" s="49">
        <v>0</v>
      </c>
      <c r="D223" s="37">
        <v>0</v>
      </c>
      <c r="E223" s="49">
        <v>0</v>
      </c>
      <c r="F223" s="37">
        <v>0</v>
      </c>
      <c r="G223" s="49">
        <v>17.339907277544238</v>
      </c>
      <c r="H223" s="37">
        <v>25.739830626703384</v>
      </c>
      <c r="I223" s="49">
        <v>0</v>
      </c>
      <c r="J223" s="37">
        <v>0</v>
      </c>
      <c r="K223" s="49">
        <v>273.71317426116741</v>
      </c>
      <c r="L223" s="37">
        <v>0</v>
      </c>
      <c r="M223" s="49">
        <v>84656.50788691765</v>
      </c>
      <c r="N223" s="43">
        <v>1676.33</v>
      </c>
      <c r="O223" s="56">
        <v>1803.8</v>
      </c>
      <c r="P223" s="44">
        <v>1749.7</v>
      </c>
      <c r="Q223" s="52">
        <v>54.1</v>
      </c>
      <c r="R223" s="39">
        <v>0</v>
      </c>
      <c r="S223" s="54">
        <v>0</v>
      </c>
      <c r="T223" s="39">
        <v>0</v>
      </c>
      <c r="U223" s="54">
        <v>0</v>
      </c>
      <c r="V223" s="39">
        <v>0</v>
      </c>
      <c r="W223" s="56">
        <v>0</v>
      </c>
      <c r="X223" s="39">
        <v>127.47</v>
      </c>
      <c r="Y223" s="56">
        <v>7.1</v>
      </c>
    </row>
    <row r="224" spans="1:25">
      <c r="A224" s="47">
        <v>42220</v>
      </c>
      <c r="B224" s="37">
        <v>14448.02765966958</v>
      </c>
      <c r="C224" s="49">
        <v>0</v>
      </c>
      <c r="D224" s="37">
        <v>0</v>
      </c>
      <c r="E224" s="49">
        <v>0</v>
      </c>
      <c r="F224" s="37">
        <v>0</v>
      </c>
      <c r="G224" s="49">
        <v>16.018312586617412</v>
      </c>
      <c r="H224" s="37">
        <v>28.246044706223923</v>
      </c>
      <c r="I224" s="49">
        <v>0</v>
      </c>
      <c r="J224" s="37">
        <v>0</v>
      </c>
      <c r="K224" s="49">
        <v>261.50917318474217</v>
      </c>
      <c r="L224" s="37">
        <v>0</v>
      </c>
      <c r="M224" s="49">
        <v>79485.484009235224</v>
      </c>
      <c r="N224" s="43">
        <v>1781.65</v>
      </c>
      <c r="O224" s="56">
        <v>1914.32</v>
      </c>
      <c r="P224" s="44">
        <v>1834.72</v>
      </c>
      <c r="Q224" s="52">
        <v>24.3</v>
      </c>
      <c r="R224" s="39">
        <v>0</v>
      </c>
      <c r="S224" s="54">
        <v>30.92</v>
      </c>
      <c r="T224" s="39">
        <v>0</v>
      </c>
      <c r="U224" s="54">
        <v>24.38</v>
      </c>
      <c r="V224" s="39">
        <v>0</v>
      </c>
      <c r="W224" s="56">
        <v>0</v>
      </c>
      <c r="X224" s="39">
        <v>132.66999999999999</v>
      </c>
      <c r="Y224" s="56">
        <v>6.9</v>
      </c>
    </row>
    <row r="225" spans="1:25">
      <c r="A225" s="47">
        <v>42221</v>
      </c>
      <c r="B225" s="37">
        <v>14409.860217594671</v>
      </c>
      <c r="C225" s="49">
        <v>0</v>
      </c>
      <c r="D225" s="37">
        <v>0</v>
      </c>
      <c r="E225" s="49">
        <v>0</v>
      </c>
      <c r="F225" s="37">
        <v>0</v>
      </c>
      <c r="G225" s="49">
        <v>16.677324567686366</v>
      </c>
      <c r="H225" s="37">
        <v>28.69066759102936</v>
      </c>
      <c r="I225" s="49">
        <v>0</v>
      </c>
      <c r="J225" s="37">
        <v>0</v>
      </c>
      <c r="K225" s="49">
        <v>290.90467014730518</v>
      </c>
      <c r="L225" s="37">
        <v>0</v>
      </c>
      <c r="M225" s="49">
        <v>84244.802028087259</v>
      </c>
      <c r="N225" s="43">
        <v>1808.49</v>
      </c>
      <c r="O225" s="56">
        <v>1943.3</v>
      </c>
      <c r="P225" s="44">
        <v>1919.92</v>
      </c>
      <c r="Q225" s="52">
        <v>23.38</v>
      </c>
      <c r="R225" s="39">
        <v>0</v>
      </c>
      <c r="S225" s="54">
        <v>0</v>
      </c>
      <c r="T225" s="39">
        <v>0</v>
      </c>
      <c r="U225" s="54">
        <v>0</v>
      </c>
      <c r="V225" s="39">
        <v>0</v>
      </c>
      <c r="W225" s="56">
        <v>0</v>
      </c>
      <c r="X225" s="39">
        <v>134.81</v>
      </c>
      <c r="Y225" s="56">
        <v>6.9</v>
      </c>
    </row>
    <row r="226" spans="1:25">
      <c r="A226" s="47">
        <v>42222</v>
      </c>
      <c r="B226" s="37">
        <v>14238.891441992548</v>
      </c>
      <c r="C226" s="49">
        <v>0</v>
      </c>
      <c r="D226" s="37">
        <v>0</v>
      </c>
      <c r="E226" s="49">
        <v>0</v>
      </c>
      <c r="F226" s="37">
        <v>0</v>
      </c>
      <c r="G226" s="49">
        <v>17.568626172721832</v>
      </c>
      <c r="H226" s="37">
        <v>25.510445163003705</v>
      </c>
      <c r="I226" s="49">
        <v>0</v>
      </c>
      <c r="J226" s="37">
        <v>0</v>
      </c>
      <c r="K226" s="49">
        <v>279.22717009143093</v>
      </c>
      <c r="L226" s="37">
        <v>0</v>
      </c>
      <c r="M226" s="49">
        <v>85943.039076820482</v>
      </c>
      <c r="N226" s="43">
        <v>1789.41</v>
      </c>
      <c r="O226" s="56">
        <v>1924.5</v>
      </c>
      <c r="P226" s="44">
        <v>1896.9</v>
      </c>
      <c r="Q226" s="52">
        <v>27.6</v>
      </c>
      <c r="R226" s="39">
        <v>0</v>
      </c>
      <c r="S226" s="54">
        <v>0</v>
      </c>
      <c r="T226" s="39">
        <v>0</v>
      </c>
      <c r="U226" s="54">
        <v>0</v>
      </c>
      <c r="V226" s="39">
        <v>0</v>
      </c>
      <c r="W226" s="56">
        <v>0</v>
      </c>
      <c r="X226" s="39">
        <v>135.09</v>
      </c>
      <c r="Y226" s="56">
        <v>7</v>
      </c>
    </row>
    <row r="227" spans="1:25">
      <c r="A227" s="47">
        <v>42223</v>
      </c>
      <c r="B227" s="37">
        <v>14009.648059389836</v>
      </c>
      <c r="C227" s="49">
        <v>0</v>
      </c>
      <c r="D227" s="37">
        <v>0</v>
      </c>
      <c r="E227" s="49">
        <v>0</v>
      </c>
      <c r="F227" s="37">
        <v>0</v>
      </c>
      <c r="G227" s="49">
        <v>15.999226682539586</v>
      </c>
      <c r="H227" s="37">
        <v>26.114359675950819</v>
      </c>
      <c r="I227" s="49">
        <v>0</v>
      </c>
      <c r="J227" s="37">
        <v>20</v>
      </c>
      <c r="K227" s="49">
        <v>258.9071478821744</v>
      </c>
      <c r="L227" s="37">
        <v>0</v>
      </c>
      <c r="M227" s="49">
        <v>80915.23390179839</v>
      </c>
      <c r="N227" s="43">
        <v>1726.67</v>
      </c>
      <c r="O227" s="56">
        <v>1839.74</v>
      </c>
      <c r="P227" s="44">
        <v>1758.7</v>
      </c>
      <c r="Q227" s="52">
        <v>54.8</v>
      </c>
      <c r="R227" s="39">
        <v>0</v>
      </c>
      <c r="S227" s="54">
        <v>26.24</v>
      </c>
      <c r="T227" s="39">
        <v>0</v>
      </c>
      <c r="U227" s="54">
        <v>0</v>
      </c>
      <c r="V227" s="39">
        <v>0</v>
      </c>
      <c r="W227" s="56">
        <v>0</v>
      </c>
      <c r="X227" s="39">
        <v>113.07</v>
      </c>
      <c r="Y227" s="56">
        <v>6.1</v>
      </c>
    </row>
    <row r="228" spans="1:25">
      <c r="A228" s="47">
        <v>42224</v>
      </c>
      <c r="B228" s="37">
        <v>427.93436074199269</v>
      </c>
      <c r="C228" s="49">
        <v>0</v>
      </c>
      <c r="D228" s="37">
        <v>0</v>
      </c>
      <c r="E228" s="49">
        <v>0</v>
      </c>
      <c r="F228" s="37">
        <v>0</v>
      </c>
      <c r="G228" s="49">
        <v>0.51715943650649554</v>
      </c>
      <c r="H228" s="37">
        <v>0.96437445538549105</v>
      </c>
      <c r="I228" s="49">
        <v>0</v>
      </c>
      <c r="J228" s="37">
        <v>0</v>
      </c>
      <c r="K228" s="49">
        <v>10.08451843698702</v>
      </c>
      <c r="L228" s="37">
        <v>0</v>
      </c>
      <c r="M228" s="49">
        <v>2604.7939762200654</v>
      </c>
      <c r="N228" s="43">
        <v>1715.91</v>
      </c>
      <c r="O228" s="56">
        <v>1845.8</v>
      </c>
      <c r="P228" s="44">
        <v>1834.52</v>
      </c>
      <c r="Q228" s="52">
        <v>11.28</v>
      </c>
      <c r="R228" s="39">
        <v>0</v>
      </c>
      <c r="S228" s="54">
        <v>0</v>
      </c>
      <c r="T228" s="39">
        <v>0</v>
      </c>
      <c r="U228" s="54">
        <v>0</v>
      </c>
      <c r="V228" s="39">
        <v>0</v>
      </c>
      <c r="W228" s="56">
        <v>0</v>
      </c>
      <c r="X228" s="39">
        <v>129.88999999999999</v>
      </c>
      <c r="Y228" s="56">
        <v>7</v>
      </c>
    </row>
    <row r="229" spans="1:25">
      <c r="A229" s="47">
        <v>42225</v>
      </c>
      <c r="B229" s="37">
        <v>510.4222045418739</v>
      </c>
      <c r="C229" s="49">
        <v>0</v>
      </c>
      <c r="D229" s="37">
        <v>0</v>
      </c>
      <c r="E229" s="49">
        <v>0</v>
      </c>
      <c r="F229" s="37">
        <v>0</v>
      </c>
      <c r="G229" s="49">
        <v>0.60219868560927592</v>
      </c>
      <c r="H229" s="37">
        <v>0.87715410011924144</v>
      </c>
      <c r="I229" s="49">
        <v>0</v>
      </c>
      <c r="J229" s="37">
        <v>0</v>
      </c>
      <c r="K229" s="49">
        <v>9.6689405059002862</v>
      </c>
      <c r="L229" s="37">
        <v>0</v>
      </c>
      <c r="M229" s="49">
        <v>2800.557450883668</v>
      </c>
      <c r="N229" s="43">
        <v>1778.34</v>
      </c>
      <c r="O229" s="56">
        <v>1910.2</v>
      </c>
      <c r="P229" s="44">
        <v>1882.42</v>
      </c>
      <c r="Q229" s="52">
        <v>27.78</v>
      </c>
      <c r="R229" s="39">
        <v>0</v>
      </c>
      <c r="S229" s="54">
        <v>0</v>
      </c>
      <c r="T229" s="39">
        <v>0</v>
      </c>
      <c r="U229" s="54">
        <v>0</v>
      </c>
      <c r="V229" s="39">
        <v>0</v>
      </c>
      <c r="W229" s="56">
        <v>0</v>
      </c>
      <c r="X229" s="39">
        <v>131.86000000000001</v>
      </c>
      <c r="Y229" s="56">
        <v>6.9</v>
      </c>
    </row>
    <row r="230" spans="1:25">
      <c r="A230" s="47">
        <v>42226</v>
      </c>
      <c r="B230" s="37">
        <v>12851.854660790312</v>
      </c>
      <c r="C230" s="49">
        <v>0</v>
      </c>
      <c r="D230" s="37">
        <v>0</v>
      </c>
      <c r="E230" s="49">
        <v>0</v>
      </c>
      <c r="F230" s="37">
        <v>0</v>
      </c>
      <c r="G230" s="49">
        <v>16.74773895704573</v>
      </c>
      <c r="H230" s="37">
        <v>28.057361679280053</v>
      </c>
      <c r="I230" s="49">
        <v>0</v>
      </c>
      <c r="J230" s="37">
        <v>0</v>
      </c>
      <c r="K230" s="49">
        <v>283.25019715237374</v>
      </c>
      <c r="L230" s="37">
        <v>0</v>
      </c>
      <c r="M230" s="49">
        <v>79465.282875424076</v>
      </c>
      <c r="N230" s="43">
        <v>1222.27</v>
      </c>
      <c r="O230" s="56">
        <v>1312.7</v>
      </c>
      <c r="P230" s="44">
        <v>1279.0999999999999</v>
      </c>
      <c r="Q230" s="52">
        <v>33.6</v>
      </c>
      <c r="R230" s="39">
        <v>0</v>
      </c>
      <c r="S230" s="54">
        <v>0</v>
      </c>
      <c r="T230" s="39">
        <v>0</v>
      </c>
      <c r="U230" s="54">
        <v>0</v>
      </c>
      <c r="V230" s="39">
        <v>0</v>
      </c>
      <c r="W230" s="56">
        <v>0</v>
      </c>
      <c r="X230" s="39">
        <v>90.43</v>
      </c>
      <c r="Y230" s="56">
        <v>6.9</v>
      </c>
    </row>
    <row r="231" spans="1:25">
      <c r="A231" s="47">
        <v>42227</v>
      </c>
      <c r="B231" s="37">
        <v>12787.001668251203</v>
      </c>
      <c r="C231" s="49">
        <v>0</v>
      </c>
      <c r="D231" s="37">
        <v>0</v>
      </c>
      <c r="E231" s="49">
        <v>0</v>
      </c>
      <c r="F231" s="37">
        <v>0</v>
      </c>
      <c r="G231" s="49">
        <v>15.763174230072483</v>
      </c>
      <c r="H231" s="37">
        <v>28.369282883693785</v>
      </c>
      <c r="I231" s="49">
        <v>0</v>
      </c>
      <c r="J231" s="37">
        <v>0</v>
      </c>
      <c r="K231" s="49">
        <v>283.92279550024682</v>
      </c>
      <c r="L231" s="37">
        <v>0</v>
      </c>
      <c r="M231" s="49">
        <v>85035.46735688686</v>
      </c>
      <c r="N231" s="43">
        <v>1669.71</v>
      </c>
      <c r="O231" s="56">
        <v>1758.83</v>
      </c>
      <c r="P231" s="44">
        <v>1636.9</v>
      </c>
      <c r="Q231" s="52">
        <v>50.7</v>
      </c>
      <c r="R231" s="39">
        <v>42.41</v>
      </c>
      <c r="S231" s="54">
        <v>28.82</v>
      </c>
      <c r="T231" s="39">
        <v>0</v>
      </c>
      <c r="U231" s="54">
        <v>0</v>
      </c>
      <c r="V231" s="39">
        <v>0</v>
      </c>
      <c r="W231" s="56">
        <v>0</v>
      </c>
      <c r="X231" s="39">
        <v>89.12</v>
      </c>
      <c r="Y231" s="56">
        <v>5.0999999999999996</v>
      </c>
    </row>
    <row r="232" spans="1:25">
      <c r="A232" s="47">
        <v>42228</v>
      </c>
      <c r="B232" s="37">
        <v>13924.167426371827</v>
      </c>
      <c r="C232" s="49">
        <v>0</v>
      </c>
      <c r="D232" s="37">
        <v>0</v>
      </c>
      <c r="E232" s="49">
        <v>0</v>
      </c>
      <c r="F232" s="37">
        <v>0</v>
      </c>
      <c r="G232" s="49">
        <v>16.322098145103809</v>
      </c>
      <c r="H232" s="37">
        <v>25.990114300454742</v>
      </c>
      <c r="I232" s="49">
        <v>0</v>
      </c>
      <c r="J232" s="37">
        <v>0</v>
      </c>
      <c r="K232" s="49">
        <v>269.81296680481444</v>
      </c>
      <c r="L232" s="37">
        <v>0</v>
      </c>
      <c r="M232" s="49">
        <v>81052.285417165564</v>
      </c>
      <c r="N232" s="43">
        <v>1788.23</v>
      </c>
      <c r="O232" s="56">
        <v>1902.1</v>
      </c>
      <c r="P232" s="44">
        <v>1794.5</v>
      </c>
      <c r="Q232" s="52">
        <v>64.599999999999994</v>
      </c>
      <c r="R232" s="39">
        <v>43</v>
      </c>
      <c r="S232" s="54">
        <v>0</v>
      </c>
      <c r="T232" s="39">
        <v>0</v>
      </c>
      <c r="U232" s="54">
        <v>0</v>
      </c>
      <c r="V232" s="39">
        <v>0</v>
      </c>
      <c r="W232" s="56">
        <v>0</v>
      </c>
      <c r="X232" s="39">
        <v>113.87</v>
      </c>
      <c r="Y232" s="56">
        <v>6</v>
      </c>
    </row>
    <row r="233" spans="1:25">
      <c r="A233" s="47">
        <v>42229</v>
      </c>
      <c r="B233" s="37">
        <v>14489.57677865907</v>
      </c>
      <c r="C233" s="49">
        <v>0</v>
      </c>
      <c r="D233" s="37">
        <v>0</v>
      </c>
      <c r="E233" s="49">
        <v>0</v>
      </c>
      <c r="F233" s="37">
        <v>0</v>
      </c>
      <c r="G233" s="49">
        <v>16.657783811169377</v>
      </c>
      <c r="H233" s="37">
        <v>27.299976459152425</v>
      </c>
      <c r="I233" s="49">
        <v>0</v>
      </c>
      <c r="J233" s="37">
        <v>0</v>
      </c>
      <c r="K233" s="49">
        <v>290.19280482128647</v>
      </c>
      <c r="L233" s="37">
        <v>0</v>
      </c>
      <c r="M233" s="49">
        <v>85866.894289076183</v>
      </c>
      <c r="N233" s="43">
        <v>1822.99</v>
      </c>
      <c r="O233" s="56">
        <v>1962.22</v>
      </c>
      <c r="P233" s="44">
        <v>1867.4</v>
      </c>
      <c r="Q233" s="52">
        <v>0</v>
      </c>
      <c r="R233" s="39">
        <v>44.72</v>
      </c>
      <c r="S233" s="54">
        <v>0</v>
      </c>
      <c r="T233" s="39">
        <v>0</v>
      </c>
      <c r="U233" s="54">
        <v>50.1</v>
      </c>
      <c r="V233" s="39">
        <v>0</v>
      </c>
      <c r="W233" s="56">
        <v>0</v>
      </c>
      <c r="X233" s="39">
        <v>139.22999999999999</v>
      </c>
      <c r="Y233" s="56">
        <v>7.1</v>
      </c>
    </row>
    <row r="234" spans="1:25">
      <c r="A234" s="47">
        <v>42230</v>
      </c>
      <c r="B234" s="37">
        <v>12989.856542998399</v>
      </c>
      <c r="C234" s="49">
        <v>0</v>
      </c>
      <c r="D234" s="37">
        <v>0</v>
      </c>
      <c r="E234" s="49">
        <v>0</v>
      </c>
      <c r="F234" s="37">
        <v>0</v>
      </c>
      <c r="G234" s="49">
        <v>16.085922699620582</v>
      </c>
      <c r="H234" s="37">
        <v>27.678116780220286</v>
      </c>
      <c r="I234" s="49">
        <v>0</v>
      </c>
      <c r="J234" s="37">
        <v>20</v>
      </c>
      <c r="K234" s="49">
        <v>286.21721625686615</v>
      </c>
      <c r="L234" s="37">
        <v>0</v>
      </c>
      <c r="M234" s="49">
        <v>79600.449732334877</v>
      </c>
      <c r="N234" s="43">
        <v>1380.05</v>
      </c>
      <c r="O234" s="56">
        <v>1493.62</v>
      </c>
      <c r="P234" s="44">
        <v>1429.9</v>
      </c>
      <c r="Q234" s="52">
        <v>37.4</v>
      </c>
      <c r="R234" s="39">
        <v>21.32</v>
      </c>
      <c r="S234" s="54">
        <v>0</v>
      </c>
      <c r="T234" s="39">
        <v>0</v>
      </c>
      <c r="U234" s="54">
        <v>5</v>
      </c>
      <c r="V234" s="39">
        <v>0</v>
      </c>
      <c r="W234" s="56">
        <v>0</v>
      </c>
      <c r="X234" s="39">
        <v>113.57</v>
      </c>
      <c r="Y234" s="56">
        <v>7.6</v>
      </c>
    </row>
    <row r="235" spans="1:25">
      <c r="A235" s="47">
        <v>42231</v>
      </c>
      <c r="B235" s="37">
        <v>436.1845142661362</v>
      </c>
      <c r="C235" s="49">
        <v>0</v>
      </c>
      <c r="D235" s="37">
        <v>0</v>
      </c>
      <c r="E235" s="49">
        <v>0</v>
      </c>
      <c r="F235" s="37">
        <v>0</v>
      </c>
      <c r="G235" s="49">
        <v>0.54765823372380862</v>
      </c>
      <c r="H235" s="37">
        <v>0.89808737467614053</v>
      </c>
      <c r="I235" s="49">
        <v>0</v>
      </c>
      <c r="J235" s="37">
        <v>0</v>
      </c>
      <c r="K235" s="49">
        <v>10.127290178769183</v>
      </c>
      <c r="L235" s="37">
        <v>0</v>
      </c>
      <c r="M235" s="49">
        <v>2583.8984892468779</v>
      </c>
    </row>
    <row r="236" spans="1:25">
      <c r="A236" s="47">
        <v>42232</v>
      </c>
      <c r="B236" s="37">
        <v>448.53835588582058</v>
      </c>
      <c r="C236" s="49">
        <v>0</v>
      </c>
      <c r="D236" s="37">
        <v>0</v>
      </c>
      <c r="E236" s="49">
        <v>0</v>
      </c>
      <c r="F236" s="37">
        <v>0</v>
      </c>
      <c r="G236" s="49">
        <v>0.6228544934651874</v>
      </c>
      <c r="H236" s="37">
        <v>1.0105673941934579</v>
      </c>
      <c r="I236" s="49">
        <v>0</v>
      </c>
      <c r="J236" s="37">
        <v>0</v>
      </c>
      <c r="K236" s="49">
        <v>10.087729330162617</v>
      </c>
      <c r="L236" s="37">
        <v>0</v>
      </c>
      <c r="M236" s="49">
        <v>2936.9872710272707</v>
      </c>
      <c r="N236" s="43">
        <v>1366.57</v>
      </c>
      <c r="O236" s="56">
        <v>1472.97</v>
      </c>
      <c r="P236" s="44">
        <v>1443.4</v>
      </c>
      <c r="Q236" s="52">
        <v>8</v>
      </c>
      <c r="R236" s="39">
        <v>21.57</v>
      </c>
      <c r="S236" s="54">
        <v>0</v>
      </c>
      <c r="T236" s="39">
        <v>0</v>
      </c>
      <c r="U236" s="54">
        <v>0</v>
      </c>
      <c r="V236" s="39">
        <v>0</v>
      </c>
      <c r="W236" s="56">
        <v>0</v>
      </c>
      <c r="X236" s="39">
        <v>106.4</v>
      </c>
      <c r="Y236" s="56">
        <v>7.2</v>
      </c>
    </row>
    <row r="237" spans="1:25">
      <c r="A237" s="47">
        <v>42233</v>
      </c>
      <c r="B237" s="37">
        <v>14337.462353548028</v>
      </c>
      <c r="C237" s="49">
        <v>0</v>
      </c>
      <c r="D237" s="37">
        <v>0</v>
      </c>
      <c r="E237" s="49">
        <v>0</v>
      </c>
      <c r="F237" s="37">
        <v>0</v>
      </c>
      <c r="G237" s="49">
        <v>17.419030854188392</v>
      </c>
      <c r="H237" s="37">
        <v>27.75523893088879</v>
      </c>
      <c r="I237" s="49">
        <v>0</v>
      </c>
      <c r="J237" s="37">
        <v>0</v>
      </c>
      <c r="K237" s="49">
        <v>278.52078020027193</v>
      </c>
      <c r="L237" s="37">
        <v>0</v>
      </c>
      <c r="M237" s="49">
        <v>85527.640250135984</v>
      </c>
      <c r="N237" s="43">
        <v>1768.83</v>
      </c>
      <c r="O237" s="56">
        <v>1852.8</v>
      </c>
      <c r="P237" s="44">
        <v>1735.7</v>
      </c>
      <c r="Q237" s="52">
        <v>72.099999999999994</v>
      </c>
      <c r="R237" s="39">
        <v>45</v>
      </c>
      <c r="S237" s="54">
        <v>0</v>
      </c>
      <c r="T237" s="39">
        <v>0</v>
      </c>
      <c r="U237" s="54">
        <v>0</v>
      </c>
      <c r="V237" s="39">
        <v>0</v>
      </c>
      <c r="W237" s="56">
        <v>0</v>
      </c>
      <c r="X237" s="39">
        <v>83.97</v>
      </c>
      <c r="Y237" s="56">
        <v>4.5</v>
      </c>
    </row>
    <row r="238" spans="1:25">
      <c r="A238" s="47">
        <v>42234</v>
      </c>
      <c r="B238" s="37">
        <v>14470.917428721137</v>
      </c>
      <c r="C238" s="49">
        <v>0</v>
      </c>
      <c r="D238" s="37">
        <v>0</v>
      </c>
      <c r="E238" s="49">
        <v>0</v>
      </c>
      <c r="F238" s="37">
        <v>0</v>
      </c>
      <c r="G238" s="49">
        <v>16.479783483765459</v>
      </c>
      <c r="H238" s="37">
        <v>28.506540207711069</v>
      </c>
      <c r="I238" s="49">
        <v>0</v>
      </c>
      <c r="J238" s="37">
        <v>0</v>
      </c>
      <c r="K238" s="49">
        <v>290.66094797019605</v>
      </c>
      <c r="L238" s="37">
        <v>0</v>
      </c>
      <c r="M238" s="49">
        <v>77835.982382636372</v>
      </c>
      <c r="N238" s="43">
        <v>1790.11</v>
      </c>
      <c r="O238" s="56">
        <v>1925.32</v>
      </c>
      <c r="P238" s="44">
        <v>1837.6</v>
      </c>
      <c r="Q238" s="52">
        <v>59</v>
      </c>
      <c r="R238" s="39">
        <v>0</v>
      </c>
      <c r="S238" s="54">
        <v>28.72</v>
      </c>
      <c r="T238" s="39">
        <v>0</v>
      </c>
      <c r="U238" s="54">
        <v>0</v>
      </c>
      <c r="V238" s="39">
        <v>0</v>
      </c>
      <c r="W238" s="56">
        <v>0</v>
      </c>
      <c r="X238" s="39">
        <v>135.21</v>
      </c>
      <c r="Y238" s="56">
        <v>7</v>
      </c>
    </row>
    <row r="239" spans="1:25">
      <c r="A239" s="47">
        <v>42235</v>
      </c>
      <c r="B239" s="37">
        <v>12663.048102752979</v>
      </c>
      <c r="C239" s="49">
        <v>0</v>
      </c>
      <c r="D239" s="37">
        <v>0</v>
      </c>
      <c r="E239" s="49">
        <v>0</v>
      </c>
      <c r="F239" s="37">
        <v>0</v>
      </c>
      <c r="G239" s="49">
        <v>17.091224554507679</v>
      </c>
      <c r="H239" s="37">
        <v>28.827281502582895</v>
      </c>
      <c r="I239" s="49">
        <v>0</v>
      </c>
      <c r="J239" s="37">
        <v>0</v>
      </c>
      <c r="K239" s="49">
        <v>284.18006858264852</v>
      </c>
      <c r="L239" s="37">
        <v>0</v>
      </c>
      <c r="M239" s="49">
        <v>81137.126032911416</v>
      </c>
      <c r="N239" s="43">
        <v>1826.28</v>
      </c>
      <c r="O239" s="56">
        <v>1963.12</v>
      </c>
      <c r="P239" s="44">
        <v>1905.5</v>
      </c>
      <c r="Q239" s="52">
        <v>8.5</v>
      </c>
      <c r="R239" s="39">
        <v>23.32</v>
      </c>
      <c r="S239" s="54">
        <v>0</v>
      </c>
      <c r="T239" s="39">
        <v>0</v>
      </c>
      <c r="U239" s="54">
        <v>25.8</v>
      </c>
      <c r="V239" s="39">
        <v>0</v>
      </c>
      <c r="W239" s="56">
        <v>0</v>
      </c>
      <c r="X239" s="39">
        <v>136.84</v>
      </c>
      <c r="Y239" s="56">
        <v>7</v>
      </c>
    </row>
    <row r="240" spans="1:25">
      <c r="A240" s="47">
        <v>42236</v>
      </c>
      <c r="B240" s="37">
        <v>12800.533638085424</v>
      </c>
      <c r="C240" s="49">
        <v>0</v>
      </c>
      <c r="D240" s="37">
        <v>0</v>
      </c>
      <c r="E240" s="49">
        <v>0</v>
      </c>
      <c r="F240" s="37">
        <v>0</v>
      </c>
      <c r="G240" s="49">
        <v>16.978260098314259</v>
      </c>
      <c r="H240" s="37">
        <v>28.605032878073139</v>
      </c>
      <c r="I240" s="49">
        <v>0</v>
      </c>
      <c r="J240" s="37">
        <v>0</v>
      </c>
      <c r="K240" s="49">
        <v>261.0682709860788</v>
      </c>
      <c r="L240" s="37">
        <v>0</v>
      </c>
      <c r="M240" s="49">
        <v>82406.240105294084</v>
      </c>
      <c r="N240" s="43">
        <v>1802.7</v>
      </c>
      <c r="O240" s="56">
        <v>1933.08</v>
      </c>
      <c r="P240" s="44">
        <v>1873</v>
      </c>
      <c r="Q240" s="52">
        <v>38.9</v>
      </c>
      <c r="R240" s="39">
        <v>21.18</v>
      </c>
      <c r="S240" s="54">
        <v>0</v>
      </c>
      <c r="T240" s="39">
        <v>0</v>
      </c>
      <c r="U240" s="54">
        <v>0</v>
      </c>
      <c r="V240" s="39">
        <v>0</v>
      </c>
      <c r="W240" s="56">
        <v>0</v>
      </c>
      <c r="X240" s="39">
        <v>130.38</v>
      </c>
      <c r="Y240" s="56">
        <v>6.7</v>
      </c>
    </row>
    <row r="241" spans="1:25">
      <c r="A241" s="47">
        <v>42237</v>
      </c>
      <c r="B241" s="37">
        <v>13553.338082121056</v>
      </c>
      <c r="C241" s="49">
        <v>0</v>
      </c>
      <c r="D241" s="37">
        <v>0</v>
      </c>
      <c r="E241" s="49">
        <v>0</v>
      </c>
      <c r="F241" s="37">
        <v>0</v>
      </c>
      <c r="G241" s="49">
        <v>17.024415629250964</v>
      </c>
      <c r="H241" s="37">
        <v>25.301266993398624</v>
      </c>
      <c r="I241" s="49">
        <v>0</v>
      </c>
      <c r="J241" s="37">
        <v>0</v>
      </c>
      <c r="K241" s="49">
        <v>286.33053819905354</v>
      </c>
      <c r="L241" s="37">
        <v>0</v>
      </c>
      <c r="M241" s="49">
        <v>86112.639148084272</v>
      </c>
      <c r="N241" s="43">
        <v>1783.25</v>
      </c>
      <c r="O241" s="56">
        <v>1916.4</v>
      </c>
      <c r="P241" s="44">
        <v>1866.77</v>
      </c>
      <c r="Q241" s="52">
        <v>0</v>
      </c>
      <c r="R241" s="39">
        <v>0</v>
      </c>
      <c r="S241" s="54">
        <v>0</v>
      </c>
      <c r="T241" s="39">
        <v>0</v>
      </c>
      <c r="U241" s="54">
        <v>49.63</v>
      </c>
      <c r="V241" s="39">
        <v>0</v>
      </c>
      <c r="W241" s="56">
        <v>0</v>
      </c>
      <c r="X241" s="39">
        <v>133.15</v>
      </c>
      <c r="Y241" s="56">
        <v>6.9</v>
      </c>
    </row>
    <row r="242" spans="1:25">
      <c r="A242" s="47">
        <v>42238</v>
      </c>
      <c r="B242" s="37">
        <v>418.38129005831763</v>
      </c>
      <c r="C242" s="49">
        <v>0</v>
      </c>
      <c r="D242" s="37">
        <v>0</v>
      </c>
      <c r="E242" s="49">
        <v>0</v>
      </c>
      <c r="F242" s="37">
        <v>0</v>
      </c>
      <c r="G242" s="49">
        <v>0.57884058564127616</v>
      </c>
      <c r="H242" s="37">
        <v>1.0377547599939847</v>
      </c>
      <c r="I242" s="49">
        <v>0</v>
      </c>
      <c r="J242" s="37">
        <v>0</v>
      </c>
      <c r="K242" s="49">
        <v>9.5921896707548786</v>
      </c>
      <c r="L242" s="37">
        <v>0</v>
      </c>
      <c r="M242" s="49">
        <v>2543.1047814746066</v>
      </c>
      <c r="N242" s="43">
        <v>1703.38</v>
      </c>
      <c r="O242" s="56">
        <v>1820.9</v>
      </c>
      <c r="P242" s="44">
        <v>1770.7</v>
      </c>
      <c r="Q242" s="52">
        <v>50.2</v>
      </c>
      <c r="R242" s="39">
        <v>0</v>
      </c>
      <c r="S242" s="54">
        <v>0</v>
      </c>
      <c r="T242" s="39">
        <v>0</v>
      </c>
      <c r="U242" s="54">
        <v>0</v>
      </c>
      <c r="V242" s="39">
        <v>0</v>
      </c>
      <c r="W242" s="56">
        <v>0</v>
      </c>
      <c r="X242" s="39">
        <v>117.52</v>
      </c>
      <c r="Y242" s="56">
        <v>6.5</v>
      </c>
    </row>
    <row r="243" spans="1:25">
      <c r="A243" s="47">
        <v>42239</v>
      </c>
      <c r="B243" s="37">
        <v>441.89726340805163</v>
      </c>
      <c r="C243" s="49">
        <v>0</v>
      </c>
      <c r="D243" s="37">
        <v>0</v>
      </c>
      <c r="E243" s="49">
        <v>0</v>
      </c>
      <c r="F243" s="37">
        <v>0</v>
      </c>
      <c r="G243" s="49">
        <v>0.62641174388575505</v>
      </c>
      <c r="H243" s="37">
        <v>0.93345909921593351</v>
      </c>
      <c r="I243" s="49">
        <v>0</v>
      </c>
      <c r="J243" s="37">
        <v>0</v>
      </c>
      <c r="K243" s="49">
        <v>9.5170010231635569</v>
      </c>
      <c r="L243" s="37">
        <v>0</v>
      </c>
      <c r="M243" s="49">
        <v>2640.3662136814937</v>
      </c>
      <c r="N243" s="43">
        <v>1733.26</v>
      </c>
      <c r="O243" s="56">
        <v>1852</v>
      </c>
      <c r="P243" s="44">
        <v>1819.9</v>
      </c>
      <c r="Q243" s="52">
        <v>32.1</v>
      </c>
      <c r="R243" s="39">
        <v>0</v>
      </c>
      <c r="S243" s="54">
        <v>0</v>
      </c>
      <c r="T243" s="39">
        <v>0</v>
      </c>
      <c r="U243" s="54">
        <v>0</v>
      </c>
      <c r="V243" s="39">
        <v>0</v>
      </c>
      <c r="W243" s="56">
        <v>0</v>
      </c>
      <c r="X243" s="39">
        <v>118.74</v>
      </c>
      <c r="Y243" s="56">
        <v>6.4</v>
      </c>
    </row>
    <row r="244" spans="1:25">
      <c r="A244" s="47">
        <v>42240</v>
      </c>
      <c r="B244" s="37">
        <v>12975.087877301619</v>
      </c>
      <c r="C244" s="49">
        <v>0</v>
      </c>
      <c r="D244" s="37">
        <v>0</v>
      </c>
      <c r="E244" s="49">
        <v>0</v>
      </c>
      <c r="F244" s="37">
        <v>0</v>
      </c>
      <c r="G244" s="49">
        <v>16.81200315453772</v>
      </c>
      <c r="H244" s="37">
        <v>28.721445188215178</v>
      </c>
      <c r="I244" s="49">
        <v>0</v>
      </c>
      <c r="J244" s="37">
        <v>0</v>
      </c>
      <c r="K244" s="49">
        <v>275.61780460315094</v>
      </c>
      <c r="L244" s="37">
        <v>0</v>
      </c>
      <c r="M244" s="49">
        <v>80538.404543233541</v>
      </c>
      <c r="N244" s="43">
        <v>1183.4000000000001</v>
      </c>
      <c r="O244" s="56">
        <v>1262.29</v>
      </c>
      <c r="P244" s="44">
        <v>1243.5</v>
      </c>
      <c r="Q244" s="52">
        <v>4.7</v>
      </c>
      <c r="R244" s="39">
        <v>0</v>
      </c>
      <c r="S244" s="54">
        <v>14.09</v>
      </c>
      <c r="T244" s="39">
        <v>0</v>
      </c>
      <c r="U244" s="54">
        <v>0</v>
      </c>
      <c r="V244" s="39">
        <v>0</v>
      </c>
      <c r="W244" s="56">
        <v>0</v>
      </c>
      <c r="X244" s="39">
        <v>78.89</v>
      </c>
      <c r="Y244" s="56">
        <v>6.3</v>
      </c>
    </row>
    <row r="245" spans="1:25">
      <c r="A245" s="47">
        <v>42241</v>
      </c>
      <c r="B245" s="37">
        <v>12752.980834029249</v>
      </c>
      <c r="C245" s="49">
        <v>0</v>
      </c>
      <c r="D245" s="37">
        <v>0</v>
      </c>
      <c r="E245" s="49">
        <v>0</v>
      </c>
      <c r="F245" s="37">
        <v>0</v>
      </c>
      <c r="G245" s="49">
        <v>16.205152859067468</v>
      </c>
      <c r="H245" s="37">
        <v>28.221388097814618</v>
      </c>
      <c r="I245" s="49">
        <v>0</v>
      </c>
      <c r="J245" s="37">
        <v>0</v>
      </c>
      <c r="K245" s="49">
        <v>283.58234568557555</v>
      </c>
      <c r="L245" s="37">
        <v>0</v>
      </c>
      <c r="M245" s="49">
        <v>79779.287031332817</v>
      </c>
      <c r="N245" s="43">
        <v>1743.73</v>
      </c>
      <c r="O245" s="56">
        <v>1863</v>
      </c>
      <c r="P245" s="44">
        <v>1812.1</v>
      </c>
      <c r="Q245" s="52">
        <v>50.9</v>
      </c>
      <c r="R245" s="39">
        <v>0</v>
      </c>
      <c r="S245" s="54">
        <v>0</v>
      </c>
      <c r="T245" s="39">
        <v>0</v>
      </c>
      <c r="U245" s="54">
        <v>0</v>
      </c>
      <c r="V245" s="39">
        <v>0</v>
      </c>
      <c r="W245" s="56">
        <v>0</v>
      </c>
      <c r="X245" s="39">
        <v>119.27</v>
      </c>
      <c r="Y245" s="56">
        <v>6.4</v>
      </c>
    </row>
    <row r="246" spans="1:25">
      <c r="A246" s="47">
        <v>42242</v>
      </c>
      <c r="B246" s="37">
        <v>13334.884586388791</v>
      </c>
      <c r="C246" s="49">
        <v>0</v>
      </c>
      <c r="D246" s="37">
        <v>0</v>
      </c>
      <c r="E246" s="49">
        <v>0</v>
      </c>
      <c r="F246" s="37">
        <v>0</v>
      </c>
      <c r="G246" s="49">
        <v>16.07520853543862</v>
      </c>
      <c r="H246" s="37">
        <v>25.677097799292135</v>
      </c>
      <c r="I246" s="49">
        <v>0</v>
      </c>
      <c r="J246" s="37">
        <v>0</v>
      </c>
      <c r="K246" s="49">
        <v>258.71496757083571</v>
      </c>
      <c r="L246" s="37">
        <v>0</v>
      </c>
      <c r="M246" s="49">
        <v>80036.600007819652</v>
      </c>
      <c r="N246" s="43">
        <v>1763.42</v>
      </c>
      <c r="O246" s="56">
        <v>1885.48</v>
      </c>
      <c r="P246" s="44">
        <v>1807.61</v>
      </c>
      <c r="Q246" s="52">
        <v>23.8</v>
      </c>
      <c r="R246" s="39">
        <v>0</v>
      </c>
      <c r="S246" s="54">
        <v>28.08</v>
      </c>
      <c r="T246" s="39">
        <v>0</v>
      </c>
      <c r="U246" s="54">
        <v>25.99</v>
      </c>
      <c r="V246" s="39">
        <v>0</v>
      </c>
      <c r="W246" s="56">
        <v>0</v>
      </c>
      <c r="X246" s="39">
        <v>122.06</v>
      </c>
      <c r="Y246" s="56">
        <v>6.5</v>
      </c>
    </row>
    <row r="247" spans="1:25">
      <c r="A247" s="47">
        <v>42243</v>
      </c>
      <c r="B247" s="37">
        <v>12930.111646054891</v>
      </c>
      <c r="C247" s="49">
        <v>0</v>
      </c>
      <c r="D247" s="37">
        <v>0</v>
      </c>
      <c r="E247" s="49">
        <v>0</v>
      </c>
      <c r="F247" s="37">
        <v>0</v>
      </c>
      <c r="G247" s="49">
        <v>16.699819420246719</v>
      </c>
      <c r="H247" s="37">
        <v>25.615199028155789</v>
      </c>
      <c r="I247" s="49">
        <v>0</v>
      </c>
      <c r="J247" s="37">
        <v>0</v>
      </c>
      <c r="K247" s="49">
        <v>263.51775596753714</v>
      </c>
      <c r="L247" s="37">
        <v>0</v>
      </c>
      <c r="M247" s="49">
        <v>79145.368112484241</v>
      </c>
      <c r="N247" s="43">
        <v>1737.93</v>
      </c>
      <c r="O247" s="56">
        <v>1856.6</v>
      </c>
      <c r="P247" s="44">
        <v>1816.3</v>
      </c>
      <c r="Q247" s="52">
        <v>40.299999999999997</v>
      </c>
      <c r="R247" s="39">
        <v>0</v>
      </c>
      <c r="S247" s="54">
        <v>0</v>
      </c>
      <c r="T247" s="39">
        <v>0</v>
      </c>
      <c r="U247" s="54">
        <v>0</v>
      </c>
      <c r="V247" s="39">
        <v>0</v>
      </c>
      <c r="W247" s="56">
        <v>0</v>
      </c>
      <c r="X247" s="39">
        <v>118.67</v>
      </c>
      <c r="Y247" s="56">
        <v>6.4</v>
      </c>
    </row>
    <row r="248" spans="1:25">
      <c r="A248" s="47">
        <v>42244</v>
      </c>
      <c r="B248" s="37">
        <v>12735.381517853306</v>
      </c>
      <c r="C248" s="49">
        <v>0</v>
      </c>
      <c r="D248" s="37">
        <v>0</v>
      </c>
      <c r="E248" s="49">
        <v>0</v>
      </c>
      <c r="F248" s="37">
        <v>0</v>
      </c>
      <c r="G248" s="49">
        <v>16.319060132376642</v>
      </c>
      <c r="H248" s="37">
        <v>28.585722919105233</v>
      </c>
      <c r="I248" s="49">
        <v>0</v>
      </c>
      <c r="J248" s="37">
        <v>25</v>
      </c>
      <c r="K248" s="49">
        <v>282.7887584915631</v>
      </c>
      <c r="L248" s="37">
        <v>0</v>
      </c>
      <c r="M248" s="49">
        <v>80956.480723429238</v>
      </c>
      <c r="N248" s="43">
        <v>1770.42</v>
      </c>
      <c r="O248" s="56">
        <v>1890.54</v>
      </c>
      <c r="P248" s="44">
        <v>1813.2</v>
      </c>
      <c r="Q248" s="52">
        <v>33.6</v>
      </c>
      <c r="R248" s="39">
        <v>0</v>
      </c>
      <c r="S248" s="54">
        <v>43.74</v>
      </c>
      <c r="T248" s="39">
        <v>0</v>
      </c>
      <c r="U248" s="54">
        <v>0</v>
      </c>
      <c r="V248" s="39">
        <v>0</v>
      </c>
      <c r="W248" s="56">
        <v>0</v>
      </c>
      <c r="X248" s="39">
        <v>120.12</v>
      </c>
      <c r="Y248" s="56">
        <v>6.4</v>
      </c>
    </row>
    <row r="249" spans="1:25">
      <c r="A249" s="47">
        <v>42245</v>
      </c>
      <c r="B249" s="37">
        <v>460.87225903665251</v>
      </c>
      <c r="C249" s="49">
        <v>0</v>
      </c>
      <c r="D249" s="37">
        <v>0</v>
      </c>
      <c r="E249" s="49">
        <v>0</v>
      </c>
      <c r="F249" s="37">
        <v>0</v>
      </c>
      <c r="G249" s="49">
        <v>0.56885970669688724</v>
      </c>
      <c r="H249" s="37">
        <v>0.95224834058743801</v>
      </c>
      <c r="I249" s="49">
        <v>0</v>
      </c>
      <c r="J249" s="37">
        <v>0</v>
      </c>
      <c r="K249" s="49">
        <v>9.0573513740755054</v>
      </c>
      <c r="L249" s="37">
        <v>0</v>
      </c>
      <c r="M249" s="49">
        <v>2895.4634695373156</v>
      </c>
      <c r="N249" s="43">
        <v>1687.39</v>
      </c>
      <c r="O249" s="56">
        <v>1806.3</v>
      </c>
      <c r="P249" s="44">
        <v>1752.26</v>
      </c>
      <c r="Q249" s="52">
        <v>0</v>
      </c>
      <c r="R249" s="39">
        <v>0</v>
      </c>
      <c r="S249" s="54">
        <v>27.7</v>
      </c>
      <c r="T249" s="39">
        <v>0</v>
      </c>
      <c r="U249" s="54">
        <v>26.34</v>
      </c>
      <c r="V249" s="39">
        <v>0</v>
      </c>
      <c r="W249" s="56">
        <v>0</v>
      </c>
      <c r="X249" s="39">
        <v>118.91</v>
      </c>
      <c r="Y249" s="56">
        <v>6.6</v>
      </c>
    </row>
    <row r="250" spans="1:25">
      <c r="A250" s="47">
        <v>42246</v>
      </c>
      <c r="B250" s="37">
        <v>433.71311034338413</v>
      </c>
      <c r="C250" s="49">
        <v>0</v>
      </c>
      <c r="D250" s="37">
        <v>0</v>
      </c>
      <c r="E250" s="49">
        <v>0</v>
      </c>
      <c r="F250" s="37">
        <v>0</v>
      </c>
      <c r="G250" s="49">
        <v>0.58249080775643369</v>
      </c>
      <c r="H250" s="37">
        <v>0.87517908754801232</v>
      </c>
      <c r="I250" s="49">
        <v>0</v>
      </c>
      <c r="J250" s="37">
        <v>0</v>
      </c>
      <c r="K250" s="49">
        <v>8.5769875403750362</v>
      </c>
      <c r="L250" s="37">
        <v>0</v>
      </c>
      <c r="M250" s="49">
        <v>2782.1413233940648</v>
      </c>
      <c r="N250" s="43">
        <v>1680.25</v>
      </c>
      <c r="O250" s="56">
        <v>1794.62</v>
      </c>
      <c r="P250" s="44">
        <v>1713.4</v>
      </c>
      <c r="Q250" s="52">
        <v>53.3</v>
      </c>
      <c r="R250" s="39">
        <v>0</v>
      </c>
      <c r="S250" s="54">
        <v>27.92</v>
      </c>
      <c r="T250" s="39">
        <v>0</v>
      </c>
      <c r="U250" s="54">
        <v>0</v>
      </c>
      <c r="V250" s="39">
        <v>0</v>
      </c>
      <c r="W250" s="56">
        <v>0</v>
      </c>
      <c r="X250" s="39">
        <v>114.37</v>
      </c>
      <c r="Y250" s="56">
        <v>6.4</v>
      </c>
    </row>
    <row r="251" spans="1:25">
      <c r="A251" s="47">
        <v>42247</v>
      </c>
      <c r="B251" s="37">
        <v>13385.094867429263</v>
      </c>
      <c r="C251" s="49">
        <v>0</v>
      </c>
      <c r="D251" s="37">
        <v>0</v>
      </c>
      <c r="E251" s="49">
        <v>0</v>
      </c>
      <c r="F251" s="37">
        <v>0</v>
      </c>
      <c r="G251" s="49">
        <v>15.662380334042886</v>
      </c>
      <c r="H251" s="37">
        <v>28.34634098577704</v>
      </c>
      <c r="I251" s="49">
        <v>104.272922608716</v>
      </c>
      <c r="J251" s="37">
        <v>0</v>
      </c>
      <c r="K251" s="49">
        <v>265.60511782465937</v>
      </c>
      <c r="L251" s="37">
        <v>0</v>
      </c>
      <c r="M251" s="49">
        <v>79892.049590473733</v>
      </c>
      <c r="N251" s="43">
        <v>1776.32</v>
      </c>
      <c r="O251" s="56">
        <v>1895.48</v>
      </c>
      <c r="P251" s="44">
        <v>1849.7</v>
      </c>
      <c r="Q251" s="52">
        <v>31.6</v>
      </c>
      <c r="R251" s="39">
        <v>0</v>
      </c>
      <c r="S251" s="54">
        <v>14.18</v>
      </c>
      <c r="T251" s="39">
        <v>0</v>
      </c>
      <c r="U251" s="54">
        <v>0</v>
      </c>
      <c r="V251" s="39">
        <v>0</v>
      </c>
      <c r="W251" s="56">
        <v>0</v>
      </c>
      <c r="X251" s="39">
        <v>119.16</v>
      </c>
      <c r="Y251" s="56">
        <v>6.3</v>
      </c>
    </row>
    <row r="252" spans="1:25">
      <c r="A252" s="47">
        <v>42248</v>
      </c>
      <c r="B252" s="37">
        <v>10311.247845588441</v>
      </c>
      <c r="C252" s="49">
        <v>0</v>
      </c>
      <c r="D252" s="37">
        <v>0</v>
      </c>
      <c r="E252" s="49">
        <v>0</v>
      </c>
      <c r="F252" s="37">
        <v>0</v>
      </c>
      <c r="G252" s="49">
        <v>12.191057441966887</v>
      </c>
      <c r="H252" s="37">
        <v>23.452911711374618</v>
      </c>
      <c r="I252" s="49">
        <v>0</v>
      </c>
      <c r="J252" s="37">
        <v>0</v>
      </c>
      <c r="K252" s="49">
        <v>258.51872939242179</v>
      </c>
      <c r="L252" s="37">
        <v>0</v>
      </c>
      <c r="M252" s="49">
        <v>79476.687416373112</v>
      </c>
      <c r="N252" s="43">
        <v>1785.38</v>
      </c>
      <c r="O252" s="56">
        <v>1903.77</v>
      </c>
      <c r="P252" s="44">
        <v>1777.61</v>
      </c>
      <c r="Q252" s="52">
        <v>30.9</v>
      </c>
      <c r="R252" s="39">
        <v>43.27</v>
      </c>
      <c r="S252" s="54">
        <v>27.9</v>
      </c>
      <c r="T252" s="39">
        <v>0</v>
      </c>
      <c r="U252" s="54">
        <v>24.09</v>
      </c>
      <c r="V252" s="39">
        <v>0</v>
      </c>
      <c r="W252" s="56">
        <v>0</v>
      </c>
      <c r="X252" s="39">
        <v>118.39</v>
      </c>
      <c r="Y252" s="56">
        <v>6.2</v>
      </c>
    </row>
    <row r="253" spans="1:25">
      <c r="A253" s="47">
        <v>42249</v>
      </c>
      <c r="B253" s="37">
        <v>10354.772011892375</v>
      </c>
      <c r="C253" s="49">
        <v>0</v>
      </c>
      <c r="D253" s="37">
        <v>0</v>
      </c>
      <c r="E253" s="49">
        <v>0</v>
      </c>
      <c r="F253" s="37">
        <v>0</v>
      </c>
      <c r="G253" s="49">
        <v>12.173959924248081</v>
      </c>
      <c r="H253" s="37">
        <v>25.469667764672252</v>
      </c>
      <c r="I253" s="49">
        <v>0</v>
      </c>
      <c r="J253" s="37">
        <v>0</v>
      </c>
      <c r="K253" s="49">
        <v>250.10661619706516</v>
      </c>
      <c r="L253" s="37">
        <v>0</v>
      </c>
      <c r="M253" s="49">
        <v>80822.975412348489</v>
      </c>
      <c r="N253" s="43">
        <v>1726.9</v>
      </c>
      <c r="O253" s="56">
        <v>1834.82</v>
      </c>
      <c r="P253" s="44">
        <v>1786.4</v>
      </c>
      <c r="Q253" s="52">
        <v>24.5</v>
      </c>
      <c r="R253" s="39">
        <v>23.92</v>
      </c>
      <c r="S253" s="54">
        <v>0</v>
      </c>
      <c r="T253" s="39">
        <v>0</v>
      </c>
      <c r="U253" s="54">
        <v>0</v>
      </c>
      <c r="V253" s="39">
        <v>0</v>
      </c>
      <c r="W253" s="56">
        <v>0</v>
      </c>
      <c r="X253" s="39">
        <v>107.92</v>
      </c>
      <c r="Y253" s="56">
        <v>5.9</v>
      </c>
    </row>
    <row r="254" spans="1:25">
      <c r="A254" s="47">
        <v>42250</v>
      </c>
      <c r="B254" s="37">
        <v>10946.999014146268</v>
      </c>
      <c r="C254" s="49">
        <v>0</v>
      </c>
      <c r="D254" s="37">
        <v>0</v>
      </c>
      <c r="E254" s="49">
        <v>0</v>
      </c>
      <c r="F254" s="37">
        <v>0</v>
      </c>
      <c r="G254" s="49">
        <v>13.590657330551387</v>
      </c>
      <c r="H254" s="37">
        <v>24.150674446451667</v>
      </c>
      <c r="I254" s="49">
        <v>0</v>
      </c>
      <c r="J254" s="37">
        <v>0</v>
      </c>
      <c r="K254" s="49">
        <v>255.02566073778624</v>
      </c>
      <c r="L254" s="37">
        <v>0</v>
      </c>
      <c r="M254" s="49">
        <v>73670.947005442402</v>
      </c>
      <c r="N254" s="43">
        <v>1744.71</v>
      </c>
      <c r="O254" s="56">
        <v>1870.11</v>
      </c>
      <c r="P254" s="44">
        <v>1798.9</v>
      </c>
      <c r="Q254" s="52">
        <v>21.1</v>
      </c>
      <c r="R254" s="39">
        <v>21.37</v>
      </c>
      <c r="S254" s="54">
        <v>28.74</v>
      </c>
      <c r="T254" s="39">
        <v>0</v>
      </c>
      <c r="U254" s="54">
        <v>0</v>
      </c>
      <c r="V254" s="39">
        <v>0</v>
      </c>
      <c r="W254" s="56">
        <v>0</v>
      </c>
      <c r="X254" s="39">
        <v>125.4</v>
      </c>
      <c r="Y254" s="56">
        <v>6.7</v>
      </c>
    </row>
    <row r="255" spans="1:25">
      <c r="A255" s="47">
        <v>42251</v>
      </c>
      <c r="B255" s="37">
        <v>11308.398271436776</v>
      </c>
      <c r="C255" s="49">
        <v>0</v>
      </c>
      <c r="D255" s="37">
        <v>0</v>
      </c>
      <c r="E255" s="49">
        <v>0</v>
      </c>
      <c r="F255" s="37">
        <v>0</v>
      </c>
      <c r="G255" s="49">
        <v>12.450235462520052</v>
      </c>
      <c r="H255" s="37">
        <v>23.997817580833157</v>
      </c>
      <c r="I255" s="49">
        <v>0</v>
      </c>
      <c r="J255" s="37">
        <v>0</v>
      </c>
      <c r="K255" s="49">
        <v>235.66874579935248</v>
      </c>
      <c r="L255" s="37">
        <v>0</v>
      </c>
      <c r="M255" s="49">
        <v>71096.143329891114</v>
      </c>
      <c r="N255" s="43">
        <v>1762</v>
      </c>
      <c r="O255" s="56">
        <v>1885.8</v>
      </c>
      <c r="P255" s="44">
        <v>1824.9</v>
      </c>
      <c r="Q255" s="52">
        <v>12</v>
      </c>
      <c r="R255" s="39">
        <v>20.66</v>
      </c>
      <c r="S255" s="54">
        <v>28.24</v>
      </c>
      <c r="T255" s="39">
        <v>0</v>
      </c>
      <c r="U255" s="54">
        <v>0</v>
      </c>
      <c r="V255" s="39">
        <v>0</v>
      </c>
      <c r="W255" s="56">
        <v>0</v>
      </c>
      <c r="X255" s="39">
        <v>123.8</v>
      </c>
      <c r="Y255" s="56">
        <v>6.6</v>
      </c>
    </row>
    <row r="256" spans="1:25">
      <c r="A256" s="47">
        <v>42252</v>
      </c>
      <c r="B256" s="37">
        <v>392.92512368531419</v>
      </c>
      <c r="C256" s="49">
        <v>0</v>
      </c>
      <c r="D256" s="37">
        <v>0</v>
      </c>
      <c r="E256" s="49">
        <v>0</v>
      </c>
      <c r="F256" s="37">
        <v>0</v>
      </c>
      <c r="G256" s="49">
        <v>0.46709424073230554</v>
      </c>
      <c r="H256" s="37">
        <v>0.86271456389679158</v>
      </c>
      <c r="I256" s="49">
        <v>0</v>
      </c>
      <c r="J256" s="37">
        <v>0</v>
      </c>
      <c r="K256" s="49">
        <v>8.9940594914174898</v>
      </c>
      <c r="L256" s="37">
        <v>0</v>
      </c>
      <c r="M256" s="49">
        <v>2869.1531173817916</v>
      </c>
      <c r="N256" s="43">
        <v>1793.02</v>
      </c>
      <c r="O256" s="56">
        <v>1891.67</v>
      </c>
      <c r="P256" s="44">
        <v>1849.5</v>
      </c>
      <c r="Q256" s="52">
        <v>4.5</v>
      </c>
      <c r="R256" s="39">
        <v>24.14</v>
      </c>
      <c r="S256" s="54">
        <v>13.53</v>
      </c>
      <c r="T256" s="39">
        <v>0</v>
      </c>
      <c r="U256" s="54">
        <v>0</v>
      </c>
      <c r="V256" s="39">
        <v>0</v>
      </c>
      <c r="W256" s="56">
        <v>0</v>
      </c>
      <c r="X256" s="39">
        <v>98.65</v>
      </c>
      <c r="Y256" s="56">
        <v>5.2</v>
      </c>
    </row>
    <row r="257" spans="1:25">
      <c r="A257" s="47">
        <v>42253</v>
      </c>
      <c r="B257" s="37">
        <v>377.98730908675509</v>
      </c>
      <c r="C257" s="49">
        <v>0</v>
      </c>
      <c r="D257" s="37">
        <v>0</v>
      </c>
      <c r="E257" s="49">
        <v>0</v>
      </c>
      <c r="F257" s="37">
        <v>0</v>
      </c>
      <c r="G257" s="49">
        <v>0.44375830423336149</v>
      </c>
      <c r="H257" s="37">
        <v>0.89064294327385851</v>
      </c>
      <c r="I257" s="49">
        <v>0</v>
      </c>
      <c r="J257" s="37">
        <v>0</v>
      </c>
      <c r="K257" s="49">
        <v>8.5985761615462</v>
      </c>
      <c r="L257" s="37">
        <v>0</v>
      </c>
      <c r="M257" s="49">
        <v>2819.4476647448191</v>
      </c>
      <c r="N257" s="43">
        <v>1233.71</v>
      </c>
      <c r="O257" s="56">
        <v>1303.04</v>
      </c>
      <c r="P257" s="44">
        <v>1205</v>
      </c>
      <c r="Q257" s="52">
        <v>46.8</v>
      </c>
      <c r="R257" s="39">
        <v>24.14</v>
      </c>
      <c r="S257" s="54">
        <v>27.1</v>
      </c>
      <c r="T257" s="39">
        <v>0</v>
      </c>
      <c r="U257" s="54">
        <v>0</v>
      </c>
      <c r="V257" s="39">
        <v>0</v>
      </c>
      <c r="W257" s="56">
        <v>0</v>
      </c>
      <c r="X257" s="39">
        <v>69.33</v>
      </c>
      <c r="Y257" s="56">
        <v>5.3</v>
      </c>
    </row>
    <row r="258" spans="1:25">
      <c r="A258" s="47">
        <v>42254</v>
      </c>
      <c r="B258" s="37">
        <v>10866.183489847344</v>
      </c>
      <c r="C258" s="49">
        <v>0</v>
      </c>
      <c r="D258" s="37">
        <v>0</v>
      </c>
      <c r="E258" s="49">
        <v>0</v>
      </c>
      <c r="F258" s="37">
        <v>0</v>
      </c>
      <c r="G258" s="49">
        <v>12.487472074797896</v>
      </c>
      <c r="H258" s="37">
        <v>25.351006808521682</v>
      </c>
      <c r="I258" s="49">
        <v>0</v>
      </c>
      <c r="J258" s="37">
        <v>0</v>
      </c>
      <c r="K258" s="49">
        <v>231.36504300704044</v>
      </c>
      <c r="L258" s="37">
        <v>0</v>
      </c>
      <c r="M258" s="49">
        <v>73587.554096029853</v>
      </c>
      <c r="N258" s="43">
        <v>974.86</v>
      </c>
      <c r="O258" s="56">
        <v>1024.94</v>
      </c>
      <c r="P258" s="44">
        <v>979.1</v>
      </c>
      <c r="Q258" s="52">
        <v>17.7</v>
      </c>
      <c r="R258" s="39">
        <v>0</v>
      </c>
      <c r="S258" s="54">
        <v>28.14</v>
      </c>
      <c r="T258" s="39">
        <v>0</v>
      </c>
      <c r="U258" s="54">
        <v>0</v>
      </c>
      <c r="V258" s="39">
        <v>0</v>
      </c>
      <c r="W258" s="56">
        <v>0</v>
      </c>
      <c r="X258" s="39">
        <v>50.08</v>
      </c>
      <c r="Y258" s="56">
        <v>4.9000000000000004</v>
      </c>
    </row>
    <row r="259" spans="1:25">
      <c r="A259" s="47">
        <v>42255</v>
      </c>
      <c r="B259" s="37">
        <v>10806.82678550062</v>
      </c>
      <c r="C259" s="49">
        <v>0</v>
      </c>
      <c r="D259" s="37">
        <v>0</v>
      </c>
      <c r="E259" s="49">
        <v>0</v>
      </c>
      <c r="F259" s="37">
        <v>0</v>
      </c>
      <c r="G259" s="49">
        <v>13.103269609496273</v>
      </c>
      <c r="H259" s="37">
        <v>23.406092912165072</v>
      </c>
      <c r="I259" s="49">
        <v>0</v>
      </c>
      <c r="J259" s="37">
        <v>0</v>
      </c>
      <c r="K259" s="49">
        <v>231.99304881056193</v>
      </c>
      <c r="L259" s="37">
        <v>0</v>
      </c>
      <c r="M259" s="49">
        <v>77105.001133956044</v>
      </c>
      <c r="N259" s="43">
        <v>1775.68</v>
      </c>
      <c r="O259" s="56">
        <v>1864.11</v>
      </c>
      <c r="P259" s="44">
        <v>1802.31</v>
      </c>
      <c r="Q259" s="52">
        <v>0</v>
      </c>
      <c r="R259" s="39">
        <v>21.07</v>
      </c>
      <c r="S259" s="54">
        <v>14.34</v>
      </c>
      <c r="T259" s="39">
        <v>0</v>
      </c>
      <c r="U259" s="54">
        <v>26.39</v>
      </c>
      <c r="V259" s="39">
        <v>0</v>
      </c>
      <c r="W259" s="56">
        <v>0</v>
      </c>
      <c r="X259" s="39">
        <v>88.43</v>
      </c>
      <c r="Y259" s="56">
        <v>4.7</v>
      </c>
    </row>
    <row r="260" spans="1:25">
      <c r="A260" s="47">
        <v>42256</v>
      </c>
      <c r="B260" s="37">
        <v>10846.564241920745</v>
      </c>
      <c r="C260" s="49">
        <v>0</v>
      </c>
      <c r="D260" s="37">
        <v>0</v>
      </c>
      <c r="E260" s="49">
        <v>0</v>
      </c>
      <c r="F260" s="37">
        <v>0</v>
      </c>
      <c r="G260" s="49">
        <v>13.115076176745003</v>
      </c>
      <c r="H260" s="37">
        <v>23.384092289866942</v>
      </c>
      <c r="I260" s="49">
        <v>0</v>
      </c>
      <c r="J260" s="37">
        <v>0</v>
      </c>
      <c r="K260" s="49">
        <v>232.64450123752667</v>
      </c>
      <c r="L260" s="37">
        <v>0</v>
      </c>
      <c r="M260" s="49">
        <v>81562.411415802664</v>
      </c>
      <c r="N260" s="43">
        <v>1812.29</v>
      </c>
      <c r="O260" s="56">
        <v>1883.85</v>
      </c>
      <c r="P260" s="44">
        <v>1789.2</v>
      </c>
      <c r="Q260" s="52">
        <v>43.1</v>
      </c>
      <c r="R260" s="39">
        <v>25.03</v>
      </c>
      <c r="S260" s="54">
        <v>26.52</v>
      </c>
      <c r="T260" s="39">
        <v>0</v>
      </c>
      <c r="U260" s="54">
        <v>0</v>
      </c>
      <c r="V260" s="39">
        <v>0</v>
      </c>
      <c r="W260" s="56">
        <v>0</v>
      </c>
      <c r="X260" s="39">
        <v>71.56</v>
      </c>
      <c r="Y260" s="56">
        <v>3.8</v>
      </c>
    </row>
    <row r="261" spans="1:25">
      <c r="A261" s="47">
        <v>42257</v>
      </c>
      <c r="B261" s="37">
        <v>11247.324381339969</v>
      </c>
      <c r="C261" s="49">
        <v>0</v>
      </c>
      <c r="D261" s="37">
        <v>0</v>
      </c>
      <c r="E261" s="49">
        <v>0</v>
      </c>
      <c r="F261" s="37">
        <v>0</v>
      </c>
      <c r="G261" s="49">
        <v>13.894284707974318</v>
      </c>
      <c r="H261" s="37">
        <v>23.566635305115483</v>
      </c>
      <c r="I261" s="49">
        <v>0</v>
      </c>
      <c r="J261" s="37">
        <v>0</v>
      </c>
      <c r="K261" s="49">
        <v>264.75626187301197</v>
      </c>
      <c r="L261" s="37">
        <v>0</v>
      </c>
      <c r="M261" s="49">
        <v>78893.327854923453</v>
      </c>
      <c r="N261" s="43">
        <v>1606.74</v>
      </c>
      <c r="O261" s="56">
        <v>1672.38</v>
      </c>
      <c r="P261" s="44">
        <v>1561.3</v>
      </c>
      <c r="Q261" s="52">
        <v>57.7</v>
      </c>
      <c r="R261" s="39">
        <v>25.24</v>
      </c>
      <c r="S261" s="54">
        <v>28.14</v>
      </c>
      <c r="T261" s="39">
        <v>0</v>
      </c>
      <c r="U261" s="54">
        <v>0</v>
      </c>
      <c r="V261" s="39">
        <v>0</v>
      </c>
      <c r="W261" s="56">
        <v>0</v>
      </c>
      <c r="X261" s="39">
        <v>65.64</v>
      </c>
      <c r="Y261" s="56">
        <v>3.9</v>
      </c>
    </row>
    <row r="262" spans="1:25">
      <c r="A262" s="47">
        <v>42258</v>
      </c>
      <c r="B262" s="37">
        <v>10810.168273627965</v>
      </c>
      <c r="C262" s="49">
        <v>0</v>
      </c>
      <c r="D262" s="37">
        <v>0</v>
      </c>
      <c r="E262" s="49">
        <v>0</v>
      </c>
      <c r="F262" s="37">
        <v>0</v>
      </c>
      <c r="G262" s="49">
        <v>12.452346351970149</v>
      </c>
      <c r="H262" s="37">
        <v>23.286292686592503</v>
      </c>
      <c r="I262" s="49">
        <v>0</v>
      </c>
      <c r="J262" s="37">
        <v>0</v>
      </c>
      <c r="K262" s="49">
        <v>267.30490053948978</v>
      </c>
      <c r="L262" s="37">
        <v>0</v>
      </c>
      <c r="M262" s="49">
        <v>73956.951656401361</v>
      </c>
      <c r="N262" s="43">
        <v>1700.32</v>
      </c>
      <c r="O262" s="56">
        <v>1796.98</v>
      </c>
      <c r="P262" s="44">
        <v>1755.9</v>
      </c>
      <c r="Q262" s="52">
        <v>0</v>
      </c>
      <c r="R262" s="39">
        <v>25.52</v>
      </c>
      <c r="S262" s="54">
        <v>15.56</v>
      </c>
      <c r="T262" s="39">
        <v>0</v>
      </c>
      <c r="U262" s="54">
        <v>0</v>
      </c>
      <c r="V262" s="39">
        <v>0</v>
      </c>
      <c r="W262" s="56">
        <v>0</v>
      </c>
      <c r="X262" s="39">
        <v>96.66</v>
      </c>
      <c r="Y262" s="56">
        <v>5.4</v>
      </c>
    </row>
    <row r="263" spans="1:25">
      <c r="A263" s="47">
        <v>42259</v>
      </c>
      <c r="B263" s="37">
        <v>393.61317411458447</v>
      </c>
      <c r="C263" s="49">
        <v>0</v>
      </c>
      <c r="D263" s="37">
        <v>0</v>
      </c>
      <c r="E263" s="49">
        <v>0</v>
      </c>
      <c r="F263" s="37">
        <v>0</v>
      </c>
      <c r="G263" s="49">
        <v>0.52870568986765731</v>
      </c>
      <c r="H263" s="37">
        <v>0.85773275348083455</v>
      </c>
      <c r="I263" s="49">
        <v>0</v>
      </c>
      <c r="J263" s="37">
        <v>0</v>
      </c>
      <c r="K263" s="49">
        <v>9.6235008974176957</v>
      </c>
      <c r="L263" s="37">
        <v>0</v>
      </c>
      <c r="M263" s="49">
        <v>3134.4997993654115</v>
      </c>
      <c r="N263" s="43">
        <v>1810.98</v>
      </c>
      <c r="O263" s="56">
        <v>1903.8</v>
      </c>
      <c r="P263" s="44">
        <v>1874.6</v>
      </c>
      <c r="Q263" s="52">
        <v>0</v>
      </c>
      <c r="R263" s="39">
        <v>0</v>
      </c>
      <c r="S263" s="54">
        <v>29.2</v>
      </c>
      <c r="T263" s="39">
        <v>0</v>
      </c>
      <c r="U263" s="54">
        <v>0</v>
      </c>
      <c r="V263" s="39">
        <v>0</v>
      </c>
      <c r="W263" s="56">
        <v>0</v>
      </c>
      <c r="X263" s="39">
        <v>92.82</v>
      </c>
      <c r="Y263" s="56">
        <v>4.9000000000000004</v>
      </c>
    </row>
    <row r="264" spans="1:25">
      <c r="A264" s="47">
        <v>42260</v>
      </c>
      <c r="B264" s="37">
        <v>368.44296294309441</v>
      </c>
      <c r="C264" s="49">
        <v>0</v>
      </c>
      <c r="D264" s="37">
        <v>0</v>
      </c>
      <c r="E264" s="49">
        <v>0</v>
      </c>
      <c r="F264" s="37">
        <v>0</v>
      </c>
      <c r="G264" s="49">
        <v>0.47746476030855717</v>
      </c>
      <c r="H264" s="37">
        <v>0.94993407637930605</v>
      </c>
      <c r="I264" s="49">
        <v>0</v>
      </c>
      <c r="J264" s="37">
        <v>0</v>
      </c>
      <c r="K264" s="49">
        <v>9.7247947620946338</v>
      </c>
      <c r="L264" s="37">
        <v>0</v>
      </c>
      <c r="M264" s="49">
        <v>2978.2915919251018</v>
      </c>
      <c r="N264" s="43">
        <v>1832.88</v>
      </c>
      <c r="O264" s="56">
        <v>1921.74</v>
      </c>
      <c r="P264" s="44">
        <v>1867</v>
      </c>
      <c r="Q264" s="52">
        <v>14.6</v>
      </c>
      <c r="R264" s="39">
        <v>25.53</v>
      </c>
      <c r="S264" s="54">
        <v>14.61</v>
      </c>
      <c r="T264" s="39">
        <v>0</v>
      </c>
      <c r="U264" s="54">
        <v>0</v>
      </c>
      <c r="V264" s="39">
        <v>0</v>
      </c>
      <c r="W264" s="56">
        <v>0</v>
      </c>
      <c r="X264" s="39">
        <v>88.86</v>
      </c>
      <c r="Y264" s="56">
        <v>4.5999999999999996</v>
      </c>
    </row>
    <row r="265" spans="1:25">
      <c r="A265" s="47">
        <v>42261</v>
      </c>
      <c r="B265" s="37">
        <v>10396.274013697806</v>
      </c>
      <c r="C265" s="49">
        <v>0</v>
      </c>
      <c r="D265" s="37">
        <v>0</v>
      </c>
      <c r="E265" s="49">
        <v>0</v>
      </c>
      <c r="F265" s="37">
        <v>0</v>
      </c>
      <c r="G265" s="49">
        <v>13.316286531351281</v>
      </c>
      <c r="H265" s="37">
        <v>24.620035189840024</v>
      </c>
      <c r="I265" s="49">
        <v>0</v>
      </c>
      <c r="J265" s="37">
        <v>0</v>
      </c>
      <c r="K265" s="49">
        <v>257.38722676322089</v>
      </c>
      <c r="L265" s="37">
        <v>0</v>
      </c>
      <c r="M265" s="49">
        <v>81474.782491516176</v>
      </c>
      <c r="N265" s="43">
        <v>1686.28</v>
      </c>
      <c r="O265" s="56">
        <v>1778.15</v>
      </c>
      <c r="P265" s="44">
        <v>1685</v>
      </c>
      <c r="Q265" s="52">
        <v>52.7</v>
      </c>
      <c r="R265" s="39">
        <v>25.46</v>
      </c>
      <c r="S265" s="54">
        <v>14.99</v>
      </c>
      <c r="T265" s="39">
        <v>0</v>
      </c>
      <c r="U265" s="54">
        <v>0</v>
      </c>
      <c r="V265" s="39">
        <v>0</v>
      </c>
      <c r="W265" s="56">
        <v>0</v>
      </c>
      <c r="X265" s="39">
        <v>91.87</v>
      </c>
      <c r="Y265" s="56">
        <v>5.2</v>
      </c>
    </row>
    <row r="266" spans="1:25">
      <c r="A266" s="47">
        <v>42262</v>
      </c>
      <c r="B266" s="37">
        <v>10671.141485614629</v>
      </c>
      <c r="C266" s="49">
        <v>0</v>
      </c>
      <c r="D266" s="37">
        <v>0</v>
      </c>
      <c r="E266" s="49">
        <v>0</v>
      </c>
      <c r="F266" s="37">
        <v>0</v>
      </c>
      <c r="G266" s="49">
        <v>13.716466568253249</v>
      </c>
      <c r="H266" s="37">
        <v>23.181435328764501</v>
      </c>
      <c r="I266" s="49">
        <v>0</v>
      </c>
      <c r="J266" s="37">
        <v>0</v>
      </c>
      <c r="K266" s="49">
        <v>251.38558379164613</v>
      </c>
      <c r="L266" s="37">
        <v>0</v>
      </c>
      <c r="M266" s="49">
        <v>78043.965249659857</v>
      </c>
      <c r="N266" s="43">
        <v>1656.74</v>
      </c>
      <c r="O266" s="56">
        <v>1756.81</v>
      </c>
      <c r="P266" s="44">
        <v>1692.17</v>
      </c>
      <c r="Q266" s="52">
        <v>0</v>
      </c>
      <c r="R266" s="39">
        <v>24.68</v>
      </c>
      <c r="S266" s="54">
        <v>15.13</v>
      </c>
      <c r="T266" s="39">
        <v>0</v>
      </c>
      <c r="U266" s="54">
        <v>24.83</v>
      </c>
      <c r="V266" s="39">
        <v>0</v>
      </c>
      <c r="W266" s="56">
        <v>0</v>
      </c>
      <c r="X266" s="39">
        <v>100.07</v>
      </c>
      <c r="Y266" s="56">
        <v>5.7</v>
      </c>
    </row>
    <row r="267" spans="1:25">
      <c r="A267" s="47">
        <v>42263</v>
      </c>
      <c r="B267" s="37">
        <v>10615.562097430156</v>
      </c>
      <c r="C267" s="49">
        <v>0</v>
      </c>
      <c r="D267" s="37">
        <v>0</v>
      </c>
      <c r="E267" s="49">
        <v>0</v>
      </c>
      <c r="F267" s="37">
        <v>0</v>
      </c>
      <c r="G267" s="49">
        <v>12.654327338468548</v>
      </c>
      <c r="H267" s="37">
        <v>25.474291811719077</v>
      </c>
      <c r="I267" s="49">
        <v>0</v>
      </c>
      <c r="J267" s="37">
        <v>0</v>
      </c>
      <c r="K267" s="49">
        <v>253.09590713487063</v>
      </c>
      <c r="L267" s="37">
        <v>0</v>
      </c>
      <c r="M267" s="49">
        <v>76711.612854329927</v>
      </c>
      <c r="N267" s="43">
        <v>1910.34</v>
      </c>
      <c r="O267" s="56">
        <v>2039.11</v>
      </c>
      <c r="P267" s="44">
        <v>2007.1</v>
      </c>
      <c r="Q267" s="52">
        <v>5.8</v>
      </c>
      <c r="R267" s="39">
        <v>26.21</v>
      </c>
      <c r="S267" s="54">
        <v>0</v>
      </c>
      <c r="T267" s="39">
        <v>0</v>
      </c>
      <c r="U267" s="54">
        <v>0</v>
      </c>
      <c r="V267" s="39">
        <v>0</v>
      </c>
      <c r="W267" s="56">
        <v>0</v>
      </c>
      <c r="X267" s="39">
        <v>128.77000000000001</v>
      </c>
      <c r="Y267" s="56">
        <v>6.3</v>
      </c>
    </row>
    <row r="268" spans="1:25">
      <c r="A268" s="47">
        <v>42264</v>
      </c>
      <c r="B268" s="37">
        <v>11782.331257730497</v>
      </c>
      <c r="C268" s="49">
        <v>0</v>
      </c>
      <c r="D268" s="37">
        <v>0</v>
      </c>
      <c r="E268" s="49">
        <v>0</v>
      </c>
      <c r="F268" s="37">
        <v>0</v>
      </c>
      <c r="G268" s="49">
        <v>13.691617129769153</v>
      </c>
      <c r="H268" s="37">
        <v>24.014124370954129</v>
      </c>
      <c r="I268" s="49">
        <v>0</v>
      </c>
      <c r="J268" s="37">
        <v>0</v>
      </c>
      <c r="K268" s="49">
        <v>262.34338419793949</v>
      </c>
      <c r="L268" s="37">
        <v>0</v>
      </c>
      <c r="M268" s="49">
        <v>75469.899495911901</v>
      </c>
      <c r="N268" s="43">
        <v>1850.72</v>
      </c>
      <c r="O268" s="56">
        <v>1963.79</v>
      </c>
      <c r="P268" s="44">
        <v>1885.82</v>
      </c>
      <c r="Q268" s="52">
        <v>7.68</v>
      </c>
      <c r="R268" s="39">
        <v>25.41</v>
      </c>
      <c r="S268" s="54">
        <v>44.88</v>
      </c>
      <c r="T268" s="39">
        <v>0</v>
      </c>
      <c r="U268" s="54">
        <v>0</v>
      </c>
      <c r="V268" s="39">
        <v>0</v>
      </c>
      <c r="W268" s="56">
        <v>0</v>
      </c>
      <c r="X268" s="39">
        <v>113.07</v>
      </c>
      <c r="Y268" s="56">
        <v>5.8</v>
      </c>
    </row>
    <row r="269" spans="1:25">
      <c r="A269" s="47">
        <v>42265</v>
      </c>
      <c r="B269" s="37">
        <v>11182.319440435429</v>
      </c>
      <c r="C269" s="49">
        <v>0</v>
      </c>
      <c r="D269" s="37">
        <v>0</v>
      </c>
      <c r="E269" s="49">
        <v>0</v>
      </c>
      <c r="F269" s="37">
        <v>0</v>
      </c>
      <c r="G269" s="49">
        <v>13.410398463735294</v>
      </c>
      <c r="H269" s="37">
        <v>25.264113392634378</v>
      </c>
      <c r="I269" s="49">
        <v>0</v>
      </c>
      <c r="J269" s="37">
        <v>0</v>
      </c>
      <c r="K269" s="49">
        <v>264.13030696523344</v>
      </c>
      <c r="L269" s="37">
        <v>0</v>
      </c>
      <c r="M269" s="49">
        <v>77858.515333072035</v>
      </c>
      <c r="N269" s="43">
        <v>1872.7</v>
      </c>
      <c r="O269" s="56">
        <v>1984.43</v>
      </c>
      <c r="P269" s="44">
        <v>1945</v>
      </c>
      <c r="Q269" s="52">
        <v>14</v>
      </c>
      <c r="R269" s="39">
        <v>25.43</v>
      </c>
      <c r="S269" s="54">
        <v>0</v>
      </c>
      <c r="T269" s="39">
        <v>0</v>
      </c>
      <c r="U269" s="54">
        <v>0</v>
      </c>
      <c r="V269" s="39">
        <v>0</v>
      </c>
      <c r="W269" s="56">
        <v>0</v>
      </c>
      <c r="X269" s="39">
        <v>111.73</v>
      </c>
      <c r="Y269" s="56">
        <v>5.6</v>
      </c>
    </row>
    <row r="270" spans="1:25">
      <c r="A270" s="47">
        <v>42266</v>
      </c>
      <c r="B270" s="37">
        <v>432.98540557025547</v>
      </c>
      <c r="C270" s="49">
        <v>0</v>
      </c>
      <c r="D270" s="37">
        <v>0</v>
      </c>
      <c r="E270" s="49">
        <v>0</v>
      </c>
      <c r="F270" s="37">
        <v>0</v>
      </c>
      <c r="G270" s="49">
        <v>0.45894160200998579</v>
      </c>
      <c r="H270" s="37">
        <v>0.98238885049659808</v>
      </c>
      <c r="I270" s="49">
        <v>0</v>
      </c>
      <c r="J270" s="37">
        <v>0</v>
      </c>
      <c r="K270" s="49">
        <v>9.8183581444153383</v>
      </c>
      <c r="L270" s="37">
        <v>0</v>
      </c>
      <c r="M270" s="49">
        <v>3011.4520756935403</v>
      </c>
      <c r="N270" s="43">
        <v>1828.21</v>
      </c>
      <c r="O270" s="56">
        <v>1936.36</v>
      </c>
      <c r="P270" s="44">
        <v>1862.3</v>
      </c>
      <c r="Q270" s="52">
        <v>52.6</v>
      </c>
      <c r="R270" s="39">
        <v>21.46</v>
      </c>
      <c r="S270" s="54">
        <v>0</v>
      </c>
      <c r="T270" s="39">
        <v>0</v>
      </c>
      <c r="U270" s="54">
        <v>0</v>
      </c>
      <c r="V270" s="39">
        <v>0</v>
      </c>
      <c r="W270" s="56">
        <v>0</v>
      </c>
      <c r="X270" s="39">
        <v>108.15</v>
      </c>
      <c r="Y270" s="56">
        <v>5.6</v>
      </c>
    </row>
    <row r="271" spans="1:25">
      <c r="A271" s="47">
        <v>42267</v>
      </c>
      <c r="B271" s="37">
        <v>376.26602431355434</v>
      </c>
      <c r="C271" s="49">
        <v>0</v>
      </c>
      <c r="D271" s="37">
        <v>0</v>
      </c>
      <c r="E271" s="49">
        <v>0</v>
      </c>
      <c r="F271" s="37">
        <v>0</v>
      </c>
      <c r="G271" s="49">
        <v>0.51365943484245402</v>
      </c>
      <c r="H271" s="37">
        <v>0.85214343442049412</v>
      </c>
      <c r="I271" s="49">
        <v>0</v>
      </c>
      <c r="J271" s="37">
        <v>0</v>
      </c>
      <c r="K271" s="49">
        <v>8.8742710720435429</v>
      </c>
      <c r="L271" s="37">
        <v>0</v>
      </c>
      <c r="M271" s="49">
        <v>3082.5051303277846</v>
      </c>
      <c r="N271" s="43">
        <v>1904.88</v>
      </c>
      <c r="O271" s="56">
        <v>2021.91</v>
      </c>
      <c r="P271" s="44">
        <v>1993.2</v>
      </c>
      <c r="Q271" s="52">
        <v>7.2</v>
      </c>
      <c r="R271" s="39">
        <v>21.51</v>
      </c>
      <c r="S271" s="54">
        <v>0</v>
      </c>
      <c r="T271" s="39">
        <v>0</v>
      </c>
      <c r="U271" s="54">
        <v>0</v>
      </c>
      <c r="V271" s="39">
        <v>0</v>
      </c>
      <c r="W271" s="56">
        <v>0</v>
      </c>
      <c r="X271" s="39">
        <v>117.03</v>
      </c>
      <c r="Y271" s="56">
        <v>5.8</v>
      </c>
    </row>
    <row r="272" spans="1:25">
      <c r="A272" s="47">
        <v>42268</v>
      </c>
      <c r="B272" s="37">
        <v>11158.020744071446</v>
      </c>
      <c r="C272" s="49">
        <v>0</v>
      </c>
      <c r="D272" s="37">
        <v>0</v>
      </c>
      <c r="E272" s="49">
        <v>0</v>
      </c>
      <c r="F272" s="37">
        <v>0</v>
      </c>
      <c r="G272" s="49">
        <v>12.360427284829395</v>
      </c>
      <c r="H272" s="37">
        <v>22.645233649463471</v>
      </c>
      <c r="I272" s="49">
        <v>0</v>
      </c>
      <c r="J272" s="37">
        <v>0</v>
      </c>
      <c r="K272" s="49">
        <v>236.3662458351925</v>
      </c>
      <c r="L272" s="37">
        <v>0</v>
      </c>
      <c r="M272" s="49">
        <v>71870.722817565795</v>
      </c>
      <c r="N272" s="43">
        <v>1810.98</v>
      </c>
      <c r="O272" s="56">
        <v>1921.42</v>
      </c>
      <c r="P272" s="44">
        <v>1842.65</v>
      </c>
      <c r="Q272" s="52">
        <v>29.9</v>
      </c>
      <c r="R272" s="39">
        <v>25.46</v>
      </c>
      <c r="S272" s="54">
        <v>15.56</v>
      </c>
      <c r="T272" s="39">
        <v>0</v>
      </c>
      <c r="U272" s="54">
        <v>7.85</v>
      </c>
      <c r="V272" s="39">
        <v>0</v>
      </c>
      <c r="W272" s="56">
        <v>0</v>
      </c>
      <c r="X272" s="39">
        <v>110.44</v>
      </c>
      <c r="Y272" s="56">
        <v>5.7</v>
      </c>
    </row>
    <row r="273" spans="1:25">
      <c r="A273" s="47">
        <v>42269</v>
      </c>
      <c r="B273" s="37">
        <v>10828.136690443414</v>
      </c>
      <c r="C273" s="49">
        <v>0</v>
      </c>
      <c r="D273" s="37">
        <v>0</v>
      </c>
      <c r="E273" s="49">
        <v>0</v>
      </c>
      <c r="F273" s="37">
        <v>0</v>
      </c>
      <c r="G273" s="49">
        <v>13.647972396403173</v>
      </c>
      <c r="H273" s="37">
        <v>25.106792866866115</v>
      </c>
      <c r="I273" s="49">
        <v>0</v>
      </c>
      <c r="J273" s="37">
        <v>0</v>
      </c>
      <c r="K273" s="49">
        <v>241.93231668070317</v>
      </c>
      <c r="L273" s="37">
        <v>0</v>
      </c>
      <c r="M273" s="49">
        <v>80179.122653941988</v>
      </c>
      <c r="N273" s="43">
        <v>1892.39</v>
      </c>
      <c r="O273" s="56">
        <v>2010.76</v>
      </c>
      <c r="P273" s="44">
        <v>1922.7</v>
      </c>
      <c r="Q273" s="52">
        <v>16.2</v>
      </c>
      <c r="R273" s="39">
        <v>26.14</v>
      </c>
      <c r="S273" s="54">
        <v>28.72</v>
      </c>
      <c r="T273" s="39">
        <v>0</v>
      </c>
      <c r="U273" s="54">
        <v>17</v>
      </c>
      <c r="V273" s="39">
        <v>0</v>
      </c>
      <c r="W273" s="56">
        <v>0</v>
      </c>
      <c r="X273" s="39">
        <v>118.37</v>
      </c>
      <c r="Y273" s="56">
        <v>5.9</v>
      </c>
    </row>
    <row r="274" spans="1:25">
      <c r="A274" s="47">
        <v>42270</v>
      </c>
      <c r="B274" s="37">
        <v>11537.431363260881</v>
      </c>
      <c r="C274" s="49">
        <v>0</v>
      </c>
      <c r="D274" s="37">
        <v>0</v>
      </c>
      <c r="E274" s="49">
        <v>0</v>
      </c>
      <c r="F274" s="37">
        <v>0</v>
      </c>
      <c r="G274" s="49">
        <v>12.730804567289336</v>
      </c>
      <c r="H274" s="37">
        <v>25.068314686587748</v>
      </c>
      <c r="I274" s="49">
        <v>0</v>
      </c>
      <c r="J274" s="37">
        <v>0</v>
      </c>
      <c r="K274" s="49">
        <v>255.37328432276379</v>
      </c>
      <c r="L274" s="37">
        <v>0</v>
      </c>
      <c r="M274" s="49">
        <v>71112.433085088574</v>
      </c>
      <c r="N274" s="43">
        <v>1947.3</v>
      </c>
      <c r="O274" s="56">
        <v>2061.9299999999998</v>
      </c>
      <c r="P274" s="44">
        <v>1978</v>
      </c>
      <c r="Q274" s="52">
        <v>13.6</v>
      </c>
      <c r="R274" s="39">
        <v>25.69</v>
      </c>
      <c r="S274" s="54">
        <v>44.64</v>
      </c>
      <c r="T274" s="39">
        <v>0</v>
      </c>
      <c r="U274" s="54">
        <v>0</v>
      </c>
      <c r="V274" s="39">
        <v>0</v>
      </c>
      <c r="W274" s="56">
        <v>0</v>
      </c>
      <c r="X274" s="39">
        <v>114.63</v>
      </c>
      <c r="Y274" s="56">
        <v>5.6</v>
      </c>
    </row>
    <row r="275" spans="1:25">
      <c r="A275" s="47">
        <v>42271</v>
      </c>
      <c r="B275" s="37">
        <v>11857.328116248455</v>
      </c>
      <c r="C275" s="49">
        <v>0</v>
      </c>
      <c r="D275" s="37">
        <v>0</v>
      </c>
      <c r="E275" s="49">
        <v>0</v>
      </c>
      <c r="F275" s="37">
        <v>0</v>
      </c>
      <c r="G275" s="49">
        <v>13.006578684545495</v>
      </c>
      <c r="H275" s="37">
        <v>22.258598085877857</v>
      </c>
      <c r="I275" s="49">
        <v>0</v>
      </c>
      <c r="J275" s="37">
        <v>0</v>
      </c>
      <c r="K275" s="49">
        <v>236.79653425358811</v>
      </c>
      <c r="L275" s="37">
        <v>0</v>
      </c>
      <c r="M275" s="49">
        <v>77866.359048789527</v>
      </c>
      <c r="N275" s="43">
        <v>1901.68</v>
      </c>
      <c r="O275" s="56">
        <v>1993.19</v>
      </c>
      <c r="P275" s="44">
        <v>1941.73</v>
      </c>
      <c r="Q275" s="52">
        <v>0</v>
      </c>
      <c r="R275" s="39">
        <v>25.29</v>
      </c>
      <c r="S275" s="54">
        <v>0</v>
      </c>
      <c r="T275" s="39">
        <v>0</v>
      </c>
      <c r="U275" s="54">
        <v>26.17</v>
      </c>
      <c r="V275" s="39">
        <v>0</v>
      </c>
      <c r="W275" s="56">
        <v>0</v>
      </c>
      <c r="X275" s="39">
        <v>91.51</v>
      </c>
      <c r="Y275" s="56">
        <v>4.5999999999999996</v>
      </c>
    </row>
    <row r="276" spans="1:25">
      <c r="A276" s="47">
        <v>42272</v>
      </c>
      <c r="B276" s="37">
        <v>11006.116978587319</v>
      </c>
      <c r="C276" s="49">
        <v>0</v>
      </c>
      <c r="D276" s="37">
        <v>0</v>
      </c>
      <c r="E276" s="49">
        <v>0</v>
      </c>
      <c r="F276" s="37">
        <v>0</v>
      </c>
      <c r="G276" s="49">
        <v>13.0574766088702</v>
      </c>
      <c r="H276" s="37">
        <v>25.459431344178824</v>
      </c>
      <c r="I276" s="49">
        <v>0</v>
      </c>
      <c r="J276" s="37">
        <v>0</v>
      </c>
      <c r="K276" s="49">
        <v>232.62889963636459</v>
      </c>
      <c r="L276" s="37">
        <v>0</v>
      </c>
      <c r="M276" s="49">
        <v>80864.446680519162</v>
      </c>
      <c r="N276" s="43">
        <v>1804.51</v>
      </c>
      <c r="O276" s="56">
        <v>1908.95</v>
      </c>
      <c r="P276" s="44">
        <v>1867.8</v>
      </c>
      <c r="Q276" s="52">
        <v>17.5</v>
      </c>
      <c r="R276" s="39">
        <v>23.65</v>
      </c>
      <c r="S276" s="54">
        <v>0</v>
      </c>
      <c r="T276" s="39">
        <v>0</v>
      </c>
      <c r="U276" s="54">
        <v>0</v>
      </c>
      <c r="V276" s="39">
        <v>0</v>
      </c>
      <c r="W276" s="56">
        <v>0</v>
      </c>
      <c r="X276" s="39">
        <v>104.44</v>
      </c>
      <c r="Y276" s="56">
        <v>5.5</v>
      </c>
    </row>
    <row r="277" spans="1:25">
      <c r="A277" s="47">
        <v>42273</v>
      </c>
      <c r="B277" s="37">
        <v>414.71863225815076</v>
      </c>
      <c r="C277" s="49">
        <v>0</v>
      </c>
      <c r="D277" s="37">
        <v>0</v>
      </c>
      <c r="E277" s="49">
        <v>0</v>
      </c>
      <c r="F277" s="37">
        <v>0</v>
      </c>
      <c r="G277" s="49">
        <v>0.4879226023556239</v>
      </c>
      <c r="H277" s="37">
        <v>0.87166851621801589</v>
      </c>
      <c r="I277" s="49">
        <v>0</v>
      </c>
      <c r="J277" s="37">
        <v>0</v>
      </c>
      <c r="K277" s="49">
        <v>9.8478090775151035</v>
      </c>
      <c r="L277" s="37">
        <v>0</v>
      </c>
      <c r="M277" s="49">
        <v>2714.8442916679082</v>
      </c>
    </row>
    <row r="278" spans="1:25">
      <c r="A278" s="47">
        <v>42274</v>
      </c>
      <c r="B278" s="37">
        <v>408.2498394856712</v>
      </c>
      <c r="C278" s="49">
        <v>0</v>
      </c>
      <c r="D278" s="37">
        <v>0</v>
      </c>
      <c r="E278" s="49">
        <v>0</v>
      </c>
      <c r="F278" s="37">
        <v>0</v>
      </c>
      <c r="G278" s="49">
        <v>0.49976440806484845</v>
      </c>
      <c r="H278" s="37">
        <v>0.82201790138712671</v>
      </c>
      <c r="I278" s="49">
        <v>0</v>
      </c>
      <c r="J278" s="37">
        <v>0</v>
      </c>
      <c r="K278" s="49">
        <v>8.904160708343472</v>
      </c>
      <c r="L278" s="37">
        <v>0</v>
      </c>
      <c r="M278" s="49">
        <v>3052.6438172291723</v>
      </c>
    </row>
    <row r="279" spans="1:25">
      <c r="A279" s="47">
        <v>42275</v>
      </c>
      <c r="B279" s="37">
        <v>11198.026335987613</v>
      </c>
      <c r="C279" s="49">
        <v>0</v>
      </c>
      <c r="D279" s="37">
        <v>0</v>
      </c>
      <c r="E279" s="49">
        <v>0</v>
      </c>
      <c r="F279" s="37">
        <v>0</v>
      </c>
      <c r="G279" s="49">
        <v>13.588031199218957</v>
      </c>
      <c r="H279" s="37">
        <v>24.736005406815217</v>
      </c>
      <c r="I279" s="49">
        <v>0</v>
      </c>
      <c r="J279" s="37">
        <v>0</v>
      </c>
      <c r="K279" s="49">
        <v>266.81932138496688</v>
      </c>
      <c r="L279" s="37">
        <v>0</v>
      </c>
      <c r="M279" s="49">
        <v>80697.699190612781</v>
      </c>
    </row>
    <row r="280" spans="1:25">
      <c r="A280" s="47">
        <v>42276</v>
      </c>
      <c r="B280" s="37">
        <v>11251.606931719916</v>
      </c>
      <c r="C280" s="49">
        <v>0</v>
      </c>
      <c r="D280" s="37">
        <v>0</v>
      </c>
      <c r="E280" s="49">
        <v>0</v>
      </c>
      <c r="F280" s="37">
        <v>0</v>
      </c>
      <c r="G280" s="49">
        <v>12.907688417922127</v>
      </c>
      <c r="H280" s="37">
        <v>23.041579716528155</v>
      </c>
      <c r="I280" s="49">
        <v>0</v>
      </c>
      <c r="J280" s="37">
        <v>0</v>
      </c>
      <c r="K280" s="49">
        <v>265.75499186772277</v>
      </c>
      <c r="L280" s="37">
        <v>0</v>
      </c>
      <c r="M280" s="49">
        <v>75495.569028890503</v>
      </c>
      <c r="N280" s="43">
        <v>1554.91</v>
      </c>
      <c r="O280" s="56">
        <v>1640.06</v>
      </c>
      <c r="P280" s="44">
        <v>1579.9</v>
      </c>
      <c r="Q280" s="52">
        <v>30.3</v>
      </c>
      <c r="R280" s="39">
        <v>0</v>
      </c>
      <c r="S280" s="54">
        <v>29.86</v>
      </c>
      <c r="T280" s="39">
        <v>0</v>
      </c>
      <c r="U280" s="54">
        <v>0</v>
      </c>
      <c r="V280" s="39">
        <v>0</v>
      </c>
      <c r="W280" s="56">
        <v>0</v>
      </c>
      <c r="X280" s="39">
        <v>85.15</v>
      </c>
      <c r="Y280" s="56">
        <v>5.2</v>
      </c>
    </row>
    <row r="281" spans="1:25">
      <c r="A281" s="47">
        <v>42277</v>
      </c>
      <c r="B281" s="37">
        <v>11056.031758014557</v>
      </c>
      <c r="C281" s="49">
        <v>0</v>
      </c>
      <c r="D281" s="37">
        <v>0</v>
      </c>
      <c r="E281" s="49">
        <v>0</v>
      </c>
      <c r="F281" s="37">
        <v>0</v>
      </c>
      <c r="G281" s="49">
        <v>12.817736658210414</v>
      </c>
      <c r="H281" s="37">
        <v>23.479467049294598</v>
      </c>
      <c r="I281" s="49">
        <v>35.967209742124901</v>
      </c>
      <c r="J281" s="37">
        <v>0</v>
      </c>
      <c r="K281" s="49">
        <v>256.21695925673748</v>
      </c>
      <c r="L281" s="37">
        <v>0</v>
      </c>
      <c r="M281" s="49">
        <v>71160.035260597913</v>
      </c>
      <c r="N281" s="43">
        <v>1876.45</v>
      </c>
      <c r="O281" s="56">
        <v>1984.3</v>
      </c>
      <c r="P281" s="44">
        <v>1950.32</v>
      </c>
      <c r="Q281" s="52">
        <v>7.6</v>
      </c>
      <c r="R281" s="39">
        <v>0</v>
      </c>
      <c r="S281" s="54">
        <v>0</v>
      </c>
      <c r="T281" s="39">
        <v>0</v>
      </c>
      <c r="U281" s="54">
        <v>26.38</v>
      </c>
      <c r="V281" s="39">
        <v>0</v>
      </c>
      <c r="W281" s="56">
        <v>0</v>
      </c>
      <c r="X281" s="39">
        <v>107.85</v>
      </c>
      <c r="Y281" s="56">
        <v>5.4</v>
      </c>
    </row>
    <row r="282" spans="1:25">
      <c r="A282" s="47">
        <v>42278</v>
      </c>
      <c r="B282" s="37">
        <v>13854.670788280264</v>
      </c>
      <c r="C282" s="49">
        <v>0</v>
      </c>
      <c r="D282" s="37">
        <v>0</v>
      </c>
      <c r="E282" s="49">
        <v>0</v>
      </c>
      <c r="F282" s="37">
        <v>0</v>
      </c>
      <c r="G282" s="49">
        <v>11.637858546316711</v>
      </c>
      <c r="H282" s="37">
        <v>24.690284467013665</v>
      </c>
      <c r="I282" s="49">
        <v>0</v>
      </c>
      <c r="J282" s="37">
        <v>0</v>
      </c>
      <c r="K282" s="49">
        <v>286.99607159296306</v>
      </c>
      <c r="L282" s="37">
        <v>0</v>
      </c>
      <c r="M282" s="49">
        <v>92544.523183437763</v>
      </c>
      <c r="N282" s="43">
        <v>1804.73</v>
      </c>
      <c r="O282" s="56">
        <v>1906.44</v>
      </c>
      <c r="P282" s="44">
        <v>1859.54</v>
      </c>
      <c r="Q282" s="52">
        <v>22.4</v>
      </c>
      <c r="R282" s="39">
        <v>0</v>
      </c>
      <c r="S282" s="54">
        <v>16.04</v>
      </c>
      <c r="T282" s="39">
        <v>0</v>
      </c>
      <c r="U282" s="54">
        <v>8.4600000000000009</v>
      </c>
      <c r="V282" s="39">
        <v>0</v>
      </c>
      <c r="W282" s="56">
        <v>0</v>
      </c>
      <c r="X282" s="39">
        <v>101.71</v>
      </c>
      <c r="Y282" s="56">
        <v>5.3</v>
      </c>
    </row>
    <row r="283" spans="1:25">
      <c r="A283" s="47">
        <v>42279</v>
      </c>
      <c r="B283" s="37">
        <v>13667.897153270886</v>
      </c>
      <c r="C283" s="49">
        <v>0</v>
      </c>
      <c r="D283" s="37">
        <v>0</v>
      </c>
      <c r="E283" s="49">
        <v>0</v>
      </c>
      <c r="F283" s="37">
        <v>0</v>
      </c>
      <c r="G283" s="49">
        <v>11.648628060246025</v>
      </c>
      <c r="H283" s="37">
        <v>25.578134776634315</v>
      </c>
      <c r="I283" s="49">
        <v>0</v>
      </c>
      <c r="J283" s="37">
        <v>0</v>
      </c>
      <c r="K283" s="49">
        <v>289.63143876110792</v>
      </c>
      <c r="L283" s="37">
        <v>0</v>
      </c>
      <c r="M283" s="49">
        <v>82822.261261020612</v>
      </c>
      <c r="N283" s="43">
        <v>1845.66</v>
      </c>
      <c r="O283" s="56">
        <v>1955.02</v>
      </c>
      <c r="P283" s="44">
        <v>1880.7</v>
      </c>
      <c r="Q283" s="52">
        <v>36.5</v>
      </c>
      <c r="R283" s="39">
        <v>0</v>
      </c>
      <c r="S283" s="54">
        <v>28.32</v>
      </c>
      <c r="T283" s="39">
        <v>0</v>
      </c>
      <c r="U283" s="54">
        <v>9.5</v>
      </c>
      <c r="V283" s="39">
        <v>0</v>
      </c>
      <c r="W283" s="56">
        <v>0</v>
      </c>
      <c r="X283" s="39">
        <v>109.36</v>
      </c>
      <c r="Y283" s="56">
        <v>5.6</v>
      </c>
    </row>
    <row r="284" spans="1:25">
      <c r="A284" s="47">
        <v>42280</v>
      </c>
      <c r="B284" s="37">
        <v>507.31277345112642</v>
      </c>
      <c r="C284" s="49">
        <v>0</v>
      </c>
      <c r="D284" s="37">
        <v>0</v>
      </c>
      <c r="E284" s="49">
        <v>0</v>
      </c>
      <c r="F284" s="37">
        <v>0</v>
      </c>
      <c r="G284" s="49">
        <v>0.4119927556816122</v>
      </c>
      <c r="H284" s="37">
        <v>0.88071840252495459</v>
      </c>
      <c r="I284" s="49">
        <v>0</v>
      </c>
      <c r="J284" s="37">
        <v>0</v>
      </c>
      <c r="K284" s="49">
        <v>10.917174213136409</v>
      </c>
      <c r="L284" s="37">
        <v>0</v>
      </c>
      <c r="M284" s="49">
        <v>2833.4161263259307</v>
      </c>
      <c r="N284" s="43">
        <v>1824.68</v>
      </c>
      <c r="O284" s="56">
        <v>1938.11</v>
      </c>
      <c r="P284" s="44">
        <v>1916.9</v>
      </c>
      <c r="Q284" s="52">
        <v>0</v>
      </c>
      <c r="R284" s="39">
        <v>0</v>
      </c>
      <c r="S284" s="54">
        <v>15.71</v>
      </c>
      <c r="T284" s="39">
        <v>0</v>
      </c>
      <c r="U284" s="54">
        <v>5.5</v>
      </c>
      <c r="V284" s="39">
        <v>0</v>
      </c>
      <c r="W284" s="56">
        <v>0</v>
      </c>
      <c r="X284" s="39">
        <v>113.43</v>
      </c>
      <c r="Y284" s="56">
        <v>5.9</v>
      </c>
    </row>
    <row r="285" spans="1:25">
      <c r="A285" s="47">
        <v>42281</v>
      </c>
      <c r="B285" s="37">
        <v>450.8116349919618</v>
      </c>
      <c r="C285" s="49">
        <v>0</v>
      </c>
      <c r="D285" s="37">
        <v>0</v>
      </c>
      <c r="E285" s="49">
        <v>0</v>
      </c>
      <c r="F285" s="37">
        <v>0</v>
      </c>
      <c r="G285" s="49">
        <v>0.41402979779074389</v>
      </c>
      <c r="H285" s="37">
        <v>0.9827608115025106</v>
      </c>
      <c r="I285" s="49">
        <v>0</v>
      </c>
      <c r="J285" s="37">
        <v>0</v>
      </c>
      <c r="K285" s="49">
        <v>10.80266247751673</v>
      </c>
      <c r="L285" s="37">
        <v>0</v>
      </c>
      <c r="M285" s="49">
        <v>2932.648918837986</v>
      </c>
      <c r="N285" s="43">
        <v>1691.17</v>
      </c>
      <c r="O285" s="56">
        <v>1791</v>
      </c>
      <c r="P285" s="44">
        <v>1769.8</v>
      </c>
      <c r="Q285" s="52">
        <v>21.2</v>
      </c>
      <c r="R285" s="39">
        <v>0</v>
      </c>
      <c r="S285" s="54">
        <v>0</v>
      </c>
      <c r="T285" s="39">
        <v>0</v>
      </c>
      <c r="U285" s="54">
        <v>0</v>
      </c>
      <c r="V285" s="39">
        <v>0</v>
      </c>
      <c r="W285" s="56">
        <v>0</v>
      </c>
      <c r="X285" s="39">
        <v>99.83</v>
      </c>
      <c r="Y285" s="56">
        <v>5.6</v>
      </c>
    </row>
    <row r="286" spans="1:25">
      <c r="A286" s="47">
        <v>42282</v>
      </c>
      <c r="B286" s="37">
        <v>13569.704329394894</v>
      </c>
      <c r="C286" s="49">
        <v>0</v>
      </c>
      <c r="D286" s="37">
        <v>0</v>
      </c>
      <c r="E286" s="49">
        <v>0</v>
      </c>
      <c r="F286" s="37">
        <v>0</v>
      </c>
      <c r="G286" s="49">
        <v>11.975213615305668</v>
      </c>
      <c r="H286" s="37">
        <v>25.876266499365411</v>
      </c>
      <c r="I286" s="49">
        <v>0</v>
      </c>
      <c r="J286" s="37">
        <v>0</v>
      </c>
      <c r="K286" s="49">
        <v>289.18235150567671</v>
      </c>
      <c r="L286" s="37">
        <v>0</v>
      </c>
      <c r="M286" s="49">
        <v>92214.890793170023</v>
      </c>
      <c r="N286" s="43">
        <v>1846.52</v>
      </c>
      <c r="O286" s="56">
        <v>1952.33</v>
      </c>
      <c r="P286" s="44">
        <v>1844.7</v>
      </c>
      <c r="Q286" s="52">
        <v>36.5</v>
      </c>
      <c r="R286" s="39">
        <v>26.81</v>
      </c>
      <c r="S286" s="54">
        <v>44.32</v>
      </c>
      <c r="T286" s="39">
        <v>0</v>
      </c>
      <c r="U286" s="54">
        <v>0</v>
      </c>
      <c r="V286" s="39">
        <v>0</v>
      </c>
      <c r="W286" s="56">
        <v>0</v>
      </c>
      <c r="X286" s="39">
        <v>105.81</v>
      </c>
      <c r="Y286" s="56">
        <v>5.4</v>
      </c>
    </row>
    <row r="287" spans="1:25">
      <c r="A287" s="47">
        <v>42283</v>
      </c>
      <c r="B287" s="37">
        <v>12245.513792757063</v>
      </c>
      <c r="C287" s="49">
        <v>0</v>
      </c>
      <c r="D287" s="37">
        <v>0</v>
      </c>
      <c r="E287" s="49">
        <v>0</v>
      </c>
      <c r="F287" s="37">
        <v>0</v>
      </c>
      <c r="G287" s="49">
        <v>11.856018045393309</v>
      </c>
      <c r="H287" s="37">
        <v>23.820869074390494</v>
      </c>
      <c r="I287" s="49">
        <v>0</v>
      </c>
      <c r="J287" s="37">
        <v>0</v>
      </c>
      <c r="K287" s="49">
        <v>309.04143977216364</v>
      </c>
      <c r="L287" s="37">
        <v>0</v>
      </c>
      <c r="M287" s="49">
        <v>88949.013580494502</v>
      </c>
      <c r="N287" s="43">
        <v>1797.55</v>
      </c>
      <c r="O287" s="56">
        <v>1925.89</v>
      </c>
      <c r="P287" s="44">
        <v>1873.76</v>
      </c>
      <c r="Q287" s="52">
        <v>0</v>
      </c>
      <c r="R287" s="39">
        <v>25.99</v>
      </c>
      <c r="S287" s="54">
        <v>0</v>
      </c>
      <c r="T287" s="39">
        <v>0</v>
      </c>
      <c r="U287" s="54">
        <v>26.14</v>
      </c>
      <c r="V287" s="39">
        <v>0</v>
      </c>
      <c r="W287" s="56">
        <v>0</v>
      </c>
      <c r="X287" s="39">
        <v>128.34</v>
      </c>
      <c r="Y287" s="56">
        <v>6.7</v>
      </c>
    </row>
    <row r="288" spans="1:25">
      <c r="A288" s="47">
        <v>42284</v>
      </c>
      <c r="B288" s="37">
        <v>13096.181846802952</v>
      </c>
      <c r="C288" s="49">
        <v>0</v>
      </c>
      <c r="D288" s="37">
        <v>0</v>
      </c>
      <c r="E288" s="49">
        <v>0</v>
      </c>
      <c r="F288" s="37">
        <v>0</v>
      </c>
      <c r="G288" s="49">
        <v>12.559918703809275</v>
      </c>
      <c r="H288" s="37">
        <v>24.942393845409132</v>
      </c>
      <c r="I288" s="49">
        <v>0</v>
      </c>
      <c r="J288" s="37">
        <v>0</v>
      </c>
      <c r="K288" s="49">
        <v>301.12303623216491</v>
      </c>
      <c r="L288" s="37">
        <v>0</v>
      </c>
      <c r="M288" s="49">
        <v>82036.950854181807</v>
      </c>
      <c r="N288" s="43">
        <v>1307.76</v>
      </c>
      <c r="O288" s="56">
        <v>1394.07</v>
      </c>
      <c r="P288" s="44">
        <v>1300</v>
      </c>
      <c r="Q288" s="52">
        <v>40.1</v>
      </c>
      <c r="R288" s="39">
        <v>25.61</v>
      </c>
      <c r="S288" s="54">
        <v>28.36</v>
      </c>
      <c r="T288" s="39">
        <v>0</v>
      </c>
      <c r="U288" s="54">
        <v>0</v>
      </c>
      <c r="V288" s="39">
        <v>0</v>
      </c>
      <c r="W288" s="56">
        <v>0</v>
      </c>
      <c r="X288" s="39">
        <v>86.31</v>
      </c>
      <c r="Y288" s="56">
        <v>6.2</v>
      </c>
    </row>
    <row r="289" spans="1:25">
      <c r="A289" s="47">
        <v>42285</v>
      </c>
      <c r="B289" s="37">
        <v>12225.156442869506</v>
      </c>
      <c r="C289" s="49">
        <v>0</v>
      </c>
      <c r="D289" s="37">
        <v>0</v>
      </c>
      <c r="E289" s="49">
        <v>0</v>
      </c>
      <c r="F289" s="37">
        <v>0</v>
      </c>
      <c r="G289" s="49">
        <v>12.685441228380286</v>
      </c>
      <c r="H289" s="37">
        <v>25.753957614841006</v>
      </c>
      <c r="I289" s="49">
        <v>0</v>
      </c>
      <c r="J289" s="37">
        <v>0</v>
      </c>
      <c r="K289" s="49">
        <v>287.96446981799505</v>
      </c>
      <c r="L289" s="37">
        <v>0</v>
      </c>
      <c r="M289" s="49">
        <v>82231.274457080173</v>
      </c>
      <c r="N289" s="43">
        <v>1843.57</v>
      </c>
      <c r="O289" s="56">
        <v>1972.42</v>
      </c>
      <c r="P289" s="44">
        <v>1915.3</v>
      </c>
      <c r="Q289" s="52">
        <v>31.7</v>
      </c>
      <c r="R289" s="39">
        <v>25.42</v>
      </c>
      <c r="S289" s="54">
        <v>0</v>
      </c>
      <c r="T289" s="39">
        <v>0</v>
      </c>
      <c r="U289" s="54">
        <v>0</v>
      </c>
      <c r="V289" s="39">
        <v>0</v>
      </c>
      <c r="W289" s="56">
        <v>0</v>
      </c>
      <c r="X289" s="39">
        <v>128.85</v>
      </c>
      <c r="Y289" s="56">
        <v>6.5</v>
      </c>
    </row>
    <row r="290" spans="1:25">
      <c r="A290" s="47">
        <v>42286</v>
      </c>
      <c r="B290" s="37">
        <v>12742.705034565877</v>
      </c>
      <c r="C290" s="49">
        <v>0</v>
      </c>
      <c r="D290" s="37">
        <v>0</v>
      </c>
      <c r="E290" s="49">
        <v>0</v>
      </c>
      <c r="F290" s="37">
        <v>0</v>
      </c>
      <c r="G290" s="49">
        <v>11.920502480523151</v>
      </c>
      <c r="H290" s="37">
        <v>25.314531629970023</v>
      </c>
      <c r="I290" s="49">
        <v>0</v>
      </c>
      <c r="J290" s="37">
        <v>0</v>
      </c>
      <c r="K290" s="49">
        <v>281.96428660702361</v>
      </c>
      <c r="L290" s="37">
        <v>0</v>
      </c>
      <c r="M290" s="49">
        <v>86926.06923647139</v>
      </c>
      <c r="N290" s="43">
        <v>1847.8</v>
      </c>
      <c r="O290" s="56">
        <v>1975.78</v>
      </c>
      <c r="P290" s="44">
        <v>1921.32</v>
      </c>
      <c r="Q290" s="52">
        <v>0</v>
      </c>
      <c r="R290" s="39">
        <v>0</v>
      </c>
      <c r="S290" s="54">
        <v>28.08</v>
      </c>
      <c r="T290" s="39">
        <v>0</v>
      </c>
      <c r="U290" s="54">
        <v>26.38</v>
      </c>
      <c r="V290" s="39">
        <v>0</v>
      </c>
      <c r="W290" s="56">
        <v>0</v>
      </c>
      <c r="X290" s="39">
        <v>127.98</v>
      </c>
      <c r="Y290" s="56">
        <v>6.5</v>
      </c>
    </row>
    <row r="291" spans="1:25">
      <c r="A291" s="47">
        <v>42287</v>
      </c>
      <c r="B291" s="37">
        <v>503.32621336017291</v>
      </c>
      <c r="C291" s="49">
        <v>0</v>
      </c>
      <c r="D291" s="37">
        <v>0</v>
      </c>
      <c r="E291" s="49">
        <v>0</v>
      </c>
      <c r="F291" s="37">
        <v>0</v>
      </c>
      <c r="G291" s="49">
        <v>0.46930218057128342</v>
      </c>
      <c r="H291" s="37">
        <v>0.87154957052086179</v>
      </c>
      <c r="I291" s="49">
        <v>0</v>
      </c>
      <c r="J291" s="37">
        <v>0</v>
      </c>
      <c r="K291" s="49">
        <v>9.7851086945933137</v>
      </c>
      <c r="L291" s="37">
        <v>0</v>
      </c>
      <c r="M291" s="49">
        <v>3075.4986643599341</v>
      </c>
      <c r="N291" s="43">
        <v>1833.13</v>
      </c>
      <c r="O291" s="56">
        <v>1961.1</v>
      </c>
      <c r="P291" s="44">
        <v>1961.1</v>
      </c>
      <c r="Q291" s="52">
        <v>0</v>
      </c>
      <c r="R291" s="39">
        <v>0</v>
      </c>
      <c r="S291" s="54">
        <v>0</v>
      </c>
      <c r="T291" s="39">
        <v>0</v>
      </c>
      <c r="U291" s="54">
        <v>0</v>
      </c>
      <c r="V291" s="39">
        <v>0</v>
      </c>
      <c r="W291" s="56">
        <v>0</v>
      </c>
      <c r="X291" s="39">
        <v>127.97</v>
      </c>
      <c r="Y291" s="56">
        <v>6.5</v>
      </c>
    </row>
    <row r="292" spans="1:25">
      <c r="A292" s="47">
        <v>42288</v>
      </c>
      <c r="B292" s="37">
        <v>462.15831951702694</v>
      </c>
      <c r="C292" s="49">
        <v>0</v>
      </c>
      <c r="D292" s="37">
        <v>0</v>
      </c>
      <c r="E292" s="49">
        <v>0</v>
      </c>
      <c r="F292" s="37">
        <v>0</v>
      </c>
      <c r="G292" s="49">
        <v>0.47374119290146133</v>
      </c>
      <c r="H292" s="37">
        <v>0.86897438597980314</v>
      </c>
      <c r="I292" s="49">
        <v>0</v>
      </c>
      <c r="J292" s="37">
        <v>0</v>
      </c>
      <c r="K292" s="49">
        <v>10.045316911491154</v>
      </c>
      <c r="L292" s="37">
        <v>0</v>
      </c>
      <c r="M292" s="49">
        <v>3399.7168751362747</v>
      </c>
      <c r="N292" s="43">
        <v>1843.49</v>
      </c>
      <c r="O292" s="56">
        <v>1974</v>
      </c>
      <c r="P292" s="44">
        <v>1913.4</v>
      </c>
      <c r="Q292" s="52">
        <v>60.6</v>
      </c>
      <c r="R292" s="39">
        <v>0</v>
      </c>
      <c r="S292" s="54">
        <v>0</v>
      </c>
      <c r="T292" s="39">
        <v>0</v>
      </c>
      <c r="U292" s="54">
        <v>0</v>
      </c>
      <c r="V292" s="39">
        <v>0</v>
      </c>
      <c r="W292" s="56">
        <v>0</v>
      </c>
      <c r="X292" s="39">
        <v>130.51</v>
      </c>
      <c r="Y292" s="56">
        <v>6.6</v>
      </c>
    </row>
    <row r="293" spans="1:25">
      <c r="A293" s="47">
        <v>42289</v>
      </c>
      <c r="B293" s="37">
        <v>12949.211945639499</v>
      </c>
      <c r="C293" s="49">
        <v>0</v>
      </c>
      <c r="D293" s="37">
        <v>0</v>
      </c>
      <c r="E293" s="49">
        <v>0</v>
      </c>
      <c r="F293" s="37">
        <v>0</v>
      </c>
      <c r="G293" s="49">
        <v>13.304050276348166</v>
      </c>
      <c r="H293" s="37">
        <v>23.17846088658845</v>
      </c>
      <c r="I293" s="49">
        <v>0</v>
      </c>
      <c r="J293" s="37">
        <v>0</v>
      </c>
      <c r="K293" s="49">
        <v>298.98290954212774</v>
      </c>
      <c r="L293" s="37">
        <v>0</v>
      </c>
      <c r="M293" s="49">
        <v>84553.41252533457</v>
      </c>
      <c r="N293" s="43">
        <v>1870.33</v>
      </c>
      <c r="O293" s="56">
        <v>2002.38</v>
      </c>
      <c r="P293" s="44">
        <v>1919.3</v>
      </c>
      <c r="Q293" s="52">
        <v>54.5</v>
      </c>
      <c r="R293" s="39">
        <v>0</v>
      </c>
      <c r="S293" s="54">
        <v>28.58</v>
      </c>
      <c r="T293" s="39">
        <v>0</v>
      </c>
      <c r="U293" s="54">
        <v>0</v>
      </c>
      <c r="V293" s="39">
        <v>0</v>
      </c>
      <c r="W293" s="56">
        <v>0</v>
      </c>
      <c r="X293" s="39">
        <v>132.05000000000001</v>
      </c>
      <c r="Y293" s="56">
        <v>6.6</v>
      </c>
    </row>
    <row r="294" spans="1:25">
      <c r="A294" s="47">
        <v>42290</v>
      </c>
      <c r="B294" s="37">
        <v>12296.946261552828</v>
      </c>
      <c r="C294" s="49">
        <v>0</v>
      </c>
      <c r="D294" s="37">
        <v>0</v>
      </c>
      <c r="E294" s="49">
        <v>0</v>
      </c>
      <c r="F294" s="37">
        <v>0</v>
      </c>
      <c r="G294" s="49">
        <v>11.849048983918346</v>
      </c>
      <c r="H294" s="37">
        <v>25.241160721333475</v>
      </c>
      <c r="I294" s="49">
        <v>0</v>
      </c>
      <c r="J294" s="37">
        <v>0</v>
      </c>
      <c r="K294" s="49">
        <v>315.57604413632396</v>
      </c>
      <c r="L294" s="37">
        <v>0</v>
      </c>
      <c r="M294" s="49">
        <v>89482.050343074894</v>
      </c>
      <c r="N294" s="43">
        <v>1787.9</v>
      </c>
      <c r="O294" s="56">
        <v>1907.56</v>
      </c>
      <c r="P294" s="44">
        <v>1857.3</v>
      </c>
      <c r="Q294" s="52">
        <v>0</v>
      </c>
      <c r="R294" s="39">
        <v>26.66</v>
      </c>
      <c r="S294" s="54">
        <v>0</v>
      </c>
      <c r="T294" s="39">
        <v>0</v>
      </c>
      <c r="U294" s="54">
        <v>23.6</v>
      </c>
      <c r="V294" s="39">
        <v>0</v>
      </c>
      <c r="W294" s="56">
        <v>0</v>
      </c>
      <c r="X294" s="39">
        <v>119.66</v>
      </c>
      <c r="Y294" s="56">
        <v>6.3</v>
      </c>
    </row>
    <row r="295" spans="1:25">
      <c r="A295" s="47">
        <v>42291</v>
      </c>
      <c r="B295" s="37">
        <v>13851.466898736795</v>
      </c>
      <c r="C295" s="49">
        <v>0</v>
      </c>
      <c r="D295" s="37">
        <v>0</v>
      </c>
      <c r="E295" s="49">
        <v>0</v>
      </c>
      <c r="F295" s="37">
        <v>0</v>
      </c>
      <c r="G295" s="49">
        <v>13.276913772825806</v>
      </c>
      <c r="H295" s="37">
        <v>25.920179962499873</v>
      </c>
      <c r="I295" s="49">
        <v>0</v>
      </c>
      <c r="J295" s="37">
        <v>0</v>
      </c>
      <c r="K295" s="49">
        <v>311.5233802904433</v>
      </c>
      <c r="L295" s="37">
        <v>0</v>
      </c>
      <c r="M295" s="49">
        <v>85141.09285832246</v>
      </c>
      <c r="N295" s="43">
        <v>1728.85</v>
      </c>
      <c r="O295" s="56">
        <v>1857.88</v>
      </c>
      <c r="P295" s="44">
        <v>1763.7</v>
      </c>
      <c r="Q295" s="52">
        <v>66.3</v>
      </c>
      <c r="R295" s="39">
        <v>0</v>
      </c>
      <c r="S295" s="54">
        <v>27.88</v>
      </c>
      <c r="T295" s="39">
        <v>0</v>
      </c>
      <c r="U295" s="54">
        <v>0</v>
      </c>
      <c r="V295" s="39">
        <v>0</v>
      </c>
      <c r="W295" s="56">
        <v>0</v>
      </c>
      <c r="X295" s="39">
        <v>129.03</v>
      </c>
      <c r="Y295" s="56">
        <v>6.9</v>
      </c>
    </row>
    <row r="296" spans="1:25">
      <c r="A296" s="47">
        <v>42292</v>
      </c>
      <c r="B296" s="37">
        <v>12814.349289178374</v>
      </c>
      <c r="C296" s="49">
        <v>0</v>
      </c>
      <c r="D296" s="37">
        <v>0</v>
      </c>
      <c r="E296" s="49">
        <v>0</v>
      </c>
      <c r="F296" s="37">
        <v>0</v>
      </c>
      <c r="G296" s="49">
        <v>12.048108784135282</v>
      </c>
      <c r="H296" s="37">
        <v>26.574430445208669</v>
      </c>
      <c r="I296" s="49">
        <v>0</v>
      </c>
      <c r="J296" s="37">
        <v>0</v>
      </c>
      <c r="K296" s="49">
        <v>318.57899014059672</v>
      </c>
      <c r="L296" s="37">
        <v>0</v>
      </c>
      <c r="M296" s="49">
        <v>90746.956126591424</v>
      </c>
      <c r="N296" s="43">
        <v>1682.06</v>
      </c>
      <c r="O296" s="56">
        <v>1807</v>
      </c>
      <c r="P296" s="44">
        <v>1768.6</v>
      </c>
      <c r="Q296" s="52">
        <v>22</v>
      </c>
      <c r="R296" s="39">
        <v>0</v>
      </c>
      <c r="S296" s="54">
        <v>0</v>
      </c>
      <c r="T296" s="39">
        <v>0</v>
      </c>
      <c r="U296" s="54">
        <v>16.399999999999999</v>
      </c>
      <c r="V296" s="39">
        <v>0</v>
      </c>
      <c r="W296" s="56">
        <v>0</v>
      </c>
      <c r="X296" s="39">
        <v>124.94</v>
      </c>
      <c r="Y296" s="56">
        <v>6.9</v>
      </c>
    </row>
    <row r="297" spans="1:25">
      <c r="A297" s="47">
        <v>42293</v>
      </c>
      <c r="B297" s="37">
        <v>12698.705439299167</v>
      </c>
      <c r="C297" s="49">
        <v>0</v>
      </c>
      <c r="D297" s="37">
        <v>0</v>
      </c>
      <c r="E297" s="49">
        <v>0</v>
      </c>
      <c r="F297" s="37">
        <v>0</v>
      </c>
      <c r="G297" s="49">
        <v>12.573549862483423</v>
      </c>
      <c r="H297" s="37">
        <v>24.081355639428395</v>
      </c>
      <c r="I297" s="49">
        <v>0</v>
      </c>
      <c r="J297" s="37">
        <v>0</v>
      </c>
      <c r="K297" s="49">
        <v>298.22109272620969</v>
      </c>
      <c r="L297" s="37">
        <v>0</v>
      </c>
      <c r="M297" s="49">
        <v>80721.599482541642</v>
      </c>
      <c r="N297" s="43">
        <v>1786.68</v>
      </c>
      <c r="O297" s="56">
        <v>1905.54</v>
      </c>
      <c r="P297" s="44">
        <v>1821.55</v>
      </c>
      <c r="Q297" s="52">
        <v>45.9</v>
      </c>
      <c r="R297" s="39">
        <v>0</v>
      </c>
      <c r="S297" s="54">
        <v>27.84</v>
      </c>
      <c r="T297" s="39">
        <v>0</v>
      </c>
      <c r="U297" s="54">
        <v>10.25</v>
      </c>
      <c r="V297" s="39">
        <v>0</v>
      </c>
      <c r="W297" s="56">
        <v>0</v>
      </c>
      <c r="X297" s="39">
        <v>118.86</v>
      </c>
      <c r="Y297" s="56">
        <v>6.2</v>
      </c>
    </row>
    <row r="298" spans="1:25">
      <c r="A298" s="47">
        <v>42294</v>
      </c>
      <c r="B298" s="37">
        <v>466.47329165223448</v>
      </c>
      <c r="C298" s="49">
        <v>0</v>
      </c>
      <c r="D298" s="37">
        <v>0</v>
      </c>
      <c r="E298" s="49">
        <v>0</v>
      </c>
      <c r="F298" s="37">
        <v>0</v>
      </c>
      <c r="G298" s="49">
        <v>0.44671905299997505</v>
      </c>
      <c r="H298" s="37">
        <v>0.86607542497779844</v>
      </c>
      <c r="I298" s="49">
        <v>0</v>
      </c>
      <c r="J298" s="37">
        <v>0</v>
      </c>
      <c r="K298" s="49">
        <v>10.345527511036243</v>
      </c>
      <c r="L298" s="37">
        <v>0</v>
      </c>
      <c r="M298" s="49">
        <v>2883.9462321189249</v>
      </c>
      <c r="N298" s="43">
        <v>1800.31</v>
      </c>
      <c r="O298" s="56">
        <v>1925.4</v>
      </c>
      <c r="P298" s="44">
        <v>1925.4</v>
      </c>
      <c r="Q298" s="52">
        <v>0</v>
      </c>
      <c r="R298" s="39">
        <v>0</v>
      </c>
      <c r="S298" s="54">
        <v>0</v>
      </c>
      <c r="T298" s="39">
        <v>0</v>
      </c>
      <c r="U298" s="54">
        <v>0</v>
      </c>
      <c r="V298" s="39">
        <v>0</v>
      </c>
      <c r="W298" s="56">
        <v>0</v>
      </c>
      <c r="X298" s="39">
        <v>125.09</v>
      </c>
      <c r="Y298" s="56">
        <v>6.5</v>
      </c>
    </row>
    <row r="299" spans="1:25">
      <c r="A299" s="47">
        <v>42295</v>
      </c>
      <c r="B299" s="37">
        <v>463.40571523499045</v>
      </c>
      <c r="C299" s="49">
        <v>0</v>
      </c>
      <c r="D299" s="37">
        <v>0</v>
      </c>
      <c r="E299" s="49">
        <v>0</v>
      </c>
      <c r="F299" s="37">
        <v>0</v>
      </c>
      <c r="G299" s="49">
        <v>0.4535804896296633</v>
      </c>
      <c r="H299" s="37">
        <v>0.87438164316506184</v>
      </c>
      <c r="I299" s="49">
        <v>0</v>
      </c>
      <c r="J299" s="37">
        <v>0</v>
      </c>
      <c r="K299" s="49">
        <v>10.63660268952211</v>
      </c>
      <c r="L299" s="37">
        <v>0</v>
      </c>
      <c r="M299" s="49">
        <v>2884.6989975275787</v>
      </c>
      <c r="N299" s="43">
        <v>1839.48</v>
      </c>
      <c r="O299" s="56">
        <v>1985.06</v>
      </c>
      <c r="P299" s="44">
        <v>1883.3</v>
      </c>
      <c r="Q299" s="52">
        <v>73.900000000000006</v>
      </c>
      <c r="R299" s="39">
        <v>0</v>
      </c>
      <c r="S299" s="54">
        <v>27.86</v>
      </c>
      <c r="T299" s="39">
        <v>0</v>
      </c>
      <c r="U299" s="54">
        <v>0</v>
      </c>
      <c r="V299" s="39">
        <v>0</v>
      </c>
      <c r="W299" s="56">
        <v>0</v>
      </c>
      <c r="X299" s="39">
        <v>145.58000000000001</v>
      </c>
      <c r="Y299" s="56">
        <v>7.3</v>
      </c>
    </row>
    <row r="300" spans="1:25">
      <c r="A300" s="47">
        <v>42296</v>
      </c>
      <c r="B300" s="37">
        <v>12375.013266153734</v>
      </c>
      <c r="C300" s="49">
        <v>0</v>
      </c>
      <c r="D300" s="37">
        <v>0</v>
      </c>
      <c r="E300" s="49">
        <v>0</v>
      </c>
      <c r="F300" s="37">
        <v>0</v>
      </c>
      <c r="G300" s="49">
        <v>12.614876064695599</v>
      </c>
      <c r="H300" s="37">
        <v>26.044097583524135</v>
      </c>
      <c r="I300" s="49">
        <v>0</v>
      </c>
      <c r="J300" s="37">
        <v>0</v>
      </c>
      <c r="K300" s="49">
        <v>307.89871786634376</v>
      </c>
      <c r="L300" s="37">
        <v>0</v>
      </c>
      <c r="M300" s="49">
        <v>84587.218411542068</v>
      </c>
      <c r="N300" s="43">
        <v>1321.07</v>
      </c>
      <c r="O300" s="56">
        <v>1412.9</v>
      </c>
      <c r="P300" s="44">
        <v>1372</v>
      </c>
      <c r="Q300" s="52">
        <v>40.9</v>
      </c>
      <c r="R300" s="39">
        <v>0</v>
      </c>
      <c r="S300" s="54">
        <v>0</v>
      </c>
      <c r="T300" s="39">
        <v>0</v>
      </c>
      <c r="U300" s="54">
        <v>0</v>
      </c>
      <c r="V300" s="39">
        <v>0</v>
      </c>
      <c r="W300" s="56">
        <v>0</v>
      </c>
      <c r="X300" s="39">
        <v>91.83</v>
      </c>
      <c r="Y300" s="56">
        <v>6.5</v>
      </c>
    </row>
    <row r="301" spans="1:25">
      <c r="A301" s="47">
        <v>42297</v>
      </c>
      <c r="B301" s="37">
        <v>12196.06794578868</v>
      </c>
      <c r="C301" s="49">
        <v>0</v>
      </c>
      <c r="D301" s="37">
        <v>0</v>
      </c>
      <c r="E301" s="49">
        <v>0</v>
      </c>
      <c r="F301" s="37">
        <v>0</v>
      </c>
      <c r="G301" s="49">
        <v>12.351443066319273</v>
      </c>
      <c r="H301" s="37">
        <v>25.725591822099201</v>
      </c>
      <c r="I301" s="49">
        <v>0</v>
      </c>
      <c r="J301" s="37">
        <v>0</v>
      </c>
      <c r="K301" s="49">
        <v>293.03092637236989</v>
      </c>
      <c r="L301" s="37">
        <v>0</v>
      </c>
      <c r="M301" s="49">
        <v>89223.379519244976</v>
      </c>
      <c r="N301" s="43">
        <v>1957.13</v>
      </c>
      <c r="O301" s="56">
        <v>2091.42</v>
      </c>
      <c r="P301" s="44">
        <v>2020.8</v>
      </c>
      <c r="Q301" s="52">
        <v>0</v>
      </c>
      <c r="R301" s="39">
        <v>0</v>
      </c>
      <c r="S301" s="54">
        <v>44.52</v>
      </c>
      <c r="T301" s="39">
        <v>0</v>
      </c>
      <c r="U301" s="54">
        <v>26.1</v>
      </c>
      <c r="V301" s="39">
        <v>0</v>
      </c>
      <c r="W301" s="56">
        <v>0</v>
      </c>
      <c r="X301" s="39">
        <v>134.29</v>
      </c>
      <c r="Y301" s="56">
        <v>6.4</v>
      </c>
    </row>
    <row r="302" spans="1:25">
      <c r="A302" s="47">
        <v>42298</v>
      </c>
      <c r="B302" s="37">
        <v>13677.868803425121</v>
      </c>
      <c r="C302" s="49">
        <v>0</v>
      </c>
      <c r="D302" s="37">
        <v>0</v>
      </c>
      <c r="E302" s="49">
        <v>0</v>
      </c>
      <c r="F302" s="37">
        <v>0</v>
      </c>
      <c r="G302" s="49">
        <v>11.843406751427221</v>
      </c>
      <c r="H302" s="37">
        <v>24.093880647509845</v>
      </c>
      <c r="I302" s="49">
        <v>0</v>
      </c>
      <c r="J302" s="37">
        <v>0</v>
      </c>
      <c r="K302" s="49">
        <v>279.73709455004865</v>
      </c>
      <c r="L302" s="37">
        <v>0</v>
      </c>
      <c r="M302" s="49">
        <v>84900.458779965702</v>
      </c>
      <c r="N302" s="43">
        <v>1831.54</v>
      </c>
      <c r="O302" s="56">
        <v>1955.19</v>
      </c>
      <c r="P302" s="44">
        <v>1931</v>
      </c>
      <c r="Q302" s="52">
        <v>7.8</v>
      </c>
      <c r="R302" s="39">
        <v>16.39</v>
      </c>
      <c r="S302" s="54">
        <v>0</v>
      </c>
      <c r="T302" s="39">
        <v>0</v>
      </c>
      <c r="U302" s="54">
        <v>0</v>
      </c>
      <c r="V302" s="39">
        <v>0</v>
      </c>
      <c r="W302" s="56">
        <v>0</v>
      </c>
      <c r="X302" s="39">
        <v>123.65</v>
      </c>
      <c r="Y302" s="56">
        <v>6.3</v>
      </c>
    </row>
    <row r="303" spans="1:25">
      <c r="A303" s="47">
        <v>42299</v>
      </c>
      <c r="B303" s="37">
        <v>13594.676160780265</v>
      </c>
      <c r="C303" s="49">
        <v>0</v>
      </c>
      <c r="D303" s="37">
        <v>0</v>
      </c>
      <c r="E303" s="49">
        <v>0</v>
      </c>
      <c r="F303" s="37">
        <v>0</v>
      </c>
      <c r="G303" s="49">
        <v>12.251075330953427</v>
      </c>
      <c r="H303" s="37">
        <v>24.566481192369007</v>
      </c>
      <c r="I303" s="49">
        <v>0</v>
      </c>
      <c r="J303" s="37">
        <v>0</v>
      </c>
      <c r="K303" s="49">
        <v>303.68708397945909</v>
      </c>
      <c r="L303" s="37">
        <v>0</v>
      </c>
      <c r="M303" s="49">
        <v>88181.184890686156</v>
      </c>
      <c r="N303" s="43">
        <v>1922.14</v>
      </c>
      <c r="O303" s="56">
        <v>2049.65</v>
      </c>
      <c r="P303" s="44">
        <v>1961.9</v>
      </c>
      <c r="Q303" s="52">
        <v>48.8</v>
      </c>
      <c r="R303" s="39">
        <v>23.81</v>
      </c>
      <c r="S303" s="54">
        <v>15.14</v>
      </c>
      <c r="T303" s="39">
        <v>0</v>
      </c>
      <c r="U303" s="54">
        <v>0</v>
      </c>
      <c r="V303" s="39">
        <v>0</v>
      </c>
      <c r="W303" s="56">
        <v>0</v>
      </c>
      <c r="X303" s="39">
        <v>127.51</v>
      </c>
      <c r="Y303" s="56">
        <v>6.2</v>
      </c>
    </row>
    <row r="304" spans="1:25">
      <c r="A304" s="47">
        <v>42300</v>
      </c>
      <c r="B304" s="37">
        <v>13926.227741530942</v>
      </c>
      <c r="C304" s="49">
        <v>0</v>
      </c>
      <c r="D304" s="37">
        <v>0</v>
      </c>
      <c r="E304" s="49">
        <v>0</v>
      </c>
      <c r="F304" s="37">
        <v>0</v>
      </c>
      <c r="G304" s="49">
        <v>12.238255316700197</v>
      </c>
      <c r="H304" s="37">
        <v>25.048267310309928</v>
      </c>
      <c r="I304" s="49">
        <v>0</v>
      </c>
      <c r="J304" s="37">
        <v>0</v>
      </c>
      <c r="K304" s="49">
        <v>309.76972424655128</v>
      </c>
      <c r="L304" s="37">
        <v>0</v>
      </c>
      <c r="M304" s="49">
        <v>86330.519909001276</v>
      </c>
      <c r="N304" s="43">
        <v>1850.86</v>
      </c>
      <c r="O304" s="56">
        <v>1973.66</v>
      </c>
      <c r="P304" s="44">
        <v>1902.3</v>
      </c>
      <c r="Q304" s="52">
        <v>7</v>
      </c>
      <c r="R304" s="39">
        <v>36.6</v>
      </c>
      <c r="S304" s="54">
        <v>27.76</v>
      </c>
      <c r="T304" s="39">
        <v>0</v>
      </c>
      <c r="U304" s="54">
        <v>0</v>
      </c>
      <c r="V304" s="39">
        <v>0</v>
      </c>
      <c r="W304" s="56">
        <v>0</v>
      </c>
      <c r="X304" s="39">
        <v>122.8</v>
      </c>
      <c r="Y304" s="56">
        <v>6.2</v>
      </c>
    </row>
    <row r="305" spans="1:25">
      <c r="A305" s="47">
        <v>42301</v>
      </c>
      <c r="B305" s="37">
        <v>493.30820052646015</v>
      </c>
      <c r="C305" s="49">
        <v>0</v>
      </c>
      <c r="D305" s="37">
        <v>0</v>
      </c>
      <c r="E305" s="49">
        <v>0</v>
      </c>
      <c r="F305" s="37">
        <v>0</v>
      </c>
      <c r="G305" s="49">
        <v>0.46499646830737512</v>
      </c>
      <c r="H305" s="37">
        <v>0.83997636854864466</v>
      </c>
      <c r="I305" s="49">
        <v>0</v>
      </c>
      <c r="J305" s="37">
        <v>0</v>
      </c>
      <c r="K305" s="49">
        <v>11.346459298741959</v>
      </c>
      <c r="L305" s="37">
        <v>0</v>
      </c>
      <c r="M305" s="49">
        <v>3408.1764849032706</v>
      </c>
      <c r="N305" s="43">
        <v>1838.11</v>
      </c>
      <c r="O305" s="56">
        <v>1937.9</v>
      </c>
      <c r="P305" s="44">
        <v>1860.5</v>
      </c>
      <c r="Q305" s="52">
        <v>50</v>
      </c>
      <c r="R305" s="39">
        <v>27.4</v>
      </c>
      <c r="S305" s="54">
        <v>0</v>
      </c>
      <c r="T305" s="39">
        <v>0</v>
      </c>
      <c r="U305" s="54">
        <v>0</v>
      </c>
      <c r="V305" s="39">
        <v>0</v>
      </c>
      <c r="W305" s="56">
        <v>0</v>
      </c>
      <c r="X305" s="39">
        <v>99.79</v>
      </c>
      <c r="Y305" s="56">
        <v>5.0999999999999996</v>
      </c>
    </row>
    <row r="306" spans="1:25">
      <c r="A306" s="47">
        <v>42302</v>
      </c>
      <c r="B306" s="37">
        <v>504.39998172665327</v>
      </c>
      <c r="C306" s="49">
        <v>0</v>
      </c>
      <c r="D306" s="37">
        <v>0</v>
      </c>
      <c r="E306" s="49">
        <v>0</v>
      </c>
      <c r="F306" s="37">
        <v>0</v>
      </c>
      <c r="G306" s="49">
        <v>0.4081624989321101</v>
      </c>
      <c r="H306" s="37">
        <v>0.87253521156984204</v>
      </c>
      <c r="I306" s="49">
        <v>0</v>
      </c>
      <c r="J306" s="37">
        <v>0</v>
      </c>
      <c r="K306" s="49">
        <v>11.169603307157052</v>
      </c>
      <c r="L306" s="37">
        <v>0</v>
      </c>
      <c r="M306" s="49">
        <v>2812.4498638129116</v>
      </c>
      <c r="N306" s="43">
        <v>1262.01</v>
      </c>
      <c r="O306" s="56">
        <v>1344.65</v>
      </c>
      <c r="P306" s="44">
        <v>1328.6</v>
      </c>
      <c r="Q306" s="52">
        <v>0</v>
      </c>
      <c r="R306" s="39">
        <v>0</v>
      </c>
      <c r="S306" s="54">
        <v>16.05</v>
      </c>
      <c r="T306" s="39">
        <v>0</v>
      </c>
      <c r="U306" s="54">
        <v>0</v>
      </c>
      <c r="V306" s="39">
        <v>0</v>
      </c>
      <c r="W306" s="56">
        <v>0</v>
      </c>
      <c r="X306" s="39">
        <v>82.64</v>
      </c>
      <c r="Y306" s="56">
        <v>6.1</v>
      </c>
    </row>
    <row r="307" spans="1:25">
      <c r="A307" s="47">
        <v>42303</v>
      </c>
      <c r="B307" s="37">
        <v>12496.014449558021</v>
      </c>
      <c r="C307" s="49">
        <v>0</v>
      </c>
      <c r="D307" s="37">
        <v>0</v>
      </c>
      <c r="E307" s="49">
        <v>0</v>
      </c>
      <c r="F307" s="37">
        <v>0</v>
      </c>
      <c r="G307" s="49">
        <v>12.007753605734727</v>
      </c>
      <c r="H307" s="37">
        <v>24.587257954444027</v>
      </c>
      <c r="I307" s="49">
        <v>0</v>
      </c>
      <c r="J307" s="37">
        <v>0</v>
      </c>
      <c r="K307" s="49">
        <v>285.92739570678998</v>
      </c>
      <c r="L307" s="37">
        <v>0</v>
      </c>
      <c r="M307" s="49">
        <v>82988.6120372921</v>
      </c>
      <c r="N307" s="43">
        <v>1875.1</v>
      </c>
      <c r="O307" s="56">
        <v>1998.64</v>
      </c>
      <c r="P307" s="44">
        <v>1959.2</v>
      </c>
      <c r="Q307" s="52">
        <v>11.6</v>
      </c>
      <c r="R307" s="39">
        <v>0</v>
      </c>
      <c r="S307" s="54">
        <v>27.84</v>
      </c>
      <c r="T307" s="39">
        <v>0</v>
      </c>
      <c r="U307" s="54">
        <v>0</v>
      </c>
      <c r="V307" s="39">
        <v>0</v>
      </c>
      <c r="W307" s="56">
        <v>0</v>
      </c>
      <c r="X307" s="39">
        <v>123.54</v>
      </c>
      <c r="Y307" s="56">
        <v>6.2</v>
      </c>
    </row>
    <row r="308" spans="1:25">
      <c r="A308" s="47">
        <v>42304</v>
      </c>
      <c r="B308" s="37">
        <v>13316.387812633689</v>
      </c>
      <c r="C308" s="49">
        <v>0</v>
      </c>
      <c r="D308" s="37">
        <v>0</v>
      </c>
      <c r="E308" s="49">
        <v>0</v>
      </c>
      <c r="F308" s="37">
        <v>0</v>
      </c>
      <c r="G308" s="49">
        <v>13.253509395252594</v>
      </c>
      <c r="H308" s="37">
        <v>25.234218282043905</v>
      </c>
      <c r="I308" s="49">
        <v>0</v>
      </c>
      <c r="J308" s="37">
        <v>0</v>
      </c>
      <c r="K308" s="49">
        <v>313.5487999289474</v>
      </c>
      <c r="L308" s="37">
        <v>0</v>
      </c>
      <c r="M308" s="49">
        <v>85842.328124360705</v>
      </c>
      <c r="N308" s="43">
        <v>1845.51</v>
      </c>
      <c r="O308" s="56">
        <v>1958.38</v>
      </c>
      <c r="P308" s="44">
        <v>1874.7</v>
      </c>
      <c r="Q308" s="52">
        <v>34.1</v>
      </c>
      <c r="R308" s="39">
        <v>49.58</v>
      </c>
      <c r="S308" s="54">
        <v>0</v>
      </c>
      <c r="T308" s="39">
        <v>0</v>
      </c>
      <c r="U308" s="54">
        <v>0</v>
      </c>
      <c r="V308" s="39">
        <v>0</v>
      </c>
      <c r="W308" s="56">
        <v>0</v>
      </c>
      <c r="X308" s="39">
        <v>112.87</v>
      </c>
      <c r="Y308" s="56">
        <v>5.8</v>
      </c>
    </row>
    <row r="309" spans="1:25">
      <c r="A309" s="47">
        <v>42305</v>
      </c>
      <c r="B309" s="37">
        <v>13671.607058081758</v>
      </c>
      <c r="C309" s="49">
        <v>0</v>
      </c>
      <c r="D309" s="37">
        <v>0</v>
      </c>
      <c r="E309" s="49">
        <v>0</v>
      </c>
      <c r="F309" s="37">
        <v>0</v>
      </c>
      <c r="G309" s="49">
        <v>12.208188509456724</v>
      </c>
      <c r="H309" s="37">
        <v>23.267172260956862</v>
      </c>
      <c r="I309" s="49">
        <v>0</v>
      </c>
      <c r="J309" s="37">
        <v>0</v>
      </c>
      <c r="K309" s="49">
        <v>305.78023399508038</v>
      </c>
      <c r="L309" s="37">
        <v>0</v>
      </c>
      <c r="M309" s="49">
        <v>88014.773092652365</v>
      </c>
      <c r="N309" s="43">
        <v>1192.25</v>
      </c>
      <c r="O309" s="56">
        <v>1253.74</v>
      </c>
      <c r="P309" s="44">
        <v>1200.75</v>
      </c>
      <c r="Q309" s="52">
        <v>0</v>
      </c>
      <c r="R309" s="39">
        <v>0</v>
      </c>
      <c r="S309" s="54">
        <v>27.34</v>
      </c>
      <c r="T309" s="39">
        <v>0</v>
      </c>
      <c r="U309" s="54">
        <v>25.65</v>
      </c>
      <c r="V309" s="39">
        <v>0</v>
      </c>
      <c r="W309" s="56">
        <v>0</v>
      </c>
      <c r="X309" s="39">
        <v>61.49</v>
      </c>
      <c r="Y309" s="56">
        <v>4.9000000000000004</v>
      </c>
    </row>
    <row r="310" spans="1:25">
      <c r="A310" s="47">
        <v>42306</v>
      </c>
      <c r="B310" s="37">
        <v>12348.014368952245</v>
      </c>
      <c r="C310" s="49">
        <v>0</v>
      </c>
      <c r="D310" s="37">
        <v>0</v>
      </c>
      <c r="E310" s="49">
        <v>0</v>
      </c>
      <c r="F310" s="37">
        <v>0</v>
      </c>
      <c r="G310" s="49">
        <v>11.860448247897823</v>
      </c>
      <c r="H310" s="37">
        <v>26.194104488731668</v>
      </c>
      <c r="I310" s="49">
        <v>0</v>
      </c>
      <c r="J310" s="37">
        <v>0</v>
      </c>
      <c r="K310" s="49">
        <v>312.85811837436472</v>
      </c>
      <c r="L310" s="37">
        <v>0</v>
      </c>
      <c r="M310" s="49">
        <v>80681.402570822655</v>
      </c>
      <c r="N310" s="43">
        <v>1714</v>
      </c>
      <c r="O310" s="56">
        <v>1831.34</v>
      </c>
      <c r="P310" s="44">
        <v>1800.1</v>
      </c>
      <c r="Q310" s="52">
        <v>4.7</v>
      </c>
      <c r="R310" s="39">
        <v>26.54</v>
      </c>
      <c r="S310" s="54">
        <v>0</v>
      </c>
      <c r="T310" s="39">
        <v>0</v>
      </c>
      <c r="U310" s="54">
        <v>0</v>
      </c>
      <c r="V310" s="39">
        <v>0</v>
      </c>
      <c r="W310" s="56">
        <v>0</v>
      </c>
      <c r="X310" s="39">
        <v>117.34</v>
      </c>
      <c r="Y310" s="56">
        <v>6.4</v>
      </c>
    </row>
    <row r="311" spans="1:25">
      <c r="A311" s="47">
        <v>42307</v>
      </c>
      <c r="B311" s="37">
        <v>12343.67605809317</v>
      </c>
      <c r="C311" s="49">
        <v>0</v>
      </c>
      <c r="D311" s="37">
        <v>0</v>
      </c>
      <c r="E311" s="49">
        <v>0</v>
      </c>
      <c r="F311" s="37">
        <v>0</v>
      </c>
      <c r="G311" s="49">
        <v>11.787842346562226</v>
      </c>
      <c r="H311" s="37">
        <v>25.152733935546671</v>
      </c>
      <c r="I311" s="49">
        <v>79.878107227298898</v>
      </c>
      <c r="J311" s="37">
        <v>0</v>
      </c>
      <c r="K311" s="49">
        <v>288.91207759632078</v>
      </c>
      <c r="L311" s="37">
        <v>0</v>
      </c>
      <c r="M311" s="49">
        <v>88702.356906779605</v>
      </c>
      <c r="N311" s="43">
        <v>1800.02</v>
      </c>
      <c r="O311" s="56">
        <v>1926.44</v>
      </c>
      <c r="P311" s="44">
        <v>1790.4</v>
      </c>
      <c r="Q311" s="52">
        <v>55.6</v>
      </c>
      <c r="R311" s="39">
        <v>51.9</v>
      </c>
      <c r="S311" s="54">
        <v>28.54</v>
      </c>
      <c r="T311" s="39">
        <v>0</v>
      </c>
      <c r="U311" s="54">
        <v>0</v>
      </c>
      <c r="V311" s="39">
        <v>0</v>
      </c>
      <c r="W311" s="56">
        <v>0</v>
      </c>
      <c r="X311" s="39">
        <v>126.42</v>
      </c>
      <c r="Y311" s="56">
        <v>6.6</v>
      </c>
    </row>
    <row r="312" spans="1:25">
      <c r="A312" s="47">
        <v>42308</v>
      </c>
      <c r="B312" s="37">
        <v>465.74098219374071</v>
      </c>
      <c r="C312" s="49">
        <v>0</v>
      </c>
      <c r="D312" s="37">
        <v>0</v>
      </c>
      <c r="E312" s="49">
        <v>0</v>
      </c>
      <c r="F312" s="37">
        <v>0</v>
      </c>
      <c r="G312" s="49">
        <v>0.41478019715793879</v>
      </c>
      <c r="H312" s="37">
        <v>0.82932315543414636</v>
      </c>
      <c r="I312" s="49">
        <v>0</v>
      </c>
      <c r="J312" s="37">
        <v>0</v>
      </c>
      <c r="K312" s="49">
        <v>10.015861155733857</v>
      </c>
      <c r="L312" s="37">
        <v>0</v>
      </c>
      <c r="M312" s="49">
        <v>2927.1188929082409</v>
      </c>
      <c r="N312" s="43">
        <v>1420.82</v>
      </c>
      <c r="O312" s="56">
        <v>1522.68</v>
      </c>
      <c r="P312" s="44">
        <v>1458</v>
      </c>
      <c r="Q312" s="52">
        <v>37.799999999999997</v>
      </c>
      <c r="R312" s="39">
        <v>26.88</v>
      </c>
      <c r="S312" s="54">
        <v>0</v>
      </c>
      <c r="T312" s="39">
        <v>0</v>
      </c>
      <c r="U312" s="54">
        <v>0</v>
      </c>
      <c r="V312" s="39">
        <v>0</v>
      </c>
      <c r="W312" s="56">
        <v>0</v>
      </c>
      <c r="X312" s="39">
        <v>101.86</v>
      </c>
      <c r="Y312" s="56">
        <v>6.7</v>
      </c>
    </row>
    <row r="313" spans="1:25">
      <c r="A313" s="47">
        <v>42309</v>
      </c>
      <c r="B313" s="37">
        <v>466.66521759382761</v>
      </c>
      <c r="C313" s="49">
        <v>0</v>
      </c>
      <c r="D313" s="37">
        <v>0</v>
      </c>
      <c r="E313" s="49">
        <v>0</v>
      </c>
      <c r="F313" s="37">
        <v>0</v>
      </c>
      <c r="G313" s="49">
        <v>0.46898000733719619</v>
      </c>
      <c r="H313" s="37">
        <v>0.95773871958160384</v>
      </c>
      <c r="I313" s="49">
        <v>0</v>
      </c>
      <c r="J313" s="37">
        <v>0</v>
      </c>
      <c r="K313" s="49">
        <v>10.007176215744337</v>
      </c>
      <c r="L313" s="37">
        <v>0</v>
      </c>
      <c r="M313" s="49">
        <v>3299.3865661273803</v>
      </c>
      <c r="N313" s="43">
        <v>1778.2</v>
      </c>
      <c r="O313" s="56">
        <v>1906.08</v>
      </c>
      <c r="P313" s="44">
        <v>1874.7</v>
      </c>
      <c r="Q313" s="52">
        <v>2.4</v>
      </c>
      <c r="R313" s="39">
        <v>0</v>
      </c>
      <c r="S313" s="54">
        <v>28.98</v>
      </c>
      <c r="T313" s="39">
        <v>0</v>
      </c>
      <c r="U313" s="54">
        <v>0</v>
      </c>
      <c r="V313" s="39">
        <v>0</v>
      </c>
      <c r="W313" s="56">
        <v>0</v>
      </c>
      <c r="X313" s="39">
        <v>127.88</v>
      </c>
      <c r="Y313" s="56">
        <v>6.7</v>
      </c>
    </row>
    <row r="314" spans="1:25">
      <c r="A314" s="47">
        <v>42310</v>
      </c>
      <c r="B314" s="37">
        <v>13249.780238098041</v>
      </c>
      <c r="C314" s="49">
        <v>0</v>
      </c>
      <c r="D314" s="37">
        <v>0</v>
      </c>
      <c r="E314" s="49">
        <v>0</v>
      </c>
      <c r="F314" s="37">
        <v>0</v>
      </c>
      <c r="G314" s="49">
        <v>13.892036335250602</v>
      </c>
      <c r="H314" s="37">
        <v>24.576174711050847</v>
      </c>
      <c r="I314" s="49">
        <v>0</v>
      </c>
      <c r="J314" s="37">
        <v>0</v>
      </c>
      <c r="K314" s="49">
        <v>269.97179216473222</v>
      </c>
      <c r="L314" s="37">
        <v>0</v>
      </c>
      <c r="M314" s="49">
        <v>89297.928912590782</v>
      </c>
      <c r="N314" s="43">
        <v>1789.41</v>
      </c>
      <c r="O314" s="56">
        <v>1924.07</v>
      </c>
      <c r="P314" s="44">
        <v>1839.3</v>
      </c>
      <c r="Q314" s="52">
        <v>42.1</v>
      </c>
      <c r="R314" s="39">
        <v>26.21</v>
      </c>
      <c r="S314" s="54">
        <v>16.46</v>
      </c>
      <c r="T314" s="39">
        <v>0</v>
      </c>
      <c r="U314" s="54">
        <v>0</v>
      </c>
      <c r="V314" s="39">
        <v>0</v>
      </c>
      <c r="W314" s="56">
        <v>0</v>
      </c>
      <c r="X314" s="39">
        <v>134.66</v>
      </c>
      <c r="Y314" s="56">
        <v>7</v>
      </c>
    </row>
    <row r="315" spans="1:25">
      <c r="A315" s="47">
        <v>42311</v>
      </c>
      <c r="B315" s="37">
        <v>13165.368500528399</v>
      </c>
      <c r="C315" s="49">
        <v>0</v>
      </c>
      <c r="D315" s="37">
        <v>0</v>
      </c>
      <c r="E315" s="49">
        <v>0</v>
      </c>
      <c r="F315" s="37">
        <v>0</v>
      </c>
      <c r="G315" s="49">
        <v>14.396444706657268</v>
      </c>
      <c r="H315" s="37">
        <v>24.533773749666064</v>
      </c>
      <c r="I315" s="49">
        <v>0</v>
      </c>
      <c r="J315" s="37">
        <v>0</v>
      </c>
      <c r="K315" s="49">
        <v>262.85046544135508</v>
      </c>
      <c r="L315" s="37">
        <v>0</v>
      </c>
      <c r="M315" s="49">
        <v>79952.856042180807</v>
      </c>
      <c r="N315" s="43">
        <v>1797.2</v>
      </c>
      <c r="O315" s="56">
        <v>1920.65</v>
      </c>
      <c r="P315" s="44">
        <v>1852.09</v>
      </c>
      <c r="Q315" s="52">
        <v>0</v>
      </c>
      <c r="R315" s="39">
        <v>26.73</v>
      </c>
      <c r="S315" s="54">
        <v>16.32</v>
      </c>
      <c r="T315" s="39">
        <v>0</v>
      </c>
      <c r="U315" s="54">
        <v>25.51</v>
      </c>
      <c r="V315" s="39">
        <v>0</v>
      </c>
      <c r="W315" s="56">
        <v>0</v>
      </c>
      <c r="X315" s="39">
        <v>123.45</v>
      </c>
      <c r="Y315" s="56">
        <v>6.4</v>
      </c>
    </row>
    <row r="316" spans="1:25">
      <c r="A316" s="47">
        <v>42312</v>
      </c>
      <c r="B316" s="37">
        <v>14492.03325795604</v>
      </c>
      <c r="C316" s="49">
        <v>0</v>
      </c>
      <c r="D316" s="37">
        <v>0</v>
      </c>
      <c r="E316" s="49">
        <v>0</v>
      </c>
      <c r="F316" s="37">
        <v>0</v>
      </c>
      <c r="G316" s="49">
        <v>14.364708592110166</v>
      </c>
      <c r="H316" s="37">
        <v>25.719334718503692</v>
      </c>
      <c r="I316" s="49">
        <v>0</v>
      </c>
      <c r="J316" s="37">
        <v>0</v>
      </c>
      <c r="K316" s="49">
        <v>252.41483536605432</v>
      </c>
      <c r="L316" s="37">
        <v>0</v>
      </c>
      <c r="M316" s="49">
        <v>83971.873629106063</v>
      </c>
      <c r="N316" s="43">
        <v>1599.03</v>
      </c>
      <c r="O316" s="56">
        <v>1734.73</v>
      </c>
      <c r="P316" s="44">
        <v>1699.83</v>
      </c>
      <c r="Q316" s="52">
        <v>8.17</v>
      </c>
      <c r="R316" s="39">
        <v>26.73</v>
      </c>
      <c r="S316" s="54">
        <v>0</v>
      </c>
      <c r="T316" s="39">
        <v>0</v>
      </c>
      <c r="U316" s="54">
        <v>0</v>
      </c>
      <c r="V316" s="39">
        <v>0</v>
      </c>
      <c r="W316" s="56">
        <v>0</v>
      </c>
      <c r="X316" s="39">
        <v>135.69999999999999</v>
      </c>
      <c r="Y316" s="56">
        <v>7.8</v>
      </c>
    </row>
    <row r="317" spans="1:25">
      <c r="A317" s="47">
        <v>42313</v>
      </c>
      <c r="B317" s="37">
        <v>13976.814492331874</v>
      </c>
      <c r="C317" s="49">
        <v>0</v>
      </c>
      <c r="D317" s="37">
        <v>0</v>
      </c>
      <c r="E317" s="49">
        <v>0</v>
      </c>
      <c r="F317" s="37">
        <v>0</v>
      </c>
      <c r="G317" s="49">
        <v>13.849855116215108</v>
      </c>
      <c r="H317" s="37">
        <v>27.522787251127653</v>
      </c>
      <c r="I317" s="49">
        <v>0</v>
      </c>
      <c r="J317" s="37">
        <v>0</v>
      </c>
      <c r="K317" s="49">
        <v>269.7140775157701</v>
      </c>
      <c r="L317" s="37">
        <v>0</v>
      </c>
      <c r="M317" s="49">
        <v>78890.6025798271</v>
      </c>
      <c r="N317" s="43">
        <v>1796.86</v>
      </c>
      <c r="O317" s="56">
        <v>1911.64</v>
      </c>
      <c r="P317" s="44">
        <v>1885.2</v>
      </c>
      <c r="Q317" s="52">
        <v>0</v>
      </c>
      <c r="R317" s="39">
        <v>26.44</v>
      </c>
      <c r="S317" s="54">
        <v>0</v>
      </c>
      <c r="T317" s="39">
        <v>0</v>
      </c>
      <c r="U317" s="54">
        <v>0</v>
      </c>
      <c r="V317" s="39">
        <v>0</v>
      </c>
      <c r="W317" s="56">
        <v>0</v>
      </c>
      <c r="X317" s="39">
        <v>114.78</v>
      </c>
      <c r="Y317" s="56">
        <v>6</v>
      </c>
    </row>
    <row r="318" spans="1:25">
      <c r="A318" s="47">
        <v>42314</v>
      </c>
      <c r="B318" s="37">
        <v>13624.555482590791</v>
      </c>
      <c r="C318" s="49">
        <v>0</v>
      </c>
      <c r="D318" s="37">
        <v>0</v>
      </c>
      <c r="E318" s="49">
        <v>0</v>
      </c>
      <c r="F318" s="37">
        <v>0</v>
      </c>
      <c r="G318" s="49">
        <v>14.578820722144641</v>
      </c>
      <c r="H318" s="37">
        <v>24.775136094939537</v>
      </c>
      <c r="I318" s="49">
        <v>0</v>
      </c>
      <c r="J318" s="37">
        <v>13</v>
      </c>
      <c r="K318" s="49">
        <v>282.8844339759404</v>
      </c>
      <c r="L318" s="37">
        <v>0</v>
      </c>
      <c r="M318" s="49">
        <v>84888.596859156678</v>
      </c>
      <c r="N318" s="43">
        <v>1808.87</v>
      </c>
      <c r="O318" s="56">
        <v>1930.19</v>
      </c>
      <c r="P318" s="44">
        <v>1887.3</v>
      </c>
      <c r="Q318" s="52">
        <v>0</v>
      </c>
      <c r="R318" s="39">
        <v>26.36</v>
      </c>
      <c r="S318" s="54">
        <v>16.53</v>
      </c>
      <c r="T318" s="39">
        <v>0</v>
      </c>
      <c r="U318" s="54">
        <v>0</v>
      </c>
      <c r="V318" s="39">
        <v>0</v>
      </c>
      <c r="W318" s="56">
        <v>0</v>
      </c>
      <c r="X318" s="39">
        <v>121.32</v>
      </c>
      <c r="Y318" s="56">
        <v>6.3</v>
      </c>
    </row>
    <row r="319" spans="1:25">
      <c r="A319" s="47">
        <v>42315</v>
      </c>
      <c r="B319" s="37">
        <v>455.15317220800443</v>
      </c>
      <c r="C319" s="49">
        <v>0</v>
      </c>
      <c r="D319" s="37">
        <v>0</v>
      </c>
      <c r="E319" s="49">
        <v>0</v>
      </c>
      <c r="F319" s="37">
        <v>0</v>
      </c>
      <c r="G319" s="49">
        <v>0.50264796574412596</v>
      </c>
      <c r="H319" s="37">
        <v>0.9174475414581762</v>
      </c>
      <c r="I319" s="49">
        <v>0</v>
      </c>
      <c r="J319" s="37">
        <v>0</v>
      </c>
      <c r="K319" s="49">
        <v>9.4307005426772257</v>
      </c>
      <c r="L319" s="37">
        <v>0</v>
      </c>
      <c r="M319" s="49">
        <v>3242.1133758373285</v>
      </c>
      <c r="N319" s="43">
        <v>1658.58</v>
      </c>
      <c r="O319" s="56">
        <v>1770.2</v>
      </c>
      <c r="P319" s="44">
        <v>1743.2</v>
      </c>
      <c r="Q319" s="52">
        <v>0</v>
      </c>
      <c r="R319" s="39">
        <v>27</v>
      </c>
      <c r="S319" s="54">
        <v>0</v>
      </c>
      <c r="T319" s="39">
        <v>0</v>
      </c>
      <c r="U319" s="54">
        <v>0</v>
      </c>
      <c r="V319" s="39">
        <v>0</v>
      </c>
      <c r="W319" s="56">
        <v>0</v>
      </c>
      <c r="X319" s="39">
        <v>111.62</v>
      </c>
      <c r="Y319" s="56">
        <v>6.3</v>
      </c>
    </row>
    <row r="320" spans="1:25">
      <c r="A320" s="47">
        <v>42316</v>
      </c>
      <c r="B320" s="37">
        <v>459.35094866480824</v>
      </c>
      <c r="C320" s="49">
        <v>0</v>
      </c>
      <c r="D320" s="37">
        <v>0</v>
      </c>
      <c r="E320" s="49">
        <v>0</v>
      </c>
      <c r="F320" s="37">
        <v>0</v>
      </c>
      <c r="G320" s="49">
        <v>0.46224137670167592</v>
      </c>
      <c r="H320" s="37">
        <v>0.93513109827985375</v>
      </c>
      <c r="I320" s="49">
        <v>0</v>
      </c>
      <c r="J320" s="37">
        <v>0</v>
      </c>
      <c r="K320" s="49">
        <v>10.131385854055916</v>
      </c>
      <c r="L320" s="37">
        <v>0</v>
      </c>
      <c r="M320" s="49">
        <v>2806.6339542590308</v>
      </c>
      <c r="N320" s="43">
        <v>1816.16</v>
      </c>
      <c r="O320" s="56">
        <v>1943.2</v>
      </c>
      <c r="P320" s="44">
        <v>1943.2</v>
      </c>
      <c r="Q320" s="52">
        <v>0</v>
      </c>
      <c r="R320" s="39">
        <v>0</v>
      </c>
      <c r="S320" s="54">
        <v>0</v>
      </c>
      <c r="T320" s="39">
        <v>0</v>
      </c>
      <c r="U320" s="54">
        <v>0</v>
      </c>
      <c r="V320" s="39">
        <v>0</v>
      </c>
      <c r="W320" s="56">
        <v>0</v>
      </c>
      <c r="X320" s="39">
        <v>127.04</v>
      </c>
      <c r="Y320" s="56">
        <v>6.5</v>
      </c>
    </row>
    <row r="321" spans="1:25">
      <c r="A321" s="47">
        <v>42317</v>
      </c>
      <c r="B321" s="37">
        <v>13034.183395123422</v>
      </c>
      <c r="C321" s="49">
        <v>0</v>
      </c>
      <c r="D321" s="37">
        <v>0</v>
      </c>
      <c r="E321" s="49">
        <v>0</v>
      </c>
      <c r="F321" s="37">
        <v>0</v>
      </c>
      <c r="G321" s="49">
        <v>15.120921990316399</v>
      </c>
      <c r="H321" s="37">
        <v>25.70913746977434</v>
      </c>
      <c r="I321" s="49">
        <v>0</v>
      </c>
      <c r="J321" s="37">
        <v>0</v>
      </c>
      <c r="K321" s="49">
        <v>266.11274595587372</v>
      </c>
      <c r="L321" s="37">
        <v>0</v>
      </c>
      <c r="M321" s="49">
        <v>86343.595512104643</v>
      </c>
      <c r="N321" s="43">
        <v>1234.6199999999999</v>
      </c>
      <c r="O321" s="56">
        <v>1314.29</v>
      </c>
      <c r="P321" s="44">
        <v>1278.6199999999999</v>
      </c>
      <c r="Q321" s="52">
        <v>6.58</v>
      </c>
      <c r="R321" s="39">
        <v>12.56</v>
      </c>
      <c r="S321" s="54">
        <v>16.53</v>
      </c>
      <c r="T321" s="39">
        <v>0</v>
      </c>
      <c r="U321" s="54">
        <v>0</v>
      </c>
      <c r="V321" s="39">
        <v>0</v>
      </c>
      <c r="W321" s="56">
        <v>0</v>
      </c>
      <c r="X321" s="39">
        <v>79.67</v>
      </c>
      <c r="Y321" s="56">
        <v>6.1</v>
      </c>
    </row>
    <row r="322" spans="1:25">
      <c r="A322" s="47">
        <v>42318</v>
      </c>
      <c r="B322" s="37">
        <v>14566.74889732259</v>
      </c>
      <c r="C322" s="49">
        <v>0</v>
      </c>
      <c r="D322" s="37">
        <v>0</v>
      </c>
      <c r="E322" s="49">
        <v>0</v>
      </c>
      <c r="F322" s="37">
        <v>0</v>
      </c>
      <c r="G322" s="49">
        <v>14.501302789557501</v>
      </c>
      <c r="H322" s="37">
        <v>26.442054065533572</v>
      </c>
      <c r="I322" s="49">
        <v>0</v>
      </c>
      <c r="J322" s="37">
        <v>0</v>
      </c>
      <c r="K322" s="49">
        <v>267.18779000146674</v>
      </c>
      <c r="L322" s="37">
        <v>0</v>
      </c>
      <c r="M322" s="49">
        <v>89264.43089384638</v>
      </c>
      <c r="N322" s="43">
        <v>1670.43</v>
      </c>
      <c r="O322" s="56">
        <v>1795.08</v>
      </c>
      <c r="P322" s="44">
        <v>1704.6</v>
      </c>
      <c r="Q322" s="52">
        <v>51.4</v>
      </c>
      <c r="R322" s="39">
        <v>39.08</v>
      </c>
      <c r="S322" s="54">
        <v>0</v>
      </c>
      <c r="T322" s="39">
        <v>0</v>
      </c>
      <c r="U322" s="54">
        <v>0</v>
      </c>
      <c r="V322" s="39">
        <v>0</v>
      </c>
      <c r="W322" s="56">
        <v>0</v>
      </c>
      <c r="X322" s="39">
        <v>124.65</v>
      </c>
      <c r="Y322" s="56">
        <v>6.9</v>
      </c>
    </row>
    <row r="323" spans="1:25">
      <c r="A323" s="47">
        <v>42319</v>
      </c>
      <c r="B323" s="37">
        <v>13214.672323723702</v>
      </c>
      <c r="C323" s="49">
        <v>0</v>
      </c>
      <c r="D323" s="37">
        <v>0</v>
      </c>
      <c r="E323" s="49">
        <v>0</v>
      </c>
      <c r="F323" s="37">
        <v>0</v>
      </c>
      <c r="G323" s="49">
        <v>14.785294858517769</v>
      </c>
      <c r="H323" s="37">
        <v>25.953999627923469</v>
      </c>
      <c r="I323" s="49">
        <v>0</v>
      </c>
      <c r="J323" s="37">
        <v>0</v>
      </c>
      <c r="K323" s="49">
        <v>267.06740157620567</v>
      </c>
      <c r="L323" s="37">
        <v>0</v>
      </c>
      <c r="M323" s="49">
        <v>79046.665195452821</v>
      </c>
      <c r="N323" s="43">
        <v>1730.86</v>
      </c>
      <c r="O323" s="56">
        <v>1880.38</v>
      </c>
      <c r="P323" s="44">
        <v>1844.5</v>
      </c>
      <c r="Q323" s="52">
        <v>8.9</v>
      </c>
      <c r="R323" s="39">
        <v>26.98</v>
      </c>
      <c r="S323" s="54">
        <v>0</v>
      </c>
      <c r="T323" s="39">
        <v>0</v>
      </c>
      <c r="U323" s="54">
        <v>0</v>
      </c>
      <c r="V323" s="39">
        <v>0</v>
      </c>
      <c r="W323" s="56">
        <v>0</v>
      </c>
      <c r="X323" s="39">
        <v>149.52000000000001</v>
      </c>
      <c r="Y323" s="56">
        <v>8</v>
      </c>
    </row>
    <row r="324" spans="1:25">
      <c r="A324" s="47">
        <v>42320</v>
      </c>
      <c r="B324" s="37">
        <v>13512.666188473757</v>
      </c>
      <c r="C324" s="49">
        <v>0</v>
      </c>
      <c r="D324" s="37">
        <v>0</v>
      </c>
      <c r="E324" s="49">
        <v>0</v>
      </c>
      <c r="F324" s="37">
        <v>0</v>
      </c>
      <c r="G324" s="49">
        <v>13.390105058897259</v>
      </c>
      <c r="H324" s="37">
        <v>27.308464456884156</v>
      </c>
      <c r="I324" s="49">
        <v>0</v>
      </c>
      <c r="J324" s="37">
        <v>0</v>
      </c>
      <c r="K324" s="49">
        <v>277.8367647511493</v>
      </c>
      <c r="L324" s="37">
        <v>0</v>
      </c>
      <c r="M324" s="49">
        <v>90224.207742744446</v>
      </c>
      <c r="N324" s="43">
        <v>1755.22</v>
      </c>
      <c r="O324" s="56">
        <v>1897.29</v>
      </c>
      <c r="P324" s="44">
        <v>1826.2</v>
      </c>
      <c r="Q324" s="52">
        <v>44.7</v>
      </c>
      <c r="R324" s="39">
        <v>10.79</v>
      </c>
      <c r="S324" s="54">
        <v>0</v>
      </c>
      <c r="T324" s="39">
        <v>0</v>
      </c>
      <c r="U324" s="54">
        <v>15.6</v>
      </c>
      <c r="V324" s="39">
        <v>0</v>
      </c>
      <c r="W324" s="56">
        <v>0</v>
      </c>
      <c r="X324" s="39">
        <v>142.07</v>
      </c>
      <c r="Y324" s="56">
        <v>7.5</v>
      </c>
    </row>
    <row r="325" spans="1:25">
      <c r="A325" s="47">
        <v>42321</v>
      </c>
      <c r="B325" s="37">
        <v>13844.608305394695</v>
      </c>
      <c r="C325" s="49">
        <v>20</v>
      </c>
      <c r="D325" s="37">
        <v>0</v>
      </c>
      <c r="E325" s="49">
        <v>0</v>
      </c>
      <c r="F325" s="37">
        <v>0</v>
      </c>
      <c r="G325" s="49">
        <v>13.797472576460432</v>
      </c>
      <c r="H325" s="37">
        <v>26.404065596359271</v>
      </c>
      <c r="I325" s="49">
        <v>0</v>
      </c>
      <c r="J325" s="37">
        <v>0</v>
      </c>
      <c r="K325" s="49">
        <v>280.64444674593722</v>
      </c>
      <c r="L325" s="37">
        <v>0</v>
      </c>
      <c r="M325" s="49">
        <v>82442.90152514854</v>
      </c>
      <c r="N325" s="43">
        <v>1750.94</v>
      </c>
      <c r="O325" s="56">
        <v>1894</v>
      </c>
      <c r="P325" s="44">
        <v>1860.15</v>
      </c>
      <c r="Q325" s="52">
        <v>0</v>
      </c>
      <c r="R325" s="39">
        <v>16</v>
      </c>
      <c r="S325" s="54">
        <v>0</v>
      </c>
      <c r="T325" s="39">
        <v>0</v>
      </c>
      <c r="U325" s="54">
        <v>17.850000000000001</v>
      </c>
      <c r="V325" s="39">
        <v>0</v>
      </c>
      <c r="W325" s="56">
        <v>0</v>
      </c>
      <c r="X325" s="39">
        <v>143.06</v>
      </c>
      <c r="Y325" s="56">
        <v>7.6</v>
      </c>
    </row>
    <row r="326" spans="1:25">
      <c r="A326" s="47">
        <v>42322</v>
      </c>
      <c r="B326" s="37">
        <v>474.57360835262398</v>
      </c>
      <c r="C326" s="49">
        <v>0</v>
      </c>
      <c r="D326" s="37">
        <v>0</v>
      </c>
      <c r="E326" s="49">
        <v>0</v>
      </c>
      <c r="F326" s="37">
        <v>0</v>
      </c>
      <c r="G326" s="49">
        <v>0.47948573940497619</v>
      </c>
      <c r="H326" s="37">
        <v>0.87065645769435973</v>
      </c>
      <c r="I326" s="49">
        <v>0</v>
      </c>
      <c r="J326" s="37">
        <v>0</v>
      </c>
      <c r="K326" s="49">
        <v>9.2444451366370757</v>
      </c>
      <c r="L326" s="37">
        <v>0</v>
      </c>
      <c r="M326" s="49">
        <v>2830.8650633712668</v>
      </c>
      <c r="N326" s="43">
        <v>1737.16</v>
      </c>
      <c r="O326" s="56">
        <v>1870.94</v>
      </c>
      <c r="P326" s="44">
        <v>1837.3</v>
      </c>
      <c r="Q326" s="52">
        <v>7.2</v>
      </c>
      <c r="R326" s="39">
        <v>26.44</v>
      </c>
      <c r="S326" s="54">
        <v>0</v>
      </c>
      <c r="T326" s="39">
        <v>0</v>
      </c>
      <c r="U326" s="54">
        <v>0</v>
      </c>
      <c r="V326" s="39">
        <v>0</v>
      </c>
      <c r="W326" s="56">
        <v>0</v>
      </c>
      <c r="X326" s="39">
        <v>133.78</v>
      </c>
      <c r="Y326" s="56">
        <v>7.2</v>
      </c>
    </row>
    <row r="327" spans="1:25">
      <c r="A327" s="47">
        <v>42323</v>
      </c>
      <c r="B327" s="37">
        <v>515.61196128025051</v>
      </c>
      <c r="C327" s="49">
        <v>0</v>
      </c>
      <c r="D327" s="37">
        <v>0</v>
      </c>
      <c r="E327" s="49">
        <v>0</v>
      </c>
      <c r="F327" s="37">
        <v>0</v>
      </c>
      <c r="G327" s="49">
        <v>0.53507043479793392</v>
      </c>
      <c r="H327" s="37">
        <v>0.97113365516888872</v>
      </c>
      <c r="I327" s="49">
        <v>0</v>
      </c>
      <c r="J327" s="37">
        <v>0</v>
      </c>
      <c r="K327" s="49">
        <v>9.1084566528558604</v>
      </c>
      <c r="L327" s="37">
        <v>0</v>
      </c>
      <c r="M327" s="49">
        <v>2871.76628029637</v>
      </c>
      <c r="N327" s="43">
        <v>1767.26</v>
      </c>
      <c r="O327" s="56">
        <v>1900.2</v>
      </c>
      <c r="P327" s="44">
        <v>1827.3</v>
      </c>
      <c r="Q327" s="52">
        <v>55.7</v>
      </c>
      <c r="R327" s="39">
        <v>17.2</v>
      </c>
      <c r="S327" s="54">
        <v>0</v>
      </c>
      <c r="T327" s="39">
        <v>0</v>
      </c>
      <c r="U327" s="54">
        <v>0</v>
      </c>
      <c r="V327" s="39">
        <v>0</v>
      </c>
      <c r="W327" s="56">
        <v>0</v>
      </c>
      <c r="X327" s="39">
        <v>132.94</v>
      </c>
      <c r="Y327" s="56">
        <v>7</v>
      </c>
    </row>
    <row r="328" spans="1:25">
      <c r="A328" s="47">
        <v>42324</v>
      </c>
      <c r="B328" s="37">
        <v>13296.249999637443</v>
      </c>
      <c r="C328" s="49">
        <v>0</v>
      </c>
      <c r="D328" s="37">
        <v>0</v>
      </c>
      <c r="E328" s="49">
        <v>0</v>
      </c>
      <c r="F328" s="37">
        <v>0</v>
      </c>
      <c r="G328" s="49">
        <v>14.750683876670147</v>
      </c>
      <c r="H328" s="37">
        <v>26.251775941689317</v>
      </c>
      <c r="I328" s="49">
        <v>0</v>
      </c>
      <c r="J328" s="37">
        <v>0</v>
      </c>
      <c r="K328" s="49">
        <v>253.29482454034013</v>
      </c>
      <c r="L328" s="37">
        <v>0</v>
      </c>
      <c r="M328" s="49">
        <v>90046.74219485982</v>
      </c>
      <c r="N328" s="43">
        <v>1610.6</v>
      </c>
      <c r="O328" s="56">
        <v>1750.42</v>
      </c>
      <c r="P328" s="44">
        <v>1688.8</v>
      </c>
      <c r="Q328" s="52">
        <v>35.1</v>
      </c>
      <c r="R328" s="39">
        <v>10</v>
      </c>
      <c r="S328" s="54">
        <v>16.52</v>
      </c>
      <c r="T328" s="39">
        <v>0</v>
      </c>
      <c r="U328" s="54">
        <v>0</v>
      </c>
      <c r="V328" s="39">
        <v>0</v>
      </c>
      <c r="W328" s="56">
        <v>0</v>
      </c>
      <c r="X328" s="39">
        <v>139.82</v>
      </c>
      <c r="Y328" s="56">
        <v>8</v>
      </c>
    </row>
    <row r="329" spans="1:25">
      <c r="A329" s="47">
        <v>42325</v>
      </c>
      <c r="B329" s="37">
        <v>14213.578272797753</v>
      </c>
      <c r="C329" s="49">
        <v>0</v>
      </c>
      <c r="D329" s="37">
        <v>0</v>
      </c>
      <c r="E329" s="49">
        <v>0</v>
      </c>
      <c r="F329" s="37">
        <v>0</v>
      </c>
      <c r="G329" s="49">
        <v>13.434580654782033</v>
      </c>
      <c r="H329" s="37">
        <v>27.198887736444156</v>
      </c>
      <c r="I329" s="49">
        <v>0</v>
      </c>
      <c r="J329" s="37">
        <v>0</v>
      </c>
      <c r="K329" s="49">
        <v>263.82951334460574</v>
      </c>
      <c r="L329" s="37">
        <v>0</v>
      </c>
      <c r="M329" s="49">
        <v>84496.631235673645</v>
      </c>
      <c r="N329" s="43">
        <v>1820.42</v>
      </c>
      <c r="O329" s="56">
        <v>1981.77</v>
      </c>
      <c r="P329" s="44">
        <v>1939.7</v>
      </c>
      <c r="Q329" s="52">
        <v>0</v>
      </c>
      <c r="R329" s="39">
        <v>26.09</v>
      </c>
      <c r="S329" s="54">
        <v>15.98</v>
      </c>
      <c r="T329" s="39">
        <v>0</v>
      </c>
      <c r="U329" s="54">
        <v>0</v>
      </c>
      <c r="V329" s="39">
        <v>0</v>
      </c>
      <c r="W329" s="56">
        <v>0</v>
      </c>
      <c r="X329" s="39">
        <v>161.35</v>
      </c>
      <c r="Y329" s="56">
        <v>8.1</v>
      </c>
    </row>
    <row r="330" spans="1:25">
      <c r="A330" s="47">
        <v>42326</v>
      </c>
      <c r="B330" s="37">
        <v>14340.968963450532</v>
      </c>
      <c r="C330" s="49">
        <v>0</v>
      </c>
      <c r="D330" s="37">
        <v>0</v>
      </c>
      <c r="E330" s="49">
        <v>0</v>
      </c>
      <c r="F330" s="37">
        <v>0</v>
      </c>
      <c r="G330" s="49">
        <v>13.866418324050679</v>
      </c>
      <c r="H330" s="37">
        <v>27.602810402341987</v>
      </c>
      <c r="I330" s="49">
        <v>0</v>
      </c>
      <c r="J330" s="37">
        <v>0</v>
      </c>
      <c r="K330" s="49">
        <v>259.60040080392162</v>
      </c>
      <c r="L330" s="37">
        <v>0</v>
      </c>
      <c r="M330" s="49">
        <v>79908.792181645025</v>
      </c>
      <c r="N330" s="43">
        <v>1830.41</v>
      </c>
      <c r="O330" s="56">
        <v>1955.25</v>
      </c>
      <c r="P330" s="44">
        <v>1876.1</v>
      </c>
      <c r="Q330" s="52">
        <v>17.7</v>
      </c>
      <c r="R330" s="39">
        <v>16.79</v>
      </c>
      <c r="S330" s="54">
        <v>44.66</v>
      </c>
      <c r="T330" s="39">
        <v>0</v>
      </c>
      <c r="U330" s="54">
        <v>0</v>
      </c>
      <c r="V330" s="39">
        <v>0</v>
      </c>
      <c r="W330" s="56">
        <v>0</v>
      </c>
      <c r="X330" s="39">
        <v>124.84</v>
      </c>
      <c r="Y330" s="56">
        <v>6.4</v>
      </c>
    </row>
    <row r="331" spans="1:25">
      <c r="A331" s="47">
        <v>42327</v>
      </c>
      <c r="B331" s="37">
        <v>14621.684917272545</v>
      </c>
      <c r="C331" s="49">
        <v>0</v>
      </c>
      <c r="D331" s="37">
        <v>0</v>
      </c>
      <c r="E331" s="49">
        <v>0</v>
      </c>
      <c r="F331" s="37">
        <v>0</v>
      </c>
      <c r="G331" s="49">
        <v>15.047929073712004</v>
      </c>
      <c r="H331" s="37">
        <v>26.709922447076256</v>
      </c>
      <c r="I331" s="49">
        <v>0</v>
      </c>
      <c r="J331" s="37">
        <v>0</v>
      </c>
      <c r="K331" s="49">
        <v>285.71455975382469</v>
      </c>
      <c r="L331" s="37">
        <v>0</v>
      </c>
      <c r="M331" s="49">
        <v>82081.450406138378</v>
      </c>
      <c r="N331" s="43">
        <v>1684.87</v>
      </c>
      <c r="O331" s="56">
        <v>1786.83</v>
      </c>
      <c r="P331" s="44">
        <v>1655.5</v>
      </c>
      <c r="Q331" s="52">
        <v>67.599999999999994</v>
      </c>
      <c r="R331" s="39">
        <v>36.65</v>
      </c>
      <c r="S331" s="54">
        <v>27.08</v>
      </c>
      <c r="T331" s="39">
        <v>0</v>
      </c>
      <c r="U331" s="54">
        <v>0</v>
      </c>
      <c r="V331" s="39">
        <v>0</v>
      </c>
      <c r="W331" s="56">
        <v>0</v>
      </c>
      <c r="X331" s="39">
        <v>101.96</v>
      </c>
      <c r="Y331" s="56">
        <v>5.7</v>
      </c>
    </row>
    <row r="332" spans="1:25">
      <c r="A332" s="47">
        <v>42328</v>
      </c>
      <c r="B332" s="37">
        <v>13938.046762762353</v>
      </c>
      <c r="C332" s="49">
        <v>20</v>
      </c>
      <c r="D332" s="37">
        <v>0</v>
      </c>
      <c r="E332" s="49">
        <v>0</v>
      </c>
      <c r="F332" s="37">
        <v>0</v>
      </c>
      <c r="G332" s="49">
        <v>13.54565960062685</v>
      </c>
      <c r="H332" s="37">
        <v>28.245003018096604</v>
      </c>
      <c r="I332" s="49">
        <v>0</v>
      </c>
      <c r="J332" s="37">
        <v>16</v>
      </c>
      <c r="K332" s="49">
        <v>267.22867868536093</v>
      </c>
      <c r="L332" s="37">
        <v>0</v>
      </c>
      <c r="M332" s="49">
        <v>86433.52268685028</v>
      </c>
      <c r="N332" s="43">
        <v>1621.86</v>
      </c>
      <c r="O332" s="56">
        <v>1725.27</v>
      </c>
      <c r="P332" s="44">
        <v>1613.9</v>
      </c>
      <c r="Q332" s="52">
        <v>67.400000000000006</v>
      </c>
      <c r="R332" s="39">
        <v>26.92</v>
      </c>
      <c r="S332" s="54">
        <v>17.05</v>
      </c>
      <c r="T332" s="39">
        <v>0</v>
      </c>
      <c r="U332" s="54">
        <v>0</v>
      </c>
      <c r="V332" s="39">
        <v>0</v>
      </c>
      <c r="W332" s="56">
        <v>0</v>
      </c>
      <c r="X332" s="39">
        <v>103.41</v>
      </c>
      <c r="Y332" s="56">
        <v>6</v>
      </c>
    </row>
    <row r="333" spans="1:25">
      <c r="A333" s="47">
        <v>42329</v>
      </c>
      <c r="B333" s="37">
        <v>453.17215857935128</v>
      </c>
      <c r="C333" s="49">
        <v>0</v>
      </c>
      <c r="D333" s="37">
        <v>0</v>
      </c>
      <c r="E333" s="49">
        <v>0</v>
      </c>
      <c r="F333" s="37">
        <v>0</v>
      </c>
      <c r="G333" s="49">
        <v>0.51354820305098581</v>
      </c>
      <c r="H333" s="37">
        <v>0.86631485977047762</v>
      </c>
      <c r="I333" s="49">
        <v>0</v>
      </c>
      <c r="J333" s="37">
        <v>0</v>
      </c>
      <c r="K333" s="49">
        <v>9.2642752968489503</v>
      </c>
      <c r="L333" s="37">
        <v>0</v>
      </c>
      <c r="M333" s="49">
        <v>3209.7189401350552</v>
      </c>
      <c r="N333" s="43">
        <v>1666.09</v>
      </c>
      <c r="O333" s="56">
        <v>1783.26</v>
      </c>
      <c r="P333" s="44">
        <v>1754.6</v>
      </c>
      <c r="Q333" s="52">
        <v>0</v>
      </c>
      <c r="R333" s="39">
        <v>0</v>
      </c>
      <c r="S333" s="54">
        <v>28.66</v>
      </c>
      <c r="T333" s="39">
        <v>0</v>
      </c>
      <c r="U333" s="54">
        <v>0</v>
      </c>
      <c r="V333" s="39">
        <v>0</v>
      </c>
      <c r="W333" s="56">
        <v>0</v>
      </c>
      <c r="X333" s="39">
        <v>117.17</v>
      </c>
      <c r="Y333" s="56">
        <v>6.6</v>
      </c>
    </row>
    <row r="334" spans="1:25">
      <c r="A334" s="47">
        <v>42330</v>
      </c>
      <c r="B334" s="37">
        <v>470.04027778081382</v>
      </c>
      <c r="C334" s="49">
        <v>0</v>
      </c>
      <c r="D334" s="37">
        <v>0</v>
      </c>
      <c r="E334" s="49">
        <v>0</v>
      </c>
      <c r="F334" s="37">
        <v>0</v>
      </c>
      <c r="G334" s="49">
        <v>0.45948009812300661</v>
      </c>
      <c r="H334" s="37">
        <v>1.0160809460457556</v>
      </c>
      <c r="I334" s="49">
        <v>0</v>
      </c>
      <c r="J334" s="37">
        <v>0</v>
      </c>
      <c r="K334" s="49">
        <v>9.6096895563114355</v>
      </c>
      <c r="L334" s="37">
        <v>0</v>
      </c>
      <c r="M334" s="49">
        <v>3238.3606521541697</v>
      </c>
      <c r="N334" s="43">
        <v>1498.81</v>
      </c>
      <c r="O334" s="56">
        <v>1587.5</v>
      </c>
      <c r="P334" s="44">
        <v>1587.5</v>
      </c>
      <c r="Q334" s="52">
        <v>0</v>
      </c>
      <c r="R334" s="39">
        <v>0</v>
      </c>
      <c r="S334" s="54">
        <v>0</v>
      </c>
      <c r="T334" s="39">
        <v>0</v>
      </c>
      <c r="U334" s="54">
        <v>0</v>
      </c>
      <c r="V334" s="39">
        <v>0</v>
      </c>
      <c r="W334" s="56">
        <v>0</v>
      </c>
      <c r="X334" s="39">
        <v>88.69</v>
      </c>
      <c r="Y334" s="56">
        <v>5.6</v>
      </c>
    </row>
    <row r="335" spans="1:25">
      <c r="A335" s="47">
        <v>42331</v>
      </c>
      <c r="B335" s="37">
        <v>13057.649118410451</v>
      </c>
      <c r="C335" s="49">
        <v>0</v>
      </c>
      <c r="D335" s="37">
        <v>0</v>
      </c>
      <c r="E335" s="49">
        <v>0</v>
      </c>
      <c r="F335" s="37">
        <v>0</v>
      </c>
      <c r="G335" s="49">
        <v>15.023285612452423</v>
      </c>
      <c r="H335" s="37">
        <v>27.134263011970898</v>
      </c>
      <c r="I335" s="49">
        <v>0</v>
      </c>
      <c r="J335" s="37">
        <v>0</v>
      </c>
      <c r="K335" s="49">
        <v>258.93447726319494</v>
      </c>
      <c r="L335" s="37">
        <v>0</v>
      </c>
      <c r="M335" s="49">
        <v>82583.728148854818</v>
      </c>
      <c r="N335" s="43">
        <v>1502.43</v>
      </c>
      <c r="O335" s="56">
        <v>1585.16</v>
      </c>
      <c r="P335" s="44">
        <v>1547</v>
      </c>
      <c r="Q335" s="52">
        <v>0</v>
      </c>
      <c r="R335" s="39">
        <v>10</v>
      </c>
      <c r="S335" s="54">
        <v>28.16</v>
      </c>
      <c r="T335" s="39">
        <v>0</v>
      </c>
      <c r="U335" s="54">
        <v>0</v>
      </c>
      <c r="V335" s="39">
        <v>0</v>
      </c>
      <c r="W335" s="56">
        <v>0</v>
      </c>
      <c r="X335" s="39">
        <v>82.73</v>
      </c>
      <c r="Y335" s="56">
        <v>5.2</v>
      </c>
    </row>
    <row r="336" spans="1:25">
      <c r="A336" s="47">
        <v>42332</v>
      </c>
      <c r="B336" s="37">
        <v>14779.353126758006</v>
      </c>
      <c r="C336" s="49">
        <v>0</v>
      </c>
      <c r="D336" s="37">
        <v>0</v>
      </c>
      <c r="E336" s="49">
        <v>0</v>
      </c>
      <c r="F336" s="37">
        <v>0</v>
      </c>
      <c r="G336" s="49">
        <v>15.165600723949185</v>
      </c>
      <c r="H336" s="37">
        <v>25.343886942779669</v>
      </c>
      <c r="I336" s="49">
        <v>0</v>
      </c>
      <c r="J336" s="37">
        <v>0</v>
      </c>
      <c r="K336" s="49">
        <v>278.9064193276937</v>
      </c>
      <c r="L336" s="37">
        <v>0</v>
      </c>
      <c r="M336" s="49">
        <v>90088.70487059532</v>
      </c>
      <c r="N336" s="43">
        <v>1354.6</v>
      </c>
      <c r="O336" s="56">
        <v>1440.73</v>
      </c>
      <c r="P336" s="44">
        <v>1352.5</v>
      </c>
      <c r="Q336" s="52">
        <v>56.4</v>
      </c>
      <c r="R336" s="39">
        <v>16.760000000000002</v>
      </c>
      <c r="S336" s="54">
        <v>15.07</v>
      </c>
      <c r="T336" s="39">
        <v>0</v>
      </c>
      <c r="U336" s="54">
        <v>0</v>
      </c>
      <c r="V336" s="39">
        <v>0</v>
      </c>
      <c r="W336" s="56">
        <v>0</v>
      </c>
      <c r="X336" s="39">
        <v>86.13</v>
      </c>
      <c r="Y336" s="56">
        <v>6</v>
      </c>
    </row>
    <row r="337" spans="1:25">
      <c r="A337" s="47">
        <v>42333</v>
      </c>
      <c r="B337" s="37">
        <v>14284.197043342339</v>
      </c>
      <c r="C337" s="49">
        <v>0</v>
      </c>
      <c r="D337" s="37">
        <v>0</v>
      </c>
      <c r="E337" s="49">
        <v>0</v>
      </c>
      <c r="F337" s="37">
        <v>0</v>
      </c>
      <c r="G337" s="49">
        <v>14.993695836845209</v>
      </c>
      <c r="H337" s="37">
        <v>25.925160445040895</v>
      </c>
      <c r="I337" s="49">
        <v>0</v>
      </c>
      <c r="J337" s="37">
        <v>0</v>
      </c>
      <c r="K337" s="49">
        <v>256.69138884993242</v>
      </c>
      <c r="L337" s="37">
        <v>0</v>
      </c>
      <c r="M337" s="49">
        <v>78851.872428299306</v>
      </c>
      <c r="N337" s="43">
        <v>1339.11</v>
      </c>
      <c r="O337" s="56">
        <v>1414.58</v>
      </c>
      <c r="P337" s="44">
        <v>1331.9</v>
      </c>
      <c r="Q337" s="52">
        <v>54.8</v>
      </c>
      <c r="R337" s="39">
        <v>0</v>
      </c>
      <c r="S337" s="54">
        <v>27.88</v>
      </c>
      <c r="T337" s="39">
        <v>0</v>
      </c>
      <c r="U337" s="54">
        <v>0</v>
      </c>
      <c r="V337" s="39">
        <v>0</v>
      </c>
      <c r="W337" s="56">
        <v>0</v>
      </c>
      <c r="X337" s="39">
        <v>75.47</v>
      </c>
      <c r="Y337" s="56">
        <v>5.3</v>
      </c>
    </row>
    <row r="338" spans="1:25">
      <c r="A338" s="47">
        <v>42334</v>
      </c>
      <c r="B338" s="37">
        <v>14458.697386701411</v>
      </c>
      <c r="C338" s="49">
        <v>0</v>
      </c>
      <c r="D338" s="37">
        <v>0</v>
      </c>
      <c r="E338" s="49">
        <v>0</v>
      </c>
      <c r="F338" s="37">
        <v>0</v>
      </c>
      <c r="G338" s="49">
        <v>13.497933776422716</v>
      </c>
      <c r="H338" s="37">
        <v>26.377198733737863</v>
      </c>
      <c r="I338" s="49">
        <v>0</v>
      </c>
      <c r="J338" s="37">
        <v>0</v>
      </c>
      <c r="K338" s="49">
        <v>275.76201521116445</v>
      </c>
      <c r="L338" s="37">
        <v>0</v>
      </c>
      <c r="M338" s="49">
        <v>89734.066701246629</v>
      </c>
      <c r="N338" s="43">
        <v>1024.79</v>
      </c>
      <c r="O338" s="56">
        <v>1090.94</v>
      </c>
      <c r="P338" s="44">
        <v>1023.52</v>
      </c>
      <c r="Q338" s="52">
        <v>0</v>
      </c>
      <c r="R338" s="39">
        <v>10</v>
      </c>
      <c r="S338" s="54">
        <v>28.24</v>
      </c>
      <c r="T338" s="39">
        <v>0</v>
      </c>
      <c r="U338" s="54">
        <v>29.18</v>
      </c>
      <c r="V338" s="39">
        <v>0</v>
      </c>
      <c r="W338" s="56">
        <v>0</v>
      </c>
      <c r="X338" s="39">
        <v>66.150000000000006</v>
      </c>
      <c r="Y338" s="56">
        <v>6.1</v>
      </c>
    </row>
    <row r="339" spans="1:25">
      <c r="A339" s="47">
        <v>42335</v>
      </c>
      <c r="B339" s="37">
        <v>14559.044896872389</v>
      </c>
      <c r="C339" s="49">
        <v>20</v>
      </c>
      <c r="D339" s="37">
        <v>0</v>
      </c>
      <c r="E339" s="49">
        <v>0</v>
      </c>
      <c r="F339" s="37">
        <v>0</v>
      </c>
      <c r="G339" s="49">
        <v>13.411785833342732</v>
      </c>
      <c r="H339" s="37">
        <v>26.936116987340654</v>
      </c>
      <c r="I339" s="49">
        <v>0</v>
      </c>
      <c r="J339" s="37">
        <v>0</v>
      </c>
      <c r="K339" s="49">
        <v>286.00317602980323</v>
      </c>
      <c r="L339" s="37">
        <v>0</v>
      </c>
      <c r="M339" s="49">
        <v>82790.906340285685</v>
      </c>
      <c r="N339" s="43">
        <v>1700.52</v>
      </c>
      <c r="O339" s="56">
        <v>1811.31</v>
      </c>
      <c r="P339" s="44">
        <v>1741.9</v>
      </c>
      <c r="Q339" s="52">
        <v>0</v>
      </c>
      <c r="R339" s="39">
        <v>42.57</v>
      </c>
      <c r="S339" s="54">
        <v>26.84</v>
      </c>
      <c r="T339" s="39">
        <v>0</v>
      </c>
      <c r="U339" s="54">
        <v>0</v>
      </c>
      <c r="V339" s="39">
        <v>0</v>
      </c>
      <c r="W339" s="56">
        <v>0</v>
      </c>
      <c r="X339" s="39">
        <v>110.79</v>
      </c>
      <c r="Y339" s="56">
        <v>6.1</v>
      </c>
    </row>
    <row r="340" spans="1:25">
      <c r="A340" s="47">
        <v>42336</v>
      </c>
      <c r="B340" s="37">
        <v>489.53430301729367</v>
      </c>
      <c r="C340" s="49">
        <v>0</v>
      </c>
      <c r="D340" s="37">
        <v>0</v>
      </c>
      <c r="E340" s="49">
        <v>0</v>
      </c>
      <c r="F340" s="37">
        <v>0</v>
      </c>
      <c r="G340" s="49">
        <v>0.4552155799928852</v>
      </c>
      <c r="H340" s="37">
        <v>0.95233200427583253</v>
      </c>
      <c r="I340" s="49">
        <v>0</v>
      </c>
      <c r="J340" s="37">
        <v>0</v>
      </c>
      <c r="K340" s="49">
        <v>9.165947281571416</v>
      </c>
      <c r="L340" s="37">
        <v>0</v>
      </c>
      <c r="M340" s="49">
        <v>2818.7278170772202</v>
      </c>
      <c r="N340" s="43">
        <v>1652.4</v>
      </c>
      <c r="O340" s="56">
        <v>1751.33</v>
      </c>
      <c r="P340" s="44">
        <v>1710.8</v>
      </c>
      <c r="Q340" s="52">
        <v>0</v>
      </c>
      <c r="R340" s="39">
        <v>26.43</v>
      </c>
      <c r="S340" s="54">
        <v>14.1</v>
      </c>
      <c r="T340" s="39">
        <v>0</v>
      </c>
      <c r="U340" s="54">
        <v>0</v>
      </c>
      <c r="V340" s="39">
        <v>0</v>
      </c>
      <c r="W340" s="56">
        <v>0</v>
      </c>
      <c r="X340" s="39">
        <v>98.93</v>
      </c>
      <c r="Y340" s="56">
        <v>5.6</v>
      </c>
    </row>
    <row r="341" spans="1:25">
      <c r="A341" s="47">
        <v>42337</v>
      </c>
      <c r="B341" s="37">
        <v>521.84385009919743</v>
      </c>
      <c r="C341" s="49">
        <v>0</v>
      </c>
      <c r="D341" s="37">
        <v>0</v>
      </c>
      <c r="E341" s="49">
        <v>0</v>
      </c>
      <c r="F341" s="37">
        <v>0</v>
      </c>
      <c r="G341" s="49">
        <v>0.49754927986525138</v>
      </c>
      <c r="H341" s="37">
        <v>0.96299402812493329</v>
      </c>
      <c r="I341" s="49">
        <v>0</v>
      </c>
      <c r="J341" s="37">
        <v>0</v>
      </c>
      <c r="K341" s="49">
        <v>8.9561245703242367</v>
      </c>
      <c r="L341" s="37">
        <v>0</v>
      </c>
      <c r="M341" s="49">
        <v>2936.9761781484312</v>
      </c>
      <c r="N341" s="43">
        <v>1804.49</v>
      </c>
      <c r="O341" s="56">
        <v>1926.76</v>
      </c>
      <c r="P341" s="44">
        <v>1841.8</v>
      </c>
      <c r="Q341" s="52">
        <v>57.8</v>
      </c>
      <c r="R341" s="39">
        <v>0</v>
      </c>
      <c r="S341" s="54">
        <v>27.16</v>
      </c>
      <c r="T341" s="39">
        <v>0</v>
      </c>
      <c r="U341" s="54">
        <v>0</v>
      </c>
      <c r="V341" s="39">
        <v>0</v>
      </c>
      <c r="W341" s="56">
        <v>0</v>
      </c>
      <c r="X341" s="39">
        <v>122.27</v>
      </c>
      <c r="Y341" s="56">
        <v>6.3</v>
      </c>
    </row>
    <row r="342" spans="1:25">
      <c r="A342" s="47">
        <v>42338</v>
      </c>
      <c r="B342" s="37">
        <v>14310.152932875359</v>
      </c>
      <c r="C342" s="49">
        <v>0</v>
      </c>
      <c r="D342" s="37">
        <v>0</v>
      </c>
      <c r="E342" s="49">
        <v>0</v>
      </c>
      <c r="F342" s="37">
        <v>0</v>
      </c>
      <c r="G342" s="49">
        <v>13.554124502461843</v>
      </c>
      <c r="H342" s="37">
        <v>26.4859503069478</v>
      </c>
      <c r="I342" s="49">
        <v>0</v>
      </c>
      <c r="J342" s="37">
        <v>0</v>
      </c>
      <c r="K342" s="49">
        <v>277.43159158864705</v>
      </c>
      <c r="L342" s="37">
        <v>0</v>
      </c>
      <c r="M342" s="49">
        <v>90105.375085986423</v>
      </c>
      <c r="N342" s="43">
        <v>1772.8</v>
      </c>
      <c r="O342" s="56">
        <v>1915.36</v>
      </c>
      <c r="P342" s="44">
        <v>1834.3</v>
      </c>
      <c r="Q342" s="52">
        <v>55.5</v>
      </c>
      <c r="R342" s="39">
        <v>25.56</v>
      </c>
      <c r="S342" s="54">
        <v>0</v>
      </c>
      <c r="T342" s="39">
        <v>0</v>
      </c>
      <c r="U342" s="54">
        <v>0</v>
      </c>
      <c r="V342" s="39">
        <v>0</v>
      </c>
      <c r="W342" s="56">
        <v>0</v>
      </c>
      <c r="X342" s="39">
        <v>142.56</v>
      </c>
      <c r="Y342" s="56">
        <v>7.4</v>
      </c>
    </row>
    <row r="343" spans="1:25">
      <c r="A343" s="47">
        <v>42339</v>
      </c>
      <c r="B343" s="37">
        <v>7416.6809013425482</v>
      </c>
      <c r="C343" s="49">
        <v>0</v>
      </c>
      <c r="D343" s="37">
        <v>0</v>
      </c>
      <c r="E343" s="49">
        <v>0</v>
      </c>
      <c r="F343" s="37">
        <v>0</v>
      </c>
      <c r="G343" s="49">
        <v>11.970385155981521</v>
      </c>
      <c r="H343" s="37">
        <v>26.911346257476957</v>
      </c>
      <c r="I343" s="49">
        <v>0</v>
      </c>
      <c r="J343" s="37">
        <v>0</v>
      </c>
      <c r="K343" s="49">
        <v>163.83093025012559</v>
      </c>
      <c r="L343" s="37">
        <v>0</v>
      </c>
      <c r="M343" s="49">
        <v>51404.851410540643</v>
      </c>
      <c r="N343" s="43">
        <v>1719.13</v>
      </c>
      <c r="O343" s="56">
        <v>1860.16</v>
      </c>
      <c r="P343" s="44">
        <v>1773.5</v>
      </c>
      <c r="Q343" s="52">
        <v>17.2</v>
      </c>
      <c r="R343" s="39">
        <v>25.71</v>
      </c>
      <c r="S343" s="54">
        <v>17.55</v>
      </c>
      <c r="T343" s="39">
        <v>0</v>
      </c>
      <c r="U343" s="54">
        <v>26.2</v>
      </c>
      <c r="V343" s="39">
        <v>0</v>
      </c>
      <c r="W343" s="56">
        <v>0</v>
      </c>
      <c r="X343" s="39">
        <v>141.03</v>
      </c>
      <c r="Y343" s="56">
        <v>7.6</v>
      </c>
    </row>
    <row r="344" spans="1:25">
      <c r="A344" s="47">
        <v>42340</v>
      </c>
      <c r="B344" s="37">
        <v>7819.5694652450866</v>
      </c>
      <c r="C344" s="49">
        <v>0</v>
      </c>
      <c r="D344" s="37">
        <v>0</v>
      </c>
      <c r="E344" s="49">
        <v>0</v>
      </c>
      <c r="F344" s="37">
        <v>0</v>
      </c>
      <c r="G344" s="49">
        <v>11.484915965201886</v>
      </c>
      <c r="H344" s="37">
        <v>26.911886890830758</v>
      </c>
      <c r="I344" s="49">
        <v>0</v>
      </c>
      <c r="J344" s="37">
        <v>0</v>
      </c>
      <c r="K344" s="49">
        <v>169.60175551851285</v>
      </c>
      <c r="L344" s="37">
        <v>0</v>
      </c>
      <c r="M344" s="49">
        <v>53447.67328097234</v>
      </c>
      <c r="N344" s="43">
        <v>1593.79</v>
      </c>
      <c r="O344" s="56">
        <v>1736.12</v>
      </c>
      <c r="P344" s="44">
        <v>1699.7</v>
      </c>
      <c r="Q344" s="52">
        <v>0</v>
      </c>
      <c r="R344" s="39">
        <v>10</v>
      </c>
      <c r="S344" s="54">
        <v>26.42</v>
      </c>
      <c r="T344" s="39">
        <v>0</v>
      </c>
      <c r="U344" s="54">
        <v>0</v>
      </c>
      <c r="V344" s="39">
        <v>0</v>
      </c>
      <c r="W344" s="56">
        <v>0</v>
      </c>
      <c r="X344" s="39">
        <v>142.33000000000001</v>
      </c>
      <c r="Y344" s="56">
        <v>8.1999999999999993</v>
      </c>
    </row>
    <row r="345" spans="1:25">
      <c r="A345" s="47">
        <v>42341</v>
      </c>
      <c r="B345" s="37">
        <v>7669.2711564798847</v>
      </c>
      <c r="C345" s="49">
        <v>0</v>
      </c>
      <c r="D345" s="37">
        <v>0</v>
      </c>
      <c r="E345" s="49">
        <v>0</v>
      </c>
      <c r="F345" s="37">
        <v>0</v>
      </c>
      <c r="G345" s="49">
        <v>12.166073409931499</v>
      </c>
      <c r="H345" s="37">
        <v>25.479142970030352</v>
      </c>
      <c r="I345" s="49">
        <v>0</v>
      </c>
      <c r="J345" s="37">
        <v>0</v>
      </c>
      <c r="K345" s="49">
        <v>153.59503756443118</v>
      </c>
      <c r="L345" s="37">
        <v>0</v>
      </c>
      <c r="M345" s="49">
        <v>51455.775732431219</v>
      </c>
      <c r="N345" s="43">
        <v>1542.95</v>
      </c>
      <c r="O345" s="56">
        <v>1673.22</v>
      </c>
      <c r="P345" s="44">
        <v>1628.18</v>
      </c>
      <c r="Q345" s="52">
        <v>0</v>
      </c>
      <c r="R345" s="39">
        <v>16.12</v>
      </c>
      <c r="S345" s="54">
        <v>0</v>
      </c>
      <c r="T345" s="39">
        <v>0</v>
      </c>
      <c r="U345" s="54">
        <v>28.92</v>
      </c>
      <c r="V345" s="39">
        <v>0</v>
      </c>
      <c r="W345" s="56">
        <v>0</v>
      </c>
      <c r="X345" s="39">
        <v>130.27000000000001</v>
      </c>
      <c r="Y345" s="56">
        <v>7.8</v>
      </c>
    </row>
    <row r="346" spans="1:25">
      <c r="A346" s="47">
        <v>42342</v>
      </c>
      <c r="B346" s="37">
        <v>7309.6026603482987</v>
      </c>
      <c r="C346" s="49">
        <v>20</v>
      </c>
      <c r="D346" s="37">
        <v>30</v>
      </c>
      <c r="E346" s="49">
        <v>0</v>
      </c>
      <c r="F346" s="37">
        <v>0</v>
      </c>
      <c r="G346" s="49">
        <v>12.304332672060628</v>
      </c>
      <c r="H346" s="37">
        <v>26.522331282917243</v>
      </c>
      <c r="I346" s="49">
        <v>0</v>
      </c>
      <c r="J346" s="37">
        <v>15</v>
      </c>
      <c r="K346" s="49">
        <v>164.40749117071059</v>
      </c>
      <c r="L346" s="37">
        <v>0</v>
      </c>
      <c r="M346" s="49">
        <v>58093.489860585367</v>
      </c>
    </row>
    <row r="347" spans="1:25">
      <c r="A347" s="47">
        <v>42343</v>
      </c>
      <c r="B347" s="37">
        <v>266.34059374393428</v>
      </c>
      <c r="C347" s="49">
        <v>0</v>
      </c>
      <c r="D347" s="37">
        <v>0</v>
      </c>
      <c r="E347" s="49">
        <v>0</v>
      </c>
      <c r="F347" s="37">
        <v>0</v>
      </c>
      <c r="G347" s="49">
        <v>0.45211102251594815</v>
      </c>
      <c r="H347" s="37">
        <v>0.88537941325193148</v>
      </c>
      <c r="I347" s="49">
        <v>0</v>
      </c>
      <c r="J347" s="37">
        <v>0</v>
      </c>
      <c r="K347" s="49">
        <v>6.0439975736003699</v>
      </c>
      <c r="L347" s="37">
        <v>0</v>
      </c>
      <c r="M347" s="49">
        <v>2176.3890381885708</v>
      </c>
      <c r="N347" s="43">
        <v>1688.64</v>
      </c>
      <c r="O347" s="56">
        <v>1810.56</v>
      </c>
      <c r="P347" s="44">
        <v>1758.2</v>
      </c>
      <c r="Q347" s="52">
        <v>0</v>
      </c>
      <c r="R347" s="39">
        <v>0</v>
      </c>
      <c r="S347" s="54">
        <v>52.36</v>
      </c>
      <c r="T347" s="39">
        <v>0</v>
      </c>
      <c r="U347" s="54">
        <v>0</v>
      </c>
      <c r="V347" s="39">
        <v>0</v>
      </c>
      <c r="W347" s="56">
        <v>0</v>
      </c>
      <c r="X347" s="39">
        <v>121.92</v>
      </c>
      <c r="Y347" s="56">
        <v>6.7</v>
      </c>
    </row>
    <row r="348" spans="1:25">
      <c r="A348" s="47">
        <v>42344</v>
      </c>
      <c r="B348" s="37">
        <v>291.28453478119144</v>
      </c>
      <c r="C348" s="49">
        <v>0</v>
      </c>
      <c r="D348" s="37">
        <v>0</v>
      </c>
      <c r="E348" s="49">
        <v>0</v>
      </c>
      <c r="F348" s="37">
        <v>0</v>
      </c>
      <c r="G348" s="49">
        <v>0.45874624892367527</v>
      </c>
      <c r="H348" s="37">
        <v>0.91645896516631054</v>
      </c>
      <c r="I348" s="49">
        <v>0</v>
      </c>
      <c r="J348" s="37">
        <v>0</v>
      </c>
      <c r="K348" s="49">
        <v>5.8355641780382888</v>
      </c>
      <c r="L348" s="37">
        <v>0</v>
      </c>
      <c r="M348" s="49">
        <v>2166.0056402112164</v>
      </c>
      <c r="N348" s="43">
        <v>1668.36</v>
      </c>
      <c r="O348" s="56">
        <v>1796.97</v>
      </c>
      <c r="P348" s="44">
        <v>1748.4</v>
      </c>
      <c r="Q348" s="52">
        <v>32.200000000000003</v>
      </c>
      <c r="R348" s="39">
        <v>16.37</v>
      </c>
      <c r="S348" s="54">
        <v>0</v>
      </c>
      <c r="T348" s="39">
        <v>0</v>
      </c>
      <c r="U348" s="54">
        <v>0</v>
      </c>
      <c r="V348" s="39">
        <v>0</v>
      </c>
      <c r="W348" s="56">
        <v>0</v>
      </c>
      <c r="X348" s="39">
        <v>128.61000000000001</v>
      </c>
      <c r="Y348" s="56">
        <v>7.2</v>
      </c>
    </row>
    <row r="349" spans="1:25">
      <c r="A349" s="47">
        <v>42345</v>
      </c>
      <c r="B349" s="37">
        <v>7797.2219445577675</v>
      </c>
      <c r="C349" s="49">
        <v>0</v>
      </c>
      <c r="D349" s="37">
        <v>0</v>
      </c>
      <c r="E349" s="49">
        <v>0</v>
      </c>
      <c r="F349" s="37">
        <v>0</v>
      </c>
      <c r="G349" s="49">
        <v>11.223503834491162</v>
      </c>
      <c r="H349" s="37">
        <v>24.765039878456832</v>
      </c>
      <c r="I349" s="49">
        <v>0</v>
      </c>
      <c r="J349" s="37">
        <v>0</v>
      </c>
      <c r="K349" s="49">
        <v>154.77362498944308</v>
      </c>
      <c r="L349" s="37">
        <v>0</v>
      </c>
      <c r="M349" s="49">
        <v>57527.088624077638</v>
      </c>
      <c r="N349" s="43">
        <v>1382.68</v>
      </c>
      <c r="O349" s="56">
        <v>1492.3</v>
      </c>
      <c r="P349" s="44">
        <v>1420.5</v>
      </c>
      <c r="Q349" s="52">
        <v>44.6</v>
      </c>
      <c r="R349" s="39">
        <v>0</v>
      </c>
      <c r="S349" s="54">
        <v>27.2</v>
      </c>
      <c r="T349" s="39">
        <v>0</v>
      </c>
      <c r="U349" s="54">
        <v>0</v>
      </c>
      <c r="V349" s="39">
        <v>0</v>
      </c>
      <c r="W349" s="56">
        <v>0</v>
      </c>
      <c r="X349" s="39">
        <v>109.62</v>
      </c>
      <c r="Y349" s="56">
        <v>7.3</v>
      </c>
    </row>
    <row r="350" spans="1:25">
      <c r="A350" s="47">
        <v>42346</v>
      </c>
      <c r="B350" s="37">
        <v>7201.1810624324271</v>
      </c>
      <c r="C350" s="49">
        <v>0</v>
      </c>
      <c r="D350" s="37">
        <v>0</v>
      </c>
      <c r="E350" s="49">
        <v>0</v>
      </c>
      <c r="F350" s="37">
        <v>0</v>
      </c>
      <c r="G350" s="49">
        <v>12.465195924366355</v>
      </c>
      <c r="H350" s="37">
        <v>28.334004779087003</v>
      </c>
      <c r="I350" s="49">
        <v>0</v>
      </c>
      <c r="J350" s="37">
        <v>0</v>
      </c>
      <c r="K350" s="49">
        <v>167.20568179011693</v>
      </c>
      <c r="L350" s="37">
        <v>0</v>
      </c>
      <c r="M350" s="49">
        <v>57690.78469442913</v>
      </c>
      <c r="N350" s="43">
        <v>1704.29</v>
      </c>
      <c r="O350" s="56">
        <v>1830</v>
      </c>
      <c r="P350" s="44">
        <v>1776.5</v>
      </c>
      <c r="Q350" s="52">
        <v>53.5</v>
      </c>
      <c r="R350" s="39">
        <v>0</v>
      </c>
      <c r="S350" s="54">
        <v>0</v>
      </c>
      <c r="T350" s="39">
        <v>0</v>
      </c>
      <c r="U350" s="54">
        <v>0</v>
      </c>
      <c r="V350" s="39">
        <v>0</v>
      </c>
      <c r="W350" s="56">
        <v>0</v>
      </c>
      <c r="X350" s="39">
        <v>125.71</v>
      </c>
      <c r="Y350" s="56">
        <v>6.9</v>
      </c>
    </row>
    <row r="351" spans="1:25">
      <c r="A351" s="47">
        <v>42347</v>
      </c>
      <c r="B351" s="37">
        <v>7191.9023721296953</v>
      </c>
      <c r="C351" s="49">
        <v>0</v>
      </c>
      <c r="D351" s="37">
        <v>0</v>
      </c>
      <c r="E351" s="49">
        <v>0</v>
      </c>
      <c r="F351" s="37">
        <v>0</v>
      </c>
      <c r="G351" s="49">
        <v>12.596702066629696</v>
      </c>
      <c r="H351" s="37">
        <v>26.224242386410666</v>
      </c>
      <c r="I351" s="49">
        <v>0</v>
      </c>
      <c r="J351" s="37">
        <v>0</v>
      </c>
      <c r="K351" s="49">
        <v>161.80007371689186</v>
      </c>
      <c r="L351" s="37">
        <v>0</v>
      </c>
      <c r="M351" s="49">
        <v>50846.464200151633</v>
      </c>
      <c r="N351" s="43">
        <v>1320.13</v>
      </c>
      <c r="O351" s="56">
        <v>1418.87</v>
      </c>
      <c r="P351" s="44">
        <v>1373.34</v>
      </c>
      <c r="Q351" s="52">
        <v>0</v>
      </c>
      <c r="R351" s="39">
        <v>0</v>
      </c>
      <c r="S351" s="54">
        <v>16.690000000000001</v>
      </c>
      <c r="T351" s="39">
        <v>0</v>
      </c>
      <c r="U351" s="54">
        <v>28.84</v>
      </c>
      <c r="V351" s="39">
        <v>0</v>
      </c>
      <c r="W351" s="56">
        <v>0</v>
      </c>
      <c r="X351" s="39">
        <v>98.74</v>
      </c>
      <c r="Y351" s="56">
        <v>7</v>
      </c>
    </row>
    <row r="352" spans="1:25">
      <c r="A352" s="47">
        <v>42348</v>
      </c>
      <c r="B352" s="37">
        <v>7627.0631066390479</v>
      </c>
      <c r="C352" s="49">
        <v>0</v>
      </c>
      <c r="D352" s="37">
        <v>0</v>
      </c>
      <c r="E352" s="49">
        <v>0</v>
      </c>
      <c r="F352" s="37">
        <v>0</v>
      </c>
      <c r="G352" s="49">
        <v>11.576797889701183</v>
      </c>
      <c r="H352" s="37">
        <v>26.480838966985786</v>
      </c>
      <c r="I352" s="49">
        <v>0</v>
      </c>
      <c r="J352" s="37">
        <v>0</v>
      </c>
      <c r="K352" s="49">
        <v>159.62842051067176</v>
      </c>
      <c r="L352" s="37">
        <v>0</v>
      </c>
      <c r="M352" s="49">
        <v>53291.146891990211</v>
      </c>
      <c r="N352" s="43">
        <v>1761.67</v>
      </c>
      <c r="O352" s="56">
        <v>1876.7</v>
      </c>
      <c r="P352" s="44">
        <v>1849.9</v>
      </c>
      <c r="Q352" s="52">
        <v>0</v>
      </c>
      <c r="R352" s="39">
        <v>0</v>
      </c>
      <c r="S352" s="54">
        <v>26.8</v>
      </c>
      <c r="T352" s="39">
        <v>0</v>
      </c>
      <c r="U352" s="54">
        <v>0</v>
      </c>
      <c r="V352" s="39">
        <v>0</v>
      </c>
      <c r="W352" s="56">
        <v>0</v>
      </c>
      <c r="X352" s="39">
        <v>115.03</v>
      </c>
      <c r="Y352" s="56">
        <v>6.1</v>
      </c>
    </row>
    <row r="353" spans="1:25">
      <c r="A353" s="47">
        <v>42349</v>
      </c>
      <c r="B353" s="37">
        <v>7249.6780365321238</v>
      </c>
      <c r="C353" s="49">
        <v>20</v>
      </c>
      <c r="D353" s="37">
        <v>30</v>
      </c>
      <c r="E353" s="49">
        <v>0</v>
      </c>
      <c r="F353" s="37">
        <v>0</v>
      </c>
      <c r="G353" s="49">
        <v>12.828251743026708</v>
      </c>
      <c r="H353" s="37">
        <v>24.684655813394549</v>
      </c>
      <c r="I353" s="49">
        <v>0</v>
      </c>
      <c r="J353" s="37">
        <v>0</v>
      </c>
      <c r="K353" s="49">
        <v>158.50858913273481</v>
      </c>
      <c r="L353" s="37">
        <v>0</v>
      </c>
      <c r="M353" s="49">
        <v>53549.076681627506</v>
      </c>
      <c r="N353" s="43">
        <v>1671.96</v>
      </c>
      <c r="O353" s="56">
        <v>1786.45</v>
      </c>
      <c r="P353" s="44">
        <v>1701.6</v>
      </c>
      <c r="Q353" s="52">
        <v>68.8</v>
      </c>
      <c r="R353" s="39">
        <v>0</v>
      </c>
      <c r="S353" s="54">
        <v>16.05</v>
      </c>
      <c r="T353" s="39">
        <v>0</v>
      </c>
      <c r="U353" s="54">
        <v>0</v>
      </c>
      <c r="V353" s="39">
        <v>0</v>
      </c>
      <c r="W353" s="56">
        <v>0</v>
      </c>
      <c r="X353" s="39">
        <v>114.49</v>
      </c>
      <c r="Y353" s="56">
        <v>6.4</v>
      </c>
    </row>
    <row r="354" spans="1:25">
      <c r="A354" s="47">
        <v>42350</v>
      </c>
      <c r="B354" s="37">
        <v>314.05599899682181</v>
      </c>
      <c r="C354" s="49">
        <v>0</v>
      </c>
      <c r="D354" s="37">
        <v>0</v>
      </c>
      <c r="E354" s="49">
        <v>0</v>
      </c>
      <c r="F354" s="37">
        <v>0</v>
      </c>
      <c r="G354" s="49">
        <v>0.44176798822898994</v>
      </c>
      <c r="H354" s="37">
        <v>1.0679123529581767</v>
      </c>
      <c r="I354" s="49">
        <v>0</v>
      </c>
      <c r="J354" s="37">
        <v>0</v>
      </c>
      <c r="K354" s="49">
        <v>5.7756767819275323</v>
      </c>
      <c r="L354" s="37">
        <v>0</v>
      </c>
      <c r="M354" s="49">
        <v>2020.2623434466605</v>
      </c>
      <c r="N354" s="43">
        <v>1657.47</v>
      </c>
      <c r="O354" s="56">
        <v>1766.18</v>
      </c>
      <c r="P354" s="44">
        <v>1729</v>
      </c>
      <c r="Q354" s="52">
        <v>0</v>
      </c>
      <c r="R354" s="39">
        <v>10</v>
      </c>
      <c r="S354" s="54">
        <v>27.18</v>
      </c>
      <c r="T354" s="39">
        <v>0</v>
      </c>
      <c r="U354" s="54">
        <v>0</v>
      </c>
      <c r="V354" s="39">
        <v>0</v>
      </c>
      <c r="W354" s="56">
        <v>0</v>
      </c>
      <c r="X354" s="39">
        <v>108.71</v>
      </c>
      <c r="Y354" s="56">
        <v>6.2</v>
      </c>
    </row>
    <row r="355" spans="1:25">
      <c r="A355" s="47">
        <v>42351</v>
      </c>
      <c r="B355" s="37">
        <v>261.45961187952707</v>
      </c>
      <c r="C355" s="49">
        <v>0</v>
      </c>
      <c r="D355" s="37">
        <v>0</v>
      </c>
      <c r="E355" s="49">
        <v>0</v>
      </c>
      <c r="F355" s="37">
        <v>0</v>
      </c>
      <c r="G355" s="49">
        <v>0.43781094607405857</v>
      </c>
      <c r="H355" s="37">
        <v>0.92122380931687431</v>
      </c>
      <c r="I355" s="49">
        <v>0</v>
      </c>
      <c r="J355" s="37">
        <v>0</v>
      </c>
      <c r="K355" s="49">
        <v>6.091211925399671</v>
      </c>
      <c r="L355" s="37">
        <v>0</v>
      </c>
      <c r="M355" s="49">
        <v>2120.7685633257479</v>
      </c>
      <c r="N355" s="43">
        <v>1732.13</v>
      </c>
      <c r="O355" s="56">
        <v>1841.86</v>
      </c>
      <c r="P355" s="44">
        <v>1806.8</v>
      </c>
      <c r="Q355" s="52">
        <v>7.9</v>
      </c>
      <c r="R355" s="39">
        <v>0</v>
      </c>
      <c r="S355" s="54">
        <v>27.16</v>
      </c>
      <c r="T355" s="39">
        <v>0</v>
      </c>
      <c r="U355" s="54">
        <v>0</v>
      </c>
      <c r="V355" s="39">
        <v>0</v>
      </c>
      <c r="W355" s="56">
        <v>0</v>
      </c>
      <c r="X355" s="39">
        <v>109.73</v>
      </c>
      <c r="Y355" s="56">
        <v>6</v>
      </c>
    </row>
    <row r="356" spans="1:25">
      <c r="A356" s="47">
        <v>42352</v>
      </c>
      <c r="B356" s="37">
        <v>7784.2563940649743</v>
      </c>
      <c r="C356" s="49">
        <v>0</v>
      </c>
      <c r="D356" s="37">
        <v>0</v>
      </c>
      <c r="E356" s="49">
        <v>0</v>
      </c>
      <c r="F356" s="37">
        <v>0</v>
      </c>
      <c r="G356" s="49">
        <v>12.811787462853996</v>
      </c>
      <c r="H356" s="37">
        <v>26.043162932441241</v>
      </c>
      <c r="I356" s="49">
        <v>0</v>
      </c>
      <c r="J356" s="37">
        <v>0</v>
      </c>
      <c r="K356" s="49">
        <v>157.65827274780909</v>
      </c>
      <c r="L356" s="37">
        <v>0</v>
      </c>
      <c r="M356" s="49">
        <v>56423.934222200412</v>
      </c>
      <c r="N356" s="43">
        <v>1799.38</v>
      </c>
      <c r="O356" s="56">
        <v>1910</v>
      </c>
      <c r="P356" s="44">
        <v>1852.5</v>
      </c>
      <c r="Q356" s="52">
        <v>57.5</v>
      </c>
      <c r="R356" s="39">
        <v>0</v>
      </c>
      <c r="S356" s="54">
        <v>0</v>
      </c>
      <c r="T356" s="39">
        <v>0</v>
      </c>
      <c r="U356" s="54">
        <v>0</v>
      </c>
      <c r="V356" s="39">
        <v>0</v>
      </c>
      <c r="W356" s="56">
        <v>0</v>
      </c>
      <c r="X356" s="39">
        <v>110.62</v>
      </c>
      <c r="Y356" s="56">
        <v>5.8</v>
      </c>
    </row>
    <row r="357" spans="1:25">
      <c r="A357" s="47">
        <v>42353</v>
      </c>
      <c r="B357" s="37">
        <v>7519.2138995676314</v>
      </c>
      <c r="C357" s="49">
        <v>0</v>
      </c>
      <c r="D357" s="37">
        <v>0</v>
      </c>
      <c r="E357" s="49">
        <v>0</v>
      </c>
      <c r="F357" s="37">
        <v>0</v>
      </c>
      <c r="G357" s="49">
        <v>12.546178030422229</v>
      </c>
      <c r="H357" s="37">
        <v>26.338703846781847</v>
      </c>
      <c r="I357" s="49">
        <v>0</v>
      </c>
      <c r="J357" s="37">
        <v>0</v>
      </c>
      <c r="K357" s="49">
        <v>154.18218487624137</v>
      </c>
      <c r="L357" s="37">
        <v>0</v>
      </c>
      <c r="M357" s="49">
        <v>53987.111301766214</v>
      </c>
      <c r="N357" s="43">
        <v>1853.92</v>
      </c>
      <c r="O357" s="56">
        <v>1963.3</v>
      </c>
      <c r="P357" s="44">
        <v>1905.8</v>
      </c>
      <c r="Q357" s="52">
        <v>57.5</v>
      </c>
      <c r="R357" s="39">
        <v>0</v>
      </c>
      <c r="S357" s="54">
        <v>0</v>
      </c>
      <c r="T357" s="39">
        <v>0</v>
      </c>
      <c r="U357" s="54">
        <v>0</v>
      </c>
      <c r="V357" s="39">
        <v>0</v>
      </c>
      <c r="W357" s="56">
        <v>0</v>
      </c>
      <c r="X357" s="39">
        <v>109.38</v>
      </c>
      <c r="Y357" s="56">
        <v>5.6</v>
      </c>
    </row>
    <row r="358" spans="1:25">
      <c r="A358" s="47">
        <v>42354</v>
      </c>
      <c r="B358" s="37">
        <v>7710.0700640563382</v>
      </c>
      <c r="C358" s="49">
        <v>0</v>
      </c>
      <c r="D358" s="37">
        <v>0</v>
      </c>
      <c r="E358" s="49">
        <v>0</v>
      </c>
      <c r="F358" s="37">
        <v>0</v>
      </c>
      <c r="G358" s="49">
        <v>12.820396333277888</v>
      </c>
      <c r="H358" s="37">
        <v>24.910995829674015</v>
      </c>
      <c r="I358" s="49">
        <v>0</v>
      </c>
      <c r="J358" s="37">
        <v>0</v>
      </c>
      <c r="K358" s="49">
        <v>161.02235619183253</v>
      </c>
      <c r="L358" s="37">
        <v>0</v>
      </c>
      <c r="M358" s="49">
        <v>51088.263564141453</v>
      </c>
      <c r="N358" s="43">
        <v>1652.81</v>
      </c>
      <c r="O358" s="56">
        <v>1778.3</v>
      </c>
      <c r="P358" s="44">
        <v>1778.3</v>
      </c>
      <c r="Q358" s="52">
        <v>0</v>
      </c>
      <c r="R358" s="39">
        <v>0</v>
      </c>
      <c r="S358" s="54">
        <v>0</v>
      </c>
      <c r="T358" s="39">
        <v>0</v>
      </c>
      <c r="U358" s="54">
        <v>0</v>
      </c>
      <c r="V358" s="39">
        <v>0</v>
      </c>
      <c r="W358" s="56">
        <v>0</v>
      </c>
      <c r="X358" s="39">
        <v>125.49</v>
      </c>
      <c r="Y358" s="56">
        <v>7.1</v>
      </c>
    </row>
    <row r="359" spans="1:25">
      <c r="A359" s="47">
        <v>42355</v>
      </c>
      <c r="B359" s="37">
        <v>8111.4602148904223</v>
      </c>
      <c r="C359" s="49">
        <v>0</v>
      </c>
      <c r="D359" s="37">
        <v>0</v>
      </c>
      <c r="E359" s="49">
        <v>0</v>
      </c>
      <c r="F359" s="37">
        <v>0</v>
      </c>
      <c r="G359" s="49">
        <v>11.780041190877103</v>
      </c>
      <c r="H359" s="37">
        <v>28.507127570836246</v>
      </c>
      <c r="I359" s="49">
        <v>0</v>
      </c>
      <c r="J359" s="37">
        <v>0</v>
      </c>
      <c r="K359" s="49">
        <v>161.79561104594592</v>
      </c>
      <c r="L359" s="37">
        <v>0</v>
      </c>
      <c r="M359" s="49">
        <v>53079.382593236522</v>
      </c>
      <c r="N359" s="43">
        <v>1754.25</v>
      </c>
      <c r="O359" s="56">
        <v>1878.8</v>
      </c>
      <c r="P359" s="44">
        <v>1829.8</v>
      </c>
      <c r="Q359" s="52">
        <v>34.700000000000003</v>
      </c>
      <c r="R359" s="39">
        <v>0</v>
      </c>
      <c r="S359" s="54">
        <v>0</v>
      </c>
      <c r="T359" s="39">
        <v>0</v>
      </c>
      <c r="U359" s="54">
        <v>14.3</v>
      </c>
      <c r="V359" s="39">
        <v>0</v>
      </c>
      <c r="W359" s="56">
        <v>0</v>
      </c>
      <c r="X359" s="39">
        <v>124.55</v>
      </c>
      <c r="Y359" s="56">
        <v>6.6</v>
      </c>
    </row>
    <row r="360" spans="1:25">
      <c r="A360" s="47">
        <v>42356</v>
      </c>
      <c r="B360" s="37">
        <v>8183.554003223333</v>
      </c>
      <c r="C360" s="49">
        <v>20</v>
      </c>
      <c r="D360" s="37">
        <v>30</v>
      </c>
      <c r="E360" s="49">
        <v>0</v>
      </c>
      <c r="F360" s="37">
        <v>0</v>
      </c>
      <c r="G360" s="49">
        <v>12.007894690300265</v>
      </c>
      <c r="H360" s="37">
        <v>24.619946758443113</v>
      </c>
      <c r="I360" s="49">
        <v>0</v>
      </c>
      <c r="J360" s="37">
        <v>16</v>
      </c>
      <c r="K360" s="49">
        <v>164.79833933018026</v>
      </c>
      <c r="L360" s="37">
        <v>0</v>
      </c>
      <c r="M360" s="49">
        <v>53357.807128266366</v>
      </c>
      <c r="N360" s="43">
        <v>1269.27</v>
      </c>
      <c r="O360" s="56">
        <v>1354.3</v>
      </c>
      <c r="P360" s="44">
        <v>1326.97</v>
      </c>
      <c r="Q360" s="52">
        <v>13.33</v>
      </c>
      <c r="R360" s="39">
        <v>0</v>
      </c>
      <c r="S360" s="54">
        <v>0</v>
      </c>
      <c r="T360" s="39">
        <v>0</v>
      </c>
      <c r="U360" s="54">
        <v>14</v>
      </c>
      <c r="V360" s="39">
        <v>0</v>
      </c>
      <c r="W360" s="56">
        <v>0</v>
      </c>
      <c r="X360" s="39">
        <v>85.03</v>
      </c>
      <c r="Y360" s="56">
        <v>6.3</v>
      </c>
    </row>
    <row r="361" spans="1:25">
      <c r="A361" s="47">
        <v>42357</v>
      </c>
      <c r="B361" s="37">
        <v>294.40169860224586</v>
      </c>
      <c r="C361" s="49">
        <v>0</v>
      </c>
      <c r="D361" s="37">
        <v>0</v>
      </c>
      <c r="E361" s="49">
        <v>0</v>
      </c>
      <c r="F361" s="37">
        <v>0</v>
      </c>
      <c r="G361" s="49">
        <v>0.4807930714370251</v>
      </c>
      <c r="H361" s="37">
        <v>0.95349576001409775</v>
      </c>
      <c r="I361" s="49">
        <v>0</v>
      </c>
      <c r="J361" s="37">
        <v>0</v>
      </c>
      <c r="K361" s="49">
        <v>6.6665784933414498</v>
      </c>
      <c r="L361" s="37">
        <v>0</v>
      </c>
      <c r="M361" s="49">
        <v>1927.13464892413</v>
      </c>
    </row>
    <row r="362" spans="1:25">
      <c r="A362" s="47">
        <v>42358</v>
      </c>
      <c r="B362" s="37">
        <v>281.6297937078196</v>
      </c>
      <c r="C362" s="49">
        <v>0</v>
      </c>
      <c r="D362" s="37">
        <v>0</v>
      </c>
      <c r="E362" s="49">
        <v>0</v>
      </c>
      <c r="F362" s="37">
        <v>0</v>
      </c>
      <c r="G362" s="49">
        <v>0.46058903754406932</v>
      </c>
      <c r="H362" s="37">
        <v>0.98332218891891388</v>
      </c>
      <c r="I362" s="49">
        <v>0</v>
      </c>
      <c r="J362" s="37">
        <v>0</v>
      </c>
      <c r="K362" s="49">
        <v>5.5302935905324286</v>
      </c>
      <c r="L362" s="37">
        <v>0</v>
      </c>
      <c r="M362" s="49">
        <v>2212.550853793834</v>
      </c>
    </row>
    <row r="363" spans="1:25">
      <c r="A363" s="47">
        <v>42359</v>
      </c>
      <c r="B363" s="37">
        <v>7732.8677776824088</v>
      </c>
      <c r="C363" s="49">
        <v>0</v>
      </c>
      <c r="D363" s="37">
        <v>0</v>
      </c>
      <c r="E363" s="49">
        <v>0</v>
      </c>
      <c r="F363" s="37">
        <v>0</v>
      </c>
      <c r="G363" s="49">
        <v>12.502785015295576</v>
      </c>
      <c r="H363" s="37">
        <v>25.939065694701213</v>
      </c>
      <c r="I363" s="49">
        <v>0</v>
      </c>
      <c r="J363" s="37">
        <v>0</v>
      </c>
      <c r="K363" s="49">
        <v>176.14898157594351</v>
      </c>
      <c r="L363" s="37">
        <v>0</v>
      </c>
      <c r="M363" s="49">
        <v>56570.173923777533</v>
      </c>
    </row>
    <row r="364" spans="1:25">
      <c r="A364" s="47">
        <v>42360</v>
      </c>
      <c r="B364" s="37">
        <v>7444.8998161336522</v>
      </c>
      <c r="C364" s="49">
        <v>0</v>
      </c>
      <c r="D364" s="37">
        <v>0</v>
      </c>
      <c r="E364" s="49">
        <v>0</v>
      </c>
      <c r="F364" s="37">
        <v>0</v>
      </c>
      <c r="G364" s="49">
        <v>12.530957114269242</v>
      </c>
      <c r="H364" s="37">
        <v>25.649082493931736</v>
      </c>
      <c r="I364" s="49">
        <v>0</v>
      </c>
      <c r="J364" s="37">
        <v>0</v>
      </c>
      <c r="K364" s="49">
        <v>154.03280191238736</v>
      </c>
      <c r="L364" s="37">
        <v>0</v>
      </c>
      <c r="M364" s="49">
        <v>50875.652729572197</v>
      </c>
    </row>
    <row r="365" spans="1:25">
      <c r="A365" s="47">
        <v>42361</v>
      </c>
      <c r="B365" s="37">
        <v>8073.6270050505227</v>
      </c>
      <c r="C365" s="49">
        <v>0</v>
      </c>
      <c r="D365" s="37">
        <v>0</v>
      </c>
      <c r="E365" s="49">
        <v>0</v>
      </c>
      <c r="F365" s="37">
        <v>0</v>
      </c>
      <c r="G365" s="49">
        <v>11.715161063443528</v>
      </c>
      <c r="H365" s="37">
        <v>27.878024383950333</v>
      </c>
      <c r="I365" s="49">
        <v>0</v>
      </c>
      <c r="J365" s="37">
        <v>0</v>
      </c>
      <c r="K365" s="49">
        <v>156.55132532558159</v>
      </c>
      <c r="L365" s="37">
        <v>0</v>
      </c>
      <c r="M365" s="49">
        <v>51493.738490773387</v>
      </c>
    </row>
    <row r="366" spans="1:25">
      <c r="A366" s="47">
        <v>42362</v>
      </c>
      <c r="B366" s="37">
        <v>8171.8780627865881</v>
      </c>
      <c r="C366" s="49">
        <v>0</v>
      </c>
      <c r="D366" s="37">
        <v>0</v>
      </c>
      <c r="E366" s="49">
        <v>0</v>
      </c>
      <c r="F366" s="37">
        <v>0</v>
      </c>
      <c r="G366" s="49">
        <v>11.399790461431209</v>
      </c>
      <c r="H366" s="37">
        <v>27.869437827212572</v>
      </c>
      <c r="I366" s="49">
        <v>0</v>
      </c>
      <c r="J366" s="37">
        <v>0</v>
      </c>
      <c r="K366" s="49">
        <v>172.79526310775699</v>
      </c>
      <c r="L366" s="37">
        <v>0</v>
      </c>
      <c r="M366" s="49">
        <v>54698.571878139679</v>
      </c>
    </row>
    <row r="367" spans="1:25">
      <c r="A367" s="47">
        <v>42363</v>
      </c>
      <c r="B367" s="37">
        <v>7774.3875735090278</v>
      </c>
      <c r="C367" s="49">
        <v>0</v>
      </c>
      <c r="D367" s="37">
        <v>30</v>
      </c>
      <c r="E367" s="49">
        <v>0</v>
      </c>
      <c r="F367" s="37">
        <v>0</v>
      </c>
      <c r="G367" s="49">
        <v>11.961781470818725</v>
      </c>
      <c r="H367" s="37">
        <v>25.208949118954912</v>
      </c>
      <c r="I367" s="49">
        <v>0</v>
      </c>
      <c r="J367" s="37">
        <v>0</v>
      </c>
      <c r="K367" s="49">
        <v>163.5326136765386</v>
      </c>
      <c r="L367" s="37">
        <v>0</v>
      </c>
      <c r="M367" s="49">
        <v>58543.545765814473</v>
      </c>
    </row>
    <row r="368" spans="1:25">
      <c r="A368" s="47">
        <v>42364</v>
      </c>
      <c r="B368" s="37">
        <v>262.27073575707135</v>
      </c>
      <c r="C368" s="49">
        <v>0</v>
      </c>
      <c r="D368" s="37">
        <v>0</v>
      </c>
      <c r="E368" s="49">
        <v>0</v>
      </c>
      <c r="F368" s="37">
        <v>0</v>
      </c>
      <c r="G368" s="49">
        <v>0.45030244285753945</v>
      </c>
      <c r="H368" s="37">
        <v>0.9447770836169409</v>
      </c>
      <c r="I368" s="49">
        <v>0</v>
      </c>
      <c r="J368" s="37">
        <v>0</v>
      </c>
      <c r="K368" s="49">
        <v>5.5033168997456237</v>
      </c>
      <c r="L368" s="37">
        <v>0</v>
      </c>
      <c r="M368" s="49">
        <v>2092.4785348500936</v>
      </c>
    </row>
    <row r="369" spans="1:25">
      <c r="A369" s="47">
        <v>42365</v>
      </c>
      <c r="B369" s="37">
        <v>295.30757400626402</v>
      </c>
      <c r="C369" s="49">
        <v>0</v>
      </c>
      <c r="D369" s="37">
        <v>0</v>
      </c>
      <c r="E369" s="49">
        <v>0</v>
      </c>
      <c r="F369" s="37">
        <v>0</v>
      </c>
      <c r="G369" s="49">
        <v>0.45227452761315795</v>
      </c>
      <c r="H369" s="37">
        <v>0.90663833782943271</v>
      </c>
      <c r="I369" s="49">
        <v>0</v>
      </c>
      <c r="J369" s="37">
        <v>0</v>
      </c>
      <c r="K369" s="49">
        <v>6.2980446222173825</v>
      </c>
      <c r="L369" s="37">
        <v>0</v>
      </c>
      <c r="M369" s="49">
        <v>2009.4995745439414</v>
      </c>
    </row>
    <row r="370" spans="1:25">
      <c r="A370" s="47">
        <v>42366</v>
      </c>
      <c r="B370" s="37">
        <v>8127.4785826702673</v>
      </c>
      <c r="C370" s="49">
        <v>0</v>
      </c>
      <c r="D370" s="37">
        <v>0</v>
      </c>
      <c r="E370" s="49">
        <v>0</v>
      </c>
      <c r="F370" s="37">
        <v>0</v>
      </c>
      <c r="G370" s="49">
        <v>11.425316354360582</v>
      </c>
      <c r="H370" s="37">
        <v>26.654974540831532</v>
      </c>
      <c r="I370" s="49">
        <v>0</v>
      </c>
      <c r="J370" s="37">
        <v>0</v>
      </c>
      <c r="K370" s="49">
        <v>164.65327715978097</v>
      </c>
      <c r="L370" s="37">
        <v>0</v>
      </c>
      <c r="M370" s="49">
        <v>57782.52500917358</v>
      </c>
    </row>
    <row r="371" spans="1:25">
      <c r="A371" s="47">
        <v>42367</v>
      </c>
      <c r="B371" s="37">
        <v>7194.4646749747217</v>
      </c>
      <c r="C371" s="49">
        <v>0</v>
      </c>
      <c r="D371" s="37">
        <v>0</v>
      </c>
      <c r="E371" s="49">
        <v>0</v>
      </c>
      <c r="F371" s="37">
        <v>0</v>
      </c>
      <c r="G371" s="49">
        <v>12.708012777419601</v>
      </c>
      <c r="H371" s="37">
        <v>25.451121072571745</v>
      </c>
      <c r="I371" s="49">
        <v>0</v>
      </c>
      <c r="J371" s="37">
        <v>0</v>
      </c>
      <c r="K371" s="49">
        <v>155.59409344553956</v>
      </c>
      <c r="L371" s="37">
        <v>0</v>
      </c>
      <c r="M371" s="49">
        <v>58688.407335578631</v>
      </c>
      <c r="N371" s="43">
        <v>1270.51</v>
      </c>
      <c r="O371" s="56">
        <v>1346.2</v>
      </c>
      <c r="P371" s="44">
        <v>1346.2</v>
      </c>
      <c r="Q371" s="52">
        <v>0</v>
      </c>
      <c r="R371" s="39">
        <v>0</v>
      </c>
      <c r="S371" s="54">
        <v>0</v>
      </c>
      <c r="T371" s="39">
        <v>0</v>
      </c>
      <c r="U371" s="54">
        <v>0</v>
      </c>
      <c r="V371" s="39">
        <v>0</v>
      </c>
      <c r="W371" s="56">
        <v>0</v>
      </c>
      <c r="X371" s="39">
        <v>75.69</v>
      </c>
      <c r="Y371" s="56">
        <v>5.6</v>
      </c>
    </row>
    <row r="372" spans="1:25">
      <c r="A372" s="47">
        <v>42368</v>
      </c>
      <c r="B372" s="37">
        <v>7428.686019219007</v>
      </c>
      <c r="C372" s="49">
        <v>0</v>
      </c>
      <c r="D372" s="37">
        <v>0</v>
      </c>
      <c r="E372" s="49">
        <v>0</v>
      </c>
      <c r="F372" s="37">
        <v>0</v>
      </c>
      <c r="G372" s="49">
        <v>11.71950113626853</v>
      </c>
      <c r="H372" s="37">
        <v>25.169255704016244</v>
      </c>
      <c r="I372" s="49">
        <v>0</v>
      </c>
      <c r="J372" s="37">
        <v>0</v>
      </c>
      <c r="K372" s="49">
        <v>155.16931690115845</v>
      </c>
      <c r="L372" s="37">
        <v>0</v>
      </c>
      <c r="M372" s="49">
        <v>55444.854734657885</v>
      </c>
      <c r="N372" s="43">
        <v>1782.48</v>
      </c>
      <c r="O372" s="56">
        <v>1891.87</v>
      </c>
      <c r="P372" s="44">
        <v>1835.5</v>
      </c>
      <c r="Q372" s="52">
        <v>37</v>
      </c>
      <c r="R372" s="39">
        <v>0</v>
      </c>
      <c r="S372" s="54">
        <v>19.37</v>
      </c>
      <c r="T372" s="39">
        <v>0</v>
      </c>
      <c r="U372" s="54">
        <v>0</v>
      </c>
      <c r="V372" s="39">
        <v>0</v>
      </c>
      <c r="W372" s="56">
        <v>0</v>
      </c>
      <c r="X372" s="39">
        <v>109.39</v>
      </c>
      <c r="Y372" s="56">
        <v>5.8</v>
      </c>
    </row>
    <row r="373" spans="1:25">
      <c r="A373" s="47">
        <v>42369</v>
      </c>
      <c r="B373" s="37">
        <v>7839.2346649893325</v>
      </c>
      <c r="C373" s="49">
        <v>0</v>
      </c>
      <c r="D373" s="37">
        <v>0</v>
      </c>
      <c r="E373" s="49">
        <v>0</v>
      </c>
      <c r="F373" s="37">
        <v>0</v>
      </c>
      <c r="G373" s="49">
        <v>12.459487873237329</v>
      </c>
      <c r="H373" s="37">
        <v>25.491494130137248</v>
      </c>
      <c r="I373" s="49">
        <v>37.534165132160197</v>
      </c>
      <c r="J373" s="37">
        <v>0</v>
      </c>
      <c r="K373" s="49">
        <v>175.96927399486174</v>
      </c>
      <c r="L373" s="37">
        <v>0</v>
      </c>
      <c r="M373" s="49">
        <v>51698.590748811839</v>
      </c>
      <c r="N373" s="43">
        <v>1745.49</v>
      </c>
      <c r="O373" s="56">
        <v>1842</v>
      </c>
      <c r="P373" s="44">
        <v>1842</v>
      </c>
      <c r="Q373" s="52">
        <v>0</v>
      </c>
      <c r="R373" s="39">
        <v>0</v>
      </c>
      <c r="S373" s="54">
        <v>0</v>
      </c>
      <c r="T373" s="39">
        <v>0</v>
      </c>
      <c r="U373" s="54">
        <v>0</v>
      </c>
      <c r="V373" s="39">
        <v>0</v>
      </c>
      <c r="W373" s="56">
        <v>0</v>
      </c>
      <c r="X373" s="39">
        <v>96.51</v>
      </c>
      <c r="Y373" s="56">
        <v>5.2</v>
      </c>
    </row>
    <row r="374" spans="1:25">
      <c r="A374" s="47">
        <v>42370</v>
      </c>
      <c r="B374" s="37">
        <v>10212.192443397787</v>
      </c>
      <c r="C374" s="49">
        <v>0</v>
      </c>
      <c r="D374" s="37">
        <v>0</v>
      </c>
      <c r="E374" s="49">
        <v>0</v>
      </c>
      <c r="F374" s="37">
        <v>0</v>
      </c>
      <c r="G374" s="49">
        <v>8.8004939211615358</v>
      </c>
      <c r="H374" s="37">
        <v>26.449542794437786</v>
      </c>
      <c r="I374" s="49">
        <v>0</v>
      </c>
      <c r="J374" s="37">
        <v>0</v>
      </c>
      <c r="K374" s="49">
        <v>198.01434351997074</v>
      </c>
      <c r="L374" s="37">
        <v>0</v>
      </c>
      <c r="M374" s="49">
        <v>68084.95965299457</v>
      </c>
    </row>
    <row r="375" spans="1:25">
      <c r="A375" s="47">
        <v>42371</v>
      </c>
      <c r="B375" s="37">
        <v>358.83903444192515</v>
      </c>
      <c r="C375" s="49">
        <v>0</v>
      </c>
      <c r="D375" s="37">
        <v>0</v>
      </c>
      <c r="E375" s="49">
        <v>0</v>
      </c>
      <c r="F375" s="37">
        <v>0</v>
      </c>
      <c r="G375" s="49">
        <v>0.30390939444836251</v>
      </c>
      <c r="H375" s="37">
        <v>0.9428948949731133</v>
      </c>
      <c r="I375" s="49">
        <v>0</v>
      </c>
      <c r="J375" s="37">
        <v>0</v>
      </c>
      <c r="K375" s="49">
        <v>6.5231925748339084</v>
      </c>
      <c r="L375" s="37">
        <v>0</v>
      </c>
      <c r="M375" s="49">
        <v>2486.0635971828074</v>
      </c>
    </row>
    <row r="376" spans="1:25">
      <c r="A376" s="47">
        <v>42372</v>
      </c>
      <c r="B376" s="37">
        <v>350.5826347878193</v>
      </c>
      <c r="C376" s="49">
        <v>0</v>
      </c>
      <c r="D376" s="37">
        <v>0</v>
      </c>
      <c r="E376" s="49">
        <v>0</v>
      </c>
      <c r="F376" s="37">
        <v>0</v>
      </c>
      <c r="G376" s="49">
        <v>0.26355760080408197</v>
      </c>
      <c r="H376" s="37">
        <v>0.96195356575109758</v>
      </c>
      <c r="I376" s="49">
        <v>0</v>
      </c>
      <c r="J376" s="37">
        <v>0</v>
      </c>
      <c r="K376" s="49">
        <v>7.1216768206932199</v>
      </c>
      <c r="L376" s="37">
        <v>0</v>
      </c>
      <c r="M376" s="49">
        <v>2106.6799321984827</v>
      </c>
    </row>
    <row r="377" spans="1:25">
      <c r="A377" s="47">
        <v>42373</v>
      </c>
      <c r="B377" s="37">
        <v>9971.4008121658135</v>
      </c>
      <c r="C377" s="49">
        <v>0</v>
      </c>
      <c r="D377" s="37">
        <v>0</v>
      </c>
      <c r="E377" s="49">
        <v>0</v>
      </c>
      <c r="F377" s="37">
        <v>0</v>
      </c>
      <c r="G377" s="49">
        <v>8.9750203587899353</v>
      </c>
      <c r="H377" s="37">
        <v>26.620844842188951</v>
      </c>
      <c r="I377" s="49">
        <v>0</v>
      </c>
      <c r="J377" s="37">
        <v>0</v>
      </c>
      <c r="K377" s="49">
        <v>210.43845182579577</v>
      </c>
      <c r="L377" s="37">
        <v>0</v>
      </c>
      <c r="M377" s="49">
        <v>71498.194160741245</v>
      </c>
      <c r="N377" s="43">
        <v>1703.9</v>
      </c>
      <c r="O377" s="56">
        <v>1815.66</v>
      </c>
      <c r="P377" s="44">
        <v>1726.6</v>
      </c>
      <c r="Q377" s="52">
        <v>71.2</v>
      </c>
      <c r="R377" s="39">
        <v>0</v>
      </c>
      <c r="S377" s="54">
        <v>17.86</v>
      </c>
      <c r="T377" s="39">
        <v>0</v>
      </c>
      <c r="U377" s="54">
        <v>0</v>
      </c>
      <c r="V377" s="39">
        <v>0</v>
      </c>
      <c r="W377" s="56">
        <v>0</v>
      </c>
      <c r="X377" s="39">
        <v>111.76</v>
      </c>
      <c r="Y377" s="56">
        <v>6.2</v>
      </c>
    </row>
    <row r="378" spans="1:25">
      <c r="A378" s="47">
        <v>42374</v>
      </c>
      <c r="B378" s="37">
        <v>10443.288965633928</v>
      </c>
      <c r="C378" s="49">
        <v>0</v>
      </c>
      <c r="D378" s="37">
        <v>0</v>
      </c>
      <c r="E378" s="49">
        <v>0</v>
      </c>
      <c r="F378" s="37">
        <v>0</v>
      </c>
      <c r="G378" s="49">
        <v>8.515433070266754</v>
      </c>
      <c r="H378" s="37">
        <v>26.71186149517348</v>
      </c>
      <c r="I378" s="49">
        <v>0</v>
      </c>
      <c r="J378" s="37">
        <v>0</v>
      </c>
      <c r="K378" s="49">
        <v>203.38352736002503</v>
      </c>
      <c r="L378" s="37">
        <v>0</v>
      </c>
      <c r="M378" s="49">
        <v>63234.582532453584</v>
      </c>
      <c r="N378" s="43">
        <v>1866.7</v>
      </c>
      <c r="O378" s="56">
        <v>1987.1</v>
      </c>
      <c r="P378" s="44">
        <v>1880.6</v>
      </c>
      <c r="Q378" s="52">
        <v>77.400000000000006</v>
      </c>
      <c r="R378" s="39">
        <v>0</v>
      </c>
      <c r="S378" s="54">
        <v>29.1</v>
      </c>
      <c r="T378" s="39">
        <v>0</v>
      </c>
      <c r="U378" s="54">
        <v>0</v>
      </c>
      <c r="V378" s="39">
        <v>0</v>
      </c>
      <c r="W378" s="56">
        <v>0</v>
      </c>
      <c r="X378" s="39">
        <v>120.4</v>
      </c>
      <c r="Y378" s="56">
        <v>6.1</v>
      </c>
    </row>
    <row r="379" spans="1:25">
      <c r="A379" s="47">
        <v>42375</v>
      </c>
      <c r="B379" s="37">
        <v>10247.444299850049</v>
      </c>
      <c r="C379" s="49">
        <v>0</v>
      </c>
      <c r="D379" s="37">
        <v>0</v>
      </c>
      <c r="E379" s="49">
        <v>0</v>
      </c>
      <c r="F379" s="37">
        <v>0</v>
      </c>
      <c r="G379" s="49">
        <v>8.8412700530807236</v>
      </c>
      <c r="H379" s="37">
        <v>25.049953179025053</v>
      </c>
      <c r="I379" s="49">
        <v>0</v>
      </c>
      <c r="J379" s="37">
        <v>0</v>
      </c>
      <c r="K379" s="49">
        <v>209.62203695590534</v>
      </c>
      <c r="L379" s="37">
        <v>0</v>
      </c>
      <c r="M379" s="49">
        <v>67876.448499943072</v>
      </c>
      <c r="N379" s="43">
        <v>1880.95</v>
      </c>
      <c r="O379" s="56">
        <v>1993.18</v>
      </c>
      <c r="P379" s="44">
        <v>1915.06</v>
      </c>
      <c r="Q379" s="52">
        <v>29.5</v>
      </c>
      <c r="R379" s="39">
        <v>0</v>
      </c>
      <c r="S379" s="54">
        <v>19.079999999999998</v>
      </c>
      <c r="T379" s="39">
        <v>0</v>
      </c>
      <c r="U379" s="54">
        <v>29.54</v>
      </c>
      <c r="V379" s="39">
        <v>0</v>
      </c>
      <c r="W379" s="56">
        <v>0</v>
      </c>
      <c r="X379" s="39">
        <v>112.23</v>
      </c>
      <c r="Y379" s="56">
        <v>5.6</v>
      </c>
    </row>
    <row r="380" spans="1:25">
      <c r="A380" s="47">
        <v>42376</v>
      </c>
      <c r="B380" s="37">
        <v>9823.9154747548328</v>
      </c>
      <c r="C380" s="49">
        <v>0</v>
      </c>
      <c r="D380" s="37">
        <v>0</v>
      </c>
      <c r="E380" s="49">
        <v>0</v>
      </c>
      <c r="F380" s="37">
        <v>0</v>
      </c>
      <c r="G380" s="49">
        <v>7.9438148817698586</v>
      </c>
      <c r="H380" s="37">
        <v>26.013176011262818</v>
      </c>
      <c r="I380" s="49">
        <v>0</v>
      </c>
      <c r="J380" s="37">
        <v>0</v>
      </c>
      <c r="K380" s="49">
        <v>208.61603835569343</v>
      </c>
      <c r="L380" s="37">
        <v>0</v>
      </c>
      <c r="M380" s="49">
        <v>65688.46023727658</v>
      </c>
      <c r="N380" s="43">
        <v>1822.07</v>
      </c>
      <c r="O380" s="56">
        <v>1950.08</v>
      </c>
      <c r="P380" s="44">
        <v>1921.3</v>
      </c>
      <c r="Q380" s="52">
        <v>0</v>
      </c>
      <c r="R380" s="39">
        <v>0</v>
      </c>
      <c r="S380" s="54">
        <v>28.78</v>
      </c>
      <c r="T380" s="39">
        <v>0</v>
      </c>
      <c r="U380" s="54">
        <v>0</v>
      </c>
      <c r="V380" s="39">
        <v>0</v>
      </c>
      <c r="W380" s="56">
        <v>0</v>
      </c>
      <c r="X380" s="39">
        <v>128.01</v>
      </c>
      <c r="Y380" s="56">
        <v>6.6</v>
      </c>
    </row>
    <row r="381" spans="1:25">
      <c r="A381" s="47">
        <v>42377</v>
      </c>
      <c r="B381" s="37">
        <v>9779.2836153527824</v>
      </c>
      <c r="C381" s="49">
        <v>0</v>
      </c>
      <c r="D381" s="37">
        <v>0</v>
      </c>
      <c r="E381" s="49">
        <v>0</v>
      </c>
      <c r="F381" s="37">
        <v>0</v>
      </c>
      <c r="G381" s="49">
        <v>8.3189256510888949</v>
      </c>
      <c r="H381" s="37">
        <v>28.506119194323379</v>
      </c>
      <c r="I381" s="49">
        <v>0</v>
      </c>
      <c r="J381" s="37">
        <v>18</v>
      </c>
      <c r="K381" s="49">
        <v>201.63654407111284</v>
      </c>
      <c r="L381" s="37">
        <v>0</v>
      </c>
      <c r="M381" s="49">
        <v>65504.93862963526</v>
      </c>
      <c r="N381" s="43">
        <v>1880.21</v>
      </c>
      <c r="O381" s="56">
        <v>1991.56</v>
      </c>
      <c r="P381" s="44">
        <v>1967.8</v>
      </c>
      <c r="Q381" s="52">
        <v>4.4000000000000004</v>
      </c>
      <c r="R381" s="39">
        <v>0</v>
      </c>
      <c r="S381" s="54">
        <v>19.36</v>
      </c>
      <c r="T381" s="39">
        <v>0</v>
      </c>
      <c r="U381" s="54">
        <v>0</v>
      </c>
      <c r="V381" s="39">
        <v>0</v>
      </c>
      <c r="W381" s="56">
        <v>0</v>
      </c>
      <c r="X381" s="39">
        <v>111.35</v>
      </c>
      <c r="Y381" s="56">
        <v>5.6</v>
      </c>
    </row>
    <row r="382" spans="1:25">
      <c r="A382" s="47">
        <v>42378</v>
      </c>
      <c r="B382" s="37">
        <v>314.29493537052605</v>
      </c>
      <c r="C382" s="49">
        <v>0</v>
      </c>
      <c r="D382" s="37">
        <v>0</v>
      </c>
      <c r="E382" s="49">
        <v>0</v>
      </c>
      <c r="F382" s="37">
        <v>0</v>
      </c>
      <c r="G382" s="49">
        <v>0.31385082363685102</v>
      </c>
      <c r="H382" s="37">
        <v>0.91921354502465547</v>
      </c>
      <c r="I382" s="49">
        <v>0</v>
      </c>
      <c r="J382" s="37">
        <v>0</v>
      </c>
      <c r="K382" s="49">
        <v>7.5577694904938966</v>
      </c>
      <c r="L382" s="37">
        <v>0</v>
      </c>
      <c r="M382" s="49">
        <v>2295.8418356570628</v>
      </c>
      <c r="N382" s="43">
        <v>36.43</v>
      </c>
      <c r="O382" s="56">
        <v>38.6</v>
      </c>
      <c r="P382" s="44">
        <v>38.6</v>
      </c>
      <c r="Q382" s="52">
        <v>0</v>
      </c>
      <c r="R382" s="39">
        <v>0</v>
      </c>
      <c r="S382" s="54">
        <v>0</v>
      </c>
      <c r="T382" s="39">
        <v>0</v>
      </c>
      <c r="U382" s="54">
        <v>0</v>
      </c>
      <c r="V382" s="39">
        <v>0</v>
      </c>
      <c r="W382" s="56">
        <v>0</v>
      </c>
      <c r="X382" s="39">
        <v>2.17</v>
      </c>
      <c r="Y382" s="56">
        <v>5.6</v>
      </c>
    </row>
    <row r="383" spans="1:25">
      <c r="A383" s="47">
        <v>42379</v>
      </c>
      <c r="B383" s="37">
        <v>318.70394906543737</v>
      </c>
      <c r="C383" s="49">
        <v>0</v>
      </c>
      <c r="D383" s="37">
        <v>0</v>
      </c>
      <c r="E383" s="49">
        <v>0</v>
      </c>
      <c r="F383" s="37">
        <v>0</v>
      </c>
      <c r="G383" s="49">
        <v>0.26426863413273149</v>
      </c>
      <c r="H383" s="37">
        <v>0.83235621895331691</v>
      </c>
      <c r="I383" s="49">
        <v>0</v>
      </c>
      <c r="J383" s="37">
        <v>0</v>
      </c>
      <c r="K383" s="49">
        <v>7.0717896579544997</v>
      </c>
      <c r="L383" s="37">
        <v>0</v>
      </c>
      <c r="M383" s="49">
        <v>2287.2228003743144</v>
      </c>
    </row>
    <row r="384" spans="1:25">
      <c r="A384" s="47">
        <v>42380</v>
      </c>
      <c r="B384" s="37">
        <v>10402.469768005136</v>
      </c>
      <c r="C384" s="49">
        <v>0</v>
      </c>
      <c r="D384" s="37">
        <v>0</v>
      </c>
      <c r="E384" s="49">
        <v>0</v>
      </c>
      <c r="F384" s="37">
        <v>0</v>
      </c>
      <c r="G384" s="49">
        <v>8.5560208895438095</v>
      </c>
      <c r="H384" s="37">
        <v>26.826869691082262</v>
      </c>
      <c r="I384" s="49">
        <v>0</v>
      </c>
      <c r="J384" s="37">
        <v>0</v>
      </c>
      <c r="K384" s="49">
        <v>193.34562731906288</v>
      </c>
      <c r="L384" s="37">
        <v>0</v>
      </c>
      <c r="M384" s="49">
        <v>63647.756415465439</v>
      </c>
    </row>
    <row r="385" spans="1:25">
      <c r="A385" s="47">
        <v>42381</v>
      </c>
      <c r="B385" s="37">
        <v>9344.7865382302498</v>
      </c>
      <c r="C385" s="49">
        <v>0</v>
      </c>
      <c r="D385" s="37">
        <v>0</v>
      </c>
      <c r="E385" s="49">
        <v>0</v>
      </c>
      <c r="F385" s="37">
        <v>0</v>
      </c>
      <c r="G385" s="49">
        <v>8.5492536318323449</v>
      </c>
      <c r="H385" s="37">
        <v>28.375516413240689</v>
      </c>
      <c r="I385" s="49">
        <v>0</v>
      </c>
      <c r="J385" s="37">
        <v>0</v>
      </c>
      <c r="K385" s="49">
        <v>198.95600312978553</v>
      </c>
      <c r="L385" s="37">
        <v>0</v>
      </c>
      <c r="M385" s="49">
        <v>70903.590454308665</v>
      </c>
      <c r="N385" s="43">
        <v>671.54</v>
      </c>
      <c r="O385" s="56">
        <v>740.76</v>
      </c>
      <c r="P385" s="44">
        <v>729.2</v>
      </c>
      <c r="Q385" s="52">
        <v>1.2</v>
      </c>
      <c r="R385" s="39">
        <v>0</v>
      </c>
      <c r="S385" s="54">
        <v>10.36</v>
      </c>
      <c r="T385" s="39">
        <v>0</v>
      </c>
      <c r="U385" s="54">
        <v>0</v>
      </c>
      <c r="V385" s="39">
        <v>0</v>
      </c>
      <c r="W385" s="56">
        <v>0</v>
      </c>
      <c r="X385" s="39">
        <v>69.22</v>
      </c>
      <c r="Y385" s="56">
        <v>9.3000000000000007</v>
      </c>
    </row>
    <row r="386" spans="1:25">
      <c r="A386" s="47">
        <v>42382</v>
      </c>
      <c r="B386" s="37">
        <v>9454.3334685226291</v>
      </c>
      <c r="C386" s="49">
        <v>0</v>
      </c>
      <c r="D386" s="37">
        <v>0</v>
      </c>
      <c r="E386" s="49">
        <v>0</v>
      </c>
      <c r="F386" s="37">
        <v>0</v>
      </c>
      <c r="G386" s="49">
        <v>8.2218477526735256</v>
      </c>
      <c r="H386" s="37">
        <v>28.362669773695696</v>
      </c>
      <c r="I386" s="49">
        <v>0</v>
      </c>
      <c r="J386" s="37">
        <v>0</v>
      </c>
      <c r="K386" s="49">
        <v>211.00851699178395</v>
      </c>
      <c r="L386" s="37">
        <v>0</v>
      </c>
      <c r="M386" s="49">
        <v>63756.592455262202</v>
      </c>
      <c r="N386" s="43">
        <v>1822.06</v>
      </c>
      <c r="O386" s="56">
        <v>1961.2</v>
      </c>
      <c r="P386" s="44">
        <v>1886</v>
      </c>
      <c r="Q386" s="52">
        <v>55.2</v>
      </c>
      <c r="R386" s="39">
        <v>0</v>
      </c>
      <c r="S386" s="54">
        <v>20</v>
      </c>
      <c r="T386" s="39">
        <v>0</v>
      </c>
      <c r="U386" s="54">
        <v>0</v>
      </c>
      <c r="V386" s="39">
        <v>0</v>
      </c>
      <c r="W386" s="56">
        <v>0</v>
      </c>
      <c r="X386" s="39">
        <v>139.13999999999999</v>
      </c>
      <c r="Y386" s="56">
        <v>7.1</v>
      </c>
    </row>
    <row r="387" spans="1:25">
      <c r="A387" s="47">
        <v>42383</v>
      </c>
      <c r="B387" s="37">
        <v>9833.492786959614</v>
      </c>
      <c r="C387" s="49">
        <v>0</v>
      </c>
      <c r="D387" s="37">
        <v>0</v>
      </c>
      <c r="E387" s="49">
        <v>0</v>
      </c>
      <c r="F387" s="37">
        <v>0</v>
      </c>
      <c r="G387" s="49">
        <v>8.5389395551713321</v>
      </c>
      <c r="H387" s="37">
        <v>27.19904515228313</v>
      </c>
      <c r="I387" s="49">
        <v>0</v>
      </c>
      <c r="J387" s="37">
        <v>0</v>
      </c>
      <c r="K387" s="49">
        <v>212.12580189739379</v>
      </c>
      <c r="L387" s="37">
        <v>0</v>
      </c>
      <c r="M387" s="49">
        <v>63592.208227325391</v>
      </c>
      <c r="N387" s="43">
        <v>1643.04</v>
      </c>
      <c r="O387" s="56">
        <v>1788.48</v>
      </c>
      <c r="P387" s="44">
        <v>1689.2</v>
      </c>
      <c r="Q387" s="52">
        <v>69</v>
      </c>
      <c r="R387" s="39">
        <v>0</v>
      </c>
      <c r="S387" s="54">
        <v>30.28</v>
      </c>
      <c r="T387" s="39">
        <v>0</v>
      </c>
      <c r="U387" s="54">
        <v>0</v>
      </c>
      <c r="V387" s="39">
        <v>0</v>
      </c>
      <c r="W387" s="56">
        <v>0</v>
      </c>
      <c r="X387" s="39">
        <v>145.44</v>
      </c>
      <c r="Y387" s="56">
        <v>8.1</v>
      </c>
    </row>
    <row r="388" spans="1:25">
      <c r="A388" s="47">
        <v>42384</v>
      </c>
      <c r="B388" s="37">
        <v>10471.708117287324</v>
      </c>
      <c r="C388" s="49">
        <v>0</v>
      </c>
      <c r="D388" s="37">
        <v>0</v>
      </c>
      <c r="E388" s="49">
        <v>0</v>
      </c>
      <c r="F388" s="37">
        <v>0</v>
      </c>
      <c r="G388" s="49">
        <v>8.6274529065466901</v>
      </c>
      <c r="H388" s="37">
        <v>25.708134375966864</v>
      </c>
      <c r="I388" s="49">
        <v>0</v>
      </c>
      <c r="J388" s="37">
        <v>0</v>
      </c>
      <c r="K388" s="49">
        <v>212.10608550852919</v>
      </c>
      <c r="L388" s="37">
        <v>0</v>
      </c>
      <c r="M388" s="49">
        <v>65138.420775142702</v>
      </c>
      <c r="N388" s="43">
        <v>1608.75</v>
      </c>
      <c r="O388" s="56">
        <v>1797.9</v>
      </c>
      <c r="P388" s="44">
        <v>1764.9</v>
      </c>
      <c r="Q388" s="52">
        <v>33</v>
      </c>
      <c r="R388" s="39">
        <v>0</v>
      </c>
      <c r="S388" s="54">
        <v>0</v>
      </c>
      <c r="T388" s="39">
        <v>0</v>
      </c>
      <c r="U388" s="54">
        <v>0</v>
      </c>
      <c r="V388" s="39">
        <v>0</v>
      </c>
      <c r="W388" s="56">
        <v>0</v>
      </c>
      <c r="X388" s="39">
        <v>189.15</v>
      </c>
      <c r="Y388" s="56">
        <v>10.5</v>
      </c>
    </row>
    <row r="389" spans="1:25">
      <c r="A389" s="47">
        <v>42385</v>
      </c>
      <c r="B389" s="37">
        <v>341.83655484622</v>
      </c>
      <c r="C389" s="49">
        <v>0</v>
      </c>
      <c r="D389" s="37">
        <v>0</v>
      </c>
      <c r="E389" s="49">
        <v>0</v>
      </c>
      <c r="F389" s="37">
        <v>0</v>
      </c>
      <c r="G389" s="49">
        <v>0.27661384460701649</v>
      </c>
      <c r="H389" s="37">
        <v>0.94741316890955007</v>
      </c>
      <c r="I389" s="49">
        <v>0</v>
      </c>
      <c r="J389" s="37">
        <v>0</v>
      </c>
      <c r="K389" s="49">
        <v>7.5514588975976551</v>
      </c>
      <c r="L389" s="37">
        <v>0</v>
      </c>
      <c r="M389" s="49">
        <v>2354.3177310736023</v>
      </c>
      <c r="N389" s="43">
        <v>1592.59</v>
      </c>
      <c r="O389" s="56">
        <v>1785.68</v>
      </c>
      <c r="P389" s="44">
        <v>1738.7</v>
      </c>
      <c r="Q389" s="52">
        <v>0</v>
      </c>
      <c r="R389" s="39">
        <v>0</v>
      </c>
      <c r="S389" s="54">
        <v>17.18</v>
      </c>
      <c r="T389" s="39">
        <v>0</v>
      </c>
      <c r="U389" s="54">
        <v>29.8</v>
      </c>
      <c r="V389" s="39">
        <v>0</v>
      </c>
      <c r="W389" s="56">
        <v>0</v>
      </c>
      <c r="X389" s="39">
        <v>193.09</v>
      </c>
      <c r="Y389" s="56">
        <v>10.8</v>
      </c>
    </row>
    <row r="390" spans="1:25">
      <c r="A390" s="47">
        <v>42386</v>
      </c>
      <c r="B390" s="37">
        <v>373.86981256209799</v>
      </c>
      <c r="C390" s="49">
        <v>0</v>
      </c>
      <c r="D390" s="37">
        <v>0</v>
      </c>
      <c r="E390" s="49">
        <v>0</v>
      </c>
      <c r="F390" s="37">
        <v>0</v>
      </c>
      <c r="G390" s="49">
        <v>0.2981453775690886</v>
      </c>
      <c r="H390" s="37">
        <v>0.92594778461690397</v>
      </c>
      <c r="I390" s="49">
        <v>0</v>
      </c>
      <c r="J390" s="37">
        <v>0</v>
      </c>
      <c r="K390" s="49">
        <v>7.5820067967801936</v>
      </c>
      <c r="L390" s="37">
        <v>0</v>
      </c>
      <c r="M390" s="49">
        <v>2249.083574656971</v>
      </c>
      <c r="N390" s="43">
        <v>1568.81</v>
      </c>
      <c r="O390" s="56">
        <v>1753.6</v>
      </c>
      <c r="P390" s="44">
        <v>1683.6</v>
      </c>
      <c r="Q390" s="52">
        <v>70</v>
      </c>
      <c r="R390" s="39">
        <v>0</v>
      </c>
      <c r="S390" s="54">
        <v>0</v>
      </c>
      <c r="T390" s="39">
        <v>0</v>
      </c>
      <c r="U390" s="54">
        <v>0</v>
      </c>
      <c r="V390" s="39">
        <v>0</v>
      </c>
      <c r="W390" s="56">
        <v>0</v>
      </c>
      <c r="X390" s="39">
        <v>184.79</v>
      </c>
      <c r="Y390" s="56">
        <v>10.5</v>
      </c>
    </row>
    <row r="391" spans="1:25">
      <c r="A391" s="47">
        <v>42387</v>
      </c>
      <c r="B391" s="37">
        <v>9843.3496326919576</v>
      </c>
      <c r="C391" s="49">
        <v>0</v>
      </c>
      <c r="D391" s="37">
        <v>0</v>
      </c>
      <c r="E391" s="49">
        <v>0</v>
      </c>
      <c r="F391" s="37">
        <v>0</v>
      </c>
      <c r="G391" s="49">
        <v>8.6540703081657355</v>
      </c>
      <c r="H391" s="37">
        <v>25.528866775018205</v>
      </c>
      <c r="I391" s="49">
        <v>0</v>
      </c>
      <c r="J391" s="37">
        <v>0</v>
      </c>
      <c r="K391" s="49">
        <v>190.32658333269183</v>
      </c>
      <c r="L391" s="37">
        <v>0</v>
      </c>
      <c r="M391" s="49">
        <v>69332.391640565242</v>
      </c>
      <c r="N391" s="43">
        <v>1444.45</v>
      </c>
      <c r="O391" s="56">
        <v>1613.5</v>
      </c>
      <c r="P391" s="44">
        <v>1557.4</v>
      </c>
      <c r="Q391" s="52">
        <v>56.1</v>
      </c>
      <c r="R391" s="39">
        <v>0</v>
      </c>
      <c r="S391" s="54">
        <v>0</v>
      </c>
      <c r="T391" s="39">
        <v>0</v>
      </c>
      <c r="U391" s="54">
        <v>0</v>
      </c>
      <c r="V391" s="39">
        <v>0</v>
      </c>
      <c r="W391" s="56">
        <v>0</v>
      </c>
      <c r="X391" s="39">
        <v>169.05</v>
      </c>
      <c r="Y391" s="56">
        <v>10.5</v>
      </c>
    </row>
    <row r="392" spans="1:25">
      <c r="A392" s="47">
        <v>42388</v>
      </c>
      <c r="B392" s="37">
        <v>9353.0015594573233</v>
      </c>
      <c r="C392" s="49">
        <v>0</v>
      </c>
      <c r="D392" s="37">
        <v>0</v>
      </c>
      <c r="E392" s="49">
        <v>0</v>
      </c>
      <c r="F392" s="37">
        <v>0</v>
      </c>
      <c r="G392" s="49">
        <v>8.0950405018169</v>
      </c>
      <c r="H392" s="37">
        <v>27.163635942408678</v>
      </c>
      <c r="I392" s="49">
        <v>0</v>
      </c>
      <c r="J392" s="37">
        <v>0</v>
      </c>
      <c r="K392" s="49">
        <v>194.05757933121038</v>
      </c>
      <c r="L392" s="37">
        <v>0</v>
      </c>
      <c r="M392" s="49">
        <v>64353.023794217108</v>
      </c>
      <c r="N392" s="43">
        <v>1345.1</v>
      </c>
      <c r="O392" s="56">
        <v>1499.03</v>
      </c>
      <c r="P392" s="44">
        <v>1438.9</v>
      </c>
      <c r="Q392" s="52">
        <v>43.3</v>
      </c>
      <c r="R392" s="39">
        <v>0</v>
      </c>
      <c r="S392" s="54">
        <v>16.829999999999998</v>
      </c>
      <c r="T392" s="39">
        <v>0</v>
      </c>
      <c r="U392" s="54">
        <v>0</v>
      </c>
      <c r="V392" s="39">
        <v>0</v>
      </c>
      <c r="W392" s="56">
        <v>0</v>
      </c>
      <c r="X392" s="39">
        <v>153.93</v>
      </c>
      <c r="Y392" s="56">
        <v>10.3</v>
      </c>
    </row>
    <row r="393" spans="1:25">
      <c r="A393" s="47">
        <v>42389</v>
      </c>
      <c r="B393" s="37">
        <v>10427.301378184558</v>
      </c>
      <c r="C393" s="49">
        <v>0</v>
      </c>
      <c r="D393" s="37">
        <v>0</v>
      </c>
      <c r="E393" s="49">
        <v>0</v>
      </c>
      <c r="F393" s="37">
        <v>0</v>
      </c>
      <c r="G393" s="49">
        <v>8.2086399663722478</v>
      </c>
      <c r="H393" s="37">
        <v>26.669350750653216</v>
      </c>
      <c r="I393" s="49">
        <v>0</v>
      </c>
      <c r="J393" s="37">
        <v>0</v>
      </c>
      <c r="K393" s="49">
        <v>192.05521898190597</v>
      </c>
      <c r="L393" s="37">
        <v>0</v>
      </c>
      <c r="M393" s="49">
        <v>64445.973494727048</v>
      </c>
      <c r="N393" s="43">
        <v>1533.69</v>
      </c>
      <c r="O393" s="56">
        <v>1699.06</v>
      </c>
      <c r="P393" s="44">
        <v>1644.4</v>
      </c>
      <c r="Q393" s="52">
        <v>26.3</v>
      </c>
      <c r="R393" s="39">
        <v>0</v>
      </c>
      <c r="S393" s="54">
        <v>28.36</v>
      </c>
      <c r="T393" s="39">
        <v>0</v>
      </c>
      <c r="U393" s="54">
        <v>0</v>
      </c>
      <c r="V393" s="39">
        <v>0</v>
      </c>
      <c r="W393" s="56">
        <v>0</v>
      </c>
      <c r="X393" s="39">
        <v>165.37</v>
      </c>
      <c r="Y393" s="56">
        <v>9.6999999999999993</v>
      </c>
    </row>
    <row r="394" spans="1:25">
      <c r="A394" s="47">
        <v>42390</v>
      </c>
      <c r="B394" s="37">
        <v>9587.2054119895183</v>
      </c>
      <c r="C394" s="49">
        <v>0</v>
      </c>
      <c r="D394" s="37">
        <v>0</v>
      </c>
      <c r="E394" s="49">
        <v>0</v>
      </c>
      <c r="F394" s="37">
        <v>0</v>
      </c>
      <c r="G394" s="49">
        <v>7.9458242836109036</v>
      </c>
      <c r="H394" s="37">
        <v>25.837750852876884</v>
      </c>
      <c r="I394" s="49">
        <v>0</v>
      </c>
      <c r="J394" s="37">
        <v>0</v>
      </c>
      <c r="K394" s="49">
        <v>200.94843298054099</v>
      </c>
      <c r="L394" s="37">
        <v>0</v>
      </c>
      <c r="M394" s="49">
        <v>67094.396890519143</v>
      </c>
      <c r="N394" s="43">
        <v>1515.21</v>
      </c>
      <c r="O394" s="56">
        <v>1664.43</v>
      </c>
      <c r="P394" s="44">
        <v>1635.5</v>
      </c>
      <c r="Q394" s="52">
        <v>0</v>
      </c>
      <c r="R394" s="39">
        <v>0</v>
      </c>
      <c r="S394" s="54">
        <v>18.329999999999998</v>
      </c>
      <c r="T394" s="39">
        <v>0</v>
      </c>
      <c r="U394" s="54">
        <v>10.6</v>
      </c>
      <c r="V394" s="39">
        <v>0</v>
      </c>
      <c r="W394" s="56">
        <v>0</v>
      </c>
      <c r="X394" s="39">
        <v>149.22</v>
      </c>
      <c r="Y394" s="56">
        <v>9</v>
      </c>
    </row>
    <row r="395" spans="1:25">
      <c r="A395" s="47">
        <v>42391</v>
      </c>
      <c r="B395" s="37">
        <v>10198.710122070192</v>
      </c>
      <c r="C395" s="49">
        <v>0</v>
      </c>
      <c r="D395" s="37">
        <v>0</v>
      </c>
      <c r="E395" s="49">
        <v>0</v>
      </c>
      <c r="F395" s="37">
        <v>0</v>
      </c>
      <c r="G395" s="49">
        <v>8.2013643003218633</v>
      </c>
      <c r="H395" s="37">
        <v>26.993555567652209</v>
      </c>
      <c r="I395" s="49">
        <v>0</v>
      </c>
      <c r="J395" s="37">
        <v>0</v>
      </c>
      <c r="K395" s="49">
        <v>200.56830526631688</v>
      </c>
      <c r="L395" s="37">
        <v>0</v>
      </c>
      <c r="M395" s="49">
        <v>65664.738761908753</v>
      </c>
      <c r="N395" s="43">
        <v>1892.78</v>
      </c>
      <c r="O395" s="56">
        <v>2062.36</v>
      </c>
      <c r="P395" s="44">
        <v>2019.2</v>
      </c>
      <c r="Q395" s="52">
        <v>0</v>
      </c>
      <c r="R395" s="39">
        <v>0</v>
      </c>
      <c r="S395" s="54">
        <v>27.66</v>
      </c>
      <c r="T395" s="39">
        <v>0</v>
      </c>
      <c r="U395" s="54">
        <v>15.5</v>
      </c>
      <c r="V395" s="39">
        <v>0</v>
      </c>
      <c r="W395" s="56">
        <v>0</v>
      </c>
      <c r="X395" s="39">
        <v>169.58</v>
      </c>
      <c r="Y395" s="56">
        <v>8.1999999999999993</v>
      </c>
    </row>
    <row r="396" spans="1:25">
      <c r="A396" s="47">
        <v>42392</v>
      </c>
      <c r="B396" s="37">
        <v>339.33725695544013</v>
      </c>
      <c r="C396" s="49">
        <v>0</v>
      </c>
      <c r="D396" s="37">
        <v>0</v>
      </c>
      <c r="E396" s="49">
        <v>0</v>
      </c>
      <c r="F396" s="37">
        <v>0</v>
      </c>
      <c r="G396" s="49">
        <v>0.27478581007971681</v>
      </c>
      <c r="H396" s="37">
        <v>0.87240905863722384</v>
      </c>
      <c r="I396" s="49">
        <v>0</v>
      </c>
      <c r="J396" s="37">
        <v>0</v>
      </c>
      <c r="K396" s="49">
        <v>7.3724871770260183</v>
      </c>
      <c r="L396" s="37">
        <v>0</v>
      </c>
      <c r="M396" s="49">
        <v>2491.5558334798893</v>
      </c>
      <c r="N396" s="43">
        <v>1750.53</v>
      </c>
      <c r="O396" s="56">
        <v>1880</v>
      </c>
      <c r="P396" s="44">
        <v>1836.5</v>
      </c>
      <c r="Q396" s="52">
        <v>43.5</v>
      </c>
      <c r="R396" s="39">
        <v>0</v>
      </c>
      <c r="S396" s="54">
        <v>0</v>
      </c>
      <c r="T396" s="39">
        <v>0</v>
      </c>
      <c r="U396" s="54">
        <v>0</v>
      </c>
      <c r="V396" s="39">
        <v>0</v>
      </c>
      <c r="W396" s="56">
        <v>0</v>
      </c>
      <c r="X396" s="39">
        <v>129.47</v>
      </c>
      <c r="Y396" s="56">
        <v>6.9</v>
      </c>
    </row>
    <row r="397" spans="1:25">
      <c r="A397" s="47">
        <v>42393</v>
      </c>
      <c r="B397" s="37">
        <v>321.16679733541571</v>
      </c>
      <c r="C397" s="49">
        <v>0</v>
      </c>
      <c r="D397" s="37">
        <v>0</v>
      </c>
      <c r="E397" s="49">
        <v>0</v>
      </c>
      <c r="F397" s="37">
        <v>0</v>
      </c>
      <c r="G397" s="49">
        <v>0.31095101583107115</v>
      </c>
      <c r="H397" s="37">
        <v>0.91718464603728322</v>
      </c>
      <c r="I397" s="49">
        <v>0</v>
      </c>
      <c r="J397" s="37">
        <v>0</v>
      </c>
      <c r="K397" s="49">
        <v>7.3854027214654581</v>
      </c>
      <c r="L397" s="37">
        <v>0</v>
      </c>
      <c r="M397" s="49">
        <v>2125.6455711498029</v>
      </c>
    </row>
    <row r="398" spans="1:25">
      <c r="A398" s="47">
        <v>42394</v>
      </c>
      <c r="B398" s="37">
        <v>9651.8680089321788</v>
      </c>
      <c r="C398" s="49">
        <v>0</v>
      </c>
      <c r="D398" s="37">
        <v>0</v>
      </c>
      <c r="E398" s="49">
        <v>0</v>
      </c>
      <c r="F398" s="37">
        <v>0</v>
      </c>
      <c r="G398" s="49">
        <v>8.8214292456522347</v>
      </c>
      <c r="H398" s="37">
        <v>26.535419859443259</v>
      </c>
      <c r="I398" s="49">
        <v>0</v>
      </c>
      <c r="J398" s="37">
        <v>0</v>
      </c>
      <c r="K398" s="49">
        <v>194.94588850522149</v>
      </c>
      <c r="L398" s="37">
        <v>0</v>
      </c>
      <c r="M398" s="49">
        <v>71271.736989638302</v>
      </c>
    </row>
    <row r="399" spans="1:25">
      <c r="A399" s="47">
        <v>42395</v>
      </c>
      <c r="B399" s="37">
        <v>10236.393830506884</v>
      </c>
      <c r="C399" s="49">
        <v>0</v>
      </c>
      <c r="D399" s="37">
        <v>0</v>
      </c>
      <c r="E399" s="49">
        <v>0</v>
      </c>
      <c r="F399" s="37">
        <v>0</v>
      </c>
      <c r="G399" s="49">
        <v>8.4745685887793094</v>
      </c>
      <c r="H399" s="37">
        <v>25.098007799821147</v>
      </c>
      <c r="I399" s="49">
        <v>0</v>
      </c>
      <c r="J399" s="37">
        <v>0</v>
      </c>
      <c r="K399" s="49">
        <v>198.85823222353383</v>
      </c>
      <c r="L399" s="37">
        <v>0</v>
      </c>
      <c r="M399" s="49">
        <v>65135.99071257755</v>
      </c>
      <c r="N399" s="43">
        <v>1312.95</v>
      </c>
      <c r="O399" s="56">
        <v>1399.1</v>
      </c>
      <c r="P399" s="44">
        <v>1365.73</v>
      </c>
      <c r="Q399" s="52">
        <v>3.67</v>
      </c>
      <c r="R399" s="39">
        <v>0</v>
      </c>
      <c r="S399" s="54">
        <v>29.7</v>
      </c>
      <c r="T399" s="39">
        <v>0</v>
      </c>
      <c r="U399" s="54">
        <v>0</v>
      </c>
      <c r="V399" s="39">
        <v>0</v>
      </c>
      <c r="W399" s="56">
        <v>0</v>
      </c>
      <c r="X399" s="39">
        <v>86.15</v>
      </c>
      <c r="Y399" s="56">
        <v>6.2</v>
      </c>
    </row>
    <row r="400" spans="1:25">
      <c r="A400" s="47">
        <v>42396</v>
      </c>
      <c r="B400" s="37">
        <v>9806.1337697503459</v>
      </c>
      <c r="C400" s="49">
        <v>0</v>
      </c>
      <c r="D400" s="37">
        <v>0</v>
      </c>
      <c r="E400" s="49">
        <v>0</v>
      </c>
      <c r="F400" s="37">
        <v>0</v>
      </c>
      <c r="G400" s="49">
        <v>8.3011552846829293</v>
      </c>
      <c r="H400" s="37">
        <v>26.023298747621613</v>
      </c>
      <c r="I400" s="49">
        <v>0</v>
      </c>
      <c r="J400" s="37">
        <v>0</v>
      </c>
      <c r="K400" s="49">
        <v>196.13090150238037</v>
      </c>
      <c r="L400" s="37">
        <v>0</v>
      </c>
      <c r="M400" s="49">
        <v>67985.096742427864</v>
      </c>
      <c r="N400" s="43">
        <v>1919.24</v>
      </c>
      <c r="O400" s="56">
        <v>2041.45</v>
      </c>
      <c r="P400" s="44">
        <v>2011.7</v>
      </c>
      <c r="Q400" s="52">
        <v>0</v>
      </c>
      <c r="R400" s="39">
        <v>0</v>
      </c>
      <c r="S400" s="54">
        <v>29.75</v>
      </c>
      <c r="T400" s="39">
        <v>0</v>
      </c>
      <c r="U400" s="54">
        <v>0</v>
      </c>
      <c r="V400" s="39">
        <v>0</v>
      </c>
      <c r="W400" s="56">
        <v>0</v>
      </c>
      <c r="X400" s="39">
        <v>122.21</v>
      </c>
      <c r="Y400" s="56">
        <v>6</v>
      </c>
    </row>
    <row r="401" spans="1:25">
      <c r="A401" s="47">
        <v>42397</v>
      </c>
      <c r="B401" s="37">
        <v>10290.234505397333</v>
      </c>
      <c r="C401" s="49">
        <v>0</v>
      </c>
      <c r="D401" s="37">
        <v>0</v>
      </c>
      <c r="E401" s="49">
        <v>0</v>
      </c>
      <c r="F401" s="37">
        <v>0</v>
      </c>
      <c r="G401" s="49">
        <v>8.295926631784587</v>
      </c>
      <c r="H401" s="37">
        <v>25.609190941352299</v>
      </c>
      <c r="I401" s="49">
        <v>0</v>
      </c>
      <c r="J401" s="37">
        <v>0</v>
      </c>
      <c r="K401" s="49">
        <v>192.21392557490299</v>
      </c>
      <c r="L401" s="37">
        <v>0</v>
      </c>
      <c r="M401" s="49">
        <v>65399.164189282048</v>
      </c>
      <c r="N401" s="43">
        <v>1876.26</v>
      </c>
      <c r="O401" s="56">
        <v>2008.56</v>
      </c>
      <c r="P401" s="44">
        <v>1979.1</v>
      </c>
      <c r="Q401" s="52">
        <v>0</v>
      </c>
      <c r="R401" s="39">
        <v>0</v>
      </c>
      <c r="S401" s="54">
        <v>29.46</v>
      </c>
      <c r="T401" s="39">
        <v>0</v>
      </c>
      <c r="U401" s="54">
        <v>0</v>
      </c>
      <c r="V401" s="39">
        <v>0</v>
      </c>
      <c r="W401" s="56">
        <v>0</v>
      </c>
      <c r="X401" s="39">
        <v>132.30000000000001</v>
      </c>
      <c r="Y401" s="56">
        <v>6.6</v>
      </c>
    </row>
    <row r="402" spans="1:25">
      <c r="A402" s="47">
        <v>42398</v>
      </c>
      <c r="B402" s="37">
        <v>9973.3978082138183</v>
      </c>
      <c r="C402" s="49">
        <v>0</v>
      </c>
      <c r="D402" s="37">
        <v>0</v>
      </c>
      <c r="E402" s="49">
        <v>94</v>
      </c>
      <c r="F402" s="37">
        <v>0</v>
      </c>
      <c r="G402" s="49">
        <v>8.0746453364073947</v>
      </c>
      <c r="H402" s="37">
        <v>28.153655914190402</v>
      </c>
      <c r="I402" s="49">
        <v>74.623486818798398</v>
      </c>
      <c r="J402" s="37">
        <v>13</v>
      </c>
      <c r="K402" s="49">
        <v>207.66724045181638</v>
      </c>
      <c r="L402" s="37">
        <v>0</v>
      </c>
      <c r="M402" s="49">
        <v>67181.500046169996</v>
      </c>
      <c r="N402" s="43">
        <v>1789.68</v>
      </c>
      <c r="O402" s="56">
        <v>1901.61</v>
      </c>
      <c r="P402" s="44">
        <v>1872.6</v>
      </c>
      <c r="Q402" s="52">
        <v>0</v>
      </c>
      <c r="R402" s="39">
        <v>0</v>
      </c>
      <c r="S402" s="54">
        <v>29.01</v>
      </c>
      <c r="T402" s="39">
        <v>0</v>
      </c>
      <c r="U402" s="54">
        <v>0</v>
      </c>
      <c r="V402" s="39">
        <v>0</v>
      </c>
      <c r="W402" s="56">
        <v>0</v>
      </c>
      <c r="X402" s="39">
        <v>111.93</v>
      </c>
      <c r="Y402" s="56">
        <v>5.9</v>
      </c>
    </row>
    <row r="403" spans="1:25">
      <c r="A403" s="47">
        <v>42399</v>
      </c>
      <c r="B403" s="37">
        <v>354.22541817801164</v>
      </c>
      <c r="C403" s="49">
        <v>0</v>
      </c>
      <c r="D403" s="37">
        <v>0</v>
      </c>
      <c r="E403" s="49">
        <v>0</v>
      </c>
      <c r="F403" s="37">
        <v>0</v>
      </c>
      <c r="G403" s="49">
        <v>0.29213789422781938</v>
      </c>
      <c r="H403" s="37">
        <v>0.8342972554356699</v>
      </c>
      <c r="I403" s="49">
        <v>0</v>
      </c>
      <c r="J403" s="37">
        <v>0</v>
      </c>
      <c r="K403" s="49">
        <v>6.2488144653811464</v>
      </c>
      <c r="L403" s="37">
        <v>0</v>
      </c>
      <c r="M403" s="49">
        <v>2415.90801804901</v>
      </c>
    </row>
    <row r="404" spans="1:25">
      <c r="A404" s="47">
        <v>42400</v>
      </c>
      <c r="B404" s="37">
        <v>377.23128910291229</v>
      </c>
      <c r="C404" s="49">
        <v>0</v>
      </c>
      <c r="D404" s="37">
        <v>0</v>
      </c>
      <c r="E404" s="49">
        <v>0</v>
      </c>
      <c r="F404" s="37">
        <v>0</v>
      </c>
      <c r="G404" s="49">
        <v>0.26377910308274777</v>
      </c>
      <c r="H404" s="37">
        <v>0.91754958196915093</v>
      </c>
      <c r="I404" s="49">
        <v>0</v>
      </c>
      <c r="J404" s="37">
        <v>0</v>
      </c>
      <c r="K404" s="49">
        <v>7.5601163121928732</v>
      </c>
      <c r="L404" s="37">
        <v>0</v>
      </c>
      <c r="M404" s="49">
        <v>2117.5158035963532</v>
      </c>
      <c r="N404" s="43">
        <v>1864.94</v>
      </c>
      <c r="O404" s="56">
        <v>1986.44</v>
      </c>
      <c r="P404" s="44">
        <v>1926</v>
      </c>
      <c r="Q404" s="52">
        <v>0</v>
      </c>
      <c r="R404" s="39">
        <v>0</v>
      </c>
      <c r="S404" s="54">
        <v>60.44</v>
      </c>
      <c r="T404" s="39">
        <v>0</v>
      </c>
      <c r="U404" s="54">
        <v>0</v>
      </c>
      <c r="V404" s="39">
        <v>0</v>
      </c>
      <c r="W404" s="56">
        <v>0</v>
      </c>
      <c r="X404" s="39">
        <v>121.5</v>
      </c>
      <c r="Y404" s="56">
        <v>6.1</v>
      </c>
    </row>
    <row r="405" spans="1:25">
      <c r="A405" s="47">
        <v>42401</v>
      </c>
      <c r="B405" s="37">
        <v>8509.7521478473263</v>
      </c>
      <c r="C405" s="49">
        <v>0</v>
      </c>
      <c r="D405" s="37">
        <v>0</v>
      </c>
      <c r="E405" s="49">
        <v>0</v>
      </c>
      <c r="F405" s="37">
        <v>0</v>
      </c>
      <c r="G405" s="49">
        <v>7.6740149347829245</v>
      </c>
      <c r="H405" s="37">
        <v>26.051695959660364</v>
      </c>
      <c r="I405" s="49">
        <v>0</v>
      </c>
      <c r="J405" s="37">
        <v>0</v>
      </c>
      <c r="K405" s="49">
        <v>183.63423535655238</v>
      </c>
      <c r="L405" s="37">
        <v>0</v>
      </c>
      <c r="M405" s="49">
        <v>58965.914015901304</v>
      </c>
      <c r="N405" s="43">
        <v>1640.94</v>
      </c>
      <c r="O405" s="56">
        <v>1757.31</v>
      </c>
      <c r="P405" s="44">
        <v>1714.62</v>
      </c>
      <c r="Q405" s="52">
        <v>0</v>
      </c>
      <c r="R405" s="39">
        <v>0</v>
      </c>
      <c r="S405" s="54">
        <v>29.39</v>
      </c>
      <c r="T405" s="39">
        <v>0</v>
      </c>
      <c r="U405" s="54">
        <v>13.3</v>
      </c>
      <c r="V405" s="39">
        <v>0</v>
      </c>
      <c r="W405" s="56">
        <v>0</v>
      </c>
      <c r="X405" s="39">
        <v>116.37</v>
      </c>
      <c r="Y405" s="56">
        <v>6.6</v>
      </c>
    </row>
    <row r="406" spans="1:25">
      <c r="A406" s="47">
        <v>42402</v>
      </c>
      <c r="B406" s="37">
        <v>9103.0281871692678</v>
      </c>
      <c r="C406" s="49">
        <v>0</v>
      </c>
      <c r="D406" s="37">
        <v>0</v>
      </c>
      <c r="E406" s="49">
        <v>0</v>
      </c>
      <c r="F406" s="37">
        <v>0</v>
      </c>
      <c r="G406" s="49">
        <v>8.1631693859090255</v>
      </c>
      <c r="H406" s="37">
        <v>27.873054468593764</v>
      </c>
      <c r="I406" s="49">
        <v>0</v>
      </c>
      <c r="J406" s="37">
        <v>0</v>
      </c>
      <c r="K406" s="49">
        <v>177.38250542383366</v>
      </c>
      <c r="L406" s="37">
        <v>0</v>
      </c>
      <c r="M406" s="49">
        <v>61150.960062352417</v>
      </c>
      <c r="N406" s="43">
        <v>1794.01</v>
      </c>
      <c r="O406" s="56">
        <v>1916.55</v>
      </c>
      <c r="P406" s="44">
        <v>1837.2</v>
      </c>
      <c r="Q406" s="52">
        <v>0</v>
      </c>
      <c r="R406" s="39">
        <v>0</v>
      </c>
      <c r="S406" s="54">
        <v>79.349999999999994</v>
      </c>
      <c r="T406" s="39">
        <v>0</v>
      </c>
      <c r="U406" s="54">
        <v>0</v>
      </c>
      <c r="V406" s="39">
        <v>0</v>
      </c>
      <c r="W406" s="56">
        <v>0</v>
      </c>
      <c r="X406" s="39">
        <v>122.54</v>
      </c>
      <c r="Y406" s="56">
        <v>6.4</v>
      </c>
    </row>
    <row r="407" spans="1:25">
      <c r="A407" s="47">
        <v>42403</v>
      </c>
      <c r="B407" s="37">
        <v>8330.4431690569472</v>
      </c>
      <c r="C407" s="49">
        <v>0</v>
      </c>
      <c r="D407" s="37">
        <v>0</v>
      </c>
      <c r="E407" s="49">
        <v>0</v>
      </c>
      <c r="F407" s="37">
        <v>0</v>
      </c>
      <c r="G407" s="49">
        <v>7.6219902264921942</v>
      </c>
      <c r="H407" s="37">
        <v>27.824410371550218</v>
      </c>
      <c r="I407" s="49">
        <v>0</v>
      </c>
      <c r="J407" s="37">
        <v>0</v>
      </c>
      <c r="K407" s="49">
        <v>170.78935384119006</v>
      </c>
      <c r="L407" s="37">
        <v>0</v>
      </c>
      <c r="M407" s="49">
        <v>58171.501619684321</v>
      </c>
      <c r="N407" s="43">
        <v>1140.78</v>
      </c>
      <c r="O407" s="56">
        <v>1222.22</v>
      </c>
      <c r="P407" s="44">
        <v>1171.81</v>
      </c>
      <c r="Q407" s="52">
        <v>0</v>
      </c>
      <c r="R407" s="39">
        <v>0</v>
      </c>
      <c r="S407" s="54">
        <v>50.41</v>
      </c>
      <c r="T407" s="39">
        <v>0</v>
      </c>
      <c r="U407" s="54">
        <v>0</v>
      </c>
      <c r="V407" s="39">
        <v>0</v>
      </c>
      <c r="W407" s="56">
        <v>0</v>
      </c>
      <c r="X407" s="39">
        <v>81.44</v>
      </c>
      <c r="Y407" s="56">
        <v>6.7</v>
      </c>
    </row>
    <row r="408" spans="1:25">
      <c r="A408" s="47">
        <v>42404</v>
      </c>
      <c r="B408" s="37">
        <v>8266.9472022347127</v>
      </c>
      <c r="C408" s="49">
        <v>0</v>
      </c>
      <c r="D408" s="37">
        <v>0</v>
      </c>
      <c r="E408" s="49">
        <v>0</v>
      </c>
      <c r="F408" s="37">
        <v>0</v>
      </c>
      <c r="G408" s="49">
        <v>8.0017197565197282</v>
      </c>
      <c r="H408" s="37">
        <v>26.293002415304347</v>
      </c>
      <c r="I408" s="49">
        <v>0</v>
      </c>
      <c r="J408" s="37">
        <v>0</v>
      </c>
      <c r="K408" s="49">
        <v>185.64184919769355</v>
      </c>
      <c r="L408" s="37">
        <v>0</v>
      </c>
      <c r="M408" s="49">
        <v>58432.929388527002</v>
      </c>
      <c r="N408" s="43">
        <v>1541.08</v>
      </c>
      <c r="O408" s="56">
        <v>1631.89</v>
      </c>
      <c r="P408" s="44">
        <v>1552.77</v>
      </c>
      <c r="Q408" s="52">
        <v>0</v>
      </c>
      <c r="R408" s="39">
        <v>0</v>
      </c>
      <c r="S408" s="54">
        <v>62.06</v>
      </c>
      <c r="T408" s="39">
        <v>0</v>
      </c>
      <c r="U408" s="54">
        <v>17.059999999999999</v>
      </c>
      <c r="V408" s="39">
        <v>0</v>
      </c>
      <c r="W408" s="56">
        <v>0</v>
      </c>
      <c r="X408" s="39">
        <v>90.81</v>
      </c>
      <c r="Y408" s="56">
        <v>5.6</v>
      </c>
    </row>
    <row r="409" spans="1:25">
      <c r="A409" s="47">
        <v>42405</v>
      </c>
      <c r="B409" s="37">
        <v>8658.953615342989</v>
      </c>
      <c r="C409" s="49">
        <v>0</v>
      </c>
      <c r="D409" s="37">
        <v>45</v>
      </c>
      <c r="E409" s="49">
        <v>0</v>
      </c>
      <c r="F409" s="37">
        <v>0</v>
      </c>
      <c r="G409" s="49">
        <v>8.2516379358764702</v>
      </c>
      <c r="H409" s="37">
        <v>27.524691282212657</v>
      </c>
      <c r="I409" s="49">
        <v>0</v>
      </c>
      <c r="J409" s="37">
        <v>0</v>
      </c>
      <c r="K409" s="49">
        <v>167.90370628809234</v>
      </c>
      <c r="L409" s="37">
        <v>0</v>
      </c>
      <c r="M409" s="49">
        <v>57291.71197397323</v>
      </c>
      <c r="N409" s="43">
        <v>1718.6</v>
      </c>
      <c r="O409" s="56">
        <v>1815.1</v>
      </c>
      <c r="P409" s="44">
        <v>1767.4</v>
      </c>
      <c r="Q409" s="52">
        <v>0</v>
      </c>
      <c r="R409" s="39">
        <v>0</v>
      </c>
      <c r="S409" s="54">
        <v>47.7</v>
      </c>
      <c r="T409" s="39">
        <v>0</v>
      </c>
      <c r="U409" s="54">
        <v>0</v>
      </c>
      <c r="V409" s="39">
        <v>0</v>
      </c>
      <c r="W409" s="56">
        <v>0</v>
      </c>
      <c r="X409" s="39">
        <v>96.5</v>
      </c>
      <c r="Y409" s="56">
        <v>5.3</v>
      </c>
    </row>
    <row r="410" spans="1:25">
      <c r="A410" s="47">
        <v>42406</v>
      </c>
      <c r="B410" s="37">
        <v>319.10994580514051</v>
      </c>
      <c r="C410" s="49">
        <v>0</v>
      </c>
      <c r="D410" s="37">
        <v>0</v>
      </c>
      <c r="E410" s="49">
        <v>0</v>
      </c>
      <c r="F410" s="37">
        <v>0</v>
      </c>
      <c r="G410" s="49">
        <v>0.27269961378261509</v>
      </c>
      <c r="H410" s="37">
        <v>1.044858386355658</v>
      </c>
      <c r="I410" s="49">
        <v>0</v>
      </c>
      <c r="J410" s="37">
        <v>0</v>
      </c>
      <c r="K410" s="49">
        <v>6.926920749898879</v>
      </c>
      <c r="L410" s="37">
        <v>0</v>
      </c>
      <c r="M410" s="49">
        <v>2259.898870593116</v>
      </c>
    </row>
    <row r="411" spans="1:25">
      <c r="A411" s="47">
        <v>42407</v>
      </c>
      <c r="B411" s="37">
        <v>327.59712160018569</v>
      </c>
      <c r="C411" s="49">
        <v>0</v>
      </c>
      <c r="D411" s="37">
        <v>0</v>
      </c>
      <c r="E411" s="49">
        <v>0</v>
      </c>
      <c r="F411" s="37">
        <v>0</v>
      </c>
      <c r="G411" s="49">
        <v>0.27954633350633806</v>
      </c>
      <c r="H411" s="37">
        <v>0.91263859974692818</v>
      </c>
      <c r="I411" s="49">
        <v>0</v>
      </c>
      <c r="J411" s="37">
        <v>0</v>
      </c>
      <c r="K411" s="49">
        <v>6.2805002092195785</v>
      </c>
      <c r="L411" s="37">
        <v>0</v>
      </c>
      <c r="M411" s="49">
        <v>2140.2118324116245</v>
      </c>
    </row>
    <row r="412" spans="1:25">
      <c r="A412" s="47">
        <v>42408</v>
      </c>
      <c r="B412" s="37">
        <v>8940.3424473435007</v>
      </c>
      <c r="C412" s="49">
        <v>0</v>
      </c>
      <c r="D412" s="37">
        <v>0</v>
      </c>
      <c r="E412" s="49">
        <v>0</v>
      </c>
      <c r="F412" s="37">
        <v>0</v>
      </c>
      <c r="G412" s="49">
        <v>7.342174583923657</v>
      </c>
      <c r="H412" s="37">
        <v>27.962184379685379</v>
      </c>
      <c r="I412" s="49">
        <v>0</v>
      </c>
      <c r="J412" s="37">
        <v>0</v>
      </c>
      <c r="K412" s="49">
        <v>174.10648756193461</v>
      </c>
      <c r="L412" s="37">
        <v>0</v>
      </c>
      <c r="M412" s="49">
        <v>59627.064732778061</v>
      </c>
    </row>
    <row r="413" spans="1:25">
      <c r="A413" s="47">
        <v>42409</v>
      </c>
      <c r="B413" s="37">
        <v>9151.563999973032</v>
      </c>
      <c r="C413" s="49">
        <v>0</v>
      </c>
      <c r="D413" s="37">
        <v>0</v>
      </c>
      <c r="E413" s="49">
        <v>0</v>
      </c>
      <c r="F413" s="37">
        <v>0</v>
      </c>
      <c r="G413" s="49">
        <v>8.0599513579939703</v>
      </c>
      <c r="H413" s="37">
        <v>28.459738889136801</v>
      </c>
      <c r="I413" s="49">
        <v>0</v>
      </c>
      <c r="J413" s="37">
        <v>0</v>
      </c>
      <c r="K413" s="49">
        <v>183.29909157620688</v>
      </c>
      <c r="L413" s="37">
        <v>0</v>
      </c>
      <c r="M413" s="49">
        <v>59022.300662294103</v>
      </c>
    </row>
    <row r="414" spans="1:25">
      <c r="A414" s="47">
        <v>42410</v>
      </c>
      <c r="B414" s="37">
        <v>9156.1949951632851</v>
      </c>
      <c r="C414" s="49">
        <v>0</v>
      </c>
      <c r="D414" s="37">
        <v>0</v>
      </c>
      <c r="E414" s="49">
        <v>0</v>
      </c>
      <c r="F414" s="37">
        <v>0</v>
      </c>
      <c r="G414" s="49">
        <v>7.7560403121918036</v>
      </c>
      <c r="H414" s="37">
        <v>25.323514412870399</v>
      </c>
      <c r="I414" s="49">
        <v>0</v>
      </c>
      <c r="J414" s="37">
        <v>0</v>
      </c>
      <c r="K414" s="49">
        <v>183.00347690003323</v>
      </c>
      <c r="L414" s="37">
        <v>0</v>
      </c>
      <c r="M414" s="49">
        <v>61208.25125447278</v>
      </c>
    </row>
    <row r="415" spans="1:25">
      <c r="A415" s="47">
        <v>42411</v>
      </c>
      <c r="B415" s="37">
        <v>8337.448664147505</v>
      </c>
      <c r="C415" s="49">
        <v>0</v>
      </c>
      <c r="D415" s="37">
        <v>0</v>
      </c>
      <c r="E415" s="49">
        <v>0</v>
      </c>
      <c r="F415" s="37">
        <v>0</v>
      </c>
      <c r="G415" s="49">
        <v>7.7312105461853831</v>
      </c>
      <c r="H415" s="37">
        <v>27.571710935711106</v>
      </c>
      <c r="I415" s="49">
        <v>0</v>
      </c>
      <c r="J415" s="37">
        <v>0</v>
      </c>
      <c r="K415" s="49">
        <v>168.81072871964633</v>
      </c>
      <c r="L415" s="37">
        <v>0</v>
      </c>
      <c r="M415" s="49">
        <v>61325.841666423483</v>
      </c>
      <c r="N415" s="43">
        <v>1721.06</v>
      </c>
      <c r="O415" s="56">
        <v>1817.9</v>
      </c>
      <c r="P415" s="44">
        <v>1780.14</v>
      </c>
      <c r="Q415" s="52">
        <v>0</v>
      </c>
      <c r="R415" s="39">
        <v>0</v>
      </c>
      <c r="S415" s="54">
        <v>37.76</v>
      </c>
      <c r="T415" s="39">
        <v>0</v>
      </c>
      <c r="U415" s="54">
        <v>0</v>
      </c>
      <c r="V415" s="39">
        <v>0</v>
      </c>
      <c r="W415" s="56">
        <v>0</v>
      </c>
      <c r="X415" s="39">
        <v>96.84</v>
      </c>
      <c r="Y415" s="56">
        <v>5.3</v>
      </c>
    </row>
    <row r="416" spans="1:25">
      <c r="A416" s="47">
        <v>42412</v>
      </c>
      <c r="B416" s="37">
        <v>8679.5621647616554</v>
      </c>
      <c r="C416" s="49">
        <v>0</v>
      </c>
      <c r="D416" s="37">
        <v>45</v>
      </c>
      <c r="E416" s="49">
        <v>0</v>
      </c>
      <c r="F416" s="37">
        <v>0</v>
      </c>
      <c r="G416" s="49">
        <v>8.013152172790349</v>
      </c>
      <c r="H416" s="37">
        <v>28.533573624090046</v>
      </c>
      <c r="I416" s="49">
        <v>0</v>
      </c>
      <c r="J416" s="37">
        <v>0</v>
      </c>
      <c r="K416" s="49">
        <v>184.07327510087401</v>
      </c>
      <c r="L416" s="37">
        <v>0</v>
      </c>
      <c r="M416" s="49">
        <v>57556.622215870724</v>
      </c>
      <c r="N416" s="43">
        <v>1322.52</v>
      </c>
      <c r="O416" s="56">
        <v>1377.26</v>
      </c>
      <c r="P416" s="44">
        <v>1324.69</v>
      </c>
      <c r="Q416" s="52">
        <v>42.3</v>
      </c>
      <c r="R416" s="39">
        <v>0</v>
      </c>
      <c r="S416" s="54">
        <v>10.27</v>
      </c>
      <c r="T416" s="39">
        <v>0</v>
      </c>
      <c r="U416" s="54">
        <v>0</v>
      </c>
      <c r="V416" s="39">
        <v>0</v>
      </c>
      <c r="W416" s="56">
        <v>0</v>
      </c>
      <c r="X416" s="39">
        <v>54.74</v>
      </c>
      <c r="Y416" s="56">
        <v>4</v>
      </c>
    </row>
    <row r="417" spans="1:25">
      <c r="A417" s="47">
        <v>42413</v>
      </c>
      <c r="B417" s="37">
        <v>330.5416144409524</v>
      </c>
      <c r="C417" s="49">
        <v>0</v>
      </c>
      <c r="D417" s="37">
        <v>0</v>
      </c>
      <c r="E417" s="49">
        <v>0</v>
      </c>
      <c r="F417" s="37">
        <v>0</v>
      </c>
      <c r="G417" s="49">
        <v>0.26937999417965264</v>
      </c>
      <c r="H417" s="37">
        <v>1.0373727993216026</v>
      </c>
      <c r="I417" s="49">
        <v>0</v>
      </c>
      <c r="J417" s="37">
        <v>0</v>
      </c>
      <c r="K417" s="49">
        <v>7.1236803223665461</v>
      </c>
      <c r="L417" s="37">
        <v>0</v>
      </c>
      <c r="M417" s="49">
        <v>2001.6280554770055</v>
      </c>
    </row>
    <row r="418" spans="1:25">
      <c r="A418" s="47">
        <v>42414</v>
      </c>
      <c r="B418" s="37">
        <v>293.01422229826619</v>
      </c>
      <c r="C418" s="49">
        <v>0</v>
      </c>
      <c r="D418" s="37">
        <v>0</v>
      </c>
      <c r="E418" s="49">
        <v>0</v>
      </c>
      <c r="F418" s="37">
        <v>0</v>
      </c>
      <c r="G418" s="49">
        <v>0.27656182885282682</v>
      </c>
      <c r="H418" s="37">
        <v>0.90487343274650611</v>
      </c>
      <c r="I418" s="49">
        <v>0</v>
      </c>
      <c r="J418" s="37">
        <v>0</v>
      </c>
      <c r="K418" s="49">
        <v>6.354704217938739</v>
      </c>
      <c r="L418" s="37">
        <v>0</v>
      </c>
      <c r="M418" s="49">
        <v>2269.9350831285719</v>
      </c>
      <c r="N418" s="43">
        <v>1747.23</v>
      </c>
      <c r="O418" s="56">
        <v>1805.84</v>
      </c>
      <c r="P418" s="44">
        <v>1754.84</v>
      </c>
      <c r="Q418" s="52">
        <v>23</v>
      </c>
      <c r="R418" s="39">
        <v>0</v>
      </c>
      <c r="S418" s="54">
        <v>28</v>
      </c>
      <c r="T418" s="39">
        <v>0</v>
      </c>
      <c r="U418" s="54">
        <v>0</v>
      </c>
      <c r="V418" s="39">
        <v>0</v>
      </c>
      <c r="W418" s="56">
        <v>0</v>
      </c>
      <c r="X418" s="39">
        <v>58.61</v>
      </c>
      <c r="Y418" s="56">
        <v>3.2</v>
      </c>
    </row>
    <row r="419" spans="1:25">
      <c r="A419" s="47">
        <v>42415</v>
      </c>
      <c r="B419" s="37">
        <v>9355.8736936345031</v>
      </c>
      <c r="C419" s="49">
        <v>0</v>
      </c>
      <c r="D419" s="37">
        <v>0</v>
      </c>
      <c r="E419" s="49">
        <v>0</v>
      </c>
      <c r="F419" s="37">
        <v>0</v>
      </c>
      <c r="G419" s="49">
        <v>7.8680301264516794</v>
      </c>
      <c r="H419" s="37">
        <v>26.773233142369389</v>
      </c>
      <c r="I419" s="49">
        <v>0</v>
      </c>
      <c r="J419" s="37">
        <v>0</v>
      </c>
      <c r="K419" s="49">
        <v>181.19679070213047</v>
      </c>
      <c r="L419" s="37">
        <v>0</v>
      </c>
      <c r="M419" s="49">
        <v>59486.391343226773</v>
      </c>
      <c r="N419" s="43">
        <v>1714.66</v>
      </c>
      <c r="O419" s="56">
        <v>1766.7</v>
      </c>
      <c r="P419" s="44">
        <v>1705.25</v>
      </c>
      <c r="Q419" s="52">
        <v>14</v>
      </c>
      <c r="R419" s="39">
        <v>0</v>
      </c>
      <c r="S419" s="54">
        <v>47.45</v>
      </c>
      <c r="T419" s="39">
        <v>0</v>
      </c>
      <c r="U419" s="54">
        <v>0</v>
      </c>
      <c r="V419" s="39">
        <v>0</v>
      </c>
      <c r="W419" s="56">
        <v>0</v>
      </c>
      <c r="X419" s="39">
        <v>52.04</v>
      </c>
      <c r="Y419" s="56">
        <v>2.9</v>
      </c>
    </row>
    <row r="420" spans="1:25">
      <c r="A420" s="47">
        <v>42416</v>
      </c>
      <c r="B420" s="37">
        <v>9016.1330930982258</v>
      </c>
      <c r="C420" s="49">
        <v>0</v>
      </c>
      <c r="D420" s="37">
        <v>0</v>
      </c>
      <c r="E420" s="49">
        <v>0</v>
      </c>
      <c r="F420" s="37">
        <v>0</v>
      </c>
      <c r="G420" s="49">
        <v>7.2741184306029281</v>
      </c>
      <c r="H420" s="37">
        <v>25.237438871536362</v>
      </c>
      <c r="I420" s="49">
        <v>0</v>
      </c>
      <c r="J420" s="37">
        <v>0</v>
      </c>
      <c r="K420" s="49">
        <v>178.77022705864002</v>
      </c>
      <c r="L420" s="37">
        <v>0</v>
      </c>
      <c r="M420" s="49">
        <v>63126.962528446282</v>
      </c>
    </row>
    <row r="421" spans="1:25">
      <c r="A421" s="47">
        <v>42417</v>
      </c>
      <c r="B421" s="37">
        <v>8257.9968603074631</v>
      </c>
      <c r="C421" s="49">
        <v>0</v>
      </c>
      <c r="D421" s="37">
        <v>0</v>
      </c>
      <c r="E421" s="49">
        <v>0</v>
      </c>
      <c r="F421" s="37">
        <v>0</v>
      </c>
      <c r="G421" s="49">
        <v>7.3150997264586151</v>
      </c>
      <c r="H421" s="37">
        <v>27.449574600202745</v>
      </c>
      <c r="I421" s="49">
        <v>0</v>
      </c>
      <c r="J421" s="37">
        <v>0</v>
      </c>
      <c r="K421" s="49">
        <v>188.16408551391783</v>
      </c>
      <c r="L421" s="37">
        <v>0</v>
      </c>
      <c r="M421" s="49">
        <v>57434.225702939628</v>
      </c>
    </row>
    <row r="422" spans="1:25">
      <c r="A422" s="47">
        <v>42418</v>
      </c>
      <c r="B422" s="37">
        <v>9345.7675504595773</v>
      </c>
      <c r="C422" s="49">
        <v>0</v>
      </c>
      <c r="D422" s="37">
        <v>0</v>
      </c>
      <c r="E422" s="49">
        <v>0</v>
      </c>
      <c r="F422" s="37">
        <v>0</v>
      </c>
      <c r="G422" s="49">
        <v>7.8595524144130069</v>
      </c>
      <c r="H422" s="37">
        <v>27.468498647689263</v>
      </c>
      <c r="I422" s="49">
        <v>0</v>
      </c>
      <c r="J422" s="37">
        <v>0</v>
      </c>
      <c r="K422" s="49">
        <v>173.14749883526693</v>
      </c>
      <c r="L422" s="37">
        <v>0</v>
      </c>
      <c r="M422" s="49">
        <v>63532.893915997061</v>
      </c>
      <c r="N422" s="43">
        <v>1287.4100000000001</v>
      </c>
      <c r="O422" s="56">
        <v>1345.46</v>
      </c>
      <c r="P422" s="44">
        <v>1315.86</v>
      </c>
      <c r="Q422" s="52">
        <v>29.6</v>
      </c>
      <c r="R422" s="39">
        <v>0</v>
      </c>
      <c r="S422" s="54">
        <v>0</v>
      </c>
      <c r="T422" s="39">
        <v>0</v>
      </c>
      <c r="U422" s="54">
        <v>0</v>
      </c>
      <c r="V422" s="39">
        <v>0</v>
      </c>
      <c r="W422" s="56">
        <v>0</v>
      </c>
      <c r="X422" s="39">
        <v>58.05</v>
      </c>
      <c r="Y422" s="56">
        <v>4.3</v>
      </c>
    </row>
    <row r="423" spans="1:25">
      <c r="A423" s="47">
        <v>42419</v>
      </c>
      <c r="B423" s="37">
        <v>8609.5189618888744</v>
      </c>
      <c r="C423" s="49">
        <v>0</v>
      </c>
      <c r="D423" s="37">
        <v>45</v>
      </c>
      <c r="E423" s="49">
        <v>0</v>
      </c>
      <c r="F423" s="37">
        <v>0</v>
      </c>
      <c r="G423" s="49">
        <v>7.8752656128924272</v>
      </c>
      <c r="H423" s="37">
        <v>28.781430536945898</v>
      </c>
      <c r="I423" s="49">
        <v>0</v>
      </c>
      <c r="J423" s="37">
        <v>0</v>
      </c>
      <c r="K423" s="49">
        <v>186.39279045201155</v>
      </c>
      <c r="L423" s="37">
        <v>0</v>
      </c>
      <c r="M423" s="49">
        <v>57537.797484185139</v>
      </c>
      <c r="N423" s="43">
        <v>1469.69</v>
      </c>
      <c r="O423" s="56">
        <v>1548.67</v>
      </c>
      <c r="P423" s="44">
        <v>1486.82</v>
      </c>
      <c r="Q423" s="52">
        <v>0</v>
      </c>
      <c r="R423" s="39">
        <v>0</v>
      </c>
      <c r="S423" s="54">
        <v>34.72</v>
      </c>
      <c r="T423" s="39">
        <v>0</v>
      </c>
      <c r="U423" s="54">
        <v>27.13</v>
      </c>
      <c r="V423" s="39">
        <v>0</v>
      </c>
      <c r="W423" s="56">
        <v>0</v>
      </c>
      <c r="X423" s="39">
        <v>78.98</v>
      </c>
      <c r="Y423" s="56">
        <v>5.0999999999999996</v>
      </c>
    </row>
    <row r="424" spans="1:25">
      <c r="A424" s="47">
        <v>42420</v>
      </c>
      <c r="B424" s="37">
        <v>303.73446160234562</v>
      </c>
      <c r="C424" s="49">
        <v>0</v>
      </c>
      <c r="D424" s="37">
        <v>0</v>
      </c>
      <c r="E424" s="49">
        <v>0</v>
      </c>
      <c r="F424" s="37">
        <v>0</v>
      </c>
      <c r="G424" s="49">
        <v>0.2850332144630417</v>
      </c>
      <c r="H424" s="37">
        <v>0.92122679554681708</v>
      </c>
      <c r="I424" s="49">
        <v>0</v>
      </c>
      <c r="J424" s="37">
        <v>0</v>
      </c>
      <c r="K424" s="49">
        <v>6.4184253626736325</v>
      </c>
      <c r="L424" s="37">
        <v>0</v>
      </c>
      <c r="M424" s="49">
        <v>2097.7865688562442</v>
      </c>
    </row>
    <row r="425" spans="1:25">
      <c r="A425" s="47">
        <v>42421</v>
      </c>
      <c r="B425" s="37">
        <v>300.90006949250738</v>
      </c>
      <c r="C425" s="49">
        <v>0</v>
      </c>
      <c r="D425" s="37">
        <v>0</v>
      </c>
      <c r="E425" s="49">
        <v>0</v>
      </c>
      <c r="F425" s="37">
        <v>0</v>
      </c>
      <c r="G425" s="49">
        <v>0.26089699208316786</v>
      </c>
      <c r="H425" s="37">
        <v>0.95093097722874731</v>
      </c>
      <c r="I425" s="49">
        <v>0</v>
      </c>
      <c r="J425" s="37">
        <v>0</v>
      </c>
      <c r="K425" s="49">
        <v>6.3786051199498015</v>
      </c>
      <c r="L425" s="37">
        <v>0</v>
      </c>
      <c r="M425" s="49">
        <v>2310.7558944628618</v>
      </c>
      <c r="N425" s="43">
        <v>1429.76</v>
      </c>
      <c r="O425" s="56">
        <v>1586.69</v>
      </c>
      <c r="P425" s="44">
        <v>1526.53</v>
      </c>
      <c r="Q425" s="52">
        <v>0</v>
      </c>
      <c r="R425" s="39">
        <v>0</v>
      </c>
      <c r="S425" s="54">
        <v>60.16</v>
      </c>
      <c r="T425" s="39">
        <v>0</v>
      </c>
      <c r="U425" s="54">
        <v>0</v>
      </c>
      <c r="V425" s="39">
        <v>0</v>
      </c>
      <c r="W425" s="56">
        <v>0</v>
      </c>
      <c r="X425" s="39">
        <v>156.93</v>
      </c>
      <c r="Y425" s="56">
        <v>9.9</v>
      </c>
    </row>
    <row r="426" spans="1:25">
      <c r="A426" s="47">
        <v>42422</v>
      </c>
      <c r="B426" s="37">
        <v>8350.3157921850925</v>
      </c>
      <c r="C426" s="49">
        <v>0</v>
      </c>
      <c r="D426" s="37">
        <v>0</v>
      </c>
      <c r="E426" s="49">
        <v>0</v>
      </c>
      <c r="F426" s="37">
        <v>0</v>
      </c>
      <c r="G426" s="49">
        <v>7.6328348514644775</v>
      </c>
      <c r="H426" s="37">
        <v>27.917711236934913</v>
      </c>
      <c r="I426" s="49">
        <v>0</v>
      </c>
      <c r="J426" s="37">
        <v>0</v>
      </c>
      <c r="K426" s="49">
        <v>168.61725410663593</v>
      </c>
      <c r="L426" s="37">
        <v>0</v>
      </c>
      <c r="M426" s="49">
        <v>59812.931438021915</v>
      </c>
      <c r="N426" s="43">
        <v>1469.51</v>
      </c>
      <c r="O426" s="56">
        <v>1606.46</v>
      </c>
      <c r="P426" s="44">
        <v>1575.3</v>
      </c>
      <c r="Q426" s="52">
        <v>0</v>
      </c>
      <c r="R426" s="39">
        <v>0</v>
      </c>
      <c r="S426" s="54">
        <v>31.16</v>
      </c>
      <c r="T426" s="39">
        <v>0</v>
      </c>
      <c r="U426" s="54">
        <v>0</v>
      </c>
      <c r="V426" s="39">
        <v>0</v>
      </c>
      <c r="W426" s="56">
        <v>0</v>
      </c>
      <c r="X426" s="39">
        <v>136.94999999999999</v>
      </c>
      <c r="Y426" s="56">
        <v>8.5</v>
      </c>
    </row>
    <row r="427" spans="1:25">
      <c r="A427" s="47">
        <v>42423</v>
      </c>
      <c r="B427" s="37">
        <v>8543.1555294610371</v>
      </c>
      <c r="C427" s="49">
        <v>0</v>
      </c>
      <c r="D427" s="37">
        <v>0</v>
      </c>
      <c r="E427" s="49">
        <v>0</v>
      </c>
      <c r="F427" s="37">
        <v>0</v>
      </c>
      <c r="G427" s="49">
        <v>7.2153014722976119</v>
      </c>
      <c r="H427" s="37">
        <v>28.398941508450967</v>
      </c>
      <c r="I427" s="49">
        <v>0</v>
      </c>
      <c r="J427" s="37">
        <v>0</v>
      </c>
      <c r="K427" s="49">
        <v>182.87671347038156</v>
      </c>
      <c r="L427" s="37">
        <v>0</v>
      </c>
      <c r="M427" s="49">
        <v>61086.169493507841</v>
      </c>
      <c r="N427" s="43">
        <v>1694.1</v>
      </c>
      <c r="O427" s="56">
        <v>1781.89</v>
      </c>
      <c r="P427" s="44">
        <v>1712.07</v>
      </c>
      <c r="Q427" s="52">
        <v>40</v>
      </c>
      <c r="R427" s="39">
        <v>0</v>
      </c>
      <c r="S427" s="54">
        <v>29.82</v>
      </c>
      <c r="T427" s="39">
        <v>0</v>
      </c>
      <c r="U427" s="54">
        <v>0</v>
      </c>
      <c r="V427" s="39">
        <v>0</v>
      </c>
      <c r="W427" s="56">
        <v>0</v>
      </c>
      <c r="X427" s="39">
        <v>87.79</v>
      </c>
      <c r="Y427" s="56">
        <v>4.9000000000000004</v>
      </c>
    </row>
    <row r="428" spans="1:25">
      <c r="A428" s="47">
        <v>42424</v>
      </c>
      <c r="B428" s="37">
        <v>8450.3366036078205</v>
      </c>
      <c r="C428" s="49">
        <v>0</v>
      </c>
      <c r="D428" s="37">
        <v>0</v>
      </c>
      <c r="E428" s="49">
        <v>0</v>
      </c>
      <c r="F428" s="37">
        <v>0</v>
      </c>
      <c r="G428" s="49">
        <v>7.3927719173773756</v>
      </c>
      <c r="H428" s="37">
        <v>27.687081297153604</v>
      </c>
      <c r="I428" s="49">
        <v>0</v>
      </c>
      <c r="J428" s="37">
        <v>0</v>
      </c>
      <c r="K428" s="49">
        <v>182.69879206688549</v>
      </c>
      <c r="L428" s="37">
        <v>0</v>
      </c>
      <c r="M428" s="49">
        <v>58676.010257463044</v>
      </c>
      <c r="N428" s="43">
        <v>1748.62</v>
      </c>
      <c r="O428" s="56">
        <v>1826.27</v>
      </c>
      <c r="P428" s="44">
        <v>1792.97</v>
      </c>
      <c r="Q428" s="52">
        <v>0</v>
      </c>
      <c r="R428" s="39">
        <v>0</v>
      </c>
      <c r="S428" s="54">
        <v>20</v>
      </c>
      <c r="T428" s="39">
        <v>0</v>
      </c>
      <c r="U428" s="54">
        <v>13.3</v>
      </c>
      <c r="V428" s="39">
        <v>0</v>
      </c>
      <c r="W428" s="56">
        <v>0</v>
      </c>
      <c r="X428" s="39">
        <v>77.650000000000006</v>
      </c>
      <c r="Y428" s="56">
        <v>4.3</v>
      </c>
    </row>
    <row r="429" spans="1:25">
      <c r="A429" s="47">
        <v>42425</v>
      </c>
      <c r="B429" s="37">
        <v>8687.5339799789817</v>
      </c>
      <c r="C429" s="49">
        <v>0</v>
      </c>
      <c r="D429" s="37">
        <v>0</v>
      </c>
      <c r="E429" s="49">
        <v>0</v>
      </c>
      <c r="F429" s="37">
        <v>0</v>
      </c>
      <c r="G429" s="49">
        <v>7.6879708726210785</v>
      </c>
      <c r="H429" s="37">
        <v>26.1434421666182</v>
      </c>
      <c r="I429" s="49">
        <v>0</v>
      </c>
      <c r="J429" s="37">
        <v>0</v>
      </c>
      <c r="K429" s="49">
        <v>168.16093268268204</v>
      </c>
      <c r="L429" s="37">
        <v>0</v>
      </c>
      <c r="M429" s="49">
        <v>63636.635331447033</v>
      </c>
      <c r="N429" s="43">
        <v>1715.7</v>
      </c>
      <c r="O429" s="56">
        <v>1812.87</v>
      </c>
      <c r="P429" s="44">
        <v>1762.92</v>
      </c>
      <c r="Q429" s="52">
        <v>5.8</v>
      </c>
      <c r="R429" s="39">
        <v>0</v>
      </c>
      <c r="S429" s="54">
        <v>29.52</v>
      </c>
      <c r="T429" s="39">
        <v>0</v>
      </c>
      <c r="U429" s="54">
        <v>14.63</v>
      </c>
      <c r="V429" s="39">
        <v>0</v>
      </c>
      <c r="W429" s="56">
        <v>0</v>
      </c>
      <c r="X429" s="39">
        <v>97.17</v>
      </c>
      <c r="Y429" s="56">
        <v>5.4</v>
      </c>
    </row>
    <row r="430" spans="1:25">
      <c r="A430" s="47">
        <v>42426</v>
      </c>
      <c r="B430" s="37">
        <v>8402.0120316983157</v>
      </c>
      <c r="C430" s="49">
        <v>0</v>
      </c>
      <c r="D430" s="37">
        <v>45</v>
      </c>
      <c r="E430" s="49">
        <v>0</v>
      </c>
      <c r="F430" s="37">
        <v>0</v>
      </c>
      <c r="G430" s="49">
        <v>7.7026098924200381</v>
      </c>
      <c r="H430" s="37">
        <v>25.132118741959637</v>
      </c>
      <c r="I430" s="49">
        <v>0</v>
      </c>
      <c r="J430" s="37">
        <v>0</v>
      </c>
      <c r="K430" s="49">
        <v>170.65305234059124</v>
      </c>
      <c r="L430" s="37">
        <v>0</v>
      </c>
      <c r="M430" s="49">
        <v>60805.151535262892</v>
      </c>
      <c r="N430" s="43">
        <v>1716.12</v>
      </c>
      <c r="O430" s="56">
        <v>1831.05</v>
      </c>
      <c r="P430" s="44">
        <v>1793.25</v>
      </c>
      <c r="Q430" s="52">
        <v>37.799999999999997</v>
      </c>
      <c r="R430" s="39">
        <v>0</v>
      </c>
      <c r="S430" s="54">
        <v>0</v>
      </c>
      <c r="T430" s="39">
        <v>0</v>
      </c>
      <c r="U430" s="54">
        <v>0</v>
      </c>
      <c r="V430" s="39">
        <v>0</v>
      </c>
      <c r="W430" s="56">
        <v>0</v>
      </c>
      <c r="X430" s="39">
        <v>114.93</v>
      </c>
      <c r="Y430" s="56">
        <v>6.3</v>
      </c>
    </row>
    <row r="431" spans="1:25">
      <c r="A431" s="47">
        <v>42427</v>
      </c>
      <c r="B431" s="37">
        <v>336.34353488324479</v>
      </c>
      <c r="C431" s="49">
        <v>0</v>
      </c>
      <c r="D431" s="37">
        <v>0</v>
      </c>
      <c r="E431" s="49">
        <v>0</v>
      </c>
      <c r="F431" s="37">
        <v>0</v>
      </c>
      <c r="G431" s="49">
        <v>0.30645460400238927</v>
      </c>
      <c r="H431" s="37">
        <v>0.98570742616830975</v>
      </c>
      <c r="I431" s="49">
        <v>0</v>
      </c>
      <c r="J431" s="37">
        <v>0</v>
      </c>
      <c r="K431" s="49">
        <v>7.0900469048290349</v>
      </c>
      <c r="L431" s="37">
        <v>0</v>
      </c>
      <c r="M431" s="49">
        <v>1999.2947789349487</v>
      </c>
    </row>
    <row r="432" spans="1:25">
      <c r="A432" s="47">
        <v>42428</v>
      </c>
      <c r="B432" s="37">
        <v>346.1033513231007</v>
      </c>
      <c r="C432" s="49">
        <v>0</v>
      </c>
      <c r="D432" s="37">
        <v>0</v>
      </c>
      <c r="E432" s="49">
        <v>0</v>
      </c>
      <c r="F432" s="37">
        <v>0</v>
      </c>
      <c r="G432" s="49">
        <v>0.27047997319137335</v>
      </c>
      <c r="H432" s="37">
        <v>0.90584853614191441</v>
      </c>
      <c r="I432" s="49">
        <v>0</v>
      </c>
      <c r="J432" s="37">
        <v>0</v>
      </c>
      <c r="K432" s="49">
        <v>6.7956568946654414</v>
      </c>
      <c r="L432" s="37">
        <v>0</v>
      </c>
      <c r="M432" s="49">
        <v>2181.2683326904839</v>
      </c>
      <c r="N432" s="43">
        <v>1558.98</v>
      </c>
      <c r="O432" s="56">
        <v>1628.17</v>
      </c>
      <c r="P432" s="44">
        <v>1608.43</v>
      </c>
      <c r="Q432" s="52">
        <v>0</v>
      </c>
      <c r="R432" s="39">
        <v>0</v>
      </c>
      <c r="S432" s="54">
        <v>19.739999999999998</v>
      </c>
      <c r="T432" s="39">
        <v>0</v>
      </c>
      <c r="U432" s="54">
        <v>0</v>
      </c>
      <c r="V432" s="39">
        <v>0</v>
      </c>
      <c r="W432" s="56">
        <v>0</v>
      </c>
      <c r="X432" s="39">
        <v>69.19</v>
      </c>
      <c r="Y432" s="56">
        <v>4.3</v>
      </c>
    </row>
    <row r="433" spans="1:25">
      <c r="A433" s="47">
        <v>42429</v>
      </c>
      <c r="B433" s="37">
        <v>9231.7749891941603</v>
      </c>
      <c r="C433" s="49">
        <v>0</v>
      </c>
      <c r="D433" s="37">
        <v>0</v>
      </c>
      <c r="E433" s="49">
        <v>0</v>
      </c>
      <c r="F433" s="37">
        <v>0</v>
      </c>
      <c r="G433" s="49">
        <v>8.0649267805878537</v>
      </c>
      <c r="H433" s="37">
        <v>25.868321480764418</v>
      </c>
      <c r="I433" s="49">
        <v>85.054308340598695</v>
      </c>
      <c r="J433" s="37">
        <v>0</v>
      </c>
      <c r="K433" s="49">
        <v>176.30861302325832</v>
      </c>
      <c r="L433" s="37">
        <v>0</v>
      </c>
      <c r="M433" s="49">
        <v>56610.953960670464</v>
      </c>
      <c r="N433" s="43">
        <v>1747.48</v>
      </c>
      <c r="O433" s="56">
        <v>1837.29</v>
      </c>
      <c r="P433" s="44">
        <v>1820.09</v>
      </c>
      <c r="Q433" s="52">
        <v>17.2</v>
      </c>
      <c r="R433" s="39">
        <v>0</v>
      </c>
      <c r="S433" s="54">
        <v>0</v>
      </c>
      <c r="T433" s="39">
        <v>0</v>
      </c>
      <c r="U433" s="54">
        <v>0</v>
      </c>
      <c r="V433" s="39">
        <v>0</v>
      </c>
      <c r="W433" s="56">
        <v>0</v>
      </c>
      <c r="X433" s="39">
        <v>89.81</v>
      </c>
      <c r="Y433" s="56">
        <v>4.9000000000000004</v>
      </c>
    </row>
    <row r="434" spans="1:25">
      <c r="A434" s="47">
        <v>42430</v>
      </c>
      <c r="B434" s="37">
        <v>12127.684403699963</v>
      </c>
      <c r="C434" s="49">
        <v>0</v>
      </c>
      <c r="D434" s="37">
        <v>0</v>
      </c>
      <c r="E434" s="49">
        <v>0</v>
      </c>
      <c r="F434" s="37">
        <v>0</v>
      </c>
      <c r="G434" s="49">
        <v>8.7786414760585281</v>
      </c>
      <c r="H434" s="37">
        <v>22.853807534088126</v>
      </c>
      <c r="I434" s="49">
        <v>0</v>
      </c>
      <c r="J434" s="37">
        <v>0</v>
      </c>
      <c r="K434" s="49">
        <v>220.49113614832214</v>
      </c>
      <c r="L434" s="37">
        <v>0</v>
      </c>
      <c r="M434" s="49">
        <v>74075.115357650691</v>
      </c>
      <c r="N434" s="43">
        <v>1915.02</v>
      </c>
      <c r="O434" s="56">
        <v>2078.29</v>
      </c>
      <c r="P434" s="44">
        <v>2001.6</v>
      </c>
      <c r="Q434" s="52">
        <v>17.600000000000001</v>
      </c>
      <c r="R434" s="39">
        <v>0</v>
      </c>
      <c r="S434" s="54">
        <v>59.09</v>
      </c>
      <c r="T434" s="39">
        <v>0</v>
      </c>
      <c r="U434" s="54">
        <v>0</v>
      </c>
      <c r="V434" s="39">
        <v>0</v>
      </c>
      <c r="W434" s="56">
        <v>0</v>
      </c>
      <c r="X434" s="39">
        <v>163.27000000000001</v>
      </c>
      <c r="Y434" s="56">
        <v>7.9</v>
      </c>
    </row>
    <row r="435" spans="1:25">
      <c r="A435" s="47">
        <v>42431</v>
      </c>
      <c r="B435" s="37">
        <v>11882.091417028187</v>
      </c>
      <c r="C435" s="49">
        <v>0</v>
      </c>
      <c r="D435" s="37">
        <v>0</v>
      </c>
      <c r="E435" s="49">
        <v>0</v>
      </c>
      <c r="F435" s="37">
        <v>0</v>
      </c>
      <c r="G435" s="49">
        <v>9.1621424644246314</v>
      </c>
      <c r="H435" s="37">
        <v>25.203086588929736</v>
      </c>
      <c r="I435" s="49">
        <v>0</v>
      </c>
      <c r="J435" s="37">
        <v>0</v>
      </c>
      <c r="K435" s="49">
        <v>235.08222493432277</v>
      </c>
      <c r="L435" s="37">
        <v>0</v>
      </c>
      <c r="M435" s="49">
        <v>78940.533224344952</v>
      </c>
      <c r="N435" s="43">
        <v>1695.02</v>
      </c>
      <c r="O435" s="56">
        <v>1833.19</v>
      </c>
      <c r="P435" s="44">
        <v>1771.8</v>
      </c>
      <c r="Q435" s="52">
        <v>12.7</v>
      </c>
      <c r="R435" s="39">
        <v>0</v>
      </c>
      <c r="S435" s="54">
        <v>48.69</v>
      </c>
      <c r="T435" s="39">
        <v>0</v>
      </c>
      <c r="U435" s="54">
        <v>0</v>
      </c>
      <c r="V435" s="39">
        <v>0</v>
      </c>
      <c r="W435" s="56">
        <v>0</v>
      </c>
      <c r="X435" s="39">
        <v>138.16999999999999</v>
      </c>
      <c r="Y435" s="56">
        <v>7.5</v>
      </c>
    </row>
    <row r="436" spans="1:25">
      <c r="A436" s="47">
        <v>42432</v>
      </c>
      <c r="B436" s="37">
        <v>11021.326939007267</v>
      </c>
      <c r="C436" s="49">
        <v>0</v>
      </c>
      <c r="D436" s="37">
        <v>0</v>
      </c>
      <c r="E436" s="49">
        <v>0</v>
      </c>
      <c r="F436" s="37">
        <v>0</v>
      </c>
      <c r="G436" s="49">
        <v>9.3262434546638602</v>
      </c>
      <c r="H436" s="37">
        <v>23.008279039638005</v>
      </c>
      <c r="I436" s="49">
        <v>0</v>
      </c>
      <c r="J436" s="37">
        <v>0</v>
      </c>
      <c r="K436" s="49">
        <v>224.51486258931229</v>
      </c>
      <c r="L436" s="37">
        <v>0</v>
      </c>
      <c r="M436" s="49">
        <v>73691.422671588254</v>
      </c>
      <c r="N436" s="43">
        <v>1808.54</v>
      </c>
      <c r="O436" s="56">
        <v>1942.25</v>
      </c>
      <c r="P436" s="44">
        <v>1841.74</v>
      </c>
      <c r="Q436" s="52">
        <v>0</v>
      </c>
      <c r="R436" s="39">
        <v>0</v>
      </c>
      <c r="S436" s="54">
        <v>88.05</v>
      </c>
      <c r="T436" s="39">
        <v>0</v>
      </c>
      <c r="U436" s="54">
        <v>12.46</v>
      </c>
      <c r="V436" s="39">
        <v>0</v>
      </c>
      <c r="W436" s="56">
        <v>0</v>
      </c>
      <c r="X436" s="39">
        <v>133.71</v>
      </c>
      <c r="Y436" s="56">
        <v>6.9</v>
      </c>
    </row>
    <row r="437" spans="1:25">
      <c r="A437" s="47">
        <v>42433</v>
      </c>
      <c r="B437" s="37">
        <v>11627.631536996259</v>
      </c>
      <c r="C437" s="49">
        <v>0</v>
      </c>
      <c r="D437" s="37">
        <v>0</v>
      </c>
      <c r="E437" s="49">
        <v>0</v>
      </c>
      <c r="F437" s="37">
        <v>0</v>
      </c>
      <c r="G437" s="49">
        <v>9.0917187436474123</v>
      </c>
      <c r="H437" s="37">
        <v>22.80872589824612</v>
      </c>
      <c r="I437" s="49">
        <v>0</v>
      </c>
      <c r="J437" s="37">
        <v>17</v>
      </c>
      <c r="K437" s="49">
        <v>248.68169089632991</v>
      </c>
      <c r="L437" s="37">
        <v>0</v>
      </c>
      <c r="M437" s="49">
        <v>75115.311048814372</v>
      </c>
      <c r="N437" s="43">
        <v>1794.3</v>
      </c>
      <c r="O437" s="56">
        <v>1964.4</v>
      </c>
      <c r="P437" s="44">
        <v>1918.73</v>
      </c>
      <c r="Q437" s="52">
        <v>0</v>
      </c>
      <c r="R437" s="39">
        <v>0</v>
      </c>
      <c r="S437" s="54">
        <v>30</v>
      </c>
      <c r="T437" s="39">
        <v>0</v>
      </c>
      <c r="U437" s="54">
        <v>15.67</v>
      </c>
      <c r="V437" s="39">
        <v>0</v>
      </c>
      <c r="W437" s="56">
        <v>0</v>
      </c>
      <c r="X437" s="39">
        <v>170.1</v>
      </c>
      <c r="Y437" s="56">
        <v>8.6999999999999993</v>
      </c>
    </row>
    <row r="438" spans="1:25">
      <c r="A438" s="47">
        <v>42434</v>
      </c>
      <c r="B438" s="37">
        <v>468.20856109839434</v>
      </c>
      <c r="C438" s="49">
        <v>0</v>
      </c>
      <c r="D438" s="37">
        <v>0</v>
      </c>
      <c r="E438" s="49">
        <v>0</v>
      </c>
      <c r="F438" s="37">
        <v>0</v>
      </c>
      <c r="G438" s="49">
        <v>0.37107563866679899</v>
      </c>
      <c r="H438" s="37">
        <v>0.83383692764987283</v>
      </c>
      <c r="I438" s="49">
        <v>0</v>
      </c>
      <c r="J438" s="37">
        <v>0</v>
      </c>
      <c r="K438" s="49">
        <v>8.3334701861129474</v>
      </c>
      <c r="L438" s="37">
        <v>0</v>
      </c>
      <c r="M438" s="49">
        <v>3071.5418541742652</v>
      </c>
    </row>
    <row r="439" spans="1:25">
      <c r="A439" s="47">
        <v>42435</v>
      </c>
      <c r="B439" s="37">
        <v>425.50094870168266</v>
      </c>
      <c r="C439" s="49">
        <v>0</v>
      </c>
      <c r="D439" s="37">
        <v>0</v>
      </c>
      <c r="E439" s="49">
        <v>0</v>
      </c>
      <c r="F439" s="37">
        <v>0</v>
      </c>
      <c r="G439" s="49">
        <v>0.3188612241070693</v>
      </c>
      <c r="H439" s="37">
        <v>0.92943833546259536</v>
      </c>
      <c r="I439" s="49">
        <v>0</v>
      </c>
      <c r="J439" s="37">
        <v>0</v>
      </c>
      <c r="K439" s="49">
        <v>8.4734005100074192</v>
      </c>
      <c r="L439" s="37">
        <v>0</v>
      </c>
      <c r="M439" s="49">
        <v>2735.0308609730955</v>
      </c>
      <c r="N439" s="43">
        <v>1833.3</v>
      </c>
      <c r="O439" s="56">
        <v>1982.58</v>
      </c>
      <c r="P439" s="44">
        <v>1911.1</v>
      </c>
      <c r="Q439" s="52">
        <v>14.4</v>
      </c>
      <c r="R439" s="39">
        <v>0</v>
      </c>
      <c r="S439" s="54">
        <v>57.08</v>
      </c>
      <c r="T439" s="39">
        <v>0</v>
      </c>
      <c r="U439" s="54">
        <v>0</v>
      </c>
      <c r="V439" s="39">
        <v>0</v>
      </c>
      <c r="W439" s="56">
        <v>0</v>
      </c>
      <c r="X439" s="39">
        <v>149.28</v>
      </c>
      <c r="Y439" s="56">
        <v>7.5</v>
      </c>
    </row>
    <row r="440" spans="1:25">
      <c r="A440" s="47">
        <v>42436</v>
      </c>
      <c r="B440" s="37">
        <v>11087.702191329237</v>
      </c>
      <c r="C440" s="49">
        <v>0</v>
      </c>
      <c r="D440" s="37">
        <v>0</v>
      </c>
      <c r="E440" s="49">
        <v>0</v>
      </c>
      <c r="F440" s="37">
        <v>0</v>
      </c>
      <c r="G440" s="49">
        <v>9.0532192829612796</v>
      </c>
      <c r="H440" s="37">
        <v>23.915602474544624</v>
      </c>
      <c r="I440" s="49">
        <v>0</v>
      </c>
      <c r="J440" s="37">
        <v>0</v>
      </c>
      <c r="K440" s="49">
        <v>234.90600777757908</v>
      </c>
      <c r="L440" s="37">
        <v>0</v>
      </c>
      <c r="M440" s="49">
        <v>74011.127327814276</v>
      </c>
      <c r="N440" s="43">
        <v>1895.63</v>
      </c>
      <c r="O440" s="56">
        <v>2051.36</v>
      </c>
      <c r="P440" s="44">
        <v>1987.2</v>
      </c>
      <c r="Q440" s="52">
        <v>15.6</v>
      </c>
      <c r="R440" s="39">
        <v>0</v>
      </c>
      <c r="S440" s="54">
        <v>48.56</v>
      </c>
      <c r="T440" s="39">
        <v>0</v>
      </c>
      <c r="U440" s="54">
        <v>0</v>
      </c>
      <c r="V440" s="39">
        <v>0</v>
      </c>
      <c r="W440" s="56">
        <v>0</v>
      </c>
      <c r="X440" s="39">
        <v>155.72999999999999</v>
      </c>
      <c r="Y440" s="56">
        <v>7.6</v>
      </c>
    </row>
    <row r="441" spans="1:25">
      <c r="A441" s="47">
        <v>42437</v>
      </c>
      <c r="B441" s="37">
        <v>12330.643908910282</v>
      </c>
      <c r="C441" s="49">
        <v>0</v>
      </c>
      <c r="D441" s="37">
        <v>0</v>
      </c>
      <c r="E441" s="49">
        <v>0</v>
      </c>
      <c r="F441" s="37">
        <v>0</v>
      </c>
      <c r="G441" s="49">
        <v>9.3759397256456225</v>
      </c>
      <c r="H441" s="37">
        <v>23.901991751265285</v>
      </c>
      <c r="I441" s="49">
        <v>0</v>
      </c>
      <c r="J441" s="37">
        <v>0</v>
      </c>
      <c r="K441" s="49">
        <v>246.46340435875337</v>
      </c>
      <c r="L441" s="37">
        <v>0</v>
      </c>
      <c r="M441" s="49">
        <v>80229.747470400544</v>
      </c>
      <c r="N441" s="43">
        <v>1928.74</v>
      </c>
      <c r="O441" s="56">
        <v>2081.65</v>
      </c>
      <c r="P441" s="44">
        <v>2002.9</v>
      </c>
      <c r="Q441" s="52">
        <v>20.5</v>
      </c>
      <c r="R441" s="39">
        <v>0</v>
      </c>
      <c r="S441" s="54">
        <v>58.25</v>
      </c>
      <c r="T441" s="39">
        <v>0</v>
      </c>
      <c r="U441" s="54">
        <v>0</v>
      </c>
      <c r="V441" s="39">
        <v>0</v>
      </c>
      <c r="W441" s="56">
        <v>0</v>
      </c>
      <c r="X441" s="39">
        <v>152.91</v>
      </c>
      <c r="Y441" s="56">
        <v>7.3</v>
      </c>
    </row>
    <row r="442" spans="1:25">
      <c r="A442" s="47">
        <v>42438</v>
      </c>
      <c r="B442" s="37">
        <v>11143.107446870565</v>
      </c>
      <c r="C442" s="49">
        <v>0</v>
      </c>
      <c r="D442" s="37">
        <v>0</v>
      </c>
      <c r="E442" s="49">
        <v>0</v>
      </c>
      <c r="F442" s="37">
        <v>0</v>
      </c>
      <c r="G442" s="49">
        <v>9.2751119790168648</v>
      </c>
      <c r="H442" s="37">
        <v>25.387403241307915</v>
      </c>
      <c r="I442" s="49">
        <v>0</v>
      </c>
      <c r="J442" s="37">
        <v>0</v>
      </c>
      <c r="K442" s="49">
        <v>244.09621693452107</v>
      </c>
      <c r="L442" s="37">
        <v>0</v>
      </c>
      <c r="M442" s="49">
        <v>82758.898579136396</v>
      </c>
      <c r="N442" s="43">
        <v>1883.79</v>
      </c>
      <c r="O442" s="56">
        <v>2037.23</v>
      </c>
      <c r="P442" s="44">
        <v>1989.2</v>
      </c>
      <c r="Q442" s="52">
        <v>0</v>
      </c>
      <c r="R442" s="39">
        <v>0</v>
      </c>
      <c r="S442" s="54">
        <v>48.03</v>
      </c>
      <c r="T442" s="39">
        <v>0</v>
      </c>
      <c r="U442" s="54">
        <v>0</v>
      </c>
      <c r="V442" s="39">
        <v>0</v>
      </c>
      <c r="W442" s="56">
        <v>0</v>
      </c>
      <c r="X442" s="39">
        <v>153.44</v>
      </c>
      <c r="Y442" s="56">
        <v>7.5</v>
      </c>
    </row>
    <row r="443" spans="1:25">
      <c r="A443" s="47">
        <v>42439</v>
      </c>
      <c r="B443" s="37">
        <v>12334.676684922313</v>
      </c>
      <c r="C443" s="49">
        <v>0</v>
      </c>
      <c r="D443" s="37">
        <v>0</v>
      </c>
      <c r="E443" s="49">
        <v>0</v>
      </c>
      <c r="F443" s="37">
        <v>0</v>
      </c>
      <c r="G443" s="49">
        <v>8.885344723272663</v>
      </c>
      <c r="H443" s="37">
        <v>23.698307052932343</v>
      </c>
      <c r="I443" s="49">
        <v>0</v>
      </c>
      <c r="J443" s="37">
        <v>0</v>
      </c>
      <c r="K443" s="49">
        <v>232.74562861485251</v>
      </c>
      <c r="L443" s="37">
        <v>0</v>
      </c>
      <c r="M443" s="49">
        <v>74710.73968893016</v>
      </c>
      <c r="N443" s="43">
        <v>27.9</v>
      </c>
      <c r="O443" s="56">
        <v>30.3</v>
      </c>
      <c r="P443" s="44">
        <v>30.3</v>
      </c>
      <c r="Q443" s="52">
        <v>0</v>
      </c>
      <c r="R443" s="39">
        <v>0</v>
      </c>
      <c r="S443" s="54">
        <v>0</v>
      </c>
      <c r="T443" s="39">
        <v>0</v>
      </c>
      <c r="U443" s="54">
        <v>0</v>
      </c>
      <c r="V443" s="39">
        <v>0</v>
      </c>
      <c r="W443" s="56">
        <v>0</v>
      </c>
      <c r="X443" s="39">
        <v>2.4</v>
      </c>
      <c r="Y443" s="56">
        <v>7.9</v>
      </c>
    </row>
    <row r="444" spans="1:25">
      <c r="A444" s="47">
        <v>42440</v>
      </c>
      <c r="B444" s="37">
        <v>12490.700442353482</v>
      </c>
      <c r="C444" s="49">
        <v>0</v>
      </c>
      <c r="D444" s="37">
        <v>0</v>
      </c>
      <c r="E444" s="49">
        <v>0</v>
      </c>
      <c r="F444" s="37">
        <v>0</v>
      </c>
      <c r="G444" s="49">
        <v>8.6454213041731869</v>
      </c>
      <c r="H444" s="37">
        <v>22.458512614201556</v>
      </c>
      <c r="I444" s="49">
        <v>0</v>
      </c>
      <c r="J444" s="37">
        <v>0</v>
      </c>
      <c r="K444" s="49">
        <v>246.15454466011025</v>
      </c>
      <c r="L444" s="37">
        <v>0</v>
      </c>
      <c r="M444" s="49">
        <v>82177.962510752404</v>
      </c>
    </row>
    <row r="445" spans="1:25">
      <c r="A445" s="47">
        <v>42441</v>
      </c>
      <c r="B445" s="37">
        <v>415.26489076492362</v>
      </c>
      <c r="C445" s="49">
        <v>0</v>
      </c>
      <c r="D445" s="37">
        <v>0</v>
      </c>
      <c r="E445" s="49">
        <v>0</v>
      </c>
      <c r="F445" s="37">
        <v>0</v>
      </c>
      <c r="G445" s="49">
        <v>0.31616477342200222</v>
      </c>
      <c r="H445" s="37">
        <v>0.92991612056921602</v>
      </c>
      <c r="I445" s="49">
        <v>0</v>
      </c>
      <c r="J445" s="37">
        <v>0</v>
      </c>
      <c r="K445" s="49">
        <v>8.397244877105372</v>
      </c>
      <c r="L445" s="37">
        <v>0</v>
      </c>
      <c r="M445" s="49">
        <v>3073.0954914604472</v>
      </c>
    </row>
    <row r="446" spans="1:25">
      <c r="A446" s="47">
        <v>42442</v>
      </c>
      <c r="B446" s="37">
        <v>438.9393718629309</v>
      </c>
      <c r="C446" s="49">
        <v>0</v>
      </c>
      <c r="D446" s="37">
        <v>0</v>
      </c>
      <c r="E446" s="49">
        <v>0</v>
      </c>
      <c r="F446" s="37">
        <v>0</v>
      </c>
      <c r="G446" s="49">
        <v>0.36600901823653709</v>
      </c>
      <c r="H446" s="37">
        <v>0.97268717854307352</v>
      </c>
      <c r="I446" s="49">
        <v>0</v>
      </c>
      <c r="J446" s="37">
        <v>0</v>
      </c>
      <c r="K446" s="49">
        <v>9.8215042380440529</v>
      </c>
      <c r="L446" s="37">
        <v>0</v>
      </c>
      <c r="M446" s="49">
        <v>3057.1358735060444</v>
      </c>
      <c r="N446" s="43">
        <v>1828.49</v>
      </c>
      <c r="O446" s="56">
        <v>1942.47</v>
      </c>
      <c r="P446" s="44">
        <v>1892.7</v>
      </c>
      <c r="Q446" s="52">
        <v>3.4</v>
      </c>
      <c r="R446" s="39">
        <v>0</v>
      </c>
      <c r="S446" s="54">
        <v>46.37</v>
      </c>
      <c r="T446" s="39">
        <v>0</v>
      </c>
      <c r="U446" s="54">
        <v>0</v>
      </c>
      <c r="V446" s="39">
        <v>0</v>
      </c>
      <c r="W446" s="56">
        <v>0</v>
      </c>
      <c r="X446" s="39">
        <v>113.98</v>
      </c>
      <c r="Y446" s="56">
        <v>5.9</v>
      </c>
    </row>
    <row r="447" spans="1:25">
      <c r="A447" s="47">
        <v>42443</v>
      </c>
      <c r="B447" s="37">
        <v>11205.285536675274</v>
      </c>
      <c r="C447" s="49">
        <v>0</v>
      </c>
      <c r="D447" s="37">
        <v>0</v>
      </c>
      <c r="E447" s="49">
        <v>0</v>
      </c>
      <c r="F447" s="37">
        <v>0</v>
      </c>
      <c r="G447" s="49">
        <v>8.9269065317427341</v>
      </c>
      <c r="H447" s="37">
        <v>24.285719540609886</v>
      </c>
      <c r="I447" s="49">
        <v>0</v>
      </c>
      <c r="J447" s="37">
        <v>0</v>
      </c>
      <c r="K447" s="49">
        <v>239.57275426415987</v>
      </c>
      <c r="L447" s="37">
        <v>0</v>
      </c>
      <c r="M447" s="49">
        <v>73984.469129915989</v>
      </c>
      <c r="N447" s="43">
        <v>1855.96</v>
      </c>
      <c r="O447" s="56">
        <v>1973.52</v>
      </c>
      <c r="P447" s="44">
        <v>1854.5</v>
      </c>
      <c r="Q447" s="52">
        <v>70.5</v>
      </c>
      <c r="R447" s="39">
        <v>0</v>
      </c>
      <c r="S447" s="54">
        <v>48.52</v>
      </c>
      <c r="T447" s="39">
        <v>0</v>
      </c>
      <c r="U447" s="54">
        <v>0</v>
      </c>
      <c r="V447" s="39">
        <v>0</v>
      </c>
      <c r="W447" s="56">
        <v>0</v>
      </c>
      <c r="X447" s="39">
        <v>117.56</v>
      </c>
      <c r="Y447" s="56">
        <v>6</v>
      </c>
    </row>
    <row r="448" spans="1:25">
      <c r="A448" s="47">
        <v>42444</v>
      </c>
      <c r="B448" s="37">
        <v>11137.464186940308</v>
      </c>
      <c r="C448" s="49">
        <v>0</v>
      </c>
      <c r="D448" s="37">
        <v>0</v>
      </c>
      <c r="E448" s="49">
        <v>0</v>
      </c>
      <c r="F448" s="37">
        <v>0</v>
      </c>
      <c r="G448" s="49">
        <v>9.804015610931053</v>
      </c>
      <c r="H448" s="37">
        <v>24.75546353801273</v>
      </c>
      <c r="I448" s="49">
        <v>0</v>
      </c>
      <c r="J448" s="37">
        <v>0</v>
      </c>
      <c r="K448" s="49">
        <v>241.32916016854193</v>
      </c>
      <c r="L448" s="37">
        <v>0</v>
      </c>
      <c r="M448" s="49">
        <v>80708.716720036027</v>
      </c>
      <c r="N448" s="43">
        <v>1873.42</v>
      </c>
      <c r="O448" s="56">
        <v>1989.47</v>
      </c>
      <c r="P448" s="44">
        <v>1862.4</v>
      </c>
      <c r="Q448" s="52">
        <v>67.900000000000006</v>
      </c>
      <c r="R448" s="39">
        <v>0</v>
      </c>
      <c r="S448" s="54">
        <v>59.17</v>
      </c>
      <c r="T448" s="39">
        <v>0</v>
      </c>
      <c r="U448" s="54">
        <v>0</v>
      </c>
      <c r="V448" s="39">
        <v>0</v>
      </c>
      <c r="W448" s="56">
        <v>0</v>
      </c>
      <c r="X448" s="39">
        <v>116.05</v>
      </c>
      <c r="Y448" s="56">
        <v>5.8</v>
      </c>
    </row>
    <row r="449" spans="1:25">
      <c r="A449" s="47">
        <v>42445</v>
      </c>
      <c r="B449" s="37">
        <v>11111.373735758436</v>
      </c>
      <c r="C449" s="49">
        <v>0</v>
      </c>
      <c r="D449" s="37">
        <v>0</v>
      </c>
      <c r="E449" s="49">
        <v>0</v>
      </c>
      <c r="F449" s="37">
        <v>0</v>
      </c>
      <c r="G449" s="49">
        <v>8.6240642929542446</v>
      </c>
      <c r="H449" s="37">
        <v>23.62904672142923</v>
      </c>
      <c r="I449" s="49">
        <v>0</v>
      </c>
      <c r="J449" s="37">
        <v>0</v>
      </c>
      <c r="K449" s="49">
        <v>231.36676375201318</v>
      </c>
      <c r="L449" s="37">
        <v>0</v>
      </c>
      <c r="M449" s="49">
        <v>82874.670944411133</v>
      </c>
      <c r="N449" s="43">
        <v>1838.26</v>
      </c>
      <c r="O449" s="56">
        <v>1951.39</v>
      </c>
      <c r="P449" s="44">
        <v>1894.3</v>
      </c>
      <c r="Q449" s="52">
        <v>0</v>
      </c>
      <c r="R449" s="39">
        <v>0</v>
      </c>
      <c r="S449" s="54">
        <v>57.09</v>
      </c>
      <c r="T449" s="39">
        <v>0</v>
      </c>
      <c r="U449" s="54">
        <v>0</v>
      </c>
      <c r="V449" s="39">
        <v>0</v>
      </c>
      <c r="W449" s="56">
        <v>0</v>
      </c>
      <c r="X449" s="39">
        <v>113.13</v>
      </c>
      <c r="Y449" s="56">
        <v>5.8</v>
      </c>
    </row>
    <row r="450" spans="1:25">
      <c r="A450" s="47">
        <v>42446</v>
      </c>
      <c r="B450" s="37">
        <v>12154.177761931365</v>
      </c>
      <c r="C450" s="49">
        <v>0</v>
      </c>
      <c r="D450" s="37">
        <v>0</v>
      </c>
      <c r="E450" s="49">
        <v>0</v>
      </c>
      <c r="F450" s="37">
        <v>0</v>
      </c>
      <c r="G450" s="49">
        <v>9.150013604100149</v>
      </c>
      <c r="H450" s="37">
        <v>24.044546495114123</v>
      </c>
      <c r="I450" s="49">
        <v>0</v>
      </c>
      <c r="J450" s="37">
        <v>0</v>
      </c>
      <c r="K450" s="49">
        <v>240.70718345599263</v>
      </c>
      <c r="L450" s="37">
        <v>0</v>
      </c>
      <c r="M450" s="49">
        <v>83100.661672181945</v>
      </c>
      <c r="N450" s="43">
        <v>1690.48</v>
      </c>
      <c r="O450" s="56">
        <v>1803.43</v>
      </c>
      <c r="P450" s="44">
        <v>1715.8</v>
      </c>
      <c r="Q450" s="52">
        <v>9.6</v>
      </c>
      <c r="R450" s="39">
        <v>0</v>
      </c>
      <c r="S450" s="54">
        <v>78.03</v>
      </c>
      <c r="T450" s="39">
        <v>0</v>
      </c>
      <c r="U450" s="54">
        <v>0</v>
      </c>
      <c r="V450" s="39">
        <v>0</v>
      </c>
      <c r="W450" s="56">
        <v>0</v>
      </c>
      <c r="X450" s="39">
        <v>112.95</v>
      </c>
      <c r="Y450" s="56">
        <v>6.3</v>
      </c>
    </row>
    <row r="451" spans="1:25">
      <c r="A451" s="47">
        <v>42447</v>
      </c>
      <c r="B451" s="37">
        <v>11081.85518609252</v>
      </c>
      <c r="C451" s="49">
        <v>0</v>
      </c>
      <c r="D451" s="37">
        <v>0</v>
      </c>
      <c r="E451" s="49">
        <v>0</v>
      </c>
      <c r="F451" s="37">
        <v>0</v>
      </c>
      <c r="G451" s="49">
        <v>9.7583726309432866</v>
      </c>
      <c r="H451" s="37">
        <v>23.000090645468333</v>
      </c>
      <c r="I451" s="49">
        <v>0</v>
      </c>
      <c r="J451" s="37">
        <v>16</v>
      </c>
      <c r="K451" s="49">
        <v>243.26170472555111</v>
      </c>
      <c r="L451" s="37">
        <v>0</v>
      </c>
      <c r="M451" s="49">
        <v>83450.22305063669</v>
      </c>
      <c r="N451" s="43">
        <v>1817.99</v>
      </c>
      <c r="O451" s="56">
        <v>1943.87</v>
      </c>
      <c r="P451" s="44">
        <v>1829.5</v>
      </c>
      <c r="Q451" s="52">
        <v>43.6</v>
      </c>
      <c r="R451" s="39">
        <v>0</v>
      </c>
      <c r="S451" s="54">
        <v>70.77</v>
      </c>
      <c r="T451" s="39">
        <v>0</v>
      </c>
      <c r="U451" s="54">
        <v>0</v>
      </c>
      <c r="V451" s="39">
        <v>0</v>
      </c>
      <c r="W451" s="56">
        <v>0</v>
      </c>
      <c r="X451" s="39">
        <v>125.88</v>
      </c>
      <c r="Y451" s="56">
        <v>6.5</v>
      </c>
    </row>
    <row r="452" spans="1:25">
      <c r="A452" s="47">
        <v>42448</v>
      </c>
      <c r="B452" s="37">
        <v>450.35007312948812</v>
      </c>
      <c r="C452" s="49">
        <v>0</v>
      </c>
      <c r="D452" s="37">
        <v>0</v>
      </c>
      <c r="E452" s="49">
        <v>0</v>
      </c>
      <c r="F452" s="37">
        <v>0</v>
      </c>
      <c r="G452" s="49">
        <v>0.360078665135661</v>
      </c>
      <c r="H452" s="37">
        <v>0.86238747384853087</v>
      </c>
      <c r="I452" s="49">
        <v>0</v>
      </c>
      <c r="J452" s="37">
        <v>0</v>
      </c>
      <c r="K452" s="49">
        <v>8.7239487455654352</v>
      </c>
      <c r="L452" s="37">
        <v>0</v>
      </c>
      <c r="M452" s="49">
        <v>3257.5555053223525</v>
      </c>
      <c r="N452" s="43">
        <v>1783</v>
      </c>
      <c r="O452" s="56">
        <v>1929.31</v>
      </c>
      <c r="P452" s="44">
        <v>1841.6</v>
      </c>
      <c r="Q452" s="52">
        <v>0</v>
      </c>
      <c r="R452" s="39">
        <v>0</v>
      </c>
      <c r="S452" s="54">
        <v>87.71</v>
      </c>
      <c r="T452" s="39">
        <v>0</v>
      </c>
      <c r="U452" s="54">
        <v>0</v>
      </c>
      <c r="V452" s="39">
        <v>0</v>
      </c>
      <c r="W452" s="56">
        <v>0</v>
      </c>
      <c r="X452" s="39">
        <v>146.31</v>
      </c>
      <c r="Y452" s="56">
        <v>7.6</v>
      </c>
    </row>
    <row r="453" spans="1:25">
      <c r="A453" s="47">
        <v>42449</v>
      </c>
      <c r="B453" s="37">
        <v>460.97824413714335</v>
      </c>
      <c r="C453" s="49">
        <v>0</v>
      </c>
      <c r="D453" s="37">
        <v>0</v>
      </c>
      <c r="E453" s="49">
        <v>0</v>
      </c>
      <c r="F453" s="37">
        <v>0</v>
      </c>
      <c r="G453" s="49">
        <v>0.34579545731118988</v>
      </c>
      <c r="H453" s="37">
        <v>0.89380403841788425</v>
      </c>
      <c r="I453" s="49">
        <v>0</v>
      </c>
      <c r="J453" s="37">
        <v>0</v>
      </c>
      <c r="K453" s="49">
        <v>9.2446166479745369</v>
      </c>
      <c r="L453" s="37">
        <v>0</v>
      </c>
      <c r="M453" s="49">
        <v>2769.1816116835298</v>
      </c>
      <c r="N453" s="43">
        <v>1753.5</v>
      </c>
      <c r="O453" s="56">
        <v>1941.25</v>
      </c>
      <c r="P453" s="44">
        <v>1828.3</v>
      </c>
      <c r="Q453" s="52">
        <v>25.8</v>
      </c>
      <c r="R453" s="39">
        <v>0</v>
      </c>
      <c r="S453" s="54">
        <v>87.15</v>
      </c>
      <c r="T453" s="39">
        <v>0</v>
      </c>
      <c r="U453" s="54">
        <v>0</v>
      </c>
      <c r="V453" s="39">
        <v>0</v>
      </c>
      <c r="W453" s="56">
        <v>0</v>
      </c>
      <c r="X453" s="39">
        <v>187.75</v>
      </c>
      <c r="Y453" s="56">
        <v>9.6999999999999993</v>
      </c>
    </row>
    <row r="454" spans="1:25">
      <c r="A454" s="47">
        <v>42450</v>
      </c>
      <c r="B454" s="37">
        <v>12139.864752542773</v>
      </c>
      <c r="C454" s="49">
        <v>0</v>
      </c>
      <c r="D454" s="37">
        <v>0</v>
      </c>
      <c r="E454" s="49">
        <v>0</v>
      </c>
      <c r="F454" s="37">
        <v>0</v>
      </c>
      <c r="G454" s="49">
        <v>9.7823759887098056</v>
      </c>
      <c r="H454" s="37">
        <v>22.294528749681731</v>
      </c>
      <c r="I454" s="49">
        <v>0</v>
      </c>
      <c r="J454" s="37">
        <v>0</v>
      </c>
      <c r="K454" s="49">
        <v>246.14167755914804</v>
      </c>
      <c r="L454" s="37">
        <v>0</v>
      </c>
      <c r="M454" s="49">
        <v>83541.056885959246</v>
      </c>
      <c r="N454" s="43">
        <v>1862.74</v>
      </c>
      <c r="O454" s="56">
        <v>2045.67</v>
      </c>
      <c r="P454" s="44">
        <v>1904.8</v>
      </c>
      <c r="Q454" s="52">
        <v>53.4</v>
      </c>
      <c r="R454" s="39">
        <v>0</v>
      </c>
      <c r="S454" s="54">
        <v>87.47</v>
      </c>
      <c r="T454" s="39">
        <v>0</v>
      </c>
      <c r="U454" s="54">
        <v>0</v>
      </c>
      <c r="V454" s="39">
        <v>0</v>
      </c>
      <c r="W454" s="56">
        <v>0</v>
      </c>
      <c r="X454" s="39">
        <v>182.93</v>
      </c>
      <c r="Y454" s="56">
        <v>8.9</v>
      </c>
    </row>
    <row r="455" spans="1:25">
      <c r="A455" s="47">
        <v>42451</v>
      </c>
      <c r="B455" s="37">
        <v>11609.935141087222</v>
      </c>
      <c r="C455" s="49">
        <v>0</v>
      </c>
      <c r="D455" s="37">
        <v>0</v>
      </c>
      <c r="E455" s="49">
        <v>0</v>
      </c>
      <c r="F455" s="37">
        <v>0</v>
      </c>
      <c r="G455" s="49">
        <v>9.7659018477374566</v>
      </c>
      <c r="H455" s="37">
        <v>24.982619271047469</v>
      </c>
      <c r="I455" s="49">
        <v>0</v>
      </c>
      <c r="J455" s="37">
        <v>0</v>
      </c>
      <c r="K455" s="49">
        <v>233.81581873816597</v>
      </c>
      <c r="L455" s="37">
        <v>0</v>
      </c>
      <c r="M455" s="49">
        <v>81668.666980907117</v>
      </c>
      <c r="N455" s="43">
        <v>1765.41</v>
      </c>
      <c r="O455" s="56">
        <v>1943.26</v>
      </c>
      <c r="P455" s="44">
        <v>1818.5</v>
      </c>
      <c r="Q455" s="52">
        <v>0</v>
      </c>
      <c r="R455" s="39">
        <v>0</v>
      </c>
      <c r="S455" s="54">
        <v>86.96</v>
      </c>
      <c r="T455" s="39">
        <v>0</v>
      </c>
      <c r="U455" s="54">
        <v>37.799999999999997</v>
      </c>
      <c r="V455" s="39">
        <v>0</v>
      </c>
      <c r="W455" s="56">
        <v>0</v>
      </c>
      <c r="X455" s="39">
        <v>177.85</v>
      </c>
      <c r="Y455" s="56">
        <v>9.1999999999999993</v>
      </c>
    </row>
    <row r="456" spans="1:25">
      <c r="A456" s="47">
        <v>42452</v>
      </c>
      <c r="B456" s="37">
        <v>12168.712306284026</v>
      </c>
      <c r="C456" s="49">
        <v>0</v>
      </c>
      <c r="D456" s="37">
        <v>0</v>
      </c>
      <c r="E456" s="49">
        <v>0</v>
      </c>
      <c r="F456" s="37">
        <v>0</v>
      </c>
      <c r="G456" s="49">
        <v>9.6274841105924711</v>
      </c>
      <c r="H456" s="37">
        <v>22.494694169921672</v>
      </c>
      <c r="I456" s="49">
        <v>0</v>
      </c>
      <c r="J456" s="37">
        <v>0</v>
      </c>
      <c r="K456" s="49">
        <v>251.04531579565761</v>
      </c>
      <c r="L456" s="37">
        <v>0</v>
      </c>
      <c r="M456" s="49">
        <v>83395.268997316452</v>
      </c>
      <c r="N456" s="43">
        <v>1392.76</v>
      </c>
      <c r="O456" s="56">
        <v>1529.1</v>
      </c>
      <c r="P456" s="44">
        <v>1427.17</v>
      </c>
      <c r="Q456" s="52">
        <v>5.9</v>
      </c>
      <c r="R456" s="39">
        <v>0</v>
      </c>
      <c r="S456" s="54">
        <v>77.400000000000006</v>
      </c>
      <c r="T456" s="39">
        <v>0</v>
      </c>
      <c r="U456" s="54">
        <v>18.63</v>
      </c>
      <c r="V456" s="39">
        <v>0</v>
      </c>
      <c r="W456" s="56">
        <v>0</v>
      </c>
      <c r="X456" s="39">
        <v>136.34</v>
      </c>
      <c r="Y456" s="56">
        <v>8.9</v>
      </c>
    </row>
    <row r="457" spans="1:25">
      <c r="A457" s="47">
        <v>42453</v>
      </c>
      <c r="B457" s="37">
        <v>10889.479126463277</v>
      </c>
      <c r="C457" s="49">
        <v>0</v>
      </c>
      <c r="D457" s="37">
        <v>0</v>
      </c>
      <c r="E457" s="49">
        <v>0</v>
      </c>
      <c r="F457" s="37">
        <v>0</v>
      </c>
      <c r="G457" s="49">
        <v>9.9492197430178937</v>
      </c>
      <c r="H457" s="37">
        <v>25.181884687738808</v>
      </c>
      <c r="I457" s="49">
        <v>0</v>
      </c>
      <c r="J457" s="37">
        <v>0</v>
      </c>
      <c r="K457" s="49">
        <v>232.32079102139122</v>
      </c>
      <c r="L457" s="37">
        <v>0</v>
      </c>
      <c r="M457" s="49">
        <v>73286.507998112545</v>
      </c>
      <c r="N457" s="43">
        <v>1534.7</v>
      </c>
      <c r="O457" s="56">
        <v>1728.92</v>
      </c>
      <c r="P457" s="44">
        <v>1653.2</v>
      </c>
      <c r="Q457" s="52">
        <v>16.2</v>
      </c>
      <c r="R457" s="39">
        <v>0</v>
      </c>
      <c r="S457" s="54">
        <v>59.52</v>
      </c>
      <c r="T457" s="39">
        <v>0</v>
      </c>
      <c r="U457" s="54">
        <v>0</v>
      </c>
      <c r="V457" s="39">
        <v>0</v>
      </c>
      <c r="W457" s="56">
        <v>0</v>
      </c>
      <c r="X457" s="39">
        <v>194.22</v>
      </c>
      <c r="Y457" s="56">
        <v>11.2</v>
      </c>
    </row>
    <row r="458" spans="1:25">
      <c r="A458" s="47">
        <v>42454</v>
      </c>
      <c r="B458" s="37">
        <v>11525.082525341717</v>
      </c>
      <c r="C458" s="49">
        <v>0</v>
      </c>
      <c r="D458" s="37">
        <v>0</v>
      </c>
      <c r="E458" s="49">
        <v>0</v>
      </c>
      <c r="F458" s="37">
        <v>0</v>
      </c>
      <c r="G458" s="49">
        <v>9.8036321727407056</v>
      </c>
      <c r="H458" s="37">
        <v>24.718453272396061</v>
      </c>
      <c r="I458" s="49">
        <v>0</v>
      </c>
      <c r="J458" s="37">
        <v>0</v>
      </c>
      <c r="K458" s="49">
        <v>231.51428596582193</v>
      </c>
      <c r="L458" s="37">
        <v>0</v>
      </c>
      <c r="M458" s="49">
        <v>81307.149066782265</v>
      </c>
      <c r="N458" s="43">
        <v>1553.21</v>
      </c>
      <c r="O458" s="56">
        <v>1794.55</v>
      </c>
      <c r="P458" s="44">
        <v>1650.5</v>
      </c>
      <c r="Q458" s="52">
        <v>39.6</v>
      </c>
      <c r="R458" s="39">
        <v>0</v>
      </c>
      <c r="S458" s="54">
        <v>104.45</v>
      </c>
      <c r="T458" s="39">
        <v>0</v>
      </c>
      <c r="U458" s="54">
        <v>0</v>
      </c>
      <c r="V458" s="39">
        <v>0</v>
      </c>
      <c r="W458" s="56">
        <v>0</v>
      </c>
      <c r="X458" s="39">
        <v>241.34</v>
      </c>
      <c r="Y458" s="56">
        <v>13.4</v>
      </c>
    </row>
    <row r="459" spans="1:25">
      <c r="A459" s="47">
        <v>42455</v>
      </c>
      <c r="B459" s="37">
        <v>466.22390087221254</v>
      </c>
      <c r="C459" s="49">
        <v>0</v>
      </c>
      <c r="D459" s="37">
        <v>0</v>
      </c>
      <c r="E459" s="49">
        <v>0</v>
      </c>
      <c r="F459" s="37">
        <v>0</v>
      </c>
      <c r="G459" s="49">
        <v>0.36645105061886912</v>
      </c>
      <c r="H459" s="37">
        <v>0.83196491142442563</v>
      </c>
      <c r="I459" s="49">
        <v>0</v>
      </c>
      <c r="J459" s="37">
        <v>0</v>
      </c>
      <c r="K459" s="49">
        <v>9.1162255533930328</v>
      </c>
      <c r="L459" s="37">
        <v>0</v>
      </c>
      <c r="M459" s="49">
        <v>2908.0523788076562</v>
      </c>
      <c r="N459" s="43">
        <v>1405.18</v>
      </c>
      <c r="O459" s="56">
        <v>1680.14</v>
      </c>
      <c r="P459" s="44">
        <v>1544.7</v>
      </c>
      <c r="Q459" s="52">
        <v>48.5</v>
      </c>
      <c r="R459" s="39">
        <v>0</v>
      </c>
      <c r="S459" s="54">
        <v>86.94</v>
      </c>
      <c r="T459" s="39">
        <v>0</v>
      </c>
      <c r="U459" s="54">
        <v>0</v>
      </c>
      <c r="V459" s="39">
        <v>0</v>
      </c>
      <c r="W459" s="56">
        <v>0</v>
      </c>
      <c r="X459" s="39">
        <v>274.95999999999998</v>
      </c>
      <c r="Y459" s="56">
        <v>16.399999999999999</v>
      </c>
    </row>
    <row r="460" spans="1:25">
      <c r="A460" s="47">
        <v>42456</v>
      </c>
      <c r="B460" s="37">
        <v>439.94646483074337</v>
      </c>
      <c r="C460" s="49">
        <v>0</v>
      </c>
      <c r="D460" s="37">
        <v>0</v>
      </c>
      <c r="E460" s="49">
        <v>0</v>
      </c>
      <c r="F460" s="37">
        <v>0</v>
      </c>
      <c r="G460" s="49">
        <v>0.33533543339281291</v>
      </c>
      <c r="H460" s="37">
        <v>0.94289597773721867</v>
      </c>
      <c r="I460" s="49">
        <v>0</v>
      </c>
      <c r="J460" s="37">
        <v>0</v>
      </c>
      <c r="K460" s="49">
        <v>8.9895019605386786</v>
      </c>
      <c r="L460" s="37">
        <v>0</v>
      </c>
      <c r="M460" s="49">
        <v>2957.1466407235207</v>
      </c>
      <c r="N460" s="43">
        <v>1539.58</v>
      </c>
      <c r="O460" s="56">
        <v>1712.62</v>
      </c>
      <c r="P460" s="44">
        <v>1671.24</v>
      </c>
      <c r="Q460" s="52">
        <v>12.06</v>
      </c>
      <c r="R460" s="39">
        <v>0</v>
      </c>
      <c r="S460" s="54">
        <v>29.32</v>
      </c>
      <c r="T460" s="39">
        <v>0</v>
      </c>
      <c r="U460" s="54">
        <v>0</v>
      </c>
      <c r="V460" s="39">
        <v>0</v>
      </c>
      <c r="W460" s="56">
        <v>0</v>
      </c>
      <c r="X460" s="39">
        <v>173.04</v>
      </c>
      <c r="Y460" s="56">
        <v>10.1</v>
      </c>
    </row>
    <row r="461" spans="1:25">
      <c r="A461" s="47">
        <v>42457</v>
      </c>
      <c r="B461" s="37">
        <v>11019.010128493255</v>
      </c>
      <c r="C461" s="49">
        <v>0</v>
      </c>
      <c r="D461" s="37">
        <v>0</v>
      </c>
      <c r="E461" s="49">
        <v>0</v>
      </c>
      <c r="F461" s="37">
        <v>0</v>
      </c>
      <c r="G461" s="49">
        <v>9.8987545856214503</v>
      </c>
      <c r="H461" s="37">
        <v>22.633742860404251</v>
      </c>
      <c r="I461" s="49">
        <v>0</v>
      </c>
      <c r="J461" s="37">
        <v>0</v>
      </c>
      <c r="K461" s="49">
        <v>252.11300453014744</v>
      </c>
      <c r="L461" s="37">
        <v>0</v>
      </c>
      <c r="M461" s="49">
        <v>74274.470188827647</v>
      </c>
      <c r="N461" s="43">
        <v>1583.86</v>
      </c>
      <c r="O461" s="56">
        <v>1758.9</v>
      </c>
      <c r="P461" s="44">
        <v>1714.5</v>
      </c>
      <c r="Q461" s="52">
        <v>14.1</v>
      </c>
      <c r="R461" s="39">
        <v>0</v>
      </c>
      <c r="S461" s="54">
        <v>30.3</v>
      </c>
      <c r="T461" s="39">
        <v>0</v>
      </c>
      <c r="U461" s="54">
        <v>0</v>
      </c>
      <c r="V461" s="39">
        <v>0</v>
      </c>
      <c r="W461" s="56">
        <v>0</v>
      </c>
      <c r="X461" s="39">
        <v>175.04</v>
      </c>
      <c r="Y461" s="56">
        <v>10</v>
      </c>
    </row>
    <row r="462" spans="1:25">
      <c r="A462" s="47">
        <v>42458</v>
      </c>
      <c r="B462" s="37">
        <v>10930.774323484051</v>
      </c>
      <c r="C462" s="49">
        <v>0</v>
      </c>
      <c r="D462" s="37">
        <v>0</v>
      </c>
      <c r="E462" s="49">
        <v>0</v>
      </c>
      <c r="F462" s="37">
        <v>0</v>
      </c>
      <c r="G462" s="49">
        <v>8.597575750068156</v>
      </c>
      <c r="H462" s="37">
        <v>24.580550347788137</v>
      </c>
      <c r="I462" s="49">
        <v>0</v>
      </c>
      <c r="J462" s="37">
        <v>0</v>
      </c>
      <c r="K462" s="49">
        <v>232.26574828617606</v>
      </c>
      <c r="L462" s="37">
        <v>0</v>
      </c>
      <c r="M462" s="49">
        <v>76564.102240441702</v>
      </c>
      <c r="N462" s="43">
        <v>1549.46</v>
      </c>
      <c r="O462" s="56">
        <v>1729.81</v>
      </c>
      <c r="P462" s="44">
        <v>1658.57</v>
      </c>
      <c r="Q462" s="52">
        <v>11.43</v>
      </c>
      <c r="R462" s="39">
        <v>0</v>
      </c>
      <c r="S462" s="54">
        <v>59.81</v>
      </c>
      <c r="T462" s="39">
        <v>0</v>
      </c>
      <c r="U462" s="54">
        <v>0</v>
      </c>
      <c r="V462" s="39">
        <v>0</v>
      </c>
      <c r="W462" s="56">
        <v>0</v>
      </c>
      <c r="X462" s="39">
        <v>180.35</v>
      </c>
      <c r="Y462" s="56">
        <v>10.4</v>
      </c>
    </row>
    <row r="463" spans="1:25">
      <c r="A463" s="47">
        <v>42459</v>
      </c>
      <c r="B463" s="37">
        <v>11978.931557012933</v>
      </c>
      <c r="C463" s="49">
        <v>0</v>
      </c>
      <c r="D463" s="37">
        <v>0</v>
      </c>
      <c r="E463" s="49">
        <v>0</v>
      </c>
      <c r="F463" s="37">
        <v>0</v>
      </c>
      <c r="G463" s="49">
        <v>8.6200972331469181</v>
      </c>
      <c r="H463" s="37">
        <v>23.678465468599459</v>
      </c>
      <c r="I463" s="49">
        <v>0</v>
      </c>
      <c r="J463" s="37">
        <v>0</v>
      </c>
      <c r="K463" s="49">
        <v>246.08795928382719</v>
      </c>
      <c r="L463" s="37">
        <v>0</v>
      </c>
      <c r="M463" s="49">
        <v>82151.533193602139</v>
      </c>
      <c r="N463" s="43">
        <v>1522.75</v>
      </c>
      <c r="O463" s="56">
        <v>1694.77</v>
      </c>
      <c r="P463" s="44">
        <v>1666</v>
      </c>
      <c r="Q463" s="52">
        <v>0</v>
      </c>
      <c r="R463" s="39">
        <v>0</v>
      </c>
      <c r="S463" s="54">
        <v>28.77</v>
      </c>
      <c r="T463" s="39">
        <v>0</v>
      </c>
      <c r="U463" s="54">
        <v>0</v>
      </c>
      <c r="V463" s="39">
        <v>0</v>
      </c>
      <c r="W463" s="56">
        <v>0</v>
      </c>
      <c r="X463" s="39">
        <v>172.02</v>
      </c>
      <c r="Y463" s="56">
        <v>10.199999999999999</v>
      </c>
    </row>
    <row r="464" spans="1:25">
      <c r="A464" s="47">
        <v>42460</v>
      </c>
      <c r="B464" s="37">
        <v>12294.076305377754</v>
      </c>
      <c r="C464" s="49">
        <v>0</v>
      </c>
      <c r="D464" s="37">
        <v>0</v>
      </c>
      <c r="E464" s="49">
        <v>0</v>
      </c>
      <c r="F464" s="37">
        <v>0</v>
      </c>
      <c r="G464" s="49">
        <v>9.5935012525164485</v>
      </c>
      <c r="H464" s="37">
        <v>22.356486020540761</v>
      </c>
      <c r="I464" s="49">
        <v>74.168517427367107</v>
      </c>
      <c r="J464" s="37">
        <v>0</v>
      </c>
      <c r="K464" s="49">
        <v>245.22220282056114</v>
      </c>
      <c r="L464" s="37">
        <v>0</v>
      </c>
      <c r="M464" s="49">
        <v>82752.904834786052</v>
      </c>
      <c r="N464" s="43">
        <v>1557.11</v>
      </c>
      <c r="O464" s="56">
        <v>1724.22</v>
      </c>
      <c r="P464" s="44">
        <v>1654.97</v>
      </c>
      <c r="Q464" s="52">
        <v>0</v>
      </c>
      <c r="R464" s="39">
        <v>0</v>
      </c>
      <c r="S464" s="54">
        <v>57.92</v>
      </c>
      <c r="T464" s="39">
        <v>0</v>
      </c>
      <c r="U464" s="54">
        <v>11.33</v>
      </c>
      <c r="V464" s="39">
        <v>0</v>
      </c>
      <c r="W464" s="56">
        <v>0</v>
      </c>
      <c r="X464" s="39">
        <v>167.11</v>
      </c>
      <c r="Y464" s="56">
        <v>9.6999999999999993</v>
      </c>
    </row>
    <row r="465" spans="1:25">
      <c r="A465" s="47">
        <v>42461</v>
      </c>
      <c r="B465" s="37">
        <v>11331.558141313642</v>
      </c>
      <c r="C465" s="49">
        <v>0</v>
      </c>
      <c r="D465" s="37">
        <v>0</v>
      </c>
      <c r="E465" s="49">
        <v>0</v>
      </c>
      <c r="F465" s="37">
        <v>0</v>
      </c>
      <c r="G465" s="49">
        <v>9.8114646762250786</v>
      </c>
      <c r="H465" s="37">
        <v>23.799001684168857</v>
      </c>
      <c r="I465" s="49">
        <v>0</v>
      </c>
      <c r="J465" s="37">
        <v>18</v>
      </c>
      <c r="K465" s="49">
        <v>253.45641068979154</v>
      </c>
      <c r="L465" s="37">
        <v>0</v>
      </c>
      <c r="M465" s="49">
        <v>84532.797759504057</v>
      </c>
      <c r="N465" s="43">
        <v>1482.32</v>
      </c>
      <c r="O465" s="56">
        <v>1622.57</v>
      </c>
      <c r="P465" s="44">
        <v>1544.9</v>
      </c>
      <c r="Q465" s="52">
        <v>31.1</v>
      </c>
      <c r="R465" s="39">
        <v>0</v>
      </c>
      <c r="S465" s="54">
        <v>29.57</v>
      </c>
      <c r="T465" s="39">
        <v>0</v>
      </c>
      <c r="U465" s="54">
        <v>17</v>
      </c>
      <c r="V465" s="39">
        <v>0</v>
      </c>
      <c r="W465" s="56">
        <v>0</v>
      </c>
      <c r="X465" s="39">
        <v>140.25</v>
      </c>
      <c r="Y465" s="56">
        <v>8.6</v>
      </c>
    </row>
    <row r="466" spans="1:25">
      <c r="A466" s="47">
        <v>42462</v>
      </c>
      <c r="B466" s="37">
        <v>402.78108895882008</v>
      </c>
      <c r="C466" s="49">
        <v>0</v>
      </c>
      <c r="D466" s="37">
        <v>0</v>
      </c>
      <c r="E466" s="49">
        <v>0</v>
      </c>
      <c r="F466" s="37">
        <v>0</v>
      </c>
      <c r="G466" s="49">
        <v>0.34364933810655873</v>
      </c>
      <c r="H466" s="37">
        <v>0.95098999471794732</v>
      </c>
      <c r="I466" s="49">
        <v>0</v>
      </c>
      <c r="J466" s="37">
        <v>0</v>
      </c>
      <c r="K466" s="49">
        <v>9.4361523159879965</v>
      </c>
      <c r="L466" s="37">
        <v>0</v>
      </c>
      <c r="M466" s="49">
        <v>3127.0524948121861</v>
      </c>
      <c r="N466" s="43">
        <v>1876.37</v>
      </c>
      <c r="O466" s="56">
        <v>2011.79</v>
      </c>
      <c r="P466" s="44">
        <v>1924.8</v>
      </c>
      <c r="Q466" s="52">
        <v>57.5</v>
      </c>
      <c r="R466" s="39">
        <v>0</v>
      </c>
      <c r="S466" s="54">
        <v>29.49</v>
      </c>
      <c r="T466" s="39">
        <v>0</v>
      </c>
      <c r="U466" s="54">
        <v>0</v>
      </c>
      <c r="V466" s="39">
        <v>0</v>
      </c>
      <c r="W466" s="56">
        <v>0</v>
      </c>
      <c r="X466" s="39">
        <v>135.41999999999999</v>
      </c>
      <c r="Y466" s="56">
        <v>6.7</v>
      </c>
    </row>
    <row r="467" spans="1:25">
      <c r="A467" s="47">
        <v>42463</v>
      </c>
      <c r="B467" s="37">
        <v>468.2680410203875</v>
      </c>
      <c r="C467" s="49">
        <v>0</v>
      </c>
      <c r="D467" s="37">
        <v>0</v>
      </c>
      <c r="E467" s="49">
        <v>0</v>
      </c>
      <c r="F467" s="37">
        <v>0</v>
      </c>
      <c r="G467" s="49">
        <v>0.36597650380318597</v>
      </c>
      <c r="H467" s="37">
        <v>0.92766701910445737</v>
      </c>
      <c r="I467" s="49">
        <v>0</v>
      </c>
      <c r="J467" s="37">
        <v>0</v>
      </c>
      <c r="K467" s="49">
        <v>9.2684447879360459</v>
      </c>
      <c r="L467" s="37">
        <v>0</v>
      </c>
      <c r="M467" s="49">
        <v>3105.0500466893791</v>
      </c>
      <c r="N467" s="43">
        <v>1801.82</v>
      </c>
      <c r="O467" s="56">
        <v>1942.98</v>
      </c>
      <c r="P467" s="44">
        <v>1906.4</v>
      </c>
      <c r="Q467" s="52">
        <v>7.3</v>
      </c>
      <c r="R467" s="39">
        <v>0</v>
      </c>
      <c r="S467" s="54">
        <v>29.28</v>
      </c>
      <c r="T467" s="39">
        <v>0</v>
      </c>
      <c r="U467" s="54">
        <v>0</v>
      </c>
      <c r="V467" s="39">
        <v>0</v>
      </c>
      <c r="W467" s="56">
        <v>0</v>
      </c>
      <c r="X467" s="39">
        <v>141.16</v>
      </c>
      <c r="Y467" s="56">
        <v>7.3</v>
      </c>
    </row>
    <row r="468" spans="1:25">
      <c r="A468" s="47">
        <v>42464</v>
      </c>
      <c r="B468" s="37">
        <v>11408.027556235997</v>
      </c>
      <c r="C468" s="49">
        <v>0</v>
      </c>
      <c r="D468" s="37">
        <v>0</v>
      </c>
      <c r="E468" s="49">
        <v>0</v>
      </c>
      <c r="F468" s="37">
        <v>0</v>
      </c>
      <c r="G468" s="49">
        <v>9.2835509263942928</v>
      </c>
      <c r="H468" s="37">
        <v>25.564057280521737</v>
      </c>
      <c r="I468" s="49">
        <v>0</v>
      </c>
      <c r="J468" s="37">
        <v>0</v>
      </c>
      <c r="K468" s="49">
        <v>265.07886713231704</v>
      </c>
      <c r="L468" s="37">
        <v>0</v>
      </c>
      <c r="M468" s="49">
        <v>89608.249910301849</v>
      </c>
      <c r="N468" s="43">
        <v>1717.25</v>
      </c>
      <c r="O468" s="56">
        <v>1845.86</v>
      </c>
      <c r="P468" s="44">
        <v>1781.8</v>
      </c>
      <c r="Q468" s="52">
        <v>34.9</v>
      </c>
      <c r="R468" s="39">
        <v>0</v>
      </c>
      <c r="S468" s="54">
        <v>29.16</v>
      </c>
      <c r="T468" s="39">
        <v>0</v>
      </c>
      <c r="U468" s="54">
        <v>0</v>
      </c>
      <c r="V468" s="39">
        <v>0</v>
      </c>
      <c r="W468" s="56">
        <v>0</v>
      </c>
      <c r="X468" s="39">
        <v>128.61000000000001</v>
      </c>
      <c r="Y468" s="56">
        <v>7</v>
      </c>
    </row>
    <row r="469" spans="1:25">
      <c r="A469" s="47">
        <v>42465</v>
      </c>
      <c r="B469" s="37">
        <v>12271.059189678555</v>
      </c>
      <c r="C469" s="49">
        <v>0</v>
      </c>
      <c r="D469" s="37">
        <v>0</v>
      </c>
      <c r="E469" s="49">
        <v>0</v>
      </c>
      <c r="F469" s="37">
        <v>0</v>
      </c>
      <c r="G469" s="49">
        <v>9.0671374684644412</v>
      </c>
      <c r="H469" s="37">
        <v>24.998693566386116</v>
      </c>
      <c r="I469" s="49">
        <v>0</v>
      </c>
      <c r="J469" s="37">
        <v>0</v>
      </c>
      <c r="K469" s="49">
        <v>253.23683065072265</v>
      </c>
      <c r="L469" s="37">
        <v>0</v>
      </c>
      <c r="M469" s="49">
        <v>87858.265279144485</v>
      </c>
      <c r="N469" s="43">
        <v>1664.83</v>
      </c>
      <c r="O469" s="56">
        <v>1784.18</v>
      </c>
      <c r="P469" s="44">
        <v>1754.4</v>
      </c>
      <c r="Q469" s="52">
        <v>0</v>
      </c>
      <c r="R469" s="39">
        <v>0</v>
      </c>
      <c r="S469" s="54">
        <v>29.78</v>
      </c>
      <c r="T469" s="39">
        <v>0</v>
      </c>
      <c r="U469" s="54">
        <v>0</v>
      </c>
      <c r="V469" s="39">
        <v>0</v>
      </c>
      <c r="W469" s="56">
        <v>0</v>
      </c>
      <c r="X469" s="39">
        <v>119.35</v>
      </c>
      <c r="Y469" s="56">
        <v>6.7</v>
      </c>
    </row>
    <row r="470" spans="1:25">
      <c r="A470" s="47">
        <v>42466</v>
      </c>
      <c r="B470" s="37">
        <v>12219.544033896422</v>
      </c>
      <c r="C470" s="49">
        <v>0</v>
      </c>
      <c r="D470" s="37">
        <v>0</v>
      </c>
      <c r="E470" s="49">
        <v>0</v>
      </c>
      <c r="F470" s="37">
        <v>0</v>
      </c>
      <c r="G470" s="49">
        <v>9.21189465095879</v>
      </c>
      <c r="H470" s="37">
        <v>24.538181108032141</v>
      </c>
      <c r="I470" s="49">
        <v>0</v>
      </c>
      <c r="J470" s="37">
        <v>0</v>
      </c>
      <c r="K470" s="49">
        <v>256.72281406019965</v>
      </c>
      <c r="L470" s="37">
        <v>0</v>
      </c>
      <c r="M470" s="49">
        <v>84807.548732507013</v>
      </c>
      <c r="N470" s="43">
        <v>1832.26</v>
      </c>
      <c r="O470" s="56">
        <v>1968.44</v>
      </c>
      <c r="P470" s="44">
        <v>1917.1</v>
      </c>
      <c r="Q470" s="52">
        <v>21.6</v>
      </c>
      <c r="R470" s="39">
        <v>0</v>
      </c>
      <c r="S470" s="54">
        <v>29.74</v>
      </c>
      <c r="T470" s="39">
        <v>0</v>
      </c>
      <c r="U470" s="54">
        <v>0</v>
      </c>
      <c r="V470" s="39">
        <v>0</v>
      </c>
      <c r="W470" s="56">
        <v>0</v>
      </c>
      <c r="X470" s="39">
        <v>136.18</v>
      </c>
      <c r="Y470" s="56">
        <v>6.9</v>
      </c>
    </row>
    <row r="471" spans="1:25">
      <c r="A471" s="47">
        <v>42467</v>
      </c>
      <c r="B471" s="37">
        <v>12316.781806064399</v>
      </c>
      <c r="C471" s="49">
        <v>0</v>
      </c>
      <c r="D471" s="37">
        <v>0</v>
      </c>
      <c r="E471" s="49">
        <v>0</v>
      </c>
      <c r="F471" s="37">
        <v>0</v>
      </c>
      <c r="G471" s="49">
        <v>9.1866195629107192</v>
      </c>
      <c r="H471" s="37">
        <v>24.893418938971912</v>
      </c>
      <c r="I471" s="49">
        <v>0</v>
      </c>
      <c r="J471" s="37">
        <v>0</v>
      </c>
      <c r="K471" s="49">
        <v>248.10081835994407</v>
      </c>
      <c r="L471" s="37">
        <v>0</v>
      </c>
      <c r="M471" s="49">
        <v>89777.542763249847</v>
      </c>
      <c r="N471" s="43">
        <v>1763.43</v>
      </c>
      <c r="O471" s="56">
        <v>1887.74</v>
      </c>
      <c r="P471" s="44">
        <v>1803.5</v>
      </c>
      <c r="Q471" s="52">
        <v>45</v>
      </c>
      <c r="R471" s="39">
        <v>0</v>
      </c>
      <c r="S471" s="54">
        <v>39.24</v>
      </c>
      <c r="T471" s="39">
        <v>0</v>
      </c>
      <c r="U471" s="54">
        <v>0</v>
      </c>
      <c r="V471" s="39">
        <v>0</v>
      </c>
      <c r="W471" s="56">
        <v>0</v>
      </c>
      <c r="X471" s="39">
        <v>124.31</v>
      </c>
      <c r="Y471" s="56">
        <v>6.6</v>
      </c>
    </row>
    <row r="472" spans="1:25">
      <c r="A472" s="47">
        <v>42468</v>
      </c>
      <c r="B472" s="37">
        <v>11891.102906285858</v>
      </c>
      <c r="C472" s="49">
        <v>0</v>
      </c>
      <c r="D472" s="37">
        <v>0</v>
      </c>
      <c r="E472" s="49">
        <v>0</v>
      </c>
      <c r="F472" s="37">
        <v>0</v>
      </c>
      <c r="G472" s="49">
        <v>9.5611675197714074</v>
      </c>
      <c r="H472" s="37">
        <v>26.441134684401025</v>
      </c>
      <c r="I472" s="49">
        <v>0</v>
      </c>
      <c r="J472" s="37">
        <v>0</v>
      </c>
      <c r="K472" s="49">
        <v>252.46464129802268</v>
      </c>
      <c r="L472" s="37">
        <v>0</v>
      </c>
      <c r="M472" s="49">
        <v>83174.722210192253</v>
      </c>
      <c r="N472" s="43">
        <v>1754.18</v>
      </c>
      <c r="O472" s="56">
        <v>1897.15</v>
      </c>
      <c r="P472" s="44">
        <v>1866.5</v>
      </c>
      <c r="Q472" s="52">
        <v>7.2</v>
      </c>
      <c r="R472" s="39">
        <v>0</v>
      </c>
      <c r="S472" s="54">
        <v>6.75</v>
      </c>
      <c r="T472" s="39">
        <v>0</v>
      </c>
      <c r="U472" s="54">
        <v>16.7</v>
      </c>
      <c r="V472" s="39">
        <v>0</v>
      </c>
      <c r="W472" s="56">
        <v>0</v>
      </c>
      <c r="X472" s="39">
        <v>142.97</v>
      </c>
      <c r="Y472" s="56">
        <v>7.5</v>
      </c>
    </row>
    <row r="473" spans="1:25">
      <c r="A473" s="47">
        <v>42469</v>
      </c>
      <c r="B473" s="37">
        <v>410.81216313343975</v>
      </c>
      <c r="C473" s="49">
        <v>0</v>
      </c>
      <c r="D473" s="37">
        <v>0</v>
      </c>
      <c r="E473" s="49">
        <v>0</v>
      </c>
      <c r="F473" s="37">
        <v>0</v>
      </c>
      <c r="G473" s="49">
        <v>0.32890525855435804</v>
      </c>
      <c r="H473" s="37">
        <v>0.94974623135363312</v>
      </c>
      <c r="I473" s="49">
        <v>0</v>
      </c>
      <c r="J473" s="37">
        <v>0</v>
      </c>
      <c r="K473" s="49">
        <v>9.0341760002317404</v>
      </c>
      <c r="L473" s="37">
        <v>0</v>
      </c>
      <c r="M473" s="49">
        <v>3204.326211007191</v>
      </c>
      <c r="N473" s="43">
        <v>1739</v>
      </c>
      <c r="O473" s="56">
        <v>1873.1</v>
      </c>
      <c r="P473" s="44">
        <v>1820</v>
      </c>
      <c r="Q473" s="52">
        <v>46.5</v>
      </c>
      <c r="R473" s="39">
        <v>0</v>
      </c>
      <c r="S473" s="54">
        <v>0</v>
      </c>
      <c r="T473" s="39">
        <v>0</v>
      </c>
      <c r="U473" s="54">
        <v>6.6</v>
      </c>
      <c r="V473" s="39">
        <v>0</v>
      </c>
      <c r="W473" s="56">
        <v>0</v>
      </c>
      <c r="X473" s="39">
        <v>134.1</v>
      </c>
      <c r="Y473" s="56">
        <v>7.2</v>
      </c>
    </row>
    <row r="474" spans="1:25">
      <c r="A474" s="47">
        <v>42470</v>
      </c>
      <c r="B474" s="37">
        <v>431.47704483235992</v>
      </c>
      <c r="C474" s="49">
        <v>0</v>
      </c>
      <c r="D474" s="37">
        <v>0</v>
      </c>
      <c r="E474" s="49">
        <v>0</v>
      </c>
      <c r="F474" s="37">
        <v>0</v>
      </c>
      <c r="G474" s="49">
        <v>0.32854864658448057</v>
      </c>
      <c r="H474" s="37">
        <v>0.85184632560507956</v>
      </c>
      <c r="I474" s="49">
        <v>0</v>
      </c>
      <c r="J474" s="37">
        <v>0</v>
      </c>
      <c r="K474" s="49">
        <v>9.3127142582707911</v>
      </c>
      <c r="L474" s="37">
        <v>0</v>
      </c>
      <c r="M474" s="49">
        <v>3215.8322303671544</v>
      </c>
      <c r="N474" s="43">
        <v>1669.46</v>
      </c>
      <c r="O474" s="56">
        <v>1795.6</v>
      </c>
      <c r="P474" s="44">
        <v>1791.73</v>
      </c>
      <c r="Q474" s="52">
        <v>0</v>
      </c>
      <c r="R474" s="39">
        <v>0</v>
      </c>
      <c r="S474" s="54">
        <v>0</v>
      </c>
      <c r="T474" s="39">
        <v>0</v>
      </c>
      <c r="U474" s="54">
        <v>3.87</v>
      </c>
      <c r="V474" s="39">
        <v>0</v>
      </c>
      <c r="W474" s="56">
        <v>0</v>
      </c>
      <c r="X474" s="39">
        <v>126.14</v>
      </c>
      <c r="Y474" s="56">
        <v>7</v>
      </c>
    </row>
    <row r="475" spans="1:25">
      <c r="A475" s="47">
        <v>42471</v>
      </c>
      <c r="B475" s="37">
        <v>12794.122561937878</v>
      </c>
      <c r="C475" s="49">
        <v>0</v>
      </c>
      <c r="D475" s="37">
        <v>0</v>
      </c>
      <c r="E475" s="49">
        <v>0</v>
      </c>
      <c r="F475" s="37">
        <v>0</v>
      </c>
      <c r="G475" s="49">
        <v>9.545987641201183</v>
      </c>
      <c r="H475" s="37">
        <v>24.314637492831668</v>
      </c>
      <c r="I475" s="49">
        <v>0</v>
      </c>
      <c r="J475" s="37">
        <v>0</v>
      </c>
      <c r="K475" s="49">
        <v>278.39559217392002</v>
      </c>
      <c r="L475" s="37">
        <v>0</v>
      </c>
      <c r="M475" s="49">
        <v>88612.797184845695</v>
      </c>
      <c r="N475" s="43">
        <v>1753.12</v>
      </c>
      <c r="O475" s="56">
        <v>1882.22</v>
      </c>
      <c r="P475" s="44">
        <v>1843.8</v>
      </c>
      <c r="Q475" s="52">
        <v>0</v>
      </c>
      <c r="R475" s="39">
        <v>0</v>
      </c>
      <c r="S475" s="54">
        <v>38.42</v>
      </c>
      <c r="T475" s="39">
        <v>0</v>
      </c>
      <c r="U475" s="54">
        <v>0</v>
      </c>
      <c r="V475" s="39">
        <v>0</v>
      </c>
      <c r="W475" s="56">
        <v>0</v>
      </c>
      <c r="X475" s="39">
        <v>129.1</v>
      </c>
      <c r="Y475" s="56">
        <v>6.9</v>
      </c>
    </row>
    <row r="476" spans="1:25">
      <c r="A476" s="47">
        <v>42472</v>
      </c>
      <c r="B476" s="37">
        <v>11964.611983078732</v>
      </c>
      <c r="C476" s="49">
        <v>0</v>
      </c>
      <c r="D476" s="37">
        <v>0</v>
      </c>
      <c r="E476" s="49">
        <v>0</v>
      </c>
      <c r="F476" s="37">
        <v>0</v>
      </c>
      <c r="G476" s="49">
        <v>10.015521719305783</v>
      </c>
      <c r="H476" s="37">
        <v>23.418479851551311</v>
      </c>
      <c r="I476" s="49">
        <v>0</v>
      </c>
      <c r="J476" s="37">
        <v>0</v>
      </c>
      <c r="K476" s="49">
        <v>246.1606366143445</v>
      </c>
      <c r="L476" s="37">
        <v>0</v>
      </c>
      <c r="M476" s="49">
        <v>94359.45817931174</v>
      </c>
      <c r="N476" s="43">
        <v>1755.47</v>
      </c>
      <c r="O476" s="56">
        <v>1878.2</v>
      </c>
      <c r="P476" s="44">
        <v>1808.2</v>
      </c>
      <c r="Q476" s="52">
        <v>50</v>
      </c>
      <c r="R476" s="39">
        <v>0</v>
      </c>
      <c r="S476" s="54">
        <v>20</v>
      </c>
      <c r="T476" s="39">
        <v>0</v>
      </c>
      <c r="U476" s="54">
        <v>0</v>
      </c>
      <c r="V476" s="39">
        <v>0</v>
      </c>
      <c r="W476" s="56">
        <v>0</v>
      </c>
      <c r="X476" s="39">
        <v>122.73</v>
      </c>
      <c r="Y476" s="56">
        <v>6.5</v>
      </c>
    </row>
    <row r="477" spans="1:25">
      <c r="A477" s="47">
        <v>42473</v>
      </c>
      <c r="B477" s="37">
        <v>12621.54978813765</v>
      </c>
      <c r="C477" s="49">
        <v>0</v>
      </c>
      <c r="D477" s="37">
        <v>0</v>
      </c>
      <c r="E477" s="49">
        <v>0</v>
      </c>
      <c r="F477" s="37">
        <v>0</v>
      </c>
      <c r="G477" s="49">
        <v>10.261892565321153</v>
      </c>
      <c r="H477" s="37">
        <v>23.99522575806586</v>
      </c>
      <c r="I477" s="49">
        <v>0</v>
      </c>
      <c r="J477" s="37">
        <v>0</v>
      </c>
      <c r="K477" s="49">
        <v>272.89574030870381</v>
      </c>
      <c r="L477" s="37">
        <v>0</v>
      </c>
      <c r="M477" s="49">
        <v>93698.179491451767</v>
      </c>
      <c r="N477" s="43">
        <v>1736.87</v>
      </c>
      <c r="O477" s="56">
        <v>1855.86</v>
      </c>
      <c r="P477" s="44">
        <v>1774.3</v>
      </c>
      <c r="Q477" s="52">
        <v>50.1</v>
      </c>
      <c r="R477" s="39">
        <v>0</v>
      </c>
      <c r="S477" s="54">
        <v>31.46</v>
      </c>
      <c r="T477" s="39">
        <v>0</v>
      </c>
      <c r="U477" s="54">
        <v>0</v>
      </c>
      <c r="V477" s="39">
        <v>0</v>
      </c>
      <c r="W477" s="56">
        <v>0</v>
      </c>
      <c r="X477" s="39">
        <v>118.99</v>
      </c>
      <c r="Y477" s="56">
        <v>6.4</v>
      </c>
    </row>
    <row r="478" spans="1:25">
      <c r="A478" s="47">
        <v>42474</v>
      </c>
      <c r="B478" s="37">
        <v>12962.945221768361</v>
      </c>
      <c r="C478" s="49">
        <v>0</v>
      </c>
      <c r="D478" s="37">
        <v>0</v>
      </c>
      <c r="E478" s="49">
        <v>0</v>
      </c>
      <c r="F478" s="37">
        <v>0</v>
      </c>
      <c r="G478" s="49">
        <v>9.6168969113991434</v>
      </c>
      <c r="H478" s="37">
        <v>25.63392641179426</v>
      </c>
      <c r="I478" s="49">
        <v>0</v>
      </c>
      <c r="J478" s="37">
        <v>0</v>
      </c>
      <c r="K478" s="49">
        <v>271.8069786911189</v>
      </c>
      <c r="L478" s="37">
        <v>0</v>
      </c>
      <c r="M478" s="49">
        <v>89256.3004749424</v>
      </c>
      <c r="N478" s="43">
        <v>1557.77</v>
      </c>
      <c r="O478" s="56">
        <v>1662.58</v>
      </c>
      <c r="P478" s="44">
        <v>1652.8</v>
      </c>
      <c r="Q478" s="52">
        <v>0</v>
      </c>
      <c r="R478" s="39">
        <v>0</v>
      </c>
      <c r="S478" s="54">
        <v>9.7799999999999994</v>
      </c>
      <c r="T478" s="39">
        <v>0</v>
      </c>
      <c r="U478" s="54">
        <v>0</v>
      </c>
      <c r="V478" s="39">
        <v>0</v>
      </c>
      <c r="W478" s="56">
        <v>0</v>
      </c>
      <c r="X478" s="39">
        <v>104.81</v>
      </c>
      <c r="Y478" s="56">
        <v>6.3</v>
      </c>
    </row>
    <row r="479" spans="1:25">
      <c r="A479" s="47">
        <v>42475</v>
      </c>
      <c r="B479" s="37">
        <v>12003.599731360046</v>
      </c>
      <c r="C479" s="49">
        <v>0</v>
      </c>
      <c r="D479" s="37">
        <v>0</v>
      </c>
      <c r="E479" s="49">
        <v>0</v>
      </c>
      <c r="F479" s="37">
        <v>0</v>
      </c>
      <c r="G479" s="49">
        <v>9.1912972231664103</v>
      </c>
      <c r="H479" s="37">
        <v>24.098843934167636</v>
      </c>
      <c r="I479" s="49">
        <v>0</v>
      </c>
      <c r="J479" s="37">
        <v>21</v>
      </c>
      <c r="K479" s="49">
        <v>252.70229934325195</v>
      </c>
      <c r="L479" s="37">
        <v>0</v>
      </c>
      <c r="M479" s="49">
        <v>93276.910628747704</v>
      </c>
      <c r="N479" s="43">
        <v>1670.01</v>
      </c>
      <c r="O479" s="56">
        <v>1771.4</v>
      </c>
      <c r="P479" s="44">
        <v>1751.4</v>
      </c>
      <c r="Q479" s="52">
        <v>0</v>
      </c>
      <c r="R479" s="39">
        <v>0</v>
      </c>
      <c r="S479" s="54">
        <v>20</v>
      </c>
      <c r="T479" s="39">
        <v>0</v>
      </c>
      <c r="U479" s="54">
        <v>0</v>
      </c>
      <c r="V479" s="39">
        <v>0</v>
      </c>
      <c r="W479" s="56">
        <v>0</v>
      </c>
      <c r="X479" s="39">
        <v>101.39</v>
      </c>
      <c r="Y479" s="56">
        <v>5.7</v>
      </c>
    </row>
    <row r="480" spans="1:25">
      <c r="A480" s="47">
        <v>42476</v>
      </c>
      <c r="B480" s="37">
        <v>413.52500968453444</v>
      </c>
      <c r="C480" s="49">
        <v>0</v>
      </c>
      <c r="D480" s="37">
        <v>0</v>
      </c>
      <c r="E480" s="49">
        <v>0</v>
      </c>
      <c r="F480" s="37">
        <v>0</v>
      </c>
      <c r="G480" s="49">
        <v>0.35335470088343823</v>
      </c>
      <c r="H480" s="37">
        <v>0.92955890842931554</v>
      </c>
      <c r="I480" s="49">
        <v>0</v>
      </c>
      <c r="J480" s="37">
        <v>0</v>
      </c>
      <c r="K480" s="49">
        <v>8.6198487323313326</v>
      </c>
      <c r="L480" s="37">
        <v>0</v>
      </c>
      <c r="M480" s="49">
        <v>3333.1832469700739</v>
      </c>
      <c r="N480" s="43">
        <v>1557.7</v>
      </c>
      <c r="O480" s="56">
        <v>1669.6</v>
      </c>
      <c r="P480" s="44">
        <v>1669.6</v>
      </c>
      <c r="Q480" s="52">
        <v>0</v>
      </c>
      <c r="R480" s="39">
        <v>0</v>
      </c>
      <c r="S480" s="54">
        <v>0</v>
      </c>
      <c r="T480" s="39">
        <v>0</v>
      </c>
      <c r="U480" s="54">
        <v>0</v>
      </c>
      <c r="V480" s="39">
        <v>0</v>
      </c>
      <c r="W480" s="56">
        <v>0</v>
      </c>
      <c r="X480" s="39">
        <v>111.9</v>
      </c>
      <c r="Y480" s="56">
        <v>6.7</v>
      </c>
    </row>
    <row r="481" spans="1:25">
      <c r="A481" s="47">
        <v>42477</v>
      </c>
      <c r="B481" s="37">
        <v>455.3342920294188</v>
      </c>
      <c r="C481" s="49">
        <v>0</v>
      </c>
      <c r="D481" s="37">
        <v>0</v>
      </c>
      <c r="E481" s="49">
        <v>0</v>
      </c>
      <c r="F481" s="37">
        <v>0</v>
      </c>
      <c r="G481" s="49">
        <v>0.36424945862031438</v>
      </c>
      <c r="H481" s="37">
        <v>0.89084600980091844</v>
      </c>
      <c r="I481" s="49">
        <v>0</v>
      </c>
      <c r="J481" s="37">
        <v>0</v>
      </c>
      <c r="K481" s="49">
        <v>8.6195238583378799</v>
      </c>
      <c r="L481" s="37">
        <v>0</v>
      </c>
      <c r="M481" s="49">
        <v>2883.3646903173526</v>
      </c>
      <c r="N481" s="43">
        <v>1615.98</v>
      </c>
      <c r="O481" s="56">
        <v>1724.7</v>
      </c>
      <c r="P481" s="44">
        <v>1695.4</v>
      </c>
      <c r="Q481" s="52">
        <v>0</v>
      </c>
      <c r="R481" s="39">
        <v>0</v>
      </c>
      <c r="S481" s="54">
        <v>29.3</v>
      </c>
      <c r="T481" s="39">
        <v>0</v>
      </c>
      <c r="U481" s="54">
        <v>0</v>
      </c>
      <c r="V481" s="39">
        <v>0</v>
      </c>
      <c r="W481" s="56">
        <v>0</v>
      </c>
      <c r="X481" s="39">
        <v>108.72</v>
      </c>
      <c r="Y481" s="56">
        <v>6.3</v>
      </c>
    </row>
    <row r="482" spans="1:25">
      <c r="A482" s="47">
        <v>42478</v>
      </c>
      <c r="B482" s="37">
        <v>12132.533742487125</v>
      </c>
      <c r="C482" s="49">
        <v>0</v>
      </c>
      <c r="D482" s="37">
        <v>0</v>
      </c>
      <c r="E482" s="49">
        <v>0</v>
      </c>
      <c r="F482" s="37">
        <v>0</v>
      </c>
      <c r="G482" s="49">
        <v>10.010411648101512</v>
      </c>
      <c r="H482" s="37">
        <v>24.987917662080374</v>
      </c>
      <c r="I482" s="49">
        <v>0</v>
      </c>
      <c r="J482" s="37">
        <v>0</v>
      </c>
      <c r="K482" s="49">
        <v>260.59586329390623</v>
      </c>
      <c r="L482" s="37">
        <v>0</v>
      </c>
      <c r="M482" s="49">
        <v>91662.337111102752</v>
      </c>
      <c r="N482" s="43">
        <v>1638.1</v>
      </c>
      <c r="O482" s="56">
        <v>1735.12</v>
      </c>
      <c r="P482" s="44">
        <v>1662.7</v>
      </c>
      <c r="Q482" s="52">
        <v>42.1</v>
      </c>
      <c r="R482" s="39">
        <v>0</v>
      </c>
      <c r="S482" s="54">
        <v>30.32</v>
      </c>
      <c r="T482" s="39">
        <v>0</v>
      </c>
      <c r="U482" s="54">
        <v>0</v>
      </c>
      <c r="V482" s="39">
        <v>0</v>
      </c>
      <c r="W482" s="56">
        <v>0</v>
      </c>
      <c r="X482" s="39">
        <v>97.02</v>
      </c>
      <c r="Y482" s="56">
        <v>5.6</v>
      </c>
    </row>
    <row r="483" spans="1:25">
      <c r="A483" s="47">
        <v>42479</v>
      </c>
      <c r="B483" s="37">
        <v>12248.773996352204</v>
      </c>
      <c r="C483" s="49">
        <v>0</v>
      </c>
      <c r="D483" s="37">
        <v>0</v>
      </c>
      <c r="E483" s="49">
        <v>0</v>
      </c>
      <c r="F483" s="37">
        <v>0</v>
      </c>
      <c r="G483" s="49">
        <v>9.7225354587299719</v>
      </c>
      <c r="H483" s="37">
        <v>25.159291795684602</v>
      </c>
      <c r="I483" s="49">
        <v>0</v>
      </c>
      <c r="J483" s="37">
        <v>0</v>
      </c>
      <c r="K483" s="49">
        <v>256.35591488608651</v>
      </c>
      <c r="L483" s="37">
        <v>0</v>
      </c>
      <c r="M483" s="49">
        <v>84327.240668804123</v>
      </c>
      <c r="N483" s="43">
        <v>1606.02</v>
      </c>
      <c r="O483" s="56">
        <v>1706.33</v>
      </c>
      <c r="P483" s="44">
        <v>1678.1</v>
      </c>
      <c r="Q483" s="52">
        <v>0</v>
      </c>
      <c r="R483" s="39">
        <v>0</v>
      </c>
      <c r="S483" s="54">
        <v>28.23</v>
      </c>
      <c r="T483" s="39">
        <v>0</v>
      </c>
      <c r="U483" s="54">
        <v>0</v>
      </c>
      <c r="V483" s="39">
        <v>0</v>
      </c>
      <c r="W483" s="56">
        <v>0</v>
      </c>
      <c r="X483" s="39">
        <v>100.31</v>
      </c>
      <c r="Y483" s="56">
        <v>5.9</v>
      </c>
    </row>
    <row r="484" spans="1:25">
      <c r="A484" s="47">
        <v>42480</v>
      </c>
      <c r="B484" s="37">
        <v>11990.866646620587</v>
      </c>
      <c r="C484" s="49">
        <v>0</v>
      </c>
      <c r="D484" s="37">
        <v>0</v>
      </c>
      <c r="E484" s="49">
        <v>0</v>
      </c>
      <c r="F484" s="37">
        <v>0</v>
      </c>
      <c r="G484" s="49">
        <v>9.0527411471250296</v>
      </c>
      <c r="H484" s="37">
        <v>24.343627838219774</v>
      </c>
      <c r="I484" s="49">
        <v>0</v>
      </c>
      <c r="J484" s="37">
        <v>0</v>
      </c>
      <c r="K484" s="49">
        <v>266.87008635588228</v>
      </c>
      <c r="L484" s="37">
        <v>0</v>
      </c>
      <c r="M484" s="49">
        <v>93470.996589356408</v>
      </c>
      <c r="N484" s="43">
        <v>1527.37</v>
      </c>
      <c r="O484" s="56">
        <v>1626.16</v>
      </c>
      <c r="P484" s="44">
        <v>1596.6</v>
      </c>
      <c r="Q484" s="52">
        <v>0</v>
      </c>
      <c r="R484" s="39">
        <v>0</v>
      </c>
      <c r="S484" s="54">
        <v>29.56</v>
      </c>
      <c r="T484" s="39">
        <v>0</v>
      </c>
      <c r="U484" s="54">
        <v>0</v>
      </c>
      <c r="V484" s="39">
        <v>0</v>
      </c>
      <c r="W484" s="56">
        <v>0</v>
      </c>
      <c r="X484" s="39">
        <v>98.79</v>
      </c>
      <c r="Y484" s="56">
        <v>6.1</v>
      </c>
    </row>
    <row r="485" spans="1:25">
      <c r="A485" s="47">
        <v>42481</v>
      </c>
      <c r="B485" s="37">
        <v>11341.517665726864</v>
      </c>
      <c r="C485" s="49">
        <v>0</v>
      </c>
      <c r="D485" s="37">
        <v>0</v>
      </c>
      <c r="E485" s="49">
        <v>0</v>
      </c>
      <c r="F485" s="37">
        <v>0</v>
      </c>
      <c r="G485" s="49">
        <v>9.6883125841489637</v>
      </c>
      <c r="H485" s="37">
        <v>26.35683693631513</v>
      </c>
      <c r="I485" s="49">
        <v>0</v>
      </c>
      <c r="J485" s="37">
        <v>0</v>
      </c>
      <c r="K485" s="49">
        <v>269.08048506601034</v>
      </c>
      <c r="L485" s="37">
        <v>0</v>
      </c>
      <c r="M485" s="49">
        <v>85112.584396224978</v>
      </c>
      <c r="N485" s="43">
        <v>31.74</v>
      </c>
      <c r="O485" s="56">
        <v>33.799999999999997</v>
      </c>
      <c r="P485" s="44">
        <v>33.799999999999997</v>
      </c>
      <c r="Q485" s="52">
        <v>0</v>
      </c>
      <c r="R485" s="39">
        <v>0</v>
      </c>
      <c r="S485" s="54">
        <v>0</v>
      </c>
      <c r="T485" s="39">
        <v>0</v>
      </c>
      <c r="U485" s="54">
        <v>0</v>
      </c>
      <c r="V485" s="39">
        <v>0</v>
      </c>
      <c r="W485" s="56">
        <v>0</v>
      </c>
      <c r="X485" s="39">
        <v>2.06</v>
      </c>
      <c r="Y485" s="56">
        <v>6.1</v>
      </c>
    </row>
    <row r="486" spans="1:25">
      <c r="A486" s="47">
        <v>42482</v>
      </c>
      <c r="B486" s="37">
        <v>12265.827478322299</v>
      </c>
      <c r="C486" s="49">
        <v>0</v>
      </c>
      <c r="D486" s="37">
        <v>0</v>
      </c>
      <c r="E486" s="49">
        <v>0</v>
      </c>
      <c r="F486" s="37">
        <v>0</v>
      </c>
      <c r="G486" s="49">
        <v>10.341861091859954</v>
      </c>
      <c r="H486" s="37">
        <v>26.013147043740506</v>
      </c>
      <c r="I486" s="49">
        <v>0</v>
      </c>
      <c r="J486" s="37">
        <v>0</v>
      </c>
      <c r="K486" s="49">
        <v>263.53582522999352</v>
      </c>
      <c r="L486" s="37">
        <v>0</v>
      </c>
      <c r="M486" s="49">
        <v>94617.985546041557</v>
      </c>
      <c r="N486" s="43">
        <v>1043.1199999999999</v>
      </c>
      <c r="O486" s="56">
        <v>1112.56</v>
      </c>
      <c r="P486" s="44">
        <v>1051.2</v>
      </c>
      <c r="Q486" s="52">
        <v>31.9</v>
      </c>
      <c r="R486" s="39">
        <v>0</v>
      </c>
      <c r="S486" s="54">
        <v>29.46</v>
      </c>
      <c r="T486" s="39">
        <v>0</v>
      </c>
      <c r="U486" s="54">
        <v>0</v>
      </c>
      <c r="V486" s="39">
        <v>0</v>
      </c>
      <c r="W486" s="56">
        <v>0</v>
      </c>
      <c r="X486" s="39">
        <v>69.44</v>
      </c>
      <c r="Y486" s="56">
        <v>6.2</v>
      </c>
    </row>
    <row r="487" spans="1:25">
      <c r="A487" s="47">
        <v>42483</v>
      </c>
      <c r="B487" s="37">
        <v>437.42426458254329</v>
      </c>
      <c r="C487" s="49">
        <v>0</v>
      </c>
      <c r="D487" s="37">
        <v>0</v>
      </c>
      <c r="E487" s="49">
        <v>0</v>
      </c>
      <c r="F487" s="37">
        <v>0</v>
      </c>
      <c r="G487" s="49">
        <v>0.3162387256488487</v>
      </c>
      <c r="H487" s="37">
        <v>0.81790673275138137</v>
      </c>
      <c r="I487" s="49">
        <v>0</v>
      </c>
      <c r="J487" s="37">
        <v>0</v>
      </c>
      <c r="K487" s="49">
        <v>9.3828092771365128</v>
      </c>
      <c r="L487" s="37">
        <v>0</v>
      </c>
      <c r="M487" s="49">
        <v>3160.2078530002686</v>
      </c>
      <c r="N487" s="43">
        <v>1807.53</v>
      </c>
      <c r="O487" s="56">
        <v>1942.41</v>
      </c>
      <c r="P487" s="44">
        <v>1862.9</v>
      </c>
      <c r="Q487" s="52">
        <v>50</v>
      </c>
      <c r="R487" s="39">
        <v>0</v>
      </c>
      <c r="S487" s="54">
        <v>29.51</v>
      </c>
      <c r="T487" s="39">
        <v>0</v>
      </c>
      <c r="U487" s="54">
        <v>0</v>
      </c>
      <c r="V487" s="39">
        <v>0</v>
      </c>
      <c r="W487" s="56">
        <v>0</v>
      </c>
      <c r="X487" s="39">
        <v>134.88</v>
      </c>
      <c r="Y487" s="56">
        <v>6.9</v>
      </c>
    </row>
    <row r="488" spans="1:25">
      <c r="A488" s="47">
        <v>42484</v>
      </c>
      <c r="B488" s="37">
        <v>425.28519008181303</v>
      </c>
      <c r="C488" s="49">
        <v>0</v>
      </c>
      <c r="D488" s="37">
        <v>0</v>
      </c>
      <c r="E488" s="49">
        <v>0</v>
      </c>
      <c r="F488" s="37">
        <v>0</v>
      </c>
      <c r="G488" s="49">
        <v>0.36895637993329722</v>
      </c>
      <c r="H488" s="37">
        <v>0.79196436009372539</v>
      </c>
      <c r="I488" s="49">
        <v>0</v>
      </c>
      <c r="J488" s="37">
        <v>0</v>
      </c>
      <c r="K488" s="49">
        <v>10.021737542205448</v>
      </c>
      <c r="L488" s="37">
        <v>0</v>
      </c>
      <c r="M488" s="49">
        <v>3206.2018550514663</v>
      </c>
      <c r="N488" s="43">
        <v>1706.19</v>
      </c>
      <c r="O488" s="56">
        <v>1822.06</v>
      </c>
      <c r="P488" s="44">
        <v>1783.1</v>
      </c>
      <c r="Q488" s="52">
        <v>0</v>
      </c>
      <c r="R488" s="39">
        <v>0</v>
      </c>
      <c r="S488" s="54">
        <v>38.96</v>
      </c>
      <c r="T488" s="39">
        <v>0</v>
      </c>
      <c r="U488" s="54">
        <v>0</v>
      </c>
      <c r="V488" s="39">
        <v>0</v>
      </c>
      <c r="W488" s="56">
        <v>0</v>
      </c>
      <c r="X488" s="39">
        <v>115.87</v>
      </c>
      <c r="Y488" s="56">
        <v>6.4</v>
      </c>
    </row>
    <row r="489" spans="1:25">
      <c r="A489" s="47">
        <v>42485</v>
      </c>
      <c r="B489" s="37">
        <v>12428.653002349431</v>
      </c>
      <c r="C489" s="49">
        <v>0</v>
      </c>
      <c r="D489" s="37">
        <v>0</v>
      </c>
      <c r="E489" s="49">
        <v>0</v>
      </c>
      <c r="F489" s="37">
        <v>0</v>
      </c>
      <c r="G489" s="49">
        <v>9.5210058085858424</v>
      </c>
      <c r="H489" s="37">
        <v>23.479145964191787</v>
      </c>
      <c r="I489" s="49">
        <v>0</v>
      </c>
      <c r="J489" s="37">
        <v>0</v>
      </c>
      <c r="K489" s="49">
        <v>265.28062652155802</v>
      </c>
      <c r="L489" s="37">
        <v>0</v>
      </c>
      <c r="M489" s="49">
        <v>92677.510992057927</v>
      </c>
      <c r="N489" s="43">
        <v>1781.71</v>
      </c>
      <c r="O489" s="56">
        <v>1899.94</v>
      </c>
      <c r="P489" s="44">
        <v>1854</v>
      </c>
      <c r="Q489" s="52">
        <v>0</v>
      </c>
      <c r="R489" s="39">
        <v>0</v>
      </c>
      <c r="S489" s="54">
        <v>45.94</v>
      </c>
      <c r="T489" s="39">
        <v>0</v>
      </c>
      <c r="U489" s="54">
        <v>0</v>
      </c>
      <c r="V489" s="39">
        <v>0</v>
      </c>
      <c r="W489" s="56">
        <v>0</v>
      </c>
      <c r="X489" s="39">
        <v>118.23</v>
      </c>
      <c r="Y489" s="56">
        <v>6.2</v>
      </c>
    </row>
    <row r="490" spans="1:25">
      <c r="A490" s="47">
        <v>42486</v>
      </c>
      <c r="B490" s="37">
        <v>12305.949114020965</v>
      </c>
      <c r="C490" s="49">
        <v>0</v>
      </c>
      <c r="D490" s="37">
        <v>0</v>
      </c>
      <c r="E490" s="49">
        <v>0</v>
      </c>
      <c r="F490" s="37">
        <v>0</v>
      </c>
      <c r="G490" s="49">
        <v>9.4090518825292193</v>
      </c>
      <c r="H490" s="37">
        <v>24.087719845400244</v>
      </c>
      <c r="I490" s="49">
        <v>0</v>
      </c>
      <c r="J490" s="37">
        <v>0</v>
      </c>
      <c r="K490" s="49">
        <v>246.04719273842741</v>
      </c>
      <c r="L490" s="37">
        <v>0</v>
      </c>
      <c r="M490" s="49">
        <v>92408.474496550421</v>
      </c>
      <c r="N490" s="43">
        <v>1664.42</v>
      </c>
      <c r="O490" s="56">
        <v>1764.5</v>
      </c>
      <c r="P490" s="44">
        <v>1744.5</v>
      </c>
      <c r="Q490" s="52">
        <v>0</v>
      </c>
      <c r="R490" s="39">
        <v>0</v>
      </c>
      <c r="S490" s="54">
        <v>20</v>
      </c>
      <c r="T490" s="39">
        <v>0</v>
      </c>
      <c r="U490" s="54">
        <v>0</v>
      </c>
      <c r="V490" s="39">
        <v>0</v>
      </c>
      <c r="W490" s="56">
        <v>0</v>
      </c>
      <c r="X490" s="39">
        <v>100.08</v>
      </c>
      <c r="Y490" s="56">
        <v>5.7</v>
      </c>
    </row>
    <row r="491" spans="1:25">
      <c r="A491" s="47">
        <v>42487</v>
      </c>
      <c r="B491" s="37">
        <v>12610.779974927664</v>
      </c>
      <c r="C491" s="49">
        <v>0</v>
      </c>
      <c r="D491" s="37">
        <v>0</v>
      </c>
      <c r="E491" s="49">
        <v>0</v>
      </c>
      <c r="F491" s="37">
        <v>0</v>
      </c>
      <c r="G491" s="49">
        <v>9.4727482751675485</v>
      </c>
      <c r="H491" s="37">
        <v>24.99985459325719</v>
      </c>
      <c r="I491" s="49">
        <v>0</v>
      </c>
      <c r="J491" s="37">
        <v>0</v>
      </c>
      <c r="K491" s="49">
        <v>264.59148331773542</v>
      </c>
      <c r="L491" s="37">
        <v>0</v>
      </c>
      <c r="M491" s="49">
        <v>89331.038632818541</v>
      </c>
      <c r="N491" s="43">
        <v>1790.21</v>
      </c>
      <c r="O491" s="56">
        <v>1903.2</v>
      </c>
      <c r="P491" s="44">
        <v>1864.7</v>
      </c>
      <c r="Q491" s="52">
        <v>9.4</v>
      </c>
      <c r="R491" s="39">
        <v>0</v>
      </c>
      <c r="S491" s="54">
        <v>29.1</v>
      </c>
      <c r="T491" s="39">
        <v>0</v>
      </c>
      <c r="U491" s="54">
        <v>0</v>
      </c>
      <c r="V491" s="39">
        <v>0</v>
      </c>
      <c r="W491" s="56">
        <v>0</v>
      </c>
      <c r="X491" s="39">
        <v>112.99</v>
      </c>
      <c r="Y491" s="56">
        <v>5.9</v>
      </c>
    </row>
    <row r="492" spans="1:25">
      <c r="A492" s="47">
        <v>42488</v>
      </c>
      <c r="B492" s="37">
        <v>12952.936316689735</v>
      </c>
      <c r="C492" s="49">
        <v>0</v>
      </c>
      <c r="D492" s="37">
        <v>0</v>
      </c>
      <c r="E492" s="49">
        <v>0</v>
      </c>
      <c r="F492" s="37">
        <v>0</v>
      </c>
      <c r="G492" s="49">
        <v>9.8280376715429956</v>
      </c>
      <c r="H492" s="37">
        <v>24.863130507877599</v>
      </c>
      <c r="I492" s="49">
        <v>0</v>
      </c>
      <c r="J492" s="37">
        <v>0</v>
      </c>
      <c r="K492" s="49">
        <v>271.94128061944195</v>
      </c>
      <c r="L492" s="37">
        <v>0</v>
      </c>
      <c r="M492" s="49">
        <v>83253.73978636539</v>
      </c>
      <c r="N492" s="43">
        <v>1428.61</v>
      </c>
      <c r="O492" s="56">
        <v>1511.42</v>
      </c>
      <c r="P492" s="44">
        <v>1408.4</v>
      </c>
      <c r="Q492" s="52">
        <v>43.8</v>
      </c>
      <c r="R492" s="39">
        <v>0</v>
      </c>
      <c r="S492" s="54">
        <v>59.22</v>
      </c>
      <c r="T492" s="39">
        <v>0</v>
      </c>
      <c r="U492" s="54">
        <v>0</v>
      </c>
      <c r="V492" s="39">
        <v>0</v>
      </c>
      <c r="W492" s="56">
        <v>0</v>
      </c>
      <c r="X492" s="39">
        <v>82.81</v>
      </c>
      <c r="Y492" s="56">
        <v>5.5</v>
      </c>
    </row>
    <row r="493" spans="1:25">
      <c r="A493" s="47">
        <v>42489</v>
      </c>
      <c r="B493" s="37">
        <v>12671.466128282005</v>
      </c>
      <c r="C493" s="49">
        <v>0</v>
      </c>
      <c r="D493" s="37">
        <v>0</v>
      </c>
      <c r="E493" s="49">
        <v>0</v>
      </c>
      <c r="F493" s="37">
        <v>0</v>
      </c>
      <c r="G493" s="49">
        <v>10.367524941992738</v>
      </c>
      <c r="H493" s="37">
        <v>23.540635191800654</v>
      </c>
      <c r="I493" s="49">
        <v>64.856959406435095</v>
      </c>
      <c r="J493" s="37">
        <v>0</v>
      </c>
      <c r="K493" s="49">
        <v>255.11841351186371</v>
      </c>
      <c r="L493" s="37">
        <v>0</v>
      </c>
      <c r="M493" s="49">
        <v>83757.863896629045</v>
      </c>
      <c r="N493" s="43">
        <v>1764.46</v>
      </c>
      <c r="O493" s="56">
        <v>1904.91</v>
      </c>
      <c r="P493" s="44">
        <v>1833.3</v>
      </c>
      <c r="Q493" s="52">
        <v>55.5</v>
      </c>
      <c r="R493" s="39">
        <v>0</v>
      </c>
      <c r="S493" s="54">
        <v>16.11</v>
      </c>
      <c r="T493" s="39">
        <v>0</v>
      </c>
      <c r="U493" s="54">
        <v>0</v>
      </c>
      <c r="V493" s="39">
        <v>0</v>
      </c>
      <c r="W493" s="56">
        <v>0</v>
      </c>
      <c r="X493" s="39">
        <v>140.44999999999999</v>
      </c>
      <c r="Y493" s="56">
        <v>7.4</v>
      </c>
    </row>
    <row r="494" spans="1:25">
      <c r="A494" s="47">
        <v>42490</v>
      </c>
      <c r="B494" s="37">
        <v>449.8859201402164</v>
      </c>
      <c r="C494" s="49">
        <v>0</v>
      </c>
      <c r="D494" s="37">
        <v>0</v>
      </c>
      <c r="E494" s="49">
        <v>0</v>
      </c>
      <c r="F494" s="37">
        <v>0</v>
      </c>
      <c r="G494" s="49">
        <v>0.35128126761105399</v>
      </c>
      <c r="H494" s="37">
        <v>0.83278106792828144</v>
      </c>
      <c r="I494" s="49">
        <v>0</v>
      </c>
      <c r="J494" s="37">
        <v>0</v>
      </c>
      <c r="K494" s="49">
        <v>9.8657923643195886</v>
      </c>
      <c r="L494" s="37">
        <v>0</v>
      </c>
      <c r="M494" s="49">
        <v>3042.2366416352374</v>
      </c>
      <c r="N494" s="43">
        <v>1764.89</v>
      </c>
      <c r="O494" s="56">
        <v>1887.76</v>
      </c>
      <c r="P494" s="44">
        <v>1827.91</v>
      </c>
      <c r="Q494" s="52">
        <v>16.28</v>
      </c>
      <c r="R494" s="39">
        <v>0</v>
      </c>
      <c r="S494" s="54">
        <v>29.86</v>
      </c>
      <c r="T494" s="39">
        <v>0</v>
      </c>
      <c r="U494" s="54">
        <v>13.71</v>
      </c>
      <c r="V494" s="39">
        <v>0</v>
      </c>
      <c r="W494" s="56">
        <v>0</v>
      </c>
      <c r="X494" s="39">
        <v>122.87</v>
      </c>
      <c r="Y494" s="56">
        <v>6.5</v>
      </c>
    </row>
    <row r="495" spans="1:25">
      <c r="A495" s="47">
        <v>42491</v>
      </c>
      <c r="B495" s="37">
        <v>479.17062138167375</v>
      </c>
      <c r="C495" s="49">
        <v>0</v>
      </c>
      <c r="D495" s="37">
        <v>0</v>
      </c>
      <c r="E495" s="49">
        <v>0</v>
      </c>
      <c r="F495" s="37">
        <v>0</v>
      </c>
      <c r="G495" s="49">
        <v>0.35097699663088777</v>
      </c>
      <c r="H495" s="37">
        <v>1.021051455627441</v>
      </c>
      <c r="I495" s="49">
        <v>0</v>
      </c>
      <c r="J495" s="37">
        <v>0</v>
      </c>
      <c r="K495" s="49">
        <v>9.1869480681861848</v>
      </c>
      <c r="L495" s="37">
        <v>0</v>
      </c>
      <c r="M495" s="49">
        <v>3335.5760361205116</v>
      </c>
      <c r="N495" s="43">
        <v>1568.07</v>
      </c>
      <c r="O495" s="56">
        <v>1739.64</v>
      </c>
      <c r="P495" s="44">
        <v>1698.29</v>
      </c>
      <c r="Q495" s="52">
        <v>0</v>
      </c>
      <c r="R495" s="39">
        <v>0</v>
      </c>
      <c r="S495" s="54">
        <v>27.64</v>
      </c>
      <c r="T495" s="39">
        <v>0</v>
      </c>
      <c r="U495" s="54">
        <v>13.71</v>
      </c>
      <c r="V495" s="39">
        <v>0</v>
      </c>
      <c r="W495" s="56">
        <v>0</v>
      </c>
      <c r="X495" s="39">
        <v>171.57</v>
      </c>
      <c r="Y495" s="56">
        <v>9.9</v>
      </c>
    </row>
    <row r="496" spans="1:25">
      <c r="A496" s="47">
        <v>42492</v>
      </c>
      <c r="B496" s="37">
        <v>13512.521406250638</v>
      </c>
      <c r="C496" s="49">
        <v>0</v>
      </c>
      <c r="D496" s="37">
        <v>0</v>
      </c>
      <c r="E496" s="49">
        <v>0</v>
      </c>
      <c r="F496" s="37">
        <v>0</v>
      </c>
      <c r="G496" s="49">
        <v>9.756824344156886</v>
      </c>
      <c r="H496" s="37">
        <v>27.725400911014589</v>
      </c>
      <c r="I496" s="49">
        <v>0</v>
      </c>
      <c r="J496" s="37">
        <v>0</v>
      </c>
      <c r="K496" s="49">
        <v>260.73994790357978</v>
      </c>
      <c r="L496" s="37">
        <v>0</v>
      </c>
      <c r="M496" s="49">
        <v>92893.825958946807</v>
      </c>
      <c r="N496" s="43">
        <v>1673.79</v>
      </c>
      <c r="O496" s="56">
        <v>1818.92</v>
      </c>
      <c r="P496" s="44">
        <v>1768.4</v>
      </c>
      <c r="Q496" s="52">
        <v>4.8</v>
      </c>
      <c r="R496" s="39">
        <v>0</v>
      </c>
      <c r="S496" s="54">
        <v>45.72</v>
      </c>
      <c r="T496" s="39">
        <v>0</v>
      </c>
      <c r="U496" s="54">
        <v>0</v>
      </c>
      <c r="V496" s="39">
        <v>0</v>
      </c>
      <c r="W496" s="56">
        <v>0</v>
      </c>
      <c r="X496" s="39">
        <v>145.13</v>
      </c>
      <c r="Y496" s="56">
        <v>8</v>
      </c>
    </row>
    <row r="497" spans="1:25">
      <c r="A497" s="47">
        <v>42493</v>
      </c>
      <c r="B497" s="37">
        <v>13407.854099183063</v>
      </c>
      <c r="C497" s="49">
        <v>0</v>
      </c>
      <c r="D497" s="37">
        <v>0</v>
      </c>
      <c r="E497" s="49">
        <v>0</v>
      </c>
      <c r="F497" s="37">
        <v>0</v>
      </c>
      <c r="G497" s="49">
        <v>9.699670777446709</v>
      </c>
      <c r="H497" s="37">
        <v>26.784744886918197</v>
      </c>
      <c r="I497" s="49">
        <v>0</v>
      </c>
      <c r="J497" s="37">
        <v>0</v>
      </c>
      <c r="K497" s="49">
        <v>255.03992846186696</v>
      </c>
      <c r="L497" s="37">
        <v>0</v>
      </c>
      <c r="M497" s="49">
        <v>89042.748988251973</v>
      </c>
      <c r="N497" s="43">
        <v>1148.99</v>
      </c>
      <c r="O497" s="56">
        <v>1218.8</v>
      </c>
      <c r="P497" s="44">
        <v>1154.9000000000001</v>
      </c>
      <c r="Q497" s="52">
        <v>32.9</v>
      </c>
      <c r="R497" s="39">
        <v>0</v>
      </c>
      <c r="S497" s="54">
        <v>31</v>
      </c>
      <c r="T497" s="39">
        <v>0</v>
      </c>
      <c r="U497" s="54">
        <v>0</v>
      </c>
      <c r="V497" s="39">
        <v>0</v>
      </c>
      <c r="W497" s="56">
        <v>0</v>
      </c>
      <c r="X497" s="39">
        <v>69.81</v>
      </c>
      <c r="Y497" s="56">
        <v>5.7</v>
      </c>
    </row>
    <row r="498" spans="1:25">
      <c r="A498" s="47">
        <v>42494</v>
      </c>
      <c r="B498" s="37">
        <v>13143.35382849346</v>
      </c>
      <c r="C498" s="49">
        <v>0</v>
      </c>
      <c r="D498" s="37">
        <v>0</v>
      </c>
      <c r="E498" s="49">
        <v>0</v>
      </c>
      <c r="F498" s="37">
        <v>0</v>
      </c>
      <c r="G498" s="49">
        <v>9.9700693295402658</v>
      </c>
      <c r="H498" s="37">
        <v>25.204839297763797</v>
      </c>
      <c r="I498" s="49">
        <v>0</v>
      </c>
      <c r="J498" s="37">
        <v>0</v>
      </c>
      <c r="K498" s="49">
        <v>269.77066827153851</v>
      </c>
      <c r="L498" s="37">
        <v>0</v>
      </c>
      <c r="M498" s="49">
        <v>89137.359600378404</v>
      </c>
    </row>
    <row r="499" spans="1:25">
      <c r="A499" s="47">
        <v>42495</v>
      </c>
      <c r="B499" s="37">
        <v>13396.393900282967</v>
      </c>
      <c r="C499" s="49">
        <v>0</v>
      </c>
      <c r="D499" s="37">
        <v>0</v>
      </c>
      <c r="E499" s="49">
        <v>0</v>
      </c>
      <c r="F499" s="37">
        <v>0</v>
      </c>
      <c r="G499" s="49">
        <v>10.431225781242436</v>
      </c>
      <c r="H499" s="37">
        <v>26.684439581237399</v>
      </c>
      <c r="I499" s="49">
        <v>0</v>
      </c>
      <c r="J499" s="37">
        <v>0</v>
      </c>
      <c r="K499" s="49">
        <v>275.26247846647215</v>
      </c>
      <c r="L499" s="37">
        <v>0</v>
      </c>
      <c r="M499" s="49">
        <v>90027.019431566296</v>
      </c>
      <c r="N499" s="43">
        <v>1601.94</v>
      </c>
      <c r="O499" s="56">
        <v>1694.5</v>
      </c>
      <c r="P499" s="44">
        <v>1620.2</v>
      </c>
      <c r="Q499" s="52">
        <v>44.6</v>
      </c>
      <c r="R499" s="39">
        <v>0</v>
      </c>
      <c r="S499" s="54">
        <v>29.7</v>
      </c>
      <c r="T499" s="39">
        <v>0</v>
      </c>
      <c r="U499" s="54">
        <v>0</v>
      </c>
      <c r="V499" s="39">
        <v>0</v>
      </c>
      <c r="W499" s="56">
        <v>0</v>
      </c>
      <c r="X499" s="39">
        <v>92.56</v>
      </c>
      <c r="Y499" s="56">
        <v>5.5</v>
      </c>
    </row>
    <row r="500" spans="1:25">
      <c r="A500" s="47">
        <v>42496</v>
      </c>
      <c r="B500" s="37">
        <v>13870.779114019313</v>
      </c>
      <c r="C500" s="49">
        <v>0</v>
      </c>
      <c r="D500" s="37">
        <v>20</v>
      </c>
      <c r="E500" s="49">
        <v>0</v>
      </c>
      <c r="F500" s="37">
        <v>0</v>
      </c>
      <c r="G500" s="49">
        <v>10.177096541298496</v>
      </c>
      <c r="H500" s="37">
        <v>26.980820280377891</v>
      </c>
      <c r="I500" s="49">
        <v>0</v>
      </c>
      <c r="J500" s="37">
        <v>0</v>
      </c>
      <c r="K500" s="49">
        <v>281.73243464155644</v>
      </c>
      <c r="L500" s="37">
        <v>0</v>
      </c>
      <c r="M500" s="49">
        <v>93384.584983679044</v>
      </c>
      <c r="N500" s="43">
        <v>1868.97</v>
      </c>
      <c r="O500" s="56">
        <v>1993.34</v>
      </c>
      <c r="P500" s="44">
        <v>1955.9</v>
      </c>
      <c r="Q500" s="52">
        <v>0</v>
      </c>
      <c r="R500" s="39">
        <v>0</v>
      </c>
      <c r="S500" s="54">
        <v>37.44</v>
      </c>
      <c r="T500" s="39">
        <v>0</v>
      </c>
      <c r="U500" s="54">
        <v>0</v>
      </c>
      <c r="V500" s="39">
        <v>0</v>
      </c>
      <c r="W500" s="56">
        <v>0</v>
      </c>
      <c r="X500" s="39">
        <v>124.37</v>
      </c>
      <c r="Y500" s="56">
        <v>6.2</v>
      </c>
    </row>
    <row r="501" spans="1:25">
      <c r="A501" s="47">
        <v>42497</v>
      </c>
      <c r="B501" s="37">
        <v>487.24579270216481</v>
      </c>
      <c r="C501" s="49">
        <v>0</v>
      </c>
      <c r="D501" s="37">
        <v>0</v>
      </c>
      <c r="E501" s="49">
        <v>0</v>
      </c>
      <c r="F501" s="37">
        <v>0</v>
      </c>
      <c r="G501" s="49">
        <v>0.34736745009368236</v>
      </c>
      <c r="H501" s="37">
        <v>0.96692773051039338</v>
      </c>
      <c r="I501" s="49">
        <v>0</v>
      </c>
      <c r="J501" s="37">
        <v>0</v>
      </c>
      <c r="K501" s="49">
        <v>8.8755221052269402</v>
      </c>
      <c r="L501" s="37">
        <v>0</v>
      </c>
      <c r="M501" s="49">
        <v>3012.8214400069892</v>
      </c>
      <c r="N501" s="43">
        <v>1826.06</v>
      </c>
      <c r="O501" s="56">
        <v>1949.24</v>
      </c>
      <c r="P501" s="44">
        <v>1899</v>
      </c>
      <c r="Q501" s="52">
        <v>0</v>
      </c>
      <c r="R501" s="39">
        <v>0</v>
      </c>
      <c r="S501" s="54">
        <v>50.24</v>
      </c>
      <c r="T501" s="39">
        <v>0</v>
      </c>
      <c r="U501" s="54">
        <v>0</v>
      </c>
      <c r="V501" s="39">
        <v>0</v>
      </c>
      <c r="W501" s="56">
        <v>0</v>
      </c>
      <c r="X501" s="39">
        <v>123.18</v>
      </c>
      <c r="Y501" s="56">
        <v>6.3</v>
      </c>
    </row>
    <row r="502" spans="1:25">
      <c r="A502" s="47">
        <v>42498</v>
      </c>
      <c r="B502" s="37">
        <v>433.30291871090293</v>
      </c>
      <c r="C502" s="49">
        <v>0</v>
      </c>
      <c r="D502" s="37">
        <v>0</v>
      </c>
      <c r="E502" s="49">
        <v>0</v>
      </c>
      <c r="F502" s="37">
        <v>0</v>
      </c>
      <c r="G502" s="49">
        <v>0.35329993123153508</v>
      </c>
      <c r="H502" s="37">
        <v>0.96344936648352808</v>
      </c>
      <c r="I502" s="49">
        <v>0</v>
      </c>
      <c r="J502" s="37">
        <v>0</v>
      </c>
      <c r="K502" s="49">
        <v>8.7516621914878616</v>
      </c>
      <c r="L502" s="37">
        <v>0</v>
      </c>
      <c r="M502" s="49">
        <v>2990.3228272593528</v>
      </c>
      <c r="N502" s="43">
        <v>1762.34</v>
      </c>
      <c r="O502" s="56">
        <v>1875.33</v>
      </c>
      <c r="P502" s="44">
        <v>1841.6</v>
      </c>
      <c r="Q502" s="52">
        <v>4.7</v>
      </c>
      <c r="R502" s="39">
        <v>0</v>
      </c>
      <c r="S502" s="54">
        <v>29.03</v>
      </c>
      <c r="T502" s="39">
        <v>0</v>
      </c>
      <c r="U502" s="54">
        <v>0</v>
      </c>
      <c r="V502" s="39">
        <v>0</v>
      </c>
      <c r="W502" s="56">
        <v>0</v>
      </c>
      <c r="X502" s="39">
        <v>112.99</v>
      </c>
      <c r="Y502" s="56">
        <v>6</v>
      </c>
    </row>
    <row r="503" spans="1:25">
      <c r="A503" s="47">
        <v>42499</v>
      </c>
      <c r="B503" s="37">
        <v>13242.489715138956</v>
      </c>
      <c r="C503" s="49">
        <v>0</v>
      </c>
      <c r="D503" s="37">
        <v>0</v>
      </c>
      <c r="E503" s="49">
        <v>0</v>
      </c>
      <c r="F503" s="37">
        <v>0</v>
      </c>
      <c r="G503" s="49">
        <v>10.505172798869499</v>
      </c>
      <c r="H503" s="37">
        <v>24.58218930628346</v>
      </c>
      <c r="I503" s="49">
        <v>0</v>
      </c>
      <c r="J503" s="37">
        <v>0</v>
      </c>
      <c r="K503" s="49">
        <v>264.26477659967088</v>
      </c>
      <c r="L503" s="37">
        <v>0</v>
      </c>
      <c r="M503" s="49">
        <v>84960.973467437972</v>
      </c>
      <c r="N503" s="43">
        <v>1181.48</v>
      </c>
      <c r="O503" s="56">
        <v>1262.54</v>
      </c>
      <c r="P503" s="44">
        <v>1206</v>
      </c>
      <c r="Q503" s="52">
        <v>37.200000000000003</v>
      </c>
      <c r="R503" s="39">
        <v>0</v>
      </c>
      <c r="S503" s="54">
        <v>19.34</v>
      </c>
      <c r="T503" s="39">
        <v>0</v>
      </c>
      <c r="U503" s="54">
        <v>0</v>
      </c>
      <c r="V503" s="39">
        <v>0</v>
      </c>
      <c r="W503" s="56">
        <v>0</v>
      </c>
      <c r="X503" s="39">
        <v>81.06</v>
      </c>
      <c r="Y503" s="56">
        <v>6.4</v>
      </c>
    </row>
    <row r="504" spans="1:25">
      <c r="A504" s="47">
        <v>42500</v>
      </c>
      <c r="B504" s="37">
        <v>12755.96723523346</v>
      </c>
      <c r="C504" s="49">
        <v>0</v>
      </c>
      <c r="D504" s="37">
        <v>0</v>
      </c>
      <c r="E504" s="49">
        <v>0</v>
      </c>
      <c r="F504" s="37">
        <v>0</v>
      </c>
      <c r="G504" s="49">
        <v>10.207505172996418</v>
      </c>
      <c r="H504" s="37">
        <v>25.441146626689381</v>
      </c>
      <c r="I504" s="49">
        <v>0</v>
      </c>
      <c r="J504" s="37">
        <v>0</v>
      </c>
      <c r="K504" s="49">
        <v>248.66855412112852</v>
      </c>
      <c r="L504" s="37">
        <v>0</v>
      </c>
      <c r="M504" s="49">
        <v>88956.912372890481</v>
      </c>
      <c r="N504" s="43">
        <v>1682.95</v>
      </c>
      <c r="O504" s="56">
        <v>1790.9</v>
      </c>
      <c r="P504" s="44">
        <v>1729</v>
      </c>
      <c r="Q504" s="52">
        <v>51.9</v>
      </c>
      <c r="R504" s="39">
        <v>0</v>
      </c>
      <c r="S504" s="54">
        <v>10</v>
      </c>
      <c r="T504" s="39">
        <v>0</v>
      </c>
      <c r="U504" s="54">
        <v>0</v>
      </c>
      <c r="V504" s="39">
        <v>0</v>
      </c>
      <c r="W504" s="56">
        <v>0</v>
      </c>
      <c r="X504" s="39">
        <v>107.95</v>
      </c>
      <c r="Y504" s="56">
        <v>6</v>
      </c>
    </row>
    <row r="505" spans="1:25">
      <c r="A505" s="47">
        <v>42501</v>
      </c>
      <c r="B505" s="37">
        <v>13391.034536666888</v>
      </c>
      <c r="C505" s="49">
        <v>0</v>
      </c>
      <c r="D505" s="37">
        <v>0</v>
      </c>
      <c r="E505" s="49">
        <v>0</v>
      </c>
      <c r="F505" s="37">
        <v>0</v>
      </c>
      <c r="G505" s="49">
        <v>10.220265889701015</v>
      </c>
      <c r="H505" s="37">
        <v>27.991694443496328</v>
      </c>
      <c r="I505" s="49">
        <v>0</v>
      </c>
      <c r="J505" s="37">
        <v>0</v>
      </c>
      <c r="K505" s="49">
        <v>266.18383111910538</v>
      </c>
      <c r="L505" s="37">
        <v>0</v>
      </c>
      <c r="M505" s="49">
        <v>85011.258047769894</v>
      </c>
      <c r="N505" s="43">
        <v>1715.86</v>
      </c>
      <c r="O505" s="56">
        <v>1836.53</v>
      </c>
      <c r="P505" s="44">
        <v>1789.4</v>
      </c>
      <c r="Q505" s="52">
        <v>0</v>
      </c>
      <c r="R505" s="39">
        <v>0</v>
      </c>
      <c r="S505" s="54">
        <v>28.93</v>
      </c>
      <c r="T505" s="39">
        <v>0</v>
      </c>
      <c r="U505" s="54">
        <v>18.2</v>
      </c>
      <c r="V505" s="39">
        <v>0</v>
      </c>
      <c r="W505" s="56">
        <v>0</v>
      </c>
      <c r="X505" s="39">
        <v>120.67</v>
      </c>
      <c r="Y505" s="56">
        <v>6.6</v>
      </c>
    </row>
    <row r="506" spans="1:25">
      <c r="A506" s="47">
        <v>42502</v>
      </c>
      <c r="B506" s="37">
        <v>12571.874024138915</v>
      </c>
      <c r="C506" s="49">
        <v>0</v>
      </c>
      <c r="D506" s="37">
        <v>0</v>
      </c>
      <c r="E506" s="49">
        <v>0</v>
      </c>
      <c r="F506" s="37">
        <v>0</v>
      </c>
      <c r="G506" s="49">
        <v>9.448181160661111</v>
      </c>
      <c r="H506" s="37">
        <v>27.796026818315198</v>
      </c>
      <c r="I506" s="49">
        <v>0</v>
      </c>
      <c r="J506" s="37">
        <v>0</v>
      </c>
      <c r="K506" s="49">
        <v>259.14620149647504</v>
      </c>
      <c r="L506" s="37">
        <v>0</v>
      </c>
      <c r="M506" s="49">
        <v>94267.746062872087</v>
      </c>
      <c r="N506" s="43">
        <v>1779.8</v>
      </c>
      <c r="O506" s="56">
        <v>1899.82</v>
      </c>
      <c r="P506" s="44">
        <v>1858.26</v>
      </c>
      <c r="Q506" s="52">
        <v>0</v>
      </c>
      <c r="R506" s="39">
        <v>0</v>
      </c>
      <c r="S506" s="54">
        <v>31.62</v>
      </c>
      <c r="T506" s="39">
        <v>0</v>
      </c>
      <c r="U506" s="54">
        <v>9.94</v>
      </c>
      <c r="V506" s="39">
        <v>0</v>
      </c>
      <c r="W506" s="56">
        <v>0</v>
      </c>
      <c r="X506" s="39">
        <v>120.02</v>
      </c>
      <c r="Y506" s="56">
        <v>6.3</v>
      </c>
    </row>
    <row r="507" spans="1:25">
      <c r="A507" s="47">
        <v>42503</v>
      </c>
      <c r="B507" s="37">
        <v>13137.562612721533</v>
      </c>
      <c r="C507" s="49">
        <v>0</v>
      </c>
      <c r="D507" s="37">
        <v>20</v>
      </c>
      <c r="E507" s="49">
        <v>0</v>
      </c>
      <c r="F507" s="37">
        <v>0</v>
      </c>
      <c r="G507" s="49">
        <v>9.4133637608506895</v>
      </c>
      <c r="H507" s="37">
        <v>26.80347300963993</v>
      </c>
      <c r="I507" s="49">
        <v>0</v>
      </c>
      <c r="J507" s="37">
        <v>0</v>
      </c>
      <c r="K507" s="49">
        <v>282.44987896891303</v>
      </c>
      <c r="L507" s="37">
        <v>0</v>
      </c>
      <c r="M507" s="49">
        <v>87179.341893137665</v>
      </c>
      <c r="N507" s="43">
        <v>1718.76</v>
      </c>
      <c r="O507" s="56">
        <v>1828.62</v>
      </c>
      <c r="P507" s="44">
        <v>1782.2</v>
      </c>
      <c r="Q507" s="52">
        <v>6.9</v>
      </c>
      <c r="R507" s="39">
        <v>0</v>
      </c>
      <c r="S507" s="54">
        <v>39.520000000000003</v>
      </c>
      <c r="T507" s="39">
        <v>0</v>
      </c>
      <c r="U507" s="54">
        <v>0</v>
      </c>
      <c r="V507" s="39">
        <v>0</v>
      </c>
      <c r="W507" s="56">
        <v>0</v>
      </c>
      <c r="X507" s="39">
        <v>109.86</v>
      </c>
      <c r="Y507" s="56">
        <v>6</v>
      </c>
    </row>
    <row r="508" spans="1:25">
      <c r="A508" s="47">
        <v>42504</v>
      </c>
      <c r="B508" s="37">
        <v>484.18299568153014</v>
      </c>
      <c r="C508" s="49">
        <v>0</v>
      </c>
      <c r="D508" s="37">
        <v>0</v>
      </c>
      <c r="E508" s="49">
        <v>0</v>
      </c>
      <c r="F508" s="37">
        <v>0</v>
      </c>
      <c r="G508" s="49">
        <v>0.36063424946769135</v>
      </c>
      <c r="H508" s="37">
        <v>0.87137764278248686</v>
      </c>
      <c r="I508" s="49">
        <v>0</v>
      </c>
      <c r="J508" s="37">
        <v>0</v>
      </c>
      <c r="K508" s="49">
        <v>9.1294125434460511</v>
      </c>
      <c r="L508" s="37">
        <v>0</v>
      </c>
      <c r="M508" s="49">
        <v>3026.737688519439</v>
      </c>
      <c r="N508" s="43">
        <v>1830.91</v>
      </c>
      <c r="O508" s="56">
        <v>1942.13</v>
      </c>
      <c r="P508" s="44">
        <v>1838.7</v>
      </c>
      <c r="Q508" s="52">
        <v>55.8</v>
      </c>
      <c r="R508" s="39">
        <v>0</v>
      </c>
      <c r="S508" s="54">
        <v>47.63</v>
      </c>
      <c r="T508" s="39">
        <v>0</v>
      </c>
      <c r="U508" s="54">
        <v>0</v>
      </c>
      <c r="V508" s="39">
        <v>0</v>
      </c>
      <c r="W508" s="56">
        <v>0</v>
      </c>
      <c r="X508" s="39">
        <v>111.22</v>
      </c>
      <c r="Y508" s="56">
        <v>5.7</v>
      </c>
    </row>
    <row r="509" spans="1:25">
      <c r="A509" s="47">
        <v>42505</v>
      </c>
      <c r="B509" s="37">
        <v>457.84953112731654</v>
      </c>
      <c r="C509" s="49">
        <v>0</v>
      </c>
      <c r="D509" s="37">
        <v>0</v>
      </c>
      <c r="E509" s="49">
        <v>0</v>
      </c>
      <c r="F509" s="37">
        <v>0</v>
      </c>
      <c r="G509" s="49">
        <v>0.3315665968195512</v>
      </c>
      <c r="H509" s="37">
        <v>1.0043026523010539</v>
      </c>
      <c r="I509" s="49">
        <v>0</v>
      </c>
      <c r="J509" s="37">
        <v>0</v>
      </c>
      <c r="K509" s="49">
        <v>9.4597600734278675</v>
      </c>
      <c r="L509" s="37">
        <v>0</v>
      </c>
      <c r="M509" s="49">
        <v>3436.0541768158173</v>
      </c>
      <c r="N509" s="43">
        <v>1776.05</v>
      </c>
      <c r="O509" s="56">
        <v>1884.41</v>
      </c>
      <c r="P509" s="44">
        <v>1830.7</v>
      </c>
      <c r="Q509" s="52">
        <v>24.5</v>
      </c>
      <c r="R509" s="39">
        <v>0</v>
      </c>
      <c r="S509" s="54">
        <v>29.21</v>
      </c>
      <c r="T509" s="39">
        <v>0</v>
      </c>
      <c r="U509" s="54">
        <v>0</v>
      </c>
      <c r="V509" s="39">
        <v>0</v>
      </c>
      <c r="W509" s="56">
        <v>0</v>
      </c>
      <c r="X509" s="39">
        <v>108.36</v>
      </c>
      <c r="Y509" s="56">
        <v>5.8</v>
      </c>
    </row>
    <row r="510" spans="1:25">
      <c r="A510" s="47">
        <v>42506</v>
      </c>
      <c r="B510" s="37">
        <v>13972.013047578308</v>
      </c>
      <c r="C510" s="49">
        <v>0</v>
      </c>
      <c r="D510" s="37">
        <v>0</v>
      </c>
      <c r="E510" s="49">
        <v>0</v>
      </c>
      <c r="F510" s="37">
        <v>0</v>
      </c>
      <c r="G510" s="49">
        <v>10.150525013750539</v>
      </c>
      <c r="H510" s="37">
        <v>24.66606138852304</v>
      </c>
      <c r="I510" s="49">
        <v>0</v>
      </c>
      <c r="J510" s="37">
        <v>0</v>
      </c>
      <c r="K510" s="49">
        <v>262.28508839585515</v>
      </c>
      <c r="L510" s="37">
        <v>0</v>
      </c>
      <c r="M510" s="49">
        <v>86885.606920696649</v>
      </c>
      <c r="N510" s="43">
        <v>1779.49</v>
      </c>
      <c r="O510" s="56">
        <v>1893.46</v>
      </c>
      <c r="P510" s="44">
        <v>1865.4</v>
      </c>
      <c r="Q510" s="52">
        <v>0</v>
      </c>
      <c r="R510" s="39">
        <v>0</v>
      </c>
      <c r="S510" s="54">
        <v>28.06</v>
      </c>
      <c r="T510" s="39">
        <v>0</v>
      </c>
      <c r="U510" s="54">
        <v>0</v>
      </c>
      <c r="V510" s="39">
        <v>0</v>
      </c>
      <c r="W510" s="56">
        <v>0</v>
      </c>
      <c r="X510" s="39">
        <v>113.97</v>
      </c>
      <c r="Y510" s="56">
        <v>6</v>
      </c>
    </row>
    <row r="511" spans="1:25">
      <c r="A511" s="47">
        <v>42507</v>
      </c>
      <c r="B511" s="37">
        <v>13008.328270996622</v>
      </c>
      <c r="C511" s="49">
        <v>0</v>
      </c>
      <c r="D511" s="37">
        <v>0</v>
      </c>
      <c r="E511" s="49">
        <v>0</v>
      </c>
      <c r="F511" s="37">
        <v>0</v>
      </c>
      <c r="G511" s="49">
        <v>10.341092454710171</v>
      </c>
      <c r="H511" s="37">
        <v>25.834577824322231</v>
      </c>
      <c r="I511" s="49">
        <v>0</v>
      </c>
      <c r="J511" s="37">
        <v>0</v>
      </c>
      <c r="K511" s="49">
        <v>274.39912374436051</v>
      </c>
      <c r="L511" s="37">
        <v>0</v>
      </c>
      <c r="M511" s="49">
        <v>89950.711962472851</v>
      </c>
      <c r="N511" s="43">
        <v>1760.5</v>
      </c>
      <c r="O511" s="56">
        <v>1880.18</v>
      </c>
      <c r="P511" s="44">
        <v>1822.8</v>
      </c>
      <c r="Q511" s="52">
        <v>28.2</v>
      </c>
      <c r="R511" s="39">
        <v>0</v>
      </c>
      <c r="S511" s="54">
        <v>29.18</v>
      </c>
      <c r="T511" s="39">
        <v>0</v>
      </c>
      <c r="U511" s="54">
        <v>0</v>
      </c>
      <c r="V511" s="39">
        <v>0</v>
      </c>
      <c r="W511" s="56">
        <v>0</v>
      </c>
      <c r="X511" s="39">
        <v>119.68</v>
      </c>
      <c r="Y511" s="56">
        <v>6.4</v>
      </c>
    </row>
    <row r="512" spans="1:25">
      <c r="A512" s="47">
        <v>42508</v>
      </c>
      <c r="B512" s="37">
        <v>13265.426480751637</v>
      </c>
      <c r="C512" s="49">
        <v>0</v>
      </c>
      <c r="D512" s="37">
        <v>0</v>
      </c>
      <c r="E512" s="49">
        <v>0</v>
      </c>
      <c r="F512" s="37">
        <v>0</v>
      </c>
      <c r="G512" s="49">
        <v>10.564826565666714</v>
      </c>
      <c r="H512" s="37">
        <v>25.301498707694869</v>
      </c>
      <c r="I512" s="49">
        <v>0</v>
      </c>
      <c r="J512" s="37">
        <v>0</v>
      </c>
      <c r="K512" s="49">
        <v>267.38752447425145</v>
      </c>
      <c r="L512" s="37">
        <v>0</v>
      </c>
      <c r="M512" s="49">
        <v>84225.108521642076</v>
      </c>
      <c r="N512" s="43">
        <v>1654.7</v>
      </c>
      <c r="O512" s="56">
        <v>1753.74</v>
      </c>
      <c r="P512" s="44">
        <v>1682.1</v>
      </c>
      <c r="Q512" s="52">
        <v>41.4</v>
      </c>
      <c r="R512" s="39">
        <v>0</v>
      </c>
      <c r="S512" s="54">
        <v>30.24</v>
      </c>
      <c r="T512" s="39">
        <v>0</v>
      </c>
      <c r="U512" s="54">
        <v>0</v>
      </c>
      <c r="V512" s="39">
        <v>0</v>
      </c>
      <c r="W512" s="56">
        <v>0</v>
      </c>
      <c r="X512" s="39">
        <v>99.04</v>
      </c>
      <c r="Y512" s="56">
        <v>5.6</v>
      </c>
    </row>
    <row r="513" spans="1:25">
      <c r="A513" s="47">
        <v>42509</v>
      </c>
      <c r="B513" s="37">
        <v>13351.505933159728</v>
      </c>
      <c r="C513" s="49">
        <v>0</v>
      </c>
      <c r="D513" s="37">
        <v>0</v>
      </c>
      <c r="E513" s="49">
        <v>0</v>
      </c>
      <c r="F513" s="37">
        <v>0</v>
      </c>
      <c r="G513" s="49">
        <v>9.5931472217415834</v>
      </c>
      <c r="H513" s="37">
        <v>24.67526272937382</v>
      </c>
      <c r="I513" s="49">
        <v>0</v>
      </c>
      <c r="J513" s="37">
        <v>0</v>
      </c>
      <c r="K513" s="49">
        <v>264.02998149178802</v>
      </c>
      <c r="L513" s="37">
        <v>0</v>
      </c>
      <c r="M513" s="49">
        <v>82618.085389112603</v>
      </c>
      <c r="N513" s="43">
        <v>1684.36</v>
      </c>
      <c r="O513" s="56">
        <v>1819.3</v>
      </c>
      <c r="P513" s="44">
        <v>1819.3</v>
      </c>
      <c r="Q513" s="52">
        <v>0</v>
      </c>
      <c r="R513" s="39">
        <v>0</v>
      </c>
      <c r="S513" s="54">
        <v>0</v>
      </c>
      <c r="T513" s="39">
        <v>0</v>
      </c>
      <c r="U513" s="54">
        <v>0</v>
      </c>
      <c r="V513" s="39">
        <v>0</v>
      </c>
      <c r="W513" s="56">
        <v>0</v>
      </c>
      <c r="X513" s="39">
        <v>134.94</v>
      </c>
      <c r="Y513" s="56">
        <v>7.4</v>
      </c>
    </row>
    <row r="514" spans="1:25">
      <c r="A514" s="47">
        <v>42510</v>
      </c>
      <c r="B514" s="37">
        <v>13178.21071200637</v>
      </c>
      <c r="C514" s="49">
        <v>0</v>
      </c>
      <c r="D514" s="37">
        <v>20</v>
      </c>
      <c r="E514" s="49">
        <v>0</v>
      </c>
      <c r="F514" s="37">
        <v>0</v>
      </c>
      <c r="G514" s="49">
        <v>9.541491132366513</v>
      </c>
      <c r="H514" s="37">
        <v>25.795902906316897</v>
      </c>
      <c r="I514" s="49">
        <v>0</v>
      </c>
      <c r="J514" s="37">
        <v>0</v>
      </c>
      <c r="K514" s="49">
        <v>252.35155779298537</v>
      </c>
      <c r="L514" s="37">
        <v>0</v>
      </c>
      <c r="M514" s="49">
        <v>93913.345644557077</v>
      </c>
      <c r="N514" s="43">
        <v>1702.92</v>
      </c>
      <c r="O514" s="56">
        <v>1833.5</v>
      </c>
      <c r="P514" s="44">
        <v>1833.5</v>
      </c>
      <c r="Q514" s="52">
        <v>0</v>
      </c>
      <c r="R514" s="39">
        <v>0</v>
      </c>
      <c r="S514" s="54">
        <v>0</v>
      </c>
      <c r="T514" s="39">
        <v>0</v>
      </c>
      <c r="U514" s="54">
        <v>0</v>
      </c>
      <c r="V514" s="39">
        <v>0</v>
      </c>
      <c r="W514" s="56">
        <v>0</v>
      </c>
      <c r="X514" s="39">
        <v>130.58000000000001</v>
      </c>
      <c r="Y514" s="56">
        <v>7.1</v>
      </c>
    </row>
    <row r="515" spans="1:25">
      <c r="A515" s="47">
        <v>42511</v>
      </c>
      <c r="B515" s="37">
        <v>436.65642177869506</v>
      </c>
      <c r="C515" s="49">
        <v>0</v>
      </c>
      <c r="D515" s="37">
        <v>0</v>
      </c>
      <c r="E515" s="49">
        <v>0</v>
      </c>
      <c r="F515" s="37">
        <v>0</v>
      </c>
      <c r="G515" s="49">
        <v>0.37218531398618976</v>
      </c>
      <c r="H515" s="37">
        <v>0.85570813456325845</v>
      </c>
      <c r="I515" s="49">
        <v>0</v>
      </c>
      <c r="J515" s="37">
        <v>0</v>
      </c>
      <c r="K515" s="49">
        <v>10.54778112163606</v>
      </c>
      <c r="L515" s="37">
        <v>0</v>
      </c>
      <c r="M515" s="49">
        <v>2910.3916779461365</v>
      </c>
      <c r="N515" s="43">
        <v>1678.92</v>
      </c>
      <c r="O515" s="56">
        <v>1791.69</v>
      </c>
      <c r="P515" s="44">
        <v>1758.8</v>
      </c>
      <c r="Q515" s="52">
        <v>3.5</v>
      </c>
      <c r="R515" s="39">
        <v>0</v>
      </c>
      <c r="S515" s="54">
        <v>29.39</v>
      </c>
      <c r="T515" s="39">
        <v>0</v>
      </c>
      <c r="U515" s="54">
        <v>0</v>
      </c>
      <c r="V515" s="39">
        <v>0</v>
      </c>
      <c r="W515" s="56">
        <v>0</v>
      </c>
      <c r="X515" s="39">
        <v>112.77</v>
      </c>
      <c r="Y515" s="56">
        <v>6.3</v>
      </c>
    </row>
    <row r="516" spans="1:25">
      <c r="A516" s="47">
        <v>42512</v>
      </c>
      <c r="B516" s="37">
        <v>434.86464857679402</v>
      </c>
      <c r="C516" s="49">
        <v>0</v>
      </c>
      <c r="D516" s="37">
        <v>0</v>
      </c>
      <c r="E516" s="49">
        <v>0</v>
      </c>
      <c r="F516" s="37">
        <v>0</v>
      </c>
      <c r="G516" s="49">
        <v>0.38592479324052531</v>
      </c>
      <c r="H516" s="37">
        <v>0.96601154078329099</v>
      </c>
      <c r="I516" s="49">
        <v>0</v>
      </c>
      <c r="J516" s="37">
        <v>0</v>
      </c>
      <c r="K516" s="49">
        <v>9.3953797974942184</v>
      </c>
      <c r="L516" s="37">
        <v>0</v>
      </c>
      <c r="M516" s="49">
        <v>3464.8871724454148</v>
      </c>
      <c r="N516" s="43">
        <v>1501.97</v>
      </c>
      <c r="O516" s="56">
        <v>1610.03</v>
      </c>
      <c r="P516" s="44">
        <v>1533.1</v>
      </c>
      <c r="Q516" s="52">
        <v>47.8</v>
      </c>
      <c r="R516" s="39">
        <v>0</v>
      </c>
      <c r="S516" s="54">
        <v>29.13</v>
      </c>
      <c r="T516" s="39">
        <v>0</v>
      </c>
      <c r="U516" s="54">
        <v>0</v>
      </c>
      <c r="V516" s="39">
        <v>0</v>
      </c>
      <c r="W516" s="56">
        <v>0</v>
      </c>
      <c r="X516" s="39">
        <v>108.06</v>
      </c>
      <c r="Y516" s="56">
        <v>6.7</v>
      </c>
    </row>
    <row r="517" spans="1:25">
      <c r="A517" s="47">
        <v>42513</v>
      </c>
      <c r="B517" s="37">
        <v>14124.165646213902</v>
      </c>
      <c r="C517" s="49">
        <v>0</v>
      </c>
      <c r="D517" s="37">
        <v>0</v>
      </c>
      <c r="E517" s="49">
        <v>0</v>
      </c>
      <c r="F517" s="37">
        <v>0</v>
      </c>
      <c r="G517" s="49">
        <v>9.949465408392971</v>
      </c>
      <c r="H517" s="37">
        <v>24.958210601429428</v>
      </c>
      <c r="I517" s="49">
        <v>0</v>
      </c>
      <c r="J517" s="37">
        <v>0</v>
      </c>
      <c r="K517" s="49">
        <v>269.12952771882738</v>
      </c>
      <c r="L517" s="37">
        <v>0</v>
      </c>
      <c r="M517" s="49">
        <v>85419.201544149226</v>
      </c>
      <c r="N517" s="43">
        <v>1875.7</v>
      </c>
      <c r="O517" s="56">
        <v>1982.24</v>
      </c>
      <c r="P517" s="44">
        <v>1895.4</v>
      </c>
      <c r="Q517" s="52">
        <v>57.2</v>
      </c>
      <c r="R517" s="39">
        <v>0</v>
      </c>
      <c r="S517" s="54">
        <v>29.64</v>
      </c>
      <c r="T517" s="39">
        <v>0</v>
      </c>
      <c r="U517" s="54">
        <v>0</v>
      </c>
      <c r="V517" s="39">
        <v>0</v>
      </c>
      <c r="W517" s="56">
        <v>0</v>
      </c>
      <c r="X517" s="39">
        <v>106.54</v>
      </c>
      <c r="Y517" s="56">
        <v>5.4</v>
      </c>
    </row>
    <row r="518" spans="1:25">
      <c r="A518" s="47">
        <v>42514</v>
      </c>
      <c r="B518" s="37">
        <v>13750.394681170794</v>
      </c>
      <c r="C518" s="49">
        <v>0</v>
      </c>
      <c r="D518" s="37">
        <v>0</v>
      </c>
      <c r="E518" s="49">
        <v>0</v>
      </c>
      <c r="F518" s="37">
        <v>0</v>
      </c>
      <c r="G518" s="49">
        <v>10.126770432557397</v>
      </c>
      <c r="H518" s="37">
        <v>26.094347269553381</v>
      </c>
      <c r="I518" s="49">
        <v>0</v>
      </c>
      <c r="J518" s="37">
        <v>0</v>
      </c>
      <c r="K518" s="49">
        <v>270.09554304544372</v>
      </c>
      <c r="L518" s="37">
        <v>0</v>
      </c>
      <c r="M518" s="49">
        <v>93816.644903634864</v>
      </c>
      <c r="N518" s="43">
        <v>1883.18</v>
      </c>
      <c r="O518" s="56">
        <v>1992.72</v>
      </c>
      <c r="P518" s="44">
        <v>1959.5</v>
      </c>
      <c r="Q518" s="52">
        <v>5.0999999999999996</v>
      </c>
      <c r="R518" s="39">
        <v>0</v>
      </c>
      <c r="S518" s="54">
        <v>28.12</v>
      </c>
      <c r="T518" s="39">
        <v>0</v>
      </c>
      <c r="U518" s="54">
        <v>0</v>
      </c>
      <c r="V518" s="39">
        <v>0</v>
      </c>
      <c r="W518" s="56">
        <v>0</v>
      </c>
      <c r="X518" s="39">
        <v>109.54</v>
      </c>
      <c r="Y518" s="56">
        <v>5.5</v>
      </c>
    </row>
    <row r="519" spans="1:25">
      <c r="A519" s="47">
        <v>42515</v>
      </c>
      <c r="B519" s="37">
        <v>12901.072765886634</v>
      </c>
      <c r="C519" s="49">
        <v>0</v>
      </c>
      <c r="D519" s="37">
        <v>0</v>
      </c>
      <c r="E519" s="49">
        <v>0</v>
      </c>
      <c r="F519" s="37">
        <v>0</v>
      </c>
      <c r="G519" s="49">
        <v>9.5861650006028825</v>
      </c>
      <c r="H519" s="37">
        <v>24.550219354271604</v>
      </c>
      <c r="I519" s="49">
        <v>0</v>
      </c>
      <c r="J519" s="37">
        <v>0</v>
      </c>
      <c r="K519" s="49">
        <v>282.49630475851961</v>
      </c>
      <c r="L519" s="37">
        <v>0</v>
      </c>
      <c r="M519" s="49">
        <v>86191.495061269699</v>
      </c>
      <c r="N519" s="43">
        <v>1830.55</v>
      </c>
      <c r="O519" s="56">
        <v>1955.1</v>
      </c>
      <c r="P519" s="44">
        <v>1925.8</v>
      </c>
      <c r="Q519" s="52">
        <v>0</v>
      </c>
      <c r="R519" s="39">
        <v>0</v>
      </c>
      <c r="S519" s="54">
        <v>29.3</v>
      </c>
      <c r="T519" s="39">
        <v>0</v>
      </c>
      <c r="U519" s="54">
        <v>0</v>
      </c>
      <c r="V519" s="39">
        <v>0</v>
      </c>
      <c r="W519" s="56">
        <v>0</v>
      </c>
      <c r="X519" s="39">
        <v>124.55</v>
      </c>
      <c r="Y519" s="56">
        <v>6.4</v>
      </c>
    </row>
    <row r="520" spans="1:25">
      <c r="A520" s="47">
        <v>42516</v>
      </c>
      <c r="B520" s="37">
        <v>13247.145546027674</v>
      </c>
      <c r="C520" s="49">
        <v>0</v>
      </c>
      <c r="D520" s="37">
        <v>0</v>
      </c>
      <c r="E520" s="49">
        <v>0</v>
      </c>
      <c r="F520" s="37">
        <v>0</v>
      </c>
      <c r="G520" s="49">
        <v>10.289985677135785</v>
      </c>
      <c r="H520" s="37">
        <v>24.856404921860545</v>
      </c>
      <c r="I520" s="49">
        <v>0</v>
      </c>
      <c r="J520" s="37">
        <v>0</v>
      </c>
      <c r="K520" s="49">
        <v>284.71939079788632</v>
      </c>
      <c r="L520" s="37">
        <v>0</v>
      </c>
      <c r="M520" s="49">
        <v>86806.721292952017</v>
      </c>
      <c r="N520" s="43">
        <v>1813.95</v>
      </c>
      <c r="O520" s="56">
        <v>1934.7</v>
      </c>
      <c r="P520" s="44">
        <v>1934.7</v>
      </c>
      <c r="Q520" s="52">
        <v>0</v>
      </c>
      <c r="R520" s="39">
        <v>0</v>
      </c>
      <c r="S520" s="54">
        <v>0</v>
      </c>
      <c r="T520" s="39">
        <v>0</v>
      </c>
      <c r="U520" s="54">
        <v>0</v>
      </c>
      <c r="V520" s="39">
        <v>0</v>
      </c>
      <c r="W520" s="56">
        <v>0</v>
      </c>
      <c r="X520" s="39">
        <v>120.75</v>
      </c>
      <c r="Y520" s="56">
        <v>6.2</v>
      </c>
    </row>
    <row r="521" spans="1:25">
      <c r="A521" s="47">
        <v>42517</v>
      </c>
      <c r="B521" s="37">
        <v>13864.96714461862</v>
      </c>
      <c r="C521" s="49">
        <v>0</v>
      </c>
      <c r="D521" s="37">
        <v>0</v>
      </c>
      <c r="E521" s="49">
        <v>0</v>
      </c>
      <c r="F521" s="37">
        <v>0</v>
      </c>
      <c r="G521" s="49">
        <v>9.3026654566605913</v>
      </c>
      <c r="H521" s="37">
        <v>24.440321061025628</v>
      </c>
      <c r="I521" s="49">
        <v>0</v>
      </c>
      <c r="J521" s="37">
        <v>0</v>
      </c>
      <c r="K521" s="49">
        <v>281.79595956710102</v>
      </c>
      <c r="L521" s="37">
        <v>0</v>
      </c>
      <c r="M521" s="49">
        <v>86981.547006619774</v>
      </c>
      <c r="N521" s="43">
        <v>1835.36</v>
      </c>
      <c r="O521" s="56">
        <v>1956.02</v>
      </c>
      <c r="P521" s="44">
        <v>1921.5</v>
      </c>
      <c r="Q521" s="52">
        <v>4.5999999999999996</v>
      </c>
      <c r="R521" s="39">
        <v>0</v>
      </c>
      <c r="S521" s="54">
        <v>29.92</v>
      </c>
      <c r="T521" s="39">
        <v>0</v>
      </c>
      <c r="U521" s="54">
        <v>0</v>
      </c>
      <c r="V521" s="39">
        <v>0</v>
      </c>
      <c r="W521" s="56">
        <v>0</v>
      </c>
      <c r="X521" s="39">
        <v>120.66</v>
      </c>
      <c r="Y521" s="56">
        <v>6.2</v>
      </c>
    </row>
    <row r="522" spans="1:25">
      <c r="A522" s="47">
        <v>42518</v>
      </c>
      <c r="B522" s="37">
        <v>434.19672402267571</v>
      </c>
      <c r="C522" s="49">
        <v>0</v>
      </c>
      <c r="D522" s="37">
        <v>0</v>
      </c>
      <c r="E522" s="49">
        <v>0</v>
      </c>
      <c r="F522" s="37">
        <v>0</v>
      </c>
      <c r="G522" s="49">
        <v>0.37119809990691316</v>
      </c>
      <c r="H522" s="37">
        <v>1.0160225102369764</v>
      </c>
      <c r="I522" s="49">
        <v>0</v>
      </c>
      <c r="J522" s="37">
        <v>0</v>
      </c>
      <c r="K522" s="49">
        <v>10.426118675987903</v>
      </c>
      <c r="L522" s="37">
        <v>0</v>
      </c>
      <c r="M522" s="49">
        <v>3486.1027605258023</v>
      </c>
      <c r="N522" s="43">
        <v>1758.38</v>
      </c>
      <c r="O522" s="56">
        <v>1883.01</v>
      </c>
      <c r="P522" s="44">
        <v>1798</v>
      </c>
      <c r="Q522" s="52">
        <v>55.8</v>
      </c>
      <c r="R522" s="39">
        <v>0</v>
      </c>
      <c r="S522" s="54">
        <v>29.21</v>
      </c>
      <c r="T522" s="39">
        <v>0</v>
      </c>
      <c r="U522" s="54">
        <v>0</v>
      </c>
      <c r="V522" s="39">
        <v>0</v>
      </c>
      <c r="W522" s="56">
        <v>0</v>
      </c>
      <c r="X522" s="39">
        <v>124.63</v>
      </c>
      <c r="Y522" s="56">
        <v>6.6</v>
      </c>
    </row>
    <row r="523" spans="1:25">
      <c r="A523" s="47">
        <v>42519</v>
      </c>
      <c r="B523" s="37">
        <v>521.24818828749926</v>
      </c>
      <c r="C523" s="49">
        <v>0</v>
      </c>
      <c r="D523" s="37">
        <v>0</v>
      </c>
      <c r="E523" s="49">
        <v>0</v>
      </c>
      <c r="F523" s="37">
        <v>0</v>
      </c>
      <c r="G523" s="49">
        <v>0.32265011659114773</v>
      </c>
      <c r="H523" s="37">
        <v>1.0239696521584487</v>
      </c>
      <c r="I523" s="49">
        <v>0</v>
      </c>
      <c r="J523" s="37">
        <v>0</v>
      </c>
      <c r="K523" s="49">
        <v>8.8796037751077588</v>
      </c>
      <c r="L523" s="37">
        <v>0</v>
      </c>
      <c r="M523" s="49">
        <v>3080.1373477215107</v>
      </c>
      <c r="N523" s="43">
        <v>1855.14</v>
      </c>
      <c r="O523" s="56">
        <v>1992.35</v>
      </c>
      <c r="P523" s="44">
        <v>1930.9</v>
      </c>
      <c r="Q523" s="52">
        <v>32</v>
      </c>
      <c r="R523" s="39">
        <v>0</v>
      </c>
      <c r="S523" s="54">
        <v>29.45</v>
      </c>
      <c r="T523" s="39">
        <v>0</v>
      </c>
      <c r="U523" s="54">
        <v>0</v>
      </c>
      <c r="V523" s="39">
        <v>0</v>
      </c>
      <c r="W523" s="56">
        <v>0</v>
      </c>
      <c r="X523" s="39">
        <v>137.21</v>
      </c>
      <c r="Y523" s="56">
        <v>6.9</v>
      </c>
    </row>
    <row r="524" spans="1:25">
      <c r="A524" s="47">
        <v>42520</v>
      </c>
      <c r="B524" s="37">
        <v>13147.292059279065</v>
      </c>
      <c r="C524" s="49">
        <v>0</v>
      </c>
      <c r="D524" s="37">
        <v>0</v>
      </c>
      <c r="E524" s="49">
        <v>0</v>
      </c>
      <c r="F524" s="37">
        <v>0</v>
      </c>
      <c r="G524" s="49">
        <v>9.2817547687466266</v>
      </c>
      <c r="H524" s="37">
        <v>24.63810125109412</v>
      </c>
      <c r="I524" s="49">
        <v>0</v>
      </c>
      <c r="J524" s="37">
        <v>0</v>
      </c>
      <c r="K524" s="49">
        <v>279.02898352328856</v>
      </c>
      <c r="L524" s="37">
        <v>0</v>
      </c>
      <c r="M524" s="49">
        <v>83496.088349139623</v>
      </c>
      <c r="N524" s="43">
        <v>1520.01</v>
      </c>
      <c r="O524" s="56">
        <v>1607.79</v>
      </c>
      <c r="P524" s="44">
        <v>1575.6</v>
      </c>
      <c r="Q524" s="52">
        <v>13</v>
      </c>
      <c r="R524" s="39">
        <v>0</v>
      </c>
      <c r="S524" s="54">
        <v>19.190000000000001</v>
      </c>
      <c r="T524" s="39">
        <v>0</v>
      </c>
      <c r="U524" s="54">
        <v>0</v>
      </c>
      <c r="V524" s="39">
        <v>0</v>
      </c>
      <c r="W524" s="56">
        <v>0</v>
      </c>
      <c r="X524" s="39">
        <v>87.78</v>
      </c>
      <c r="Y524" s="56">
        <v>5.5</v>
      </c>
    </row>
    <row r="525" spans="1:25">
      <c r="A525" s="47">
        <v>42521</v>
      </c>
      <c r="B525" s="37">
        <v>12979.929397912216</v>
      </c>
      <c r="C525" s="49">
        <v>0</v>
      </c>
      <c r="D525" s="37">
        <v>0</v>
      </c>
      <c r="E525" s="49">
        <v>0</v>
      </c>
      <c r="F525" s="37">
        <v>0</v>
      </c>
      <c r="G525" s="49">
        <v>10.462753299005215</v>
      </c>
      <c r="H525" s="37">
        <v>27.875144901072105</v>
      </c>
      <c r="I525" s="49">
        <v>39.256073442668303</v>
      </c>
      <c r="J525" s="37">
        <v>0</v>
      </c>
      <c r="K525" s="49">
        <v>256.37012628738603</v>
      </c>
      <c r="L525" s="37">
        <v>0</v>
      </c>
      <c r="M525" s="49">
        <v>87930.641469461872</v>
      </c>
      <c r="N525" s="43">
        <v>1876.42</v>
      </c>
      <c r="O525" s="56">
        <v>1984.72</v>
      </c>
      <c r="P525" s="44">
        <v>1936.7</v>
      </c>
      <c r="Q525" s="52">
        <v>7.2</v>
      </c>
      <c r="R525" s="39">
        <v>0</v>
      </c>
      <c r="S525" s="54">
        <v>40.82</v>
      </c>
      <c r="T525" s="39">
        <v>0</v>
      </c>
      <c r="U525" s="54">
        <v>0</v>
      </c>
      <c r="V525" s="39">
        <v>0</v>
      </c>
      <c r="W525" s="56">
        <v>0</v>
      </c>
      <c r="X525" s="39">
        <v>108.3</v>
      </c>
      <c r="Y525" s="56">
        <v>5.5</v>
      </c>
    </row>
    <row r="526" spans="1:25">
      <c r="A526" s="47">
        <v>42522</v>
      </c>
      <c r="B526" s="37">
        <v>13891.255514751505</v>
      </c>
      <c r="C526" s="49">
        <v>0</v>
      </c>
      <c r="D526" s="37">
        <v>0</v>
      </c>
      <c r="E526" s="49">
        <v>0</v>
      </c>
      <c r="F526" s="37">
        <v>0</v>
      </c>
      <c r="G526" s="49">
        <v>7.7121302851704048</v>
      </c>
      <c r="H526" s="37">
        <v>29.183327878370768</v>
      </c>
      <c r="I526" s="49">
        <v>0</v>
      </c>
      <c r="J526" s="37">
        <v>0</v>
      </c>
      <c r="K526" s="49">
        <v>265.22094186065044</v>
      </c>
      <c r="L526" s="37">
        <v>0</v>
      </c>
      <c r="M526" s="49">
        <v>90205.49886848325</v>
      </c>
      <c r="N526" s="43">
        <v>1900.78</v>
      </c>
      <c r="O526" s="56">
        <v>2013.7</v>
      </c>
      <c r="P526" s="44">
        <v>1902.7</v>
      </c>
      <c r="Q526" s="52">
        <v>51</v>
      </c>
      <c r="R526" s="39">
        <v>0</v>
      </c>
      <c r="S526" s="54">
        <v>60</v>
      </c>
      <c r="T526" s="39">
        <v>0</v>
      </c>
      <c r="U526" s="54">
        <v>0</v>
      </c>
      <c r="V526" s="39">
        <v>0</v>
      </c>
      <c r="W526" s="56">
        <v>0</v>
      </c>
      <c r="X526" s="39">
        <v>112.92</v>
      </c>
      <c r="Y526" s="56">
        <v>5.6</v>
      </c>
    </row>
    <row r="527" spans="1:25">
      <c r="A527" s="47">
        <v>42523</v>
      </c>
      <c r="B527" s="37">
        <v>13420.219599457216</v>
      </c>
      <c r="C527" s="49">
        <v>0</v>
      </c>
      <c r="D527" s="37">
        <v>0</v>
      </c>
      <c r="E527" s="49">
        <v>0</v>
      </c>
      <c r="F527" s="37">
        <v>0</v>
      </c>
      <c r="G527" s="49">
        <v>7.7448854266831688</v>
      </c>
      <c r="H527" s="37">
        <v>32.837862754540716</v>
      </c>
      <c r="I527" s="49">
        <v>0</v>
      </c>
      <c r="J527" s="37">
        <v>0</v>
      </c>
      <c r="K527" s="49">
        <v>284.08255783113373</v>
      </c>
      <c r="L527" s="37">
        <v>0</v>
      </c>
      <c r="M527" s="49">
        <v>87726.507851605231</v>
      </c>
      <c r="N527" s="43">
        <v>1864.05</v>
      </c>
      <c r="O527" s="56">
        <v>1982.47</v>
      </c>
      <c r="P527" s="44">
        <v>1948.7</v>
      </c>
      <c r="Q527" s="52">
        <v>5</v>
      </c>
      <c r="R527" s="39">
        <v>0</v>
      </c>
      <c r="S527" s="54">
        <v>28.77</v>
      </c>
      <c r="T527" s="39">
        <v>0</v>
      </c>
      <c r="U527" s="54">
        <v>0</v>
      </c>
      <c r="V527" s="39">
        <v>0</v>
      </c>
      <c r="W527" s="56">
        <v>0</v>
      </c>
      <c r="X527" s="39">
        <v>118.42</v>
      </c>
      <c r="Y527" s="56">
        <v>6</v>
      </c>
    </row>
    <row r="528" spans="1:25">
      <c r="A528" s="47">
        <v>42524</v>
      </c>
      <c r="B528" s="37">
        <v>12670.225811246331</v>
      </c>
      <c r="C528" s="49">
        <v>0</v>
      </c>
      <c r="D528" s="37">
        <v>0</v>
      </c>
      <c r="E528" s="49">
        <v>0</v>
      </c>
      <c r="F528" s="37">
        <v>0</v>
      </c>
      <c r="G528" s="49">
        <v>8.064519059942219</v>
      </c>
      <c r="H528" s="37">
        <v>28.972610060433254</v>
      </c>
      <c r="I528" s="49">
        <v>0</v>
      </c>
      <c r="J528" s="37">
        <v>17</v>
      </c>
      <c r="K528" s="49">
        <v>264.10190774871</v>
      </c>
      <c r="L528" s="37">
        <v>0</v>
      </c>
      <c r="M528" s="49">
        <v>95521.541811188115</v>
      </c>
      <c r="N528" s="43">
        <v>1867.97</v>
      </c>
      <c r="O528" s="56">
        <v>1980.6</v>
      </c>
      <c r="P528" s="44">
        <v>1921</v>
      </c>
      <c r="Q528" s="52">
        <v>59.6</v>
      </c>
      <c r="R528" s="39">
        <v>0</v>
      </c>
      <c r="S528" s="54">
        <v>0</v>
      </c>
      <c r="T528" s="39">
        <v>0</v>
      </c>
      <c r="U528" s="54">
        <v>0</v>
      </c>
      <c r="V528" s="39">
        <v>0</v>
      </c>
      <c r="W528" s="56">
        <v>0</v>
      </c>
      <c r="X528" s="39">
        <v>112.63</v>
      </c>
      <c r="Y528" s="56">
        <v>5.7</v>
      </c>
    </row>
    <row r="529" spans="1:25">
      <c r="A529" s="47">
        <v>42525</v>
      </c>
      <c r="B529" s="37">
        <v>520.19243083545234</v>
      </c>
      <c r="C529" s="49">
        <v>0</v>
      </c>
      <c r="D529" s="37">
        <v>0</v>
      </c>
      <c r="E529" s="49">
        <v>0</v>
      </c>
      <c r="F529" s="37">
        <v>0</v>
      </c>
      <c r="G529" s="49">
        <v>0.31102329375105431</v>
      </c>
      <c r="H529" s="37">
        <v>1.2106551299062966</v>
      </c>
      <c r="I529" s="49">
        <v>0</v>
      </c>
      <c r="J529" s="37">
        <v>0</v>
      </c>
      <c r="K529" s="49">
        <v>9.3962122816315876</v>
      </c>
      <c r="L529" s="37">
        <v>0</v>
      </c>
      <c r="M529" s="49">
        <v>3117.9351566194846</v>
      </c>
      <c r="N529" s="43">
        <v>1905.62</v>
      </c>
      <c r="O529" s="56">
        <v>2014.82</v>
      </c>
      <c r="P529" s="44">
        <v>1898.2</v>
      </c>
      <c r="Q529" s="52">
        <v>58.5</v>
      </c>
      <c r="R529" s="39">
        <v>0</v>
      </c>
      <c r="S529" s="54">
        <v>58.12</v>
      </c>
      <c r="T529" s="39">
        <v>0</v>
      </c>
      <c r="U529" s="54">
        <v>0</v>
      </c>
      <c r="V529" s="39">
        <v>0</v>
      </c>
      <c r="W529" s="56">
        <v>0</v>
      </c>
      <c r="X529" s="39">
        <v>109.2</v>
      </c>
      <c r="Y529" s="56">
        <v>5.4</v>
      </c>
    </row>
    <row r="530" spans="1:25">
      <c r="A530" s="47">
        <v>42526</v>
      </c>
      <c r="B530" s="37">
        <v>507.5250640201001</v>
      </c>
      <c r="C530" s="49">
        <v>0</v>
      </c>
      <c r="D530" s="37">
        <v>0</v>
      </c>
      <c r="E530" s="49">
        <v>0</v>
      </c>
      <c r="F530" s="37">
        <v>0</v>
      </c>
      <c r="G530" s="49">
        <v>0.27762457861334466</v>
      </c>
      <c r="H530" s="37">
        <v>1.1914002461511912</v>
      </c>
      <c r="I530" s="49">
        <v>0</v>
      </c>
      <c r="J530" s="37">
        <v>0</v>
      </c>
      <c r="K530" s="49">
        <v>9.7235515071465421</v>
      </c>
      <c r="L530" s="37">
        <v>0</v>
      </c>
      <c r="M530" s="49">
        <v>3424.4129779726331</v>
      </c>
      <c r="N530" s="43">
        <v>1794.54</v>
      </c>
      <c r="O530" s="56">
        <v>1897.74</v>
      </c>
      <c r="P530" s="44">
        <v>1821</v>
      </c>
      <c r="Q530" s="52">
        <v>19.399999999999999</v>
      </c>
      <c r="R530" s="39">
        <v>0</v>
      </c>
      <c r="S530" s="54">
        <v>57.34</v>
      </c>
      <c r="T530" s="39">
        <v>0</v>
      </c>
      <c r="U530" s="54">
        <v>0</v>
      </c>
      <c r="V530" s="39">
        <v>0</v>
      </c>
      <c r="W530" s="56">
        <v>0</v>
      </c>
      <c r="X530" s="39">
        <v>103.2</v>
      </c>
      <c r="Y530" s="56">
        <v>5.4</v>
      </c>
    </row>
    <row r="531" spans="1:25">
      <c r="A531" s="47">
        <v>42527</v>
      </c>
      <c r="B531" s="37">
        <v>12759.326755943874</v>
      </c>
      <c r="C531" s="49">
        <v>0</v>
      </c>
      <c r="D531" s="37">
        <v>0</v>
      </c>
      <c r="E531" s="49">
        <v>0</v>
      </c>
      <c r="F531" s="37">
        <v>0</v>
      </c>
      <c r="G531" s="49">
        <v>7.9688909371961252</v>
      </c>
      <c r="H531" s="37">
        <v>32.598431310617229</v>
      </c>
      <c r="I531" s="49">
        <v>0</v>
      </c>
      <c r="J531" s="37">
        <v>0</v>
      </c>
      <c r="K531" s="49">
        <v>293.31744874814541</v>
      </c>
      <c r="L531" s="37">
        <v>0</v>
      </c>
      <c r="M531" s="49">
        <v>87807.511073263318</v>
      </c>
      <c r="N531" s="43">
        <v>1840.11</v>
      </c>
      <c r="O531" s="56">
        <v>1946.64</v>
      </c>
      <c r="P531" s="44">
        <v>1917.7</v>
      </c>
      <c r="Q531" s="52">
        <v>0</v>
      </c>
      <c r="R531" s="39">
        <v>0</v>
      </c>
      <c r="S531" s="54">
        <v>28.94</v>
      </c>
      <c r="T531" s="39">
        <v>0</v>
      </c>
      <c r="U531" s="54">
        <v>0</v>
      </c>
      <c r="V531" s="39">
        <v>0</v>
      </c>
      <c r="W531" s="56">
        <v>0</v>
      </c>
      <c r="X531" s="39">
        <v>106.53</v>
      </c>
      <c r="Y531" s="56">
        <v>5.5</v>
      </c>
    </row>
    <row r="532" spans="1:25">
      <c r="A532" s="47">
        <v>42528</v>
      </c>
      <c r="B532" s="37">
        <v>13875.875529966006</v>
      </c>
      <c r="C532" s="49">
        <v>0</v>
      </c>
      <c r="D532" s="37">
        <v>0</v>
      </c>
      <c r="E532" s="49">
        <v>0</v>
      </c>
      <c r="F532" s="37">
        <v>0</v>
      </c>
      <c r="G532" s="49">
        <v>8.3594999099105536</v>
      </c>
      <c r="H532" s="37">
        <v>30.777359687374862</v>
      </c>
      <c r="I532" s="49">
        <v>0</v>
      </c>
      <c r="J532" s="37">
        <v>0</v>
      </c>
      <c r="K532" s="49">
        <v>261.571190629613</v>
      </c>
      <c r="L532" s="37">
        <v>0</v>
      </c>
      <c r="M532" s="49">
        <v>97619.670197361105</v>
      </c>
      <c r="N532" s="43">
        <v>1828.35</v>
      </c>
      <c r="O532" s="56">
        <v>1933.76</v>
      </c>
      <c r="P532" s="44">
        <v>1897.2</v>
      </c>
      <c r="Q532" s="52">
        <v>7.1</v>
      </c>
      <c r="R532" s="39">
        <v>0</v>
      </c>
      <c r="S532" s="54">
        <v>29.46</v>
      </c>
      <c r="T532" s="39">
        <v>0</v>
      </c>
      <c r="U532" s="54">
        <v>0</v>
      </c>
      <c r="V532" s="39">
        <v>0</v>
      </c>
      <c r="W532" s="56">
        <v>0</v>
      </c>
      <c r="X532" s="39">
        <v>105.41</v>
      </c>
      <c r="Y532" s="56">
        <v>5.5</v>
      </c>
    </row>
    <row r="533" spans="1:25">
      <c r="A533" s="47">
        <v>42529</v>
      </c>
      <c r="B533" s="37">
        <v>13238.123587994933</v>
      </c>
      <c r="C533" s="49">
        <v>0</v>
      </c>
      <c r="D533" s="37">
        <v>0</v>
      </c>
      <c r="E533" s="49">
        <v>0</v>
      </c>
      <c r="F533" s="37">
        <v>0</v>
      </c>
      <c r="G533" s="49">
        <v>7.3905304701301828</v>
      </c>
      <c r="H533" s="37">
        <v>30.114022857036026</v>
      </c>
      <c r="I533" s="49">
        <v>0</v>
      </c>
      <c r="J533" s="37">
        <v>0</v>
      </c>
      <c r="K533" s="49">
        <v>292.08079497166261</v>
      </c>
      <c r="L533" s="37">
        <v>0</v>
      </c>
      <c r="M533" s="49">
        <v>94009.951858499175</v>
      </c>
      <c r="N533" s="43">
        <v>1922.05</v>
      </c>
      <c r="O533" s="56">
        <v>2024.62</v>
      </c>
      <c r="P533" s="44">
        <v>1953.17</v>
      </c>
      <c r="Q533" s="52">
        <v>42.13</v>
      </c>
      <c r="R533" s="39">
        <v>0</v>
      </c>
      <c r="S533" s="54">
        <v>29.32</v>
      </c>
      <c r="T533" s="39">
        <v>0</v>
      </c>
      <c r="U533" s="54">
        <v>0</v>
      </c>
      <c r="V533" s="39">
        <v>0</v>
      </c>
      <c r="W533" s="56">
        <v>0</v>
      </c>
      <c r="X533" s="39">
        <v>102.57</v>
      </c>
      <c r="Y533" s="56">
        <v>5.0999999999999996</v>
      </c>
    </row>
    <row r="534" spans="1:25">
      <c r="A534" s="47">
        <v>42530</v>
      </c>
      <c r="B534" s="37">
        <v>13492.872780481872</v>
      </c>
      <c r="C534" s="49">
        <v>0</v>
      </c>
      <c r="D534" s="37">
        <v>0</v>
      </c>
      <c r="E534" s="49">
        <v>0</v>
      </c>
      <c r="F534" s="37">
        <v>0</v>
      </c>
      <c r="G534" s="49">
        <v>7.3491065661619261</v>
      </c>
      <c r="H534" s="37">
        <v>31.37355790479792</v>
      </c>
      <c r="I534" s="49">
        <v>0</v>
      </c>
      <c r="J534" s="37">
        <v>0</v>
      </c>
      <c r="K534" s="49">
        <v>274.94981109896872</v>
      </c>
      <c r="L534" s="37">
        <v>0</v>
      </c>
      <c r="M534" s="49">
        <v>92003.985617796323</v>
      </c>
      <c r="N534" s="43">
        <v>1828.58</v>
      </c>
      <c r="O534" s="56">
        <v>1920.9</v>
      </c>
      <c r="P534" s="44">
        <v>1879.2</v>
      </c>
      <c r="Q534" s="52">
        <v>33.700000000000003</v>
      </c>
      <c r="R534" s="39">
        <v>0</v>
      </c>
      <c r="S534" s="54">
        <v>0</v>
      </c>
      <c r="T534" s="39">
        <v>0</v>
      </c>
      <c r="U534" s="54">
        <v>8</v>
      </c>
      <c r="V534" s="39">
        <v>0</v>
      </c>
      <c r="W534" s="56">
        <v>0</v>
      </c>
      <c r="X534" s="39">
        <v>92.32</v>
      </c>
      <c r="Y534" s="56">
        <v>4.8</v>
      </c>
    </row>
    <row r="535" spans="1:25">
      <c r="A535" s="47">
        <v>42531</v>
      </c>
      <c r="B535" s="37">
        <v>13831.182497000602</v>
      </c>
      <c r="C535" s="49">
        <v>0</v>
      </c>
      <c r="D535" s="37">
        <v>0</v>
      </c>
      <c r="E535" s="49">
        <v>0</v>
      </c>
      <c r="F535" s="37">
        <v>0</v>
      </c>
      <c r="G535" s="49">
        <v>7.7016958151359711</v>
      </c>
      <c r="H535" s="37">
        <v>29.762115688880229</v>
      </c>
      <c r="I535" s="49">
        <v>0</v>
      </c>
      <c r="J535" s="37">
        <v>0</v>
      </c>
      <c r="K535" s="49">
        <v>260.58659149106575</v>
      </c>
      <c r="L535" s="37">
        <v>0</v>
      </c>
      <c r="M535" s="49">
        <v>87061.574908721886</v>
      </c>
      <c r="N535" s="43">
        <v>1518.13</v>
      </c>
      <c r="O535" s="56">
        <v>1615.6</v>
      </c>
      <c r="P535" s="44">
        <v>1570.95</v>
      </c>
      <c r="Q535" s="52">
        <v>0</v>
      </c>
      <c r="R535" s="39">
        <v>0</v>
      </c>
      <c r="S535" s="54">
        <v>28.7</v>
      </c>
      <c r="T535" s="39">
        <v>0</v>
      </c>
      <c r="U535" s="54">
        <v>15.95</v>
      </c>
      <c r="V535" s="39">
        <v>0</v>
      </c>
      <c r="W535" s="56">
        <v>0</v>
      </c>
      <c r="X535" s="39">
        <v>97.47</v>
      </c>
      <c r="Y535" s="56">
        <v>6</v>
      </c>
    </row>
    <row r="536" spans="1:25">
      <c r="A536" s="47">
        <v>42532</v>
      </c>
      <c r="B536" s="37">
        <v>546.66126927088612</v>
      </c>
      <c r="C536" s="49">
        <v>0</v>
      </c>
      <c r="D536" s="37">
        <v>0</v>
      </c>
      <c r="E536" s="49">
        <v>0</v>
      </c>
      <c r="F536" s="37">
        <v>0</v>
      </c>
      <c r="G536" s="49">
        <v>0.27016632772226601</v>
      </c>
      <c r="H536" s="37">
        <v>1.2075777529470428</v>
      </c>
      <c r="I536" s="49">
        <v>0</v>
      </c>
      <c r="J536" s="37">
        <v>0</v>
      </c>
      <c r="K536" s="49">
        <v>11.005362125760279</v>
      </c>
      <c r="L536" s="37">
        <v>0</v>
      </c>
      <c r="M536" s="49">
        <v>3396.8211105957694</v>
      </c>
      <c r="N536" s="43">
        <v>1753.85</v>
      </c>
      <c r="O536" s="56">
        <v>1853.71</v>
      </c>
      <c r="P536" s="44">
        <v>1822.16</v>
      </c>
      <c r="Q536" s="52">
        <v>0</v>
      </c>
      <c r="R536" s="39">
        <v>0</v>
      </c>
      <c r="S536" s="54">
        <v>28.51</v>
      </c>
      <c r="T536" s="39">
        <v>0</v>
      </c>
      <c r="U536" s="54">
        <v>3.04</v>
      </c>
      <c r="V536" s="39">
        <v>0</v>
      </c>
      <c r="W536" s="56">
        <v>0</v>
      </c>
      <c r="X536" s="39">
        <v>99.86</v>
      </c>
      <c r="Y536" s="56">
        <v>5.4</v>
      </c>
    </row>
    <row r="537" spans="1:25">
      <c r="A537" s="47">
        <v>42533</v>
      </c>
      <c r="B537" s="37">
        <v>518.13018987574139</v>
      </c>
      <c r="C537" s="49">
        <v>0</v>
      </c>
      <c r="D537" s="37">
        <v>0</v>
      </c>
      <c r="E537" s="49">
        <v>0</v>
      </c>
      <c r="F537" s="37">
        <v>0</v>
      </c>
      <c r="G537" s="49">
        <v>0.29436312174239243</v>
      </c>
      <c r="H537" s="37">
        <v>1.1968805674407395</v>
      </c>
      <c r="I537" s="49">
        <v>0</v>
      </c>
      <c r="J537" s="37">
        <v>0</v>
      </c>
      <c r="K537" s="49">
        <v>11.214101497366459</v>
      </c>
      <c r="L537" s="37">
        <v>0</v>
      </c>
      <c r="M537" s="49">
        <v>3433.6374998840174</v>
      </c>
      <c r="N537" s="43">
        <v>1761.49</v>
      </c>
      <c r="O537" s="56">
        <v>1869.22</v>
      </c>
      <c r="P537" s="44">
        <v>1801.7</v>
      </c>
      <c r="Q537" s="52">
        <v>39.200000000000003</v>
      </c>
      <c r="R537" s="39">
        <v>0</v>
      </c>
      <c r="S537" s="54">
        <v>28.32</v>
      </c>
      <c r="T537" s="39">
        <v>0</v>
      </c>
      <c r="U537" s="54">
        <v>0</v>
      </c>
      <c r="V537" s="39">
        <v>0</v>
      </c>
      <c r="W537" s="56">
        <v>0</v>
      </c>
      <c r="X537" s="39">
        <v>107.73</v>
      </c>
      <c r="Y537" s="56">
        <v>5.8</v>
      </c>
    </row>
    <row r="538" spans="1:25">
      <c r="A538" s="47">
        <v>42534</v>
      </c>
      <c r="B538" s="37">
        <v>14215.436884537678</v>
      </c>
      <c r="C538" s="49">
        <v>0</v>
      </c>
      <c r="D538" s="37">
        <v>0</v>
      </c>
      <c r="E538" s="49">
        <v>0</v>
      </c>
      <c r="F538" s="37">
        <v>0</v>
      </c>
      <c r="G538" s="49">
        <v>8.18087879394486</v>
      </c>
      <c r="H538" s="37">
        <v>29.146944612124521</v>
      </c>
      <c r="I538" s="49">
        <v>0</v>
      </c>
      <c r="J538" s="37">
        <v>0</v>
      </c>
      <c r="K538" s="49">
        <v>264.39135646059617</v>
      </c>
      <c r="L538" s="37">
        <v>0</v>
      </c>
      <c r="M538" s="49">
        <v>91478.175839133197</v>
      </c>
      <c r="N538" s="43">
        <v>1823.34</v>
      </c>
      <c r="O538" s="56">
        <v>1932.78</v>
      </c>
      <c r="P538" s="44">
        <v>1850.6</v>
      </c>
      <c r="Q538" s="52">
        <v>51.4</v>
      </c>
      <c r="R538" s="39">
        <v>0</v>
      </c>
      <c r="S538" s="54">
        <v>30.78</v>
      </c>
      <c r="T538" s="39">
        <v>0</v>
      </c>
      <c r="U538" s="54">
        <v>0</v>
      </c>
      <c r="V538" s="39">
        <v>0</v>
      </c>
      <c r="W538" s="56">
        <v>0</v>
      </c>
      <c r="X538" s="39">
        <v>109.44</v>
      </c>
      <c r="Y538" s="56">
        <v>5.7</v>
      </c>
    </row>
    <row r="539" spans="1:25">
      <c r="A539" s="47">
        <v>42535</v>
      </c>
      <c r="B539" s="37">
        <v>12565.007373874862</v>
      </c>
      <c r="C539" s="49">
        <v>0</v>
      </c>
      <c r="D539" s="37">
        <v>0</v>
      </c>
      <c r="E539" s="49">
        <v>0</v>
      </c>
      <c r="F539" s="37">
        <v>0</v>
      </c>
      <c r="G539" s="49">
        <v>7.9768551601653197</v>
      </c>
      <c r="H539" s="37">
        <v>28.842490263639704</v>
      </c>
      <c r="I539" s="49">
        <v>0</v>
      </c>
      <c r="J539" s="37">
        <v>0</v>
      </c>
      <c r="K539" s="49">
        <v>274.7337953708381</v>
      </c>
      <c r="L539" s="37">
        <v>0</v>
      </c>
      <c r="M539" s="49">
        <v>86261.183374015207</v>
      </c>
      <c r="N539" s="43">
        <v>1635.67</v>
      </c>
      <c r="O539" s="56">
        <v>1732.4</v>
      </c>
      <c r="P539" s="44">
        <v>1732.4</v>
      </c>
      <c r="Q539" s="52">
        <v>0</v>
      </c>
      <c r="R539" s="39">
        <v>0</v>
      </c>
      <c r="S539" s="54">
        <v>0</v>
      </c>
      <c r="T539" s="39">
        <v>0</v>
      </c>
      <c r="U539" s="54">
        <v>0</v>
      </c>
      <c r="V539" s="39">
        <v>0</v>
      </c>
      <c r="W539" s="56">
        <v>0</v>
      </c>
      <c r="X539" s="39">
        <v>96.73</v>
      </c>
      <c r="Y539" s="56">
        <v>5.6</v>
      </c>
    </row>
    <row r="540" spans="1:25">
      <c r="A540" s="47">
        <v>42536</v>
      </c>
      <c r="B540" s="37">
        <v>13845.672388146426</v>
      </c>
      <c r="C540" s="49">
        <v>0</v>
      </c>
      <c r="D540" s="37">
        <v>0</v>
      </c>
      <c r="E540" s="49">
        <v>0</v>
      </c>
      <c r="F540" s="37">
        <v>0</v>
      </c>
      <c r="G540" s="49">
        <v>7.5434723115930327</v>
      </c>
      <c r="H540" s="37">
        <v>30.457230815737638</v>
      </c>
      <c r="I540" s="49">
        <v>0</v>
      </c>
      <c r="J540" s="37">
        <v>0</v>
      </c>
      <c r="K540" s="49">
        <v>298.96546745692729</v>
      </c>
      <c r="L540" s="37">
        <v>0</v>
      </c>
      <c r="M540" s="49">
        <v>96442.067800405872</v>
      </c>
      <c r="N540" s="43">
        <v>1717.54</v>
      </c>
      <c r="O540" s="56">
        <v>1817.65</v>
      </c>
      <c r="P540" s="44">
        <v>1804.1</v>
      </c>
      <c r="Q540" s="52">
        <v>0</v>
      </c>
      <c r="R540" s="39">
        <v>0</v>
      </c>
      <c r="S540" s="54">
        <v>13.55</v>
      </c>
      <c r="T540" s="39">
        <v>0</v>
      </c>
      <c r="U540" s="54">
        <v>0</v>
      </c>
      <c r="V540" s="39">
        <v>0</v>
      </c>
      <c r="W540" s="56">
        <v>0</v>
      </c>
      <c r="X540" s="39">
        <v>100.11</v>
      </c>
      <c r="Y540" s="56">
        <v>5.5</v>
      </c>
    </row>
    <row r="541" spans="1:25">
      <c r="A541" s="47">
        <v>42537</v>
      </c>
      <c r="B541" s="37">
        <v>12636.18247306181</v>
      </c>
      <c r="C541" s="49">
        <v>0</v>
      </c>
      <c r="D541" s="37">
        <v>0</v>
      </c>
      <c r="E541" s="49">
        <v>0</v>
      </c>
      <c r="F541" s="37">
        <v>0</v>
      </c>
      <c r="G541" s="49">
        <v>7.7142329998683472</v>
      </c>
      <c r="H541" s="37">
        <v>28.921015149126845</v>
      </c>
      <c r="I541" s="49">
        <v>0</v>
      </c>
      <c r="J541" s="37">
        <v>0</v>
      </c>
      <c r="K541" s="49">
        <v>288.42068555248852</v>
      </c>
      <c r="L541" s="37">
        <v>0</v>
      </c>
      <c r="M541" s="49">
        <v>98926.494706850353</v>
      </c>
      <c r="N541" s="43">
        <v>1559.59</v>
      </c>
      <c r="O541" s="56">
        <v>1650.16</v>
      </c>
      <c r="P541" s="44">
        <v>1608.8</v>
      </c>
      <c r="Q541" s="52">
        <v>12.4</v>
      </c>
      <c r="R541" s="39">
        <v>0</v>
      </c>
      <c r="S541" s="54">
        <v>28.96</v>
      </c>
      <c r="T541" s="39">
        <v>0</v>
      </c>
      <c r="U541" s="54">
        <v>0</v>
      </c>
      <c r="V541" s="39">
        <v>0</v>
      </c>
      <c r="W541" s="56">
        <v>0</v>
      </c>
      <c r="X541" s="39">
        <v>90.57</v>
      </c>
      <c r="Y541" s="56">
        <v>5.5</v>
      </c>
    </row>
    <row r="542" spans="1:25">
      <c r="A542" s="47">
        <v>42538</v>
      </c>
      <c r="B542" s="37">
        <v>12965.001975643554</v>
      </c>
      <c r="C542" s="49">
        <v>0</v>
      </c>
      <c r="D542" s="37">
        <v>0</v>
      </c>
      <c r="E542" s="49">
        <v>0</v>
      </c>
      <c r="F542" s="37">
        <v>0</v>
      </c>
      <c r="G542" s="49">
        <v>7.922739752468007</v>
      </c>
      <c r="H542" s="37">
        <v>30.404577880902849</v>
      </c>
      <c r="I542" s="49">
        <v>0</v>
      </c>
      <c r="J542" s="37">
        <v>18</v>
      </c>
      <c r="K542" s="49">
        <v>274.81187738251128</v>
      </c>
      <c r="L542" s="37">
        <v>0</v>
      </c>
      <c r="M542" s="49">
        <v>91367.651977069152</v>
      </c>
      <c r="N542" s="43">
        <v>1858.63</v>
      </c>
      <c r="O542" s="56">
        <v>1971.44</v>
      </c>
      <c r="P542" s="44">
        <v>1883.8</v>
      </c>
      <c r="Q542" s="52">
        <v>58.2</v>
      </c>
      <c r="R542" s="39">
        <v>0</v>
      </c>
      <c r="S542" s="54">
        <v>29.44</v>
      </c>
      <c r="T542" s="39">
        <v>0</v>
      </c>
      <c r="U542" s="54">
        <v>0</v>
      </c>
      <c r="V542" s="39">
        <v>0</v>
      </c>
      <c r="W542" s="56">
        <v>0</v>
      </c>
      <c r="X542" s="39">
        <v>112.81</v>
      </c>
      <c r="Y542" s="56">
        <v>5.7</v>
      </c>
    </row>
    <row r="543" spans="1:25">
      <c r="A543" s="47">
        <v>42539</v>
      </c>
      <c r="B543" s="37">
        <v>546.15828641296889</v>
      </c>
      <c r="C543" s="49">
        <v>0</v>
      </c>
      <c r="D543" s="37">
        <v>0</v>
      </c>
      <c r="E543" s="49">
        <v>0</v>
      </c>
      <c r="F543" s="37">
        <v>0</v>
      </c>
      <c r="G543" s="49">
        <v>0.27005243705688603</v>
      </c>
      <c r="H543" s="37">
        <v>1.1579820808168</v>
      </c>
      <c r="I543" s="49">
        <v>0</v>
      </c>
      <c r="J543" s="37">
        <v>0</v>
      </c>
      <c r="K543" s="49">
        <v>11.253914879441947</v>
      </c>
      <c r="L543" s="37">
        <v>0</v>
      </c>
      <c r="M543" s="49">
        <v>3492.5508671928483</v>
      </c>
      <c r="N543" s="43">
        <v>1887.94</v>
      </c>
      <c r="O543" s="56">
        <v>2016.84</v>
      </c>
      <c r="P543" s="44">
        <v>1935.2</v>
      </c>
      <c r="Q543" s="52">
        <v>42.3</v>
      </c>
      <c r="R543" s="39">
        <v>0</v>
      </c>
      <c r="S543" s="54">
        <v>39.340000000000003</v>
      </c>
      <c r="T543" s="39">
        <v>0</v>
      </c>
      <c r="U543" s="54">
        <v>0</v>
      </c>
      <c r="V543" s="39">
        <v>0</v>
      </c>
      <c r="W543" s="56">
        <v>0</v>
      </c>
      <c r="X543" s="39">
        <v>128.9</v>
      </c>
      <c r="Y543" s="56">
        <v>6.4</v>
      </c>
    </row>
    <row r="544" spans="1:25">
      <c r="A544" s="47">
        <v>42540</v>
      </c>
      <c r="B544" s="37">
        <v>482.47457526833369</v>
      </c>
      <c r="C544" s="49">
        <v>0</v>
      </c>
      <c r="D544" s="37">
        <v>0</v>
      </c>
      <c r="E544" s="49">
        <v>0</v>
      </c>
      <c r="F544" s="37">
        <v>0</v>
      </c>
      <c r="G544" s="49">
        <v>0.29793707773770917</v>
      </c>
      <c r="H544" s="37">
        <v>1.1227482199467711</v>
      </c>
      <c r="I544" s="49">
        <v>0</v>
      </c>
      <c r="J544" s="37">
        <v>0</v>
      </c>
      <c r="K544" s="49">
        <v>9.681332608589253</v>
      </c>
      <c r="L544" s="37">
        <v>0</v>
      </c>
      <c r="M544" s="49">
        <v>3110.6759605804828</v>
      </c>
      <c r="N544" s="43">
        <v>1769.6</v>
      </c>
      <c r="O544" s="56">
        <v>1912.8</v>
      </c>
      <c r="P544" s="44">
        <v>1863.6</v>
      </c>
      <c r="Q544" s="52">
        <v>0</v>
      </c>
      <c r="R544" s="39">
        <v>0</v>
      </c>
      <c r="S544" s="54">
        <v>49.2</v>
      </c>
      <c r="T544" s="39">
        <v>0</v>
      </c>
      <c r="U544" s="54">
        <v>0</v>
      </c>
      <c r="V544" s="39">
        <v>0</v>
      </c>
      <c r="W544" s="56">
        <v>0</v>
      </c>
      <c r="X544" s="39">
        <v>143.19999999999999</v>
      </c>
      <c r="Y544" s="56">
        <v>7.5</v>
      </c>
    </row>
    <row r="545" spans="1:25">
      <c r="A545" s="47">
        <v>42541</v>
      </c>
      <c r="B545" s="37">
        <v>14490.923336536765</v>
      </c>
      <c r="C545" s="49">
        <v>0</v>
      </c>
      <c r="D545" s="37">
        <v>0</v>
      </c>
      <c r="E545" s="49">
        <v>0</v>
      </c>
      <c r="F545" s="37">
        <v>0</v>
      </c>
      <c r="G545" s="49">
        <v>8.3001144555393278</v>
      </c>
      <c r="H545" s="37">
        <v>29.26066050265301</v>
      </c>
      <c r="I545" s="49">
        <v>0</v>
      </c>
      <c r="J545" s="37">
        <v>0</v>
      </c>
      <c r="K545" s="49">
        <v>282.54554489204156</v>
      </c>
      <c r="L545" s="37">
        <v>0</v>
      </c>
      <c r="M545" s="49">
        <v>85989.59779104621</v>
      </c>
      <c r="N545" s="43">
        <v>1812.91</v>
      </c>
      <c r="O545" s="56">
        <v>1957.9</v>
      </c>
      <c r="P545" s="44">
        <v>1947.36</v>
      </c>
      <c r="Q545" s="52">
        <v>10.54</v>
      </c>
      <c r="R545" s="39">
        <v>0</v>
      </c>
      <c r="S545" s="54">
        <v>0</v>
      </c>
      <c r="T545" s="39">
        <v>0</v>
      </c>
      <c r="U545" s="54">
        <v>0</v>
      </c>
      <c r="V545" s="39">
        <v>0</v>
      </c>
      <c r="W545" s="56">
        <v>0</v>
      </c>
      <c r="X545" s="39">
        <v>144.99</v>
      </c>
      <c r="Y545" s="56">
        <v>7.4</v>
      </c>
    </row>
    <row r="546" spans="1:25">
      <c r="A546" s="47">
        <v>42542</v>
      </c>
      <c r="B546" s="37">
        <v>12794.313516764441</v>
      </c>
      <c r="C546" s="49">
        <v>0</v>
      </c>
      <c r="D546" s="37">
        <v>0</v>
      </c>
      <c r="E546" s="49">
        <v>0</v>
      </c>
      <c r="F546" s="37">
        <v>0</v>
      </c>
      <c r="G546" s="49">
        <v>8.1116629628712342</v>
      </c>
      <c r="H546" s="37">
        <v>31.676678800963707</v>
      </c>
      <c r="I546" s="49">
        <v>0</v>
      </c>
      <c r="J546" s="37">
        <v>0</v>
      </c>
      <c r="K546" s="49">
        <v>296.05616793949321</v>
      </c>
      <c r="L546" s="37">
        <v>0</v>
      </c>
      <c r="M546" s="49">
        <v>98366.906755153454</v>
      </c>
      <c r="N546" s="43">
        <v>1841.64</v>
      </c>
      <c r="O546" s="56">
        <v>1978.7</v>
      </c>
      <c r="P546" s="44">
        <v>1949.7</v>
      </c>
      <c r="Q546" s="52">
        <v>0</v>
      </c>
      <c r="R546" s="39">
        <v>0</v>
      </c>
      <c r="S546" s="54">
        <v>29</v>
      </c>
      <c r="T546" s="39">
        <v>0</v>
      </c>
      <c r="U546" s="54">
        <v>0</v>
      </c>
      <c r="V546" s="39">
        <v>0</v>
      </c>
      <c r="W546" s="56">
        <v>0</v>
      </c>
      <c r="X546" s="39">
        <v>137.06</v>
      </c>
      <c r="Y546" s="56">
        <v>6.9</v>
      </c>
    </row>
    <row r="547" spans="1:25">
      <c r="A547" s="47">
        <v>42543</v>
      </c>
      <c r="B547" s="37">
        <v>13326.547154555217</v>
      </c>
      <c r="C547" s="49">
        <v>0</v>
      </c>
      <c r="D547" s="37">
        <v>0</v>
      </c>
      <c r="E547" s="49">
        <v>0</v>
      </c>
      <c r="F547" s="37">
        <v>0</v>
      </c>
      <c r="G547" s="49">
        <v>8.2821024666203495</v>
      </c>
      <c r="H547" s="37">
        <v>31.151479770354157</v>
      </c>
      <c r="I547" s="49">
        <v>0</v>
      </c>
      <c r="J547" s="37">
        <v>0</v>
      </c>
      <c r="K547" s="49">
        <v>279.48255682283809</v>
      </c>
      <c r="L547" s="37">
        <v>0</v>
      </c>
      <c r="M547" s="49">
        <v>89342.957674255857</v>
      </c>
      <c r="N547" s="43">
        <v>1785.93</v>
      </c>
      <c r="O547" s="56">
        <v>1925.2</v>
      </c>
      <c r="P547" s="44">
        <v>1925.2</v>
      </c>
      <c r="Q547" s="52">
        <v>0</v>
      </c>
      <c r="R547" s="39">
        <v>0</v>
      </c>
      <c r="S547" s="54">
        <v>0</v>
      </c>
      <c r="T547" s="39">
        <v>0</v>
      </c>
      <c r="U547" s="54">
        <v>0</v>
      </c>
      <c r="V547" s="39">
        <v>0</v>
      </c>
      <c r="W547" s="56">
        <v>0</v>
      </c>
      <c r="X547" s="39">
        <v>139.27000000000001</v>
      </c>
      <c r="Y547" s="56">
        <v>7.2</v>
      </c>
    </row>
    <row r="548" spans="1:25">
      <c r="A548" s="47">
        <v>42544</v>
      </c>
      <c r="B548" s="37">
        <v>14270.552388008156</v>
      </c>
      <c r="C548" s="49">
        <v>0</v>
      </c>
      <c r="D548" s="37">
        <v>0</v>
      </c>
      <c r="E548" s="49">
        <v>0</v>
      </c>
      <c r="F548" s="37">
        <v>0</v>
      </c>
      <c r="G548" s="49">
        <v>8.3235053755159747</v>
      </c>
      <c r="H548" s="37">
        <v>31.435155574699294</v>
      </c>
      <c r="I548" s="49">
        <v>0</v>
      </c>
      <c r="J548" s="37">
        <v>0</v>
      </c>
      <c r="K548" s="49">
        <v>269.85523426049076</v>
      </c>
      <c r="L548" s="37">
        <v>0</v>
      </c>
      <c r="M548" s="49">
        <v>92556.083710909108</v>
      </c>
      <c r="N548" s="43">
        <v>1866.16</v>
      </c>
      <c r="O548" s="56">
        <v>2005.7</v>
      </c>
      <c r="P548" s="44">
        <v>1976.4</v>
      </c>
      <c r="Q548" s="52">
        <v>0</v>
      </c>
      <c r="R548" s="39">
        <v>0</v>
      </c>
      <c r="S548" s="54">
        <v>29.3</v>
      </c>
      <c r="T548" s="39">
        <v>0</v>
      </c>
      <c r="U548" s="54">
        <v>0</v>
      </c>
      <c r="V548" s="39">
        <v>0</v>
      </c>
      <c r="W548" s="56">
        <v>0</v>
      </c>
      <c r="X548" s="39">
        <v>139.54</v>
      </c>
      <c r="Y548" s="56">
        <v>7</v>
      </c>
    </row>
    <row r="549" spans="1:25">
      <c r="A549" s="47">
        <v>42545</v>
      </c>
      <c r="B549" s="37">
        <v>13555.157641539847</v>
      </c>
      <c r="C549" s="49">
        <v>0</v>
      </c>
      <c r="D549" s="37">
        <v>0</v>
      </c>
      <c r="E549" s="49">
        <v>0</v>
      </c>
      <c r="F549" s="37">
        <v>0</v>
      </c>
      <c r="G549" s="49">
        <v>8.3675852005624023</v>
      </c>
      <c r="H549" s="37">
        <v>30.261034028841024</v>
      </c>
      <c r="I549" s="49">
        <v>0</v>
      </c>
      <c r="J549" s="37">
        <v>0</v>
      </c>
      <c r="K549" s="49">
        <v>271.65154726502112</v>
      </c>
      <c r="L549" s="37">
        <v>0</v>
      </c>
      <c r="M549" s="49">
        <v>93168.10917634824</v>
      </c>
      <c r="N549" s="43">
        <v>1779.13</v>
      </c>
      <c r="O549" s="56">
        <v>1921.7</v>
      </c>
      <c r="P549" s="44">
        <v>1921.7</v>
      </c>
      <c r="Q549" s="52">
        <v>0</v>
      </c>
      <c r="R549" s="39">
        <v>0</v>
      </c>
      <c r="S549" s="54">
        <v>0</v>
      </c>
      <c r="T549" s="39">
        <v>0</v>
      </c>
      <c r="U549" s="54">
        <v>0</v>
      </c>
      <c r="V549" s="39">
        <v>0</v>
      </c>
      <c r="W549" s="56">
        <v>0</v>
      </c>
      <c r="X549" s="39">
        <v>142.57</v>
      </c>
      <c r="Y549" s="56">
        <v>7.4</v>
      </c>
    </row>
    <row r="550" spans="1:25">
      <c r="A550" s="47">
        <v>42546</v>
      </c>
      <c r="B550" s="37">
        <v>465.38773157245612</v>
      </c>
      <c r="C550" s="49">
        <v>0</v>
      </c>
      <c r="D550" s="37">
        <v>0</v>
      </c>
      <c r="E550" s="49">
        <v>0</v>
      </c>
      <c r="F550" s="37">
        <v>0</v>
      </c>
      <c r="G550" s="49">
        <v>0.26838315404186569</v>
      </c>
      <c r="H550" s="37">
        <v>1.2149269647738035</v>
      </c>
      <c r="I550" s="49">
        <v>0</v>
      </c>
      <c r="J550" s="37">
        <v>0</v>
      </c>
      <c r="K550" s="49">
        <v>10.833424925933391</v>
      </c>
      <c r="L550" s="37">
        <v>0</v>
      </c>
      <c r="M550" s="49">
        <v>3561.3533997443569</v>
      </c>
      <c r="N550" s="43">
        <v>1826.91</v>
      </c>
      <c r="O550" s="56">
        <v>1966.13</v>
      </c>
      <c r="P550" s="44">
        <v>1936.4</v>
      </c>
      <c r="Q550" s="52">
        <v>0</v>
      </c>
      <c r="R550" s="39">
        <v>0</v>
      </c>
      <c r="S550" s="54">
        <v>29.73</v>
      </c>
      <c r="T550" s="39">
        <v>0</v>
      </c>
      <c r="U550" s="54">
        <v>0</v>
      </c>
      <c r="V550" s="39">
        <v>0</v>
      </c>
      <c r="W550" s="56">
        <v>0</v>
      </c>
      <c r="X550" s="39">
        <v>139.22</v>
      </c>
      <c r="Y550" s="56">
        <v>7.1</v>
      </c>
    </row>
    <row r="551" spans="1:25">
      <c r="A551" s="47">
        <v>42547</v>
      </c>
      <c r="B551" s="37">
        <v>474.87248995707068</v>
      </c>
      <c r="C551" s="49">
        <v>0</v>
      </c>
      <c r="D551" s="37">
        <v>0</v>
      </c>
      <c r="E551" s="49">
        <v>0</v>
      </c>
      <c r="F551" s="37">
        <v>0</v>
      </c>
      <c r="G551" s="49">
        <v>0.2970814062340798</v>
      </c>
      <c r="H551" s="37">
        <v>1.2012463299287983</v>
      </c>
      <c r="I551" s="49">
        <v>0</v>
      </c>
      <c r="J551" s="37">
        <v>0</v>
      </c>
      <c r="K551" s="49">
        <v>10.016761488793898</v>
      </c>
      <c r="L551" s="37">
        <v>0</v>
      </c>
      <c r="M551" s="49">
        <v>3688.3760567398153</v>
      </c>
      <c r="N551" s="43">
        <v>1857.11</v>
      </c>
      <c r="O551" s="56">
        <v>1991.91</v>
      </c>
      <c r="P551" s="44">
        <v>1962.2</v>
      </c>
      <c r="Q551" s="52">
        <v>0</v>
      </c>
      <c r="R551" s="39">
        <v>0</v>
      </c>
      <c r="S551" s="54">
        <v>29.71</v>
      </c>
      <c r="T551" s="39">
        <v>0</v>
      </c>
      <c r="U551" s="54">
        <v>0</v>
      </c>
      <c r="V551" s="39">
        <v>0</v>
      </c>
      <c r="W551" s="56">
        <v>0</v>
      </c>
      <c r="X551" s="39">
        <v>134.80000000000001</v>
      </c>
      <c r="Y551" s="56">
        <v>6.8</v>
      </c>
    </row>
    <row r="552" spans="1:25">
      <c r="A552" s="47">
        <v>42548</v>
      </c>
      <c r="B552" s="37">
        <v>12815.228178962367</v>
      </c>
      <c r="C552" s="49">
        <v>0</v>
      </c>
      <c r="D552" s="37">
        <v>0</v>
      </c>
      <c r="E552" s="49">
        <v>0</v>
      </c>
      <c r="F552" s="37">
        <v>0</v>
      </c>
      <c r="G552" s="49">
        <v>7.3148603411777673</v>
      </c>
      <c r="H552" s="37">
        <v>31.791253176298291</v>
      </c>
      <c r="I552" s="49">
        <v>0</v>
      </c>
      <c r="J552" s="37">
        <v>0</v>
      </c>
      <c r="K552" s="49">
        <v>294.33964464599705</v>
      </c>
      <c r="L552" s="37">
        <v>0</v>
      </c>
      <c r="M552" s="49">
        <v>85901.560854207288</v>
      </c>
      <c r="N552" s="43">
        <v>1897.51</v>
      </c>
      <c r="O552" s="56">
        <v>2032.5</v>
      </c>
      <c r="P552" s="44">
        <v>2002.8</v>
      </c>
      <c r="Q552" s="52">
        <v>0</v>
      </c>
      <c r="R552" s="39">
        <v>0</v>
      </c>
      <c r="S552" s="54">
        <v>29.7</v>
      </c>
      <c r="T552" s="39">
        <v>0</v>
      </c>
      <c r="U552" s="54">
        <v>0</v>
      </c>
      <c r="V552" s="39">
        <v>0</v>
      </c>
      <c r="W552" s="56">
        <v>0</v>
      </c>
      <c r="X552" s="39">
        <v>134.99</v>
      </c>
      <c r="Y552" s="56">
        <v>6.6</v>
      </c>
    </row>
    <row r="553" spans="1:25">
      <c r="A553" s="47">
        <v>42549</v>
      </c>
      <c r="B553" s="37">
        <v>14469.725956016709</v>
      </c>
      <c r="C553" s="49">
        <v>0</v>
      </c>
      <c r="D553" s="37">
        <v>0</v>
      </c>
      <c r="E553" s="49">
        <v>0</v>
      </c>
      <c r="F553" s="37">
        <v>0</v>
      </c>
      <c r="G553" s="49">
        <v>7.5301023980608273</v>
      </c>
      <c r="H553" s="37">
        <v>30.174105151794741</v>
      </c>
      <c r="I553" s="49">
        <v>0</v>
      </c>
      <c r="J553" s="37">
        <v>0</v>
      </c>
      <c r="K553" s="49">
        <v>296.40304454192682</v>
      </c>
      <c r="L553" s="37">
        <v>0</v>
      </c>
      <c r="M553" s="49">
        <v>93380.04581659325</v>
      </c>
      <c r="N553" s="43">
        <v>1876.82</v>
      </c>
      <c r="O553" s="56">
        <v>2009.5</v>
      </c>
      <c r="P553" s="44">
        <v>1979.9</v>
      </c>
      <c r="Q553" s="52">
        <v>0</v>
      </c>
      <c r="R553" s="39">
        <v>0</v>
      </c>
      <c r="S553" s="54">
        <v>29.6</v>
      </c>
      <c r="T553" s="39">
        <v>0</v>
      </c>
      <c r="U553" s="54">
        <v>0</v>
      </c>
      <c r="V553" s="39">
        <v>0</v>
      </c>
      <c r="W553" s="56">
        <v>0</v>
      </c>
      <c r="X553" s="39">
        <v>132.68</v>
      </c>
      <c r="Y553" s="56">
        <v>6.6</v>
      </c>
    </row>
    <row r="554" spans="1:25">
      <c r="A554" s="47">
        <v>42550</v>
      </c>
      <c r="B554" s="37">
        <v>13234.932073436683</v>
      </c>
      <c r="C554" s="49">
        <v>0</v>
      </c>
      <c r="D554" s="37">
        <v>0</v>
      </c>
      <c r="E554" s="49">
        <v>0</v>
      </c>
      <c r="F554" s="37">
        <v>0</v>
      </c>
      <c r="G554" s="49">
        <v>7.8983261988570304</v>
      </c>
      <c r="H554" s="37">
        <v>33.139733058571458</v>
      </c>
      <c r="I554" s="49">
        <v>0</v>
      </c>
      <c r="J554" s="37">
        <v>0</v>
      </c>
      <c r="K554" s="49">
        <v>279.09107723908949</v>
      </c>
      <c r="L554" s="37">
        <v>0</v>
      </c>
      <c r="M554" s="49">
        <v>87310.079428103345</v>
      </c>
      <c r="N554" s="43">
        <v>1867.34</v>
      </c>
      <c r="O554" s="56">
        <v>2003.58</v>
      </c>
      <c r="P554" s="44">
        <v>1965.1</v>
      </c>
      <c r="Q554" s="52">
        <v>8.1</v>
      </c>
      <c r="R554" s="39">
        <v>0</v>
      </c>
      <c r="S554" s="54">
        <v>30.38</v>
      </c>
      <c r="T554" s="39">
        <v>0</v>
      </c>
      <c r="U554" s="54">
        <v>0</v>
      </c>
      <c r="V554" s="39">
        <v>0</v>
      </c>
      <c r="W554" s="56">
        <v>0</v>
      </c>
      <c r="X554" s="39">
        <v>136.24</v>
      </c>
      <c r="Y554" s="56">
        <v>6.8</v>
      </c>
    </row>
    <row r="555" spans="1:25">
      <c r="A555" s="47">
        <v>42551</v>
      </c>
      <c r="B555" s="37">
        <v>14457.834544860107</v>
      </c>
      <c r="C555" s="49">
        <v>0</v>
      </c>
      <c r="D555" s="37">
        <v>0</v>
      </c>
      <c r="E555" s="49">
        <v>0</v>
      </c>
      <c r="F555" s="37">
        <v>0</v>
      </c>
      <c r="G555" s="49">
        <v>7.9644921555734634</v>
      </c>
      <c r="H555" s="37">
        <v>30.63485008353382</v>
      </c>
      <c r="I555" s="49">
        <v>0</v>
      </c>
      <c r="J555" s="37">
        <v>0</v>
      </c>
      <c r="K555" s="49">
        <v>280.21609447512606</v>
      </c>
      <c r="L555" s="37">
        <v>0</v>
      </c>
      <c r="M555" s="49">
        <v>88887.079879662022</v>
      </c>
      <c r="N555" s="43">
        <v>1860.74</v>
      </c>
      <c r="O555" s="56">
        <v>1984</v>
      </c>
      <c r="P555" s="44">
        <v>1917.2</v>
      </c>
      <c r="Q555" s="52">
        <v>66.8</v>
      </c>
      <c r="R555" s="39">
        <v>0</v>
      </c>
      <c r="S555" s="54">
        <v>0</v>
      </c>
      <c r="T555" s="39">
        <v>0</v>
      </c>
      <c r="U555" s="54">
        <v>0</v>
      </c>
      <c r="V555" s="39">
        <v>0</v>
      </c>
      <c r="W555" s="56">
        <v>0</v>
      </c>
      <c r="X555" s="39">
        <v>123.26</v>
      </c>
      <c r="Y555" s="56">
        <v>6.2</v>
      </c>
    </row>
    <row r="556" spans="1:25">
      <c r="A556" s="47">
        <v>42552</v>
      </c>
      <c r="B556" s="37">
        <v>7205.3039430393019</v>
      </c>
      <c r="C556" s="49">
        <v>0</v>
      </c>
      <c r="D556" s="37">
        <v>0</v>
      </c>
      <c r="E556" s="49">
        <v>0</v>
      </c>
      <c r="F556" s="37">
        <v>0</v>
      </c>
      <c r="G556" s="49">
        <v>10.398281726554821</v>
      </c>
      <c r="H556" s="37">
        <v>23.721523320063778</v>
      </c>
      <c r="I556" s="49">
        <v>0</v>
      </c>
      <c r="J556" s="37">
        <v>20</v>
      </c>
      <c r="K556" s="49">
        <v>186.44988645275302</v>
      </c>
      <c r="L556" s="37">
        <v>20</v>
      </c>
      <c r="M556" s="49">
        <v>58333.777192393849</v>
      </c>
      <c r="N556" s="43">
        <v>1295.3800000000001</v>
      </c>
      <c r="O556" s="56">
        <v>1384.9</v>
      </c>
      <c r="P556" s="44">
        <v>1309.4000000000001</v>
      </c>
      <c r="Q556" s="52">
        <v>44.7</v>
      </c>
      <c r="R556" s="39">
        <v>0</v>
      </c>
      <c r="S556" s="54">
        <v>30.8</v>
      </c>
      <c r="T556" s="39">
        <v>0</v>
      </c>
      <c r="U556" s="54">
        <v>0</v>
      </c>
      <c r="V556" s="39">
        <v>0</v>
      </c>
      <c r="W556" s="56">
        <v>0</v>
      </c>
      <c r="X556" s="39">
        <v>89.52</v>
      </c>
      <c r="Y556" s="56">
        <v>6.5</v>
      </c>
    </row>
    <row r="557" spans="1:25">
      <c r="A557" s="47">
        <v>42553</v>
      </c>
      <c r="B557" s="37">
        <v>233.04052587708907</v>
      </c>
      <c r="C557" s="49">
        <v>0</v>
      </c>
      <c r="D557" s="37">
        <v>0</v>
      </c>
      <c r="E557" s="49">
        <v>0</v>
      </c>
      <c r="F557" s="37">
        <v>0</v>
      </c>
      <c r="G557" s="49">
        <v>0.3704942955513687</v>
      </c>
      <c r="H557" s="37">
        <v>0.81436474306911655</v>
      </c>
      <c r="I557" s="49">
        <v>0</v>
      </c>
      <c r="J557" s="37">
        <v>0</v>
      </c>
      <c r="K557" s="49">
        <v>6.3676560856725528</v>
      </c>
      <c r="L557" s="37">
        <v>0</v>
      </c>
      <c r="M557" s="49">
        <v>2045.0594232673022</v>
      </c>
      <c r="N557" s="43">
        <v>1712.9</v>
      </c>
      <c r="O557" s="56">
        <v>1864.4</v>
      </c>
      <c r="P557" s="44">
        <v>1779.1</v>
      </c>
      <c r="Q557" s="52">
        <v>56.2</v>
      </c>
      <c r="R557" s="39">
        <v>0</v>
      </c>
      <c r="S557" s="54">
        <v>29.1</v>
      </c>
      <c r="T557" s="39">
        <v>0</v>
      </c>
      <c r="U557" s="54">
        <v>0</v>
      </c>
      <c r="V557" s="39">
        <v>0</v>
      </c>
      <c r="W557" s="56">
        <v>0</v>
      </c>
      <c r="X557" s="39">
        <v>151.5</v>
      </c>
      <c r="Y557" s="56">
        <v>8.1</v>
      </c>
    </row>
    <row r="558" spans="1:25">
      <c r="A558" s="47">
        <v>42554</v>
      </c>
      <c r="B558" s="37">
        <v>244.90318545588244</v>
      </c>
      <c r="C558" s="49">
        <v>0</v>
      </c>
      <c r="D558" s="37">
        <v>0</v>
      </c>
      <c r="E558" s="49">
        <v>0</v>
      </c>
      <c r="F558" s="37">
        <v>0</v>
      </c>
      <c r="G558" s="49">
        <v>0.36349306258812603</v>
      </c>
      <c r="H558" s="37">
        <v>0.83393209125952183</v>
      </c>
      <c r="I558" s="49">
        <v>0</v>
      </c>
      <c r="J558" s="37">
        <v>0</v>
      </c>
      <c r="K558" s="49">
        <v>6.7382916932564427</v>
      </c>
      <c r="L558" s="37">
        <v>0</v>
      </c>
      <c r="M558" s="49">
        <v>2051.0932380197851</v>
      </c>
      <c r="N558" s="43">
        <v>1865.64</v>
      </c>
      <c r="O558" s="56">
        <v>2002.99</v>
      </c>
      <c r="P558" s="44">
        <v>1933.8</v>
      </c>
      <c r="Q558" s="52">
        <v>40.1</v>
      </c>
      <c r="R558" s="39">
        <v>0</v>
      </c>
      <c r="S558" s="54">
        <v>29.09</v>
      </c>
      <c r="T558" s="39">
        <v>0</v>
      </c>
      <c r="U558" s="54">
        <v>0</v>
      </c>
      <c r="V558" s="39">
        <v>0</v>
      </c>
      <c r="W558" s="56">
        <v>0</v>
      </c>
      <c r="X558" s="39">
        <v>137.35</v>
      </c>
      <c r="Y558" s="56">
        <v>6.9</v>
      </c>
    </row>
    <row r="559" spans="1:25">
      <c r="A559" s="47">
        <v>42555</v>
      </c>
      <c r="B559" s="37">
        <v>7416.5724410236999</v>
      </c>
      <c r="C559" s="49">
        <v>0</v>
      </c>
      <c r="D559" s="37">
        <v>0</v>
      </c>
      <c r="E559" s="49">
        <v>0</v>
      </c>
      <c r="F559" s="37">
        <v>0</v>
      </c>
      <c r="G559" s="49">
        <v>10.051394152324178</v>
      </c>
      <c r="H559" s="37">
        <v>21.649541921460692</v>
      </c>
      <c r="I559" s="49">
        <v>0</v>
      </c>
      <c r="J559" s="37">
        <v>0</v>
      </c>
      <c r="K559" s="49">
        <v>177.84449999413272</v>
      </c>
      <c r="L559" s="37">
        <v>0</v>
      </c>
      <c r="M559" s="49">
        <v>56869.054122923342</v>
      </c>
      <c r="N559" s="43">
        <v>1879.45</v>
      </c>
      <c r="O559" s="56">
        <v>2018.06</v>
      </c>
      <c r="P559" s="44">
        <v>1958.5</v>
      </c>
      <c r="Q559" s="52">
        <v>0</v>
      </c>
      <c r="R559" s="39">
        <v>0</v>
      </c>
      <c r="S559" s="54">
        <v>59.56</v>
      </c>
      <c r="T559" s="39">
        <v>0</v>
      </c>
      <c r="U559" s="54">
        <v>0</v>
      </c>
      <c r="V559" s="39">
        <v>0</v>
      </c>
      <c r="W559" s="56">
        <v>0</v>
      </c>
      <c r="X559" s="39">
        <v>138.61000000000001</v>
      </c>
      <c r="Y559" s="56">
        <v>6.9</v>
      </c>
    </row>
    <row r="560" spans="1:25">
      <c r="A560" s="47">
        <v>42556</v>
      </c>
      <c r="B560" s="37">
        <v>7228.5174225883711</v>
      </c>
      <c r="C560" s="49">
        <v>0</v>
      </c>
      <c r="D560" s="37">
        <v>0</v>
      </c>
      <c r="E560" s="49">
        <v>0</v>
      </c>
      <c r="F560" s="37">
        <v>0</v>
      </c>
      <c r="G560" s="49">
        <v>10.618591004223234</v>
      </c>
      <c r="H560" s="37">
        <v>21.863505791198573</v>
      </c>
      <c r="I560" s="49">
        <v>0</v>
      </c>
      <c r="J560" s="37">
        <v>0</v>
      </c>
      <c r="K560" s="49">
        <v>182.65370534929613</v>
      </c>
      <c r="L560" s="37">
        <v>0</v>
      </c>
      <c r="M560" s="49">
        <v>60022.934330644093</v>
      </c>
      <c r="N560" s="43">
        <v>1748.52</v>
      </c>
      <c r="O560" s="56">
        <v>1885.82</v>
      </c>
      <c r="P560" s="44">
        <v>1844.4</v>
      </c>
      <c r="Q560" s="52">
        <v>9.9</v>
      </c>
      <c r="R560" s="39">
        <v>0</v>
      </c>
      <c r="S560" s="54">
        <v>31.52</v>
      </c>
      <c r="T560" s="39">
        <v>0</v>
      </c>
      <c r="U560" s="54">
        <v>0</v>
      </c>
      <c r="V560" s="39">
        <v>0</v>
      </c>
      <c r="W560" s="56">
        <v>0</v>
      </c>
      <c r="X560" s="39">
        <v>137.30000000000001</v>
      </c>
      <c r="Y560" s="56">
        <v>7.3</v>
      </c>
    </row>
    <row r="561" spans="1:25">
      <c r="A561" s="47">
        <v>42557</v>
      </c>
      <c r="B561" s="37">
        <v>7655.8667395363736</v>
      </c>
      <c r="C561" s="49">
        <v>0</v>
      </c>
      <c r="D561" s="37">
        <v>0</v>
      </c>
      <c r="E561" s="49">
        <v>0</v>
      </c>
      <c r="F561" s="37">
        <v>0</v>
      </c>
      <c r="G561" s="49">
        <v>10.852087144616966</v>
      </c>
      <c r="H561" s="37">
        <v>23.837752780802269</v>
      </c>
      <c r="I561" s="49">
        <v>0</v>
      </c>
      <c r="J561" s="37">
        <v>0</v>
      </c>
      <c r="K561" s="49">
        <v>183.22334660053252</v>
      </c>
      <c r="L561" s="37">
        <v>0</v>
      </c>
      <c r="M561" s="49">
        <v>58717.293334526221</v>
      </c>
    </row>
    <row r="562" spans="1:25">
      <c r="A562" s="47">
        <v>42558</v>
      </c>
      <c r="B562" s="37">
        <v>7769.8684169459266</v>
      </c>
      <c r="C562" s="49">
        <v>0</v>
      </c>
      <c r="D562" s="37">
        <v>0</v>
      </c>
      <c r="E562" s="49">
        <v>0</v>
      </c>
      <c r="F562" s="37">
        <v>0</v>
      </c>
      <c r="G562" s="49">
        <v>10.612109329883072</v>
      </c>
      <c r="H562" s="37">
        <v>24.109642658619972</v>
      </c>
      <c r="I562" s="49">
        <v>0</v>
      </c>
      <c r="J562" s="37">
        <v>0</v>
      </c>
      <c r="K562" s="49">
        <v>192.32756528308053</v>
      </c>
      <c r="L562" s="37">
        <v>0</v>
      </c>
      <c r="M562" s="49">
        <v>63223.246755183936</v>
      </c>
    </row>
    <row r="563" spans="1:25">
      <c r="A563" s="47">
        <v>42559</v>
      </c>
      <c r="B563" s="37">
        <v>7309.792540439199</v>
      </c>
      <c r="C563" s="49">
        <v>0</v>
      </c>
      <c r="D563" s="37">
        <v>0</v>
      </c>
      <c r="E563" s="49">
        <v>0</v>
      </c>
      <c r="F563" s="37">
        <v>0</v>
      </c>
      <c r="G563" s="49">
        <v>10.796589962189813</v>
      </c>
      <c r="H563" s="37">
        <v>24.118378802074307</v>
      </c>
      <c r="I563" s="49">
        <v>0</v>
      </c>
      <c r="J563" s="37">
        <v>0</v>
      </c>
      <c r="K563" s="49">
        <v>196.70152100611386</v>
      </c>
      <c r="L563" s="37">
        <v>20</v>
      </c>
      <c r="M563" s="49">
        <v>61202.580590731028</v>
      </c>
    </row>
    <row r="564" spans="1:25">
      <c r="A564" s="47">
        <v>42560</v>
      </c>
      <c r="B564" s="37">
        <v>267.48057420092385</v>
      </c>
      <c r="C564" s="49">
        <v>0</v>
      </c>
      <c r="D564" s="37">
        <v>0</v>
      </c>
      <c r="E564" s="49">
        <v>0</v>
      </c>
      <c r="F564" s="37">
        <v>0</v>
      </c>
      <c r="G564" s="49">
        <v>0.35811461969640762</v>
      </c>
      <c r="H564" s="37">
        <v>0.7779654075393394</v>
      </c>
      <c r="I564" s="49">
        <v>0</v>
      </c>
      <c r="J564" s="37">
        <v>0</v>
      </c>
      <c r="K564" s="49">
        <v>6.6235698211454679</v>
      </c>
      <c r="L564" s="37">
        <v>0</v>
      </c>
      <c r="M564" s="49">
        <v>2049.5458082217415</v>
      </c>
    </row>
    <row r="565" spans="1:25">
      <c r="A565" s="47">
        <v>42561</v>
      </c>
      <c r="B565" s="37">
        <v>260.94533344422177</v>
      </c>
      <c r="C565" s="49">
        <v>0</v>
      </c>
      <c r="D565" s="37">
        <v>0</v>
      </c>
      <c r="E565" s="49">
        <v>0</v>
      </c>
      <c r="F565" s="37">
        <v>0</v>
      </c>
      <c r="G565" s="49">
        <v>0.36310741296011029</v>
      </c>
      <c r="H565" s="37">
        <v>0.74778129992833908</v>
      </c>
      <c r="I565" s="49">
        <v>0</v>
      </c>
      <c r="J565" s="37">
        <v>0</v>
      </c>
      <c r="K565" s="49">
        <v>6.1897605838023182</v>
      </c>
      <c r="L565" s="37">
        <v>0</v>
      </c>
      <c r="M565" s="49">
        <v>2027.5004165722171</v>
      </c>
    </row>
    <row r="566" spans="1:25">
      <c r="A566" s="47">
        <v>42562</v>
      </c>
      <c r="B566" s="37">
        <v>7192.7623156330046</v>
      </c>
      <c r="C566" s="49">
        <v>0</v>
      </c>
      <c r="D566" s="37">
        <v>0</v>
      </c>
      <c r="E566" s="49">
        <v>0</v>
      </c>
      <c r="F566" s="37">
        <v>0</v>
      </c>
      <c r="G566" s="49">
        <v>10.199202894924076</v>
      </c>
      <c r="H566" s="37">
        <v>21.911166066444213</v>
      </c>
      <c r="I566" s="49">
        <v>0</v>
      </c>
      <c r="J566" s="37">
        <v>0</v>
      </c>
      <c r="K566" s="49">
        <v>183.28688892847538</v>
      </c>
      <c r="L566" s="37">
        <v>0</v>
      </c>
      <c r="M566" s="49">
        <v>61906.7484052125</v>
      </c>
    </row>
    <row r="567" spans="1:25">
      <c r="A567" s="47">
        <v>42563</v>
      </c>
      <c r="B567" s="37">
        <v>7624.4925178277044</v>
      </c>
      <c r="C567" s="49">
        <v>0</v>
      </c>
      <c r="D567" s="37">
        <v>0</v>
      </c>
      <c r="E567" s="49">
        <v>0</v>
      </c>
      <c r="F567" s="37">
        <v>0</v>
      </c>
      <c r="G567" s="49">
        <v>9.8200249137083251</v>
      </c>
      <c r="H567" s="37">
        <v>23.519034713951292</v>
      </c>
      <c r="I567" s="49">
        <v>0</v>
      </c>
      <c r="J567" s="37">
        <v>0</v>
      </c>
      <c r="K567" s="49">
        <v>194.31441348497907</v>
      </c>
      <c r="L567" s="37">
        <v>0</v>
      </c>
      <c r="M567" s="49">
        <v>60192.5364375137</v>
      </c>
    </row>
    <row r="568" spans="1:25">
      <c r="A568" s="47">
        <v>42564</v>
      </c>
      <c r="B568" s="37">
        <v>7121.4884902536105</v>
      </c>
      <c r="C568" s="49">
        <v>0</v>
      </c>
      <c r="D568" s="37">
        <v>0</v>
      </c>
      <c r="E568" s="49">
        <v>0</v>
      </c>
      <c r="F568" s="37">
        <v>0</v>
      </c>
      <c r="G568" s="49">
        <v>10.356122373903665</v>
      </c>
      <c r="H568" s="37">
        <v>23.104958520314952</v>
      </c>
      <c r="I568" s="49">
        <v>0</v>
      </c>
      <c r="J568" s="37">
        <v>0</v>
      </c>
      <c r="K568" s="49">
        <v>192.83035870054155</v>
      </c>
      <c r="L568" s="37">
        <v>0</v>
      </c>
      <c r="M568" s="49">
        <v>60770.405287807633</v>
      </c>
    </row>
    <row r="569" spans="1:25">
      <c r="A569" s="47">
        <v>42565</v>
      </c>
      <c r="B569" s="37">
        <v>7736.5293055844195</v>
      </c>
      <c r="C569" s="49">
        <v>0</v>
      </c>
      <c r="D569" s="37">
        <v>0</v>
      </c>
      <c r="E569" s="49">
        <v>0</v>
      </c>
      <c r="F569" s="37">
        <v>0</v>
      </c>
      <c r="G569" s="49">
        <v>9.7198907433275039</v>
      </c>
      <c r="H569" s="37">
        <v>22.363499906451523</v>
      </c>
      <c r="I569" s="49">
        <v>0</v>
      </c>
      <c r="J569" s="37">
        <v>0</v>
      </c>
      <c r="K569" s="49">
        <v>190.32896606353205</v>
      </c>
      <c r="L569" s="37">
        <v>0</v>
      </c>
      <c r="M569" s="49">
        <v>61839.913539586065</v>
      </c>
      <c r="N569" s="43">
        <v>60.2</v>
      </c>
      <c r="O569" s="56">
        <v>60.2</v>
      </c>
      <c r="P569" s="44">
        <v>60.2</v>
      </c>
      <c r="Q569" s="52">
        <v>0</v>
      </c>
      <c r="R569" s="39">
        <v>0</v>
      </c>
      <c r="S569" s="54">
        <v>0</v>
      </c>
      <c r="T569" s="39">
        <v>0</v>
      </c>
      <c r="U569" s="54">
        <v>0</v>
      </c>
      <c r="V569" s="39">
        <v>0</v>
      </c>
      <c r="W569" s="56">
        <v>0</v>
      </c>
      <c r="X569" s="39">
        <v>0</v>
      </c>
      <c r="Y569" s="56">
        <v>0</v>
      </c>
    </row>
    <row r="570" spans="1:25">
      <c r="A570" s="47">
        <v>42566</v>
      </c>
      <c r="B570" s="37">
        <v>7626.6681758778868</v>
      </c>
      <c r="C570" s="49">
        <v>0</v>
      </c>
      <c r="D570" s="37">
        <v>0</v>
      </c>
      <c r="E570" s="49">
        <v>0</v>
      </c>
      <c r="F570" s="37">
        <v>0</v>
      </c>
      <c r="G570" s="49">
        <v>10.946157311632291</v>
      </c>
      <c r="H570" s="37">
        <v>22.88061241287615</v>
      </c>
      <c r="I570" s="49">
        <v>0</v>
      </c>
      <c r="J570" s="37">
        <v>25</v>
      </c>
      <c r="K570" s="49">
        <v>174.97497419452742</v>
      </c>
      <c r="L570" s="37">
        <v>20</v>
      </c>
      <c r="M570" s="49">
        <v>59616.339613088952</v>
      </c>
      <c r="N570" s="43">
        <v>1756.76</v>
      </c>
      <c r="O570" s="56">
        <v>1849.95</v>
      </c>
      <c r="P570" s="44">
        <v>1800.4</v>
      </c>
      <c r="Q570" s="52">
        <v>0</v>
      </c>
      <c r="R570" s="39">
        <v>0</v>
      </c>
      <c r="S570" s="54">
        <v>49.55</v>
      </c>
      <c r="T570" s="39">
        <v>0</v>
      </c>
      <c r="U570" s="54">
        <v>0</v>
      </c>
      <c r="V570" s="39">
        <v>0</v>
      </c>
      <c r="W570" s="56">
        <v>0</v>
      </c>
      <c r="X570" s="39">
        <v>93.19</v>
      </c>
      <c r="Y570" s="56">
        <v>5</v>
      </c>
    </row>
    <row r="571" spans="1:25">
      <c r="A571" s="47">
        <v>42567</v>
      </c>
      <c r="B571" s="37">
        <v>248.74660465419024</v>
      </c>
      <c r="C571" s="49">
        <v>0</v>
      </c>
      <c r="D571" s="37">
        <v>0</v>
      </c>
      <c r="E571" s="49">
        <v>0</v>
      </c>
      <c r="F571" s="37">
        <v>0</v>
      </c>
      <c r="G571" s="49">
        <v>0.36819896643565142</v>
      </c>
      <c r="H571" s="37">
        <v>0.83184188348307164</v>
      </c>
      <c r="I571" s="49">
        <v>0</v>
      </c>
      <c r="J571" s="37">
        <v>0</v>
      </c>
      <c r="K571" s="49">
        <v>6.6394095873840886</v>
      </c>
      <c r="L571" s="37">
        <v>0</v>
      </c>
      <c r="M571" s="49">
        <v>2073.1660679236538</v>
      </c>
      <c r="N571" s="43">
        <v>1772.91</v>
      </c>
      <c r="O571" s="56">
        <v>1866.91</v>
      </c>
      <c r="P571" s="44">
        <v>1828.9</v>
      </c>
      <c r="Q571" s="52">
        <v>0</v>
      </c>
      <c r="R571" s="39">
        <v>0</v>
      </c>
      <c r="S571" s="54">
        <v>38.01</v>
      </c>
      <c r="T571" s="39">
        <v>0</v>
      </c>
      <c r="U571" s="54">
        <v>0</v>
      </c>
      <c r="V571" s="39">
        <v>0</v>
      </c>
      <c r="W571" s="56">
        <v>0</v>
      </c>
      <c r="X571" s="39">
        <v>94</v>
      </c>
      <c r="Y571" s="56">
        <v>5</v>
      </c>
    </row>
    <row r="572" spans="1:25">
      <c r="A572" s="47">
        <v>42568</v>
      </c>
      <c r="B572" s="37">
        <v>251.56386056779758</v>
      </c>
      <c r="C572" s="49">
        <v>0</v>
      </c>
      <c r="D572" s="37">
        <v>0</v>
      </c>
      <c r="E572" s="49">
        <v>0</v>
      </c>
      <c r="F572" s="37">
        <v>0</v>
      </c>
      <c r="G572" s="49">
        <v>0.38320389494814028</v>
      </c>
      <c r="H572" s="37">
        <v>0.81480774120743649</v>
      </c>
      <c r="I572" s="49">
        <v>0</v>
      </c>
      <c r="J572" s="37">
        <v>0</v>
      </c>
      <c r="K572" s="49">
        <v>6.9209339976841804</v>
      </c>
      <c r="L572" s="37">
        <v>0</v>
      </c>
      <c r="M572" s="49">
        <v>2046.4377131240849</v>
      </c>
      <c r="N572" s="43">
        <v>1786.54</v>
      </c>
      <c r="O572" s="56">
        <v>1877.31</v>
      </c>
      <c r="P572" s="44">
        <v>1810.8</v>
      </c>
      <c r="Q572" s="52">
        <v>7.2</v>
      </c>
      <c r="R572" s="39">
        <v>0</v>
      </c>
      <c r="S572" s="54">
        <v>59.31</v>
      </c>
      <c r="T572" s="39">
        <v>0</v>
      </c>
      <c r="U572" s="54">
        <v>0</v>
      </c>
      <c r="V572" s="39">
        <v>0</v>
      </c>
      <c r="W572" s="56">
        <v>0</v>
      </c>
      <c r="X572" s="39">
        <v>90.77</v>
      </c>
      <c r="Y572" s="56">
        <v>4.8</v>
      </c>
    </row>
    <row r="573" spans="1:25">
      <c r="A573" s="47">
        <v>42569</v>
      </c>
      <c r="B573" s="37">
        <v>7789.1159376875858</v>
      </c>
      <c r="C573" s="49">
        <v>0</v>
      </c>
      <c r="D573" s="37">
        <v>0</v>
      </c>
      <c r="E573" s="49">
        <v>0</v>
      </c>
      <c r="F573" s="37">
        <v>0</v>
      </c>
      <c r="G573" s="49">
        <v>9.6493122594815759</v>
      </c>
      <c r="H573" s="37">
        <v>23.100285011957723</v>
      </c>
      <c r="I573" s="49">
        <v>0</v>
      </c>
      <c r="J573" s="37">
        <v>0</v>
      </c>
      <c r="K573" s="49">
        <v>187.88445900139041</v>
      </c>
      <c r="L573" s="37">
        <v>0</v>
      </c>
      <c r="M573" s="49">
        <v>64488.217905381549</v>
      </c>
      <c r="N573" s="43">
        <v>1643.87</v>
      </c>
      <c r="O573" s="56">
        <v>1751.19</v>
      </c>
      <c r="P573" s="44">
        <v>1665.1</v>
      </c>
      <c r="Q573" s="52">
        <v>56.9</v>
      </c>
      <c r="R573" s="39">
        <v>0</v>
      </c>
      <c r="S573" s="54">
        <v>29.19</v>
      </c>
      <c r="T573" s="39">
        <v>0</v>
      </c>
      <c r="U573" s="54">
        <v>0</v>
      </c>
      <c r="V573" s="39">
        <v>0</v>
      </c>
      <c r="W573" s="56">
        <v>0</v>
      </c>
      <c r="X573" s="39">
        <v>107.32</v>
      </c>
      <c r="Y573" s="56">
        <v>6.1</v>
      </c>
    </row>
    <row r="574" spans="1:25">
      <c r="A574" s="47">
        <v>42570</v>
      </c>
      <c r="B574" s="37">
        <v>7677.2752502048861</v>
      </c>
      <c r="C574" s="49">
        <v>0</v>
      </c>
      <c r="D574" s="37">
        <v>0</v>
      </c>
      <c r="E574" s="49">
        <v>0</v>
      </c>
      <c r="F574" s="37">
        <v>0</v>
      </c>
      <c r="G574" s="49">
        <v>9.6494860007223764</v>
      </c>
      <c r="H574" s="37">
        <v>22.992209361585413</v>
      </c>
      <c r="I574" s="49">
        <v>0</v>
      </c>
      <c r="J574" s="37">
        <v>0</v>
      </c>
      <c r="K574" s="49">
        <v>193.8473938583553</v>
      </c>
      <c r="L574" s="37">
        <v>0</v>
      </c>
      <c r="M574" s="49">
        <v>63680.50318652136</v>
      </c>
      <c r="N574" s="43">
        <v>1740.8</v>
      </c>
      <c r="O574" s="56">
        <v>1848.22</v>
      </c>
      <c r="P574" s="44">
        <v>1763.8</v>
      </c>
      <c r="Q574" s="52">
        <v>54.9</v>
      </c>
      <c r="R574" s="39">
        <v>0</v>
      </c>
      <c r="S574" s="54">
        <v>29.52</v>
      </c>
      <c r="T574" s="39">
        <v>0</v>
      </c>
      <c r="U574" s="54">
        <v>0</v>
      </c>
      <c r="V574" s="39">
        <v>0</v>
      </c>
      <c r="W574" s="56">
        <v>0</v>
      </c>
      <c r="X574" s="39">
        <v>107.42</v>
      </c>
      <c r="Y574" s="56">
        <v>5.8</v>
      </c>
    </row>
    <row r="575" spans="1:25">
      <c r="A575" s="47">
        <v>42571</v>
      </c>
      <c r="B575" s="37">
        <v>7503.7865448012053</v>
      </c>
      <c r="C575" s="49">
        <v>0</v>
      </c>
      <c r="D575" s="37">
        <v>0</v>
      </c>
      <c r="E575" s="49">
        <v>0</v>
      </c>
      <c r="F575" s="37">
        <v>0</v>
      </c>
      <c r="G575" s="49">
        <v>10.378114907162722</v>
      </c>
      <c r="H575" s="37">
        <v>23.792143564388208</v>
      </c>
      <c r="I575" s="49">
        <v>0</v>
      </c>
      <c r="J575" s="37">
        <v>0</v>
      </c>
      <c r="K575" s="49">
        <v>173.00292157882126</v>
      </c>
      <c r="L575" s="37">
        <v>0</v>
      </c>
      <c r="M575" s="49">
        <v>62378.852226136318</v>
      </c>
      <c r="N575" s="43">
        <v>1779.28</v>
      </c>
      <c r="O575" s="56">
        <v>1878.03</v>
      </c>
      <c r="P575" s="44">
        <v>1819.5</v>
      </c>
      <c r="Q575" s="52">
        <v>0</v>
      </c>
      <c r="R575" s="39">
        <v>0</v>
      </c>
      <c r="S575" s="54">
        <v>58.53</v>
      </c>
      <c r="T575" s="39">
        <v>0</v>
      </c>
      <c r="U575" s="54">
        <v>0</v>
      </c>
      <c r="V575" s="39">
        <v>0</v>
      </c>
      <c r="W575" s="56">
        <v>0</v>
      </c>
      <c r="X575" s="39">
        <v>98.75</v>
      </c>
      <c r="Y575" s="56">
        <v>5.3</v>
      </c>
    </row>
    <row r="576" spans="1:25">
      <c r="A576" s="47">
        <v>42572</v>
      </c>
      <c r="B576" s="37">
        <v>7877.5409478132842</v>
      </c>
      <c r="C576" s="49">
        <v>0</v>
      </c>
      <c r="D576" s="37">
        <v>0</v>
      </c>
      <c r="E576" s="49">
        <v>0</v>
      </c>
      <c r="F576" s="37">
        <v>0</v>
      </c>
      <c r="G576" s="49">
        <v>10.6597963428983</v>
      </c>
      <c r="H576" s="37">
        <v>23.841159749520383</v>
      </c>
      <c r="I576" s="49">
        <v>0</v>
      </c>
      <c r="J576" s="37">
        <v>0</v>
      </c>
      <c r="K576" s="49">
        <v>192.34065525800975</v>
      </c>
      <c r="L576" s="37">
        <v>0</v>
      </c>
      <c r="M576" s="49">
        <v>61923.682581064721</v>
      </c>
      <c r="N576" s="43">
        <v>1754.25</v>
      </c>
      <c r="O576" s="56">
        <v>1861</v>
      </c>
      <c r="P576" s="44">
        <v>1816.9</v>
      </c>
      <c r="Q576" s="52">
        <v>2.2000000000000002</v>
      </c>
      <c r="R576" s="39">
        <v>0</v>
      </c>
      <c r="S576" s="54">
        <v>41.9</v>
      </c>
      <c r="T576" s="39">
        <v>0</v>
      </c>
      <c r="U576" s="54">
        <v>0</v>
      </c>
      <c r="V576" s="39">
        <v>0</v>
      </c>
      <c r="W576" s="56">
        <v>0</v>
      </c>
      <c r="X576" s="39">
        <v>106.75</v>
      </c>
      <c r="Y576" s="56">
        <v>5.7</v>
      </c>
    </row>
    <row r="577" spans="1:25">
      <c r="A577" s="47">
        <v>42573</v>
      </c>
      <c r="B577" s="37">
        <v>7089.5018991401503</v>
      </c>
      <c r="C577" s="49">
        <v>0</v>
      </c>
      <c r="D577" s="37">
        <v>0</v>
      </c>
      <c r="E577" s="49">
        <v>0</v>
      </c>
      <c r="F577" s="37">
        <v>0</v>
      </c>
      <c r="G577" s="49">
        <v>10.559547426944748</v>
      </c>
      <c r="H577" s="37">
        <v>23.339315453506554</v>
      </c>
      <c r="I577" s="49">
        <v>0</v>
      </c>
      <c r="J577" s="37">
        <v>0</v>
      </c>
      <c r="K577" s="49">
        <v>184.31259467739585</v>
      </c>
      <c r="L577" s="37">
        <v>20</v>
      </c>
      <c r="M577" s="49">
        <v>63488.712403188387</v>
      </c>
      <c r="N577" s="43">
        <v>1810.63</v>
      </c>
      <c r="O577" s="56">
        <v>1931.08</v>
      </c>
      <c r="P577" s="44">
        <v>1807.5</v>
      </c>
      <c r="Q577" s="52">
        <v>64.3</v>
      </c>
      <c r="R577" s="39">
        <v>0</v>
      </c>
      <c r="S577" s="54">
        <v>59.28</v>
      </c>
      <c r="T577" s="39">
        <v>0</v>
      </c>
      <c r="U577" s="54">
        <v>0</v>
      </c>
      <c r="V577" s="39">
        <v>0</v>
      </c>
      <c r="W577" s="56">
        <v>0</v>
      </c>
      <c r="X577" s="39">
        <v>120.45</v>
      </c>
      <c r="Y577" s="56">
        <v>6.2</v>
      </c>
    </row>
    <row r="578" spans="1:25">
      <c r="A578" s="47">
        <v>42574</v>
      </c>
      <c r="B578" s="37">
        <v>279.28615353497736</v>
      </c>
      <c r="C578" s="49">
        <v>0</v>
      </c>
      <c r="D578" s="37">
        <v>0</v>
      </c>
      <c r="E578" s="49">
        <v>0</v>
      </c>
      <c r="F578" s="37">
        <v>0</v>
      </c>
      <c r="G578" s="49">
        <v>0.37485676628846787</v>
      </c>
      <c r="H578" s="37">
        <v>0.81338156288534247</v>
      </c>
      <c r="I578" s="49">
        <v>0</v>
      </c>
      <c r="J578" s="37">
        <v>0</v>
      </c>
      <c r="K578" s="49">
        <v>6.2549266170453244</v>
      </c>
      <c r="L578" s="37">
        <v>0</v>
      </c>
      <c r="M578" s="49">
        <v>2290.6416116432774</v>
      </c>
      <c r="N578" s="43">
        <v>1790.53</v>
      </c>
      <c r="O578" s="56">
        <v>1913.28</v>
      </c>
      <c r="P578" s="44">
        <v>1825.8</v>
      </c>
      <c r="Q578" s="52">
        <v>57.6</v>
      </c>
      <c r="R578" s="39">
        <v>0</v>
      </c>
      <c r="S578" s="54">
        <v>29.88</v>
      </c>
      <c r="T578" s="39">
        <v>0</v>
      </c>
      <c r="U578" s="54">
        <v>0</v>
      </c>
      <c r="V578" s="39">
        <v>0</v>
      </c>
      <c r="W578" s="56">
        <v>0</v>
      </c>
      <c r="X578" s="39">
        <v>122.75</v>
      </c>
      <c r="Y578" s="56">
        <v>6.4</v>
      </c>
    </row>
    <row r="579" spans="1:25">
      <c r="A579" s="47">
        <v>42575</v>
      </c>
      <c r="B579" s="37">
        <v>239.17362574837117</v>
      </c>
      <c r="C579" s="49">
        <v>0</v>
      </c>
      <c r="D579" s="37">
        <v>0</v>
      </c>
      <c r="E579" s="49">
        <v>0</v>
      </c>
      <c r="F579" s="37">
        <v>0</v>
      </c>
      <c r="G579" s="49">
        <v>0.39224889449588407</v>
      </c>
      <c r="H579" s="37">
        <v>0.73840982279826584</v>
      </c>
      <c r="I579" s="49">
        <v>0</v>
      </c>
      <c r="J579" s="37">
        <v>0</v>
      </c>
      <c r="K579" s="49">
        <v>6.7431584936038806</v>
      </c>
      <c r="L579" s="37">
        <v>0</v>
      </c>
      <c r="M579" s="49">
        <v>2083.460468239773</v>
      </c>
      <c r="N579" s="43">
        <v>1643.68</v>
      </c>
      <c r="O579" s="56">
        <v>1733.32</v>
      </c>
      <c r="P579" s="44">
        <v>1639.4</v>
      </c>
      <c r="Q579" s="52">
        <v>37.799999999999997</v>
      </c>
      <c r="R579" s="39">
        <v>0</v>
      </c>
      <c r="S579" s="54">
        <v>56.12</v>
      </c>
      <c r="T579" s="39">
        <v>0</v>
      </c>
      <c r="U579" s="54">
        <v>0</v>
      </c>
      <c r="V579" s="39">
        <v>0</v>
      </c>
      <c r="W579" s="56">
        <v>0</v>
      </c>
      <c r="X579" s="39">
        <v>89.64</v>
      </c>
      <c r="Y579" s="56">
        <v>5.2</v>
      </c>
    </row>
    <row r="580" spans="1:25">
      <c r="A580" s="47">
        <v>42576</v>
      </c>
      <c r="B580" s="37">
        <v>7539.3877280465204</v>
      </c>
      <c r="C580" s="49">
        <v>0</v>
      </c>
      <c r="D580" s="37">
        <v>0</v>
      </c>
      <c r="E580" s="49">
        <v>0</v>
      </c>
      <c r="F580" s="37">
        <v>0</v>
      </c>
      <c r="G580" s="49">
        <v>10.132333718262753</v>
      </c>
      <c r="H580" s="37">
        <v>24.504870972121942</v>
      </c>
      <c r="I580" s="49">
        <v>0</v>
      </c>
      <c r="J580" s="37">
        <v>0</v>
      </c>
      <c r="K580" s="49">
        <v>195.89157349190558</v>
      </c>
      <c r="L580" s="37">
        <v>0</v>
      </c>
      <c r="M580" s="49">
        <v>64606.487739908931</v>
      </c>
      <c r="N580" s="43">
        <v>1740.04</v>
      </c>
      <c r="O580" s="56">
        <v>1837.39</v>
      </c>
      <c r="P580" s="44">
        <v>1796.2</v>
      </c>
      <c r="Q580" s="52">
        <v>0</v>
      </c>
      <c r="R580" s="39">
        <v>0</v>
      </c>
      <c r="S580" s="54">
        <v>41.19</v>
      </c>
      <c r="T580" s="39">
        <v>0</v>
      </c>
      <c r="U580" s="54">
        <v>0</v>
      </c>
      <c r="V580" s="39">
        <v>0</v>
      </c>
      <c r="W580" s="56">
        <v>0</v>
      </c>
      <c r="X580" s="39">
        <v>97.35</v>
      </c>
      <c r="Y580" s="56">
        <v>5.3</v>
      </c>
    </row>
    <row r="581" spans="1:25">
      <c r="A581" s="47">
        <v>42577</v>
      </c>
      <c r="B581" s="37">
        <v>7311.1978630435551</v>
      </c>
      <c r="C581" s="49">
        <v>0</v>
      </c>
      <c r="D581" s="37">
        <v>0</v>
      </c>
      <c r="E581" s="49">
        <v>0</v>
      </c>
      <c r="F581" s="37">
        <v>0</v>
      </c>
      <c r="G581" s="49">
        <v>10.266590005827469</v>
      </c>
      <c r="H581" s="37">
        <v>23.185681661664816</v>
      </c>
      <c r="I581" s="49">
        <v>0</v>
      </c>
      <c r="J581" s="37">
        <v>0</v>
      </c>
      <c r="K581" s="49">
        <v>193.72042761801364</v>
      </c>
      <c r="L581" s="37">
        <v>0</v>
      </c>
      <c r="M581" s="49">
        <v>57462.019018754494</v>
      </c>
    </row>
    <row r="582" spans="1:25">
      <c r="A582" s="47">
        <v>42578</v>
      </c>
      <c r="B582" s="37">
        <v>7187.4585262803103</v>
      </c>
      <c r="C582" s="49">
        <v>0</v>
      </c>
      <c r="D582" s="37">
        <v>0</v>
      </c>
      <c r="E582" s="49">
        <v>0</v>
      </c>
      <c r="F582" s="37">
        <v>0</v>
      </c>
      <c r="G582" s="49">
        <v>10.717166293172843</v>
      </c>
      <c r="H582" s="37">
        <v>24.188034081595465</v>
      </c>
      <c r="I582" s="49">
        <v>0</v>
      </c>
      <c r="J582" s="37">
        <v>0</v>
      </c>
      <c r="K582" s="49">
        <v>182.73793506275712</v>
      </c>
      <c r="L582" s="37">
        <v>0</v>
      </c>
      <c r="M582" s="49">
        <v>62313.02850421227</v>
      </c>
    </row>
    <row r="583" spans="1:25">
      <c r="A583" s="47">
        <v>42579</v>
      </c>
      <c r="B583" s="37">
        <v>7656.1119056055613</v>
      </c>
      <c r="C583" s="49">
        <v>0</v>
      </c>
      <c r="D583" s="37">
        <v>0</v>
      </c>
      <c r="E583" s="49">
        <v>0</v>
      </c>
      <c r="F583" s="37">
        <v>0</v>
      </c>
      <c r="G583" s="49">
        <v>10.947141160255148</v>
      </c>
      <c r="H583" s="37">
        <v>24.183362831202519</v>
      </c>
      <c r="I583" s="49">
        <v>0</v>
      </c>
      <c r="J583" s="37">
        <v>0</v>
      </c>
      <c r="K583" s="49">
        <v>175.33898520629293</v>
      </c>
      <c r="L583" s="37">
        <v>0</v>
      </c>
      <c r="M583" s="49">
        <v>61591.983910402458</v>
      </c>
      <c r="N583" s="43">
        <v>754.8</v>
      </c>
      <c r="O583" s="56">
        <v>792.4</v>
      </c>
      <c r="P583" s="44">
        <v>772.4</v>
      </c>
      <c r="Q583" s="52">
        <v>0</v>
      </c>
      <c r="R583" s="39">
        <v>0</v>
      </c>
      <c r="S583" s="54">
        <v>20</v>
      </c>
      <c r="T583" s="39">
        <v>0</v>
      </c>
      <c r="U583" s="54">
        <v>0</v>
      </c>
      <c r="V583" s="39">
        <v>0</v>
      </c>
      <c r="W583" s="56">
        <v>0</v>
      </c>
      <c r="X583" s="39">
        <v>37.6</v>
      </c>
      <c r="Y583" s="56">
        <v>4.7</v>
      </c>
    </row>
    <row r="584" spans="1:25">
      <c r="A584" s="47">
        <v>42580</v>
      </c>
      <c r="B584" s="37">
        <v>7277.3154638232827</v>
      </c>
      <c r="C584" s="49">
        <v>0</v>
      </c>
      <c r="D584" s="37">
        <v>0</v>
      </c>
      <c r="E584" s="49">
        <v>0</v>
      </c>
      <c r="F584" s="37">
        <v>0</v>
      </c>
      <c r="G584" s="49">
        <v>10.214667898441407</v>
      </c>
      <c r="H584" s="37">
        <v>23.397742456461845</v>
      </c>
      <c r="I584" s="49">
        <v>39.320400205149902</v>
      </c>
      <c r="J584" s="37">
        <v>21</v>
      </c>
      <c r="K584" s="49">
        <v>191.30755850283376</v>
      </c>
      <c r="L584" s="37">
        <v>20</v>
      </c>
      <c r="M584" s="49">
        <v>57808.281054798186</v>
      </c>
      <c r="N584" s="43">
        <v>1773.71</v>
      </c>
      <c r="O584" s="56">
        <v>1866.04</v>
      </c>
      <c r="P584" s="44">
        <v>1822.1</v>
      </c>
      <c r="Q584" s="52">
        <v>0</v>
      </c>
      <c r="R584" s="39">
        <v>0</v>
      </c>
      <c r="S584" s="54">
        <v>43.94</v>
      </c>
      <c r="T584" s="39">
        <v>0</v>
      </c>
      <c r="U584" s="54">
        <v>0</v>
      </c>
      <c r="V584" s="39">
        <v>0</v>
      </c>
      <c r="W584" s="56">
        <v>0</v>
      </c>
      <c r="X584" s="39">
        <v>92.33</v>
      </c>
      <c r="Y584" s="56">
        <v>4.9000000000000004</v>
      </c>
    </row>
    <row r="585" spans="1:25">
      <c r="A585" s="47">
        <v>42581</v>
      </c>
      <c r="B585" s="37">
        <v>236.60986641167284</v>
      </c>
      <c r="C585" s="49">
        <v>0</v>
      </c>
      <c r="D585" s="37">
        <v>0</v>
      </c>
      <c r="E585" s="49">
        <v>0</v>
      </c>
      <c r="F585" s="37">
        <v>0</v>
      </c>
      <c r="G585" s="49">
        <v>0.38649252262893258</v>
      </c>
      <c r="H585" s="37">
        <v>0.74323126232200731</v>
      </c>
      <c r="I585" s="49">
        <v>0</v>
      </c>
      <c r="J585" s="37">
        <v>0</v>
      </c>
      <c r="K585" s="49">
        <v>7.0240604288374255</v>
      </c>
      <c r="L585" s="37">
        <v>0</v>
      </c>
      <c r="M585" s="49">
        <v>2298.7931628375436</v>
      </c>
      <c r="N585" s="43">
        <v>1792.53</v>
      </c>
      <c r="O585" s="56">
        <v>1910.98</v>
      </c>
      <c r="P585" s="44">
        <v>1874.2</v>
      </c>
      <c r="Q585" s="52">
        <v>7.2</v>
      </c>
      <c r="R585" s="39">
        <v>0</v>
      </c>
      <c r="S585" s="54">
        <v>29.58</v>
      </c>
      <c r="T585" s="39">
        <v>0</v>
      </c>
      <c r="U585" s="54">
        <v>0</v>
      </c>
      <c r="V585" s="39">
        <v>0</v>
      </c>
      <c r="W585" s="56">
        <v>0</v>
      </c>
      <c r="X585" s="39">
        <v>118.45</v>
      </c>
      <c r="Y585" s="56">
        <v>6.2</v>
      </c>
    </row>
    <row r="586" spans="1:25">
      <c r="A586" s="47">
        <v>42582</v>
      </c>
      <c r="B586" s="37">
        <v>254.69589490903013</v>
      </c>
      <c r="C586" s="49">
        <v>0</v>
      </c>
      <c r="D586" s="37">
        <v>0</v>
      </c>
      <c r="E586" s="49">
        <v>0</v>
      </c>
      <c r="F586" s="37">
        <v>0</v>
      </c>
      <c r="G586" s="49">
        <v>0.36644804133504438</v>
      </c>
      <c r="H586" s="37">
        <v>0.728513612194435</v>
      </c>
      <c r="I586" s="49">
        <v>0</v>
      </c>
      <c r="J586" s="37">
        <v>0</v>
      </c>
      <c r="K586" s="49">
        <v>6.177602377829535</v>
      </c>
      <c r="L586" s="37">
        <v>0</v>
      </c>
      <c r="M586" s="49">
        <v>1977.7039501707088</v>
      </c>
      <c r="N586" s="43">
        <v>1767.5</v>
      </c>
      <c r="O586" s="56">
        <v>1955.92</v>
      </c>
      <c r="P586" s="44">
        <v>1866.6</v>
      </c>
      <c r="Q586" s="52">
        <v>60.4</v>
      </c>
      <c r="R586" s="39">
        <v>0</v>
      </c>
      <c r="S586" s="54">
        <v>28.92</v>
      </c>
      <c r="T586" s="39">
        <v>0</v>
      </c>
      <c r="U586" s="54">
        <v>0</v>
      </c>
      <c r="V586" s="39">
        <v>0</v>
      </c>
      <c r="W586" s="56">
        <v>0</v>
      </c>
      <c r="X586" s="39">
        <v>188.42</v>
      </c>
      <c r="Y586" s="56">
        <v>9.6</v>
      </c>
    </row>
    <row r="587" spans="1:25">
      <c r="A587" s="47">
        <v>42583</v>
      </c>
      <c r="B587" s="37">
        <v>14055.744580604158</v>
      </c>
      <c r="C587" s="49">
        <v>0</v>
      </c>
      <c r="D587" s="37">
        <v>0</v>
      </c>
      <c r="E587" s="49">
        <v>0</v>
      </c>
      <c r="F587" s="37">
        <v>0</v>
      </c>
      <c r="G587" s="49">
        <v>18.158371917411898</v>
      </c>
      <c r="H587" s="37">
        <v>21.161078280479217</v>
      </c>
      <c r="I587" s="49">
        <v>0</v>
      </c>
      <c r="J587" s="37">
        <v>0</v>
      </c>
      <c r="K587" s="49">
        <v>272.57215776529978</v>
      </c>
      <c r="L587" s="37">
        <v>0</v>
      </c>
      <c r="M587" s="49">
        <v>89490.414190963085</v>
      </c>
      <c r="N587" s="43">
        <v>1814.46</v>
      </c>
      <c r="O587" s="56">
        <v>1951.6</v>
      </c>
      <c r="P587" s="44">
        <v>1871.6</v>
      </c>
      <c r="Q587" s="52">
        <v>50.6</v>
      </c>
      <c r="R587" s="39">
        <v>0</v>
      </c>
      <c r="S587" s="54">
        <v>29.4</v>
      </c>
      <c r="T587" s="39">
        <v>0</v>
      </c>
      <c r="U587" s="54">
        <v>0</v>
      </c>
      <c r="V587" s="39">
        <v>0</v>
      </c>
      <c r="W587" s="56">
        <v>0</v>
      </c>
      <c r="X587" s="39">
        <v>137.13999999999999</v>
      </c>
      <c r="Y587" s="56">
        <v>7</v>
      </c>
    </row>
    <row r="588" spans="1:25">
      <c r="A588" s="47">
        <v>42584</v>
      </c>
      <c r="B588" s="37">
        <v>13850.362728803742</v>
      </c>
      <c r="C588" s="49">
        <v>0</v>
      </c>
      <c r="D588" s="37">
        <v>0</v>
      </c>
      <c r="E588" s="49">
        <v>0</v>
      </c>
      <c r="F588" s="37">
        <v>0</v>
      </c>
      <c r="G588" s="49">
        <v>17.017565242490985</v>
      </c>
      <c r="H588" s="37">
        <v>23.340001950196182</v>
      </c>
      <c r="I588" s="49">
        <v>0</v>
      </c>
      <c r="J588" s="37">
        <v>0</v>
      </c>
      <c r="K588" s="49">
        <v>263.05318035957401</v>
      </c>
      <c r="L588" s="37">
        <v>0</v>
      </c>
      <c r="M588" s="49">
        <v>95065.621399268974</v>
      </c>
      <c r="N588" s="43">
        <v>1814.75</v>
      </c>
      <c r="O588" s="56">
        <v>1949.84</v>
      </c>
      <c r="P588" s="44">
        <v>1920.1</v>
      </c>
      <c r="Q588" s="52">
        <v>0</v>
      </c>
      <c r="R588" s="39">
        <v>0</v>
      </c>
      <c r="S588" s="54">
        <v>29.74</v>
      </c>
      <c r="T588" s="39">
        <v>0</v>
      </c>
      <c r="U588" s="54">
        <v>0</v>
      </c>
      <c r="V588" s="39">
        <v>0</v>
      </c>
      <c r="W588" s="56">
        <v>0</v>
      </c>
      <c r="X588" s="39">
        <v>135.09</v>
      </c>
      <c r="Y588" s="56">
        <v>6.9</v>
      </c>
    </row>
    <row r="589" spans="1:25">
      <c r="A589" s="47">
        <v>42585</v>
      </c>
      <c r="B589" s="37">
        <v>13059.587679135322</v>
      </c>
      <c r="C589" s="49">
        <v>0</v>
      </c>
      <c r="D589" s="37">
        <v>0</v>
      </c>
      <c r="E589" s="49">
        <v>0</v>
      </c>
      <c r="F589" s="37">
        <v>0</v>
      </c>
      <c r="G589" s="49">
        <v>18.414451823022624</v>
      </c>
      <c r="H589" s="37">
        <v>23.479723583957643</v>
      </c>
      <c r="I589" s="49">
        <v>0</v>
      </c>
      <c r="J589" s="37">
        <v>0</v>
      </c>
      <c r="K589" s="49">
        <v>288.16585570034306</v>
      </c>
      <c r="L589" s="37">
        <v>0</v>
      </c>
      <c r="M589" s="49">
        <v>92679.404179237667</v>
      </c>
      <c r="N589" s="43">
        <v>1802.99</v>
      </c>
      <c r="O589" s="56">
        <v>1951.35</v>
      </c>
      <c r="P589" s="44">
        <v>1921.7</v>
      </c>
      <c r="Q589" s="52">
        <v>0</v>
      </c>
      <c r="R589" s="39">
        <v>0</v>
      </c>
      <c r="S589" s="54">
        <v>29.65</v>
      </c>
      <c r="T589" s="39">
        <v>0</v>
      </c>
      <c r="U589" s="54">
        <v>0</v>
      </c>
      <c r="V589" s="39">
        <v>0</v>
      </c>
      <c r="W589" s="56">
        <v>0</v>
      </c>
      <c r="X589" s="39">
        <v>148.36000000000001</v>
      </c>
      <c r="Y589" s="56">
        <v>7.6</v>
      </c>
    </row>
    <row r="590" spans="1:25">
      <c r="A590" s="47">
        <v>42586</v>
      </c>
      <c r="B590" s="37">
        <v>13468.586536239589</v>
      </c>
      <c r="C590" s="49">
        <v>0</v>
      </c>
      <c r="D590" s="37">
        <v>0</v>
      </c>
      <c r="E590" s="49">
        <v>0</v>
      </c>
      <c r="F590" s="37">
        <v>0</v>
      </c>
      <c r="G590" s="49">
        <v>17.313881669944553</v>
      </c>
      <c r="H590" s="37">
        <v>22.326099749775135</v>
      </c>
      <c r="I590" s="49">
        <v>0</v>
      </c>
      <c r="J590" s="37">
        <v>0</v>
      </c>
      <c r="K590" s="49">
        <v>267.97243852239751</v>
      </c>
      <c r="L590" s="37">
        <v>0</v>
      </c>
      <c r="M590" s="49">
        <v>85635.255760852888</v>
      </c>
      <c r="N590" s="43">
        <v>1838.21</v>
      </c>
      <c r="O590" s="56">
        <v>1974.95</v>
      </c>
      <c r="P590" s="44">
        <v>1922</v>
      </c>
      <c r="Q590" s="52">
        <v>7.8</v>
      </c>
      <c r="R590" s="39">
        <v>0</v>
      </c>
      <c r="S590" s="54">
        <v>45.15</v>
      </c>
      <c r="T590" s="39">
        <v>0</v>
      </c>
      <c r="U590" s="54">
        <v>0</v>
      </c>
      <c r="V590" s="39">
        <v>0</v>
      </c>
      <c r="W590" s="56">
        <v>0</v>
      </c>
      <c r="X590" s="39">
        <v>136.74</v>
      </c>
      <c r="Y590" s="56">
        <v>6.9</v>
      </c>
    </row>
    <row r="591" spans="1:25">
      <c r="A591" s="47">
        <v>42587</v>
      </c>
      <c r="B591" s="37">
        <v>14176.14096260213</v>
      </c>
      <c r="C591" s="49">
        <v>0</v>
      </c>
      <c r="D591" s="37">
        <v>0</v>
      </c>
      <c r="E591" s="49">
        <v>0</v>
      </c>
      <c r="F591" s="37">
        <v>0</v>
      </c>
      <c r="G591" s="49">
        <v>19.055655755345693</v>
      </c>
      <c r="H591" s="37">
        <v>23.558831502938663</v>
      </c>
      <c r="I591" s="49">
        <v>0</v>
      </c>
      <c r="J591" s="37">
        <v>0</v>
      </c>
      <c r="K591" s="49">
        <v>281.42053478801796</v>
      </c>
      <c r="L591" s="37">
        <v>25</v>
      </c>
      <c r="M591" s="49">
        <v>91944.96974149259</v>
      </c>
      <c r="N591" s="43">
        <v>1915.93</v>
      </c>
      <c r="O591" s="56">
        <v>2048.16</v>
      </c>
      <c r="P591" s="44">
        <v>1956.8</v>
      </c>
      <c r="Q591" s="52">
        <v>47.8</v>
      </c>
      <c r="R591" s="39">
        <v>0</v>
      </c>
      <c r="S591" s="54">
        <v>43.56</v>
      </c>
      <c r="T591" s="39">
        <v>0</v>
      </c>
      <c r="U591" s="54">
        <v>0</v>
      </c>
      <c r="V591" s="39">
        <v>0</v>
      </c>
      <c r="W591" s="56">
        <v>0</v>
      </c>
      <c r="X591" s="39">
        <v>132.22999999999999</v>
      </c>
      <c r="Y591" s="56">
        <v>6.5</v>
      </c>
    </row>
    <row r="592" spans="1:25">
      <c r="A592" s="47">
        <v>42588</v>
      </c>
      <c r="B592" s="37">
        <v>469.99689920630419</v>
      </c>
      <c r="C592" s="49">
        <v>0</v>
      </c>
      <c r="D592" s="37">
        <v>0</v>
      </c>
      <c r="E592" s="49">
        <v>0</v>
      </c>
      <c r="F592" s="37">
        <v>0</v>
      </c>
      <c r="G592" s="49">
        <v>0.62411306201235894</v>
      </c>
      <c r="H592" s="37">
        <v>0.84364262764444542</v>
      </c>
      <c r="I592" s="49">
        <v>0</v>
      </c>
      <c r="J592" s="37">
        <v>0</v>
      </c>
      <c r="K592" s="49">
        <v>9.9010895610272218</v>
      </c>
      <c r="L592" s="37">
        <v>0</v>
      </c>
      <c r="M592" s="49">
        <v>3168.838870400245</v>
      </c>
      <c r="N592" s="43">
        <v>1899.48</v>
      </c>
      <c r="O592" s="56">
        <v>2033.39</v>
      </c>
      <c r="P592" s="44">
        <v>2003.7</v>
      </c>
      <c r="Q592" s="52">
        <v>0</v>
      </c>
      <c r="R592" s="39">
        <v>0</v>
      </c>
      <c r="S592" s="54">
        <v>29.69</v>
      </c>
      <c r="T592" s="39">
        <v>0</v>
      </c>
      <c r="U592" s="54">
        <v>0</v>
      </c>
      <c r="V592" s="39">
        <v>0</v>
      </c>
      <c r="W592" s="56">
        <v>0</v>
      </c>
      <c r="X592" s="39">
        <v>133.91</v>
      </c>
      <c r="Y592" s="56">
        <v>6.6</v>
      </c>
    </row>
    <row r="593" spans="1:25">
      <c r="A593" s="47">
        <v>42589</v>
      </c>
      <c r="B593" s="37">
        <v>536.2971313066289</v>
      </c>
      <c r="C593" s="49">
        <v>0</v>
      </c>
      <c r="D593" s="37">
        <v>0</v>
      </c>
      <c r="E593" s="49">
        <v>0</v>
      </c>
      <c r="F593" s="37">
        <v>0</v>
      </c>
      <c r="G593" s="49">
        <v>0.67488462236711355</v>
      </c>
      <c r="H593" s="37">
        <v>0.78573049926471505</v>
      </c>
      <c r="I593" s="49">
        <v>0</v>
      </c>
      <c r="J593" s="37">
        <v>0</v>
      </c>
      <c r="K593" s="49">
        <v>9.6626590566089554</v>
      </c>
      <c r="L593" s="37">
        <v>0</v>
      </c>
      <c r="M593" s="49">
        <v>3612.403146244651</v>
      </c>
      <c r="N593" s="43">
        <v>1915.09</v>
      </c>
      <c r="O593" s="56">
        <v>2055.3200000000002</v>
      </c>
      <c r="P593" s="44">
        <v>1980.5</v>
      </c>
      <c r="Q593" s="52">
        <v>45.6</v>
      </c>
      <c r="R593" s="39">
        <v>0</v>
      </c>
      <c r="S593" s="54">
        <v>29.22</v>
      </c>
      <c r="T593" s="39">
        <v>0</v>
      </c>
      <c r="U593" s="54">
        <v>0</v>
      </c>
      <c r="V593" s="39">
        <v>0</v>
      </c>
      <c r="W593" s="56">
        <v>0</v>
      </c>
      <c r="X593" s="39">
        <v>140.22999999999999</v>
      </c>
      <c r="Y593" s="56">
        <v>6.8</v>
      </c>
    </row>
    <row r="594" spans="1:25">
      <c r="A594" s="47">
        <v>42590</v>
      </c>
      <c r="B594" s="37">
        <v>13638.626638611811</v>
      </c>
      <c r="C594" s="49">
        <v>0</v>
      </c>
      <c r="D594" s="37">
        <v>0</v>
      </c>
      <c r="E594" s="49">
        <v>0</v>
      </c>
      <c r="F594" s="37">
        <v>0</v>
      </c>
      <c r="G594" s="49">
        <v>17.553421485023101</v>
      </c>
      <c r="H594" s="37">
        <v>22.707986769578614</v>
      </c>
      <c r="I594" s="49">
        <v>0</v>
      </c>
      <c r="J594" s="37">
        <v>0</v>
      </c>
      <c r="K594" s="49">
        <v>264.63870686339754</v>
      </c>
      <c r="L594" s="37">
        <v>0</v>
      </c>
      <c r="M594" s="49">
        <v>90315.207238816452</v>
      </c>
      <c r="N594" s="43">
        <v>1917.07</v>
      </c>
      <c r="O594" s="56">
        <v>2029.68</v>
      </c>
      <c r="P594" s="44">
        <v>1926.9</v>
      </c>
      <c r="Q594" s="52">
        <v>73.099999999999994</v>
      </c>
      <c r="R594" s="39">
        <v>0</v>
      </c>
      <c r="S594" s="54">
        <v>29.68</v>
      </c>
      <c r="T594" s="39">
        <v>0</v>
      </c>
      <c r="U594" s="54">
        <v>0</v>
      </c>
      <c r="V594" s="39">
        <v>0</v>
      </c>
      <c r="W594" s="56">
        <v>0</v>
      </c>
      <c r="X594" s="39">
        <v>112.61</v>
      </c>
      <c r="Y594" s="56">
        <v>5.5</v>
      </c>
    </row>
    <row r="595" spans="1:25">
      <c r="A595" s="47">
        <v>42591</v>
      </c>
      <c r="B595" s="37">
        <v>13729.361973128543</v>
      </c>
      <c r="C595" s="49">
        <v>0</v>
      </c>
      <c r="D595" s="37">
        <v>0</v>
      </c>
      <c r="E595" s="49">
        <v>0</v>
      </c>
      <c r="F595" s="37">
        <v>0</v>
      </c>
      <c r="G595" s="49">
        <v>18.389102719512323</v>
      </c>
      <c r="H595" s="37">
        <v>23.09192170484064</v>
      </c>
      <c r="I595" s="49">
        <v>0</v>
      </c>
      <c r="J595" s="37">
        <v>0</v>
      </c>
      <c r="K595" s="49">
        <v>297.15347236748767</v>
      </c>
      <c r="L595" s="37">
        <v>0</v>
      </c>
      <c r="M595" s="49">
        <v>87709.195697568211</v>
      </c>
      <c r="N595" s="43">
        <v>1908.35</v>
      </c>
      <c r="O595" s="56">
        <v>2044.42</v>
      </c>
      <c r="P595" s="44">
        <v>2014.2</v>
      </c>
      <c r="Q595" s="52">
        <v>0</v>
      </c>
      <c r="R595" s="39">
        <v>0</v>
      </c>
      <c r="S595" s="54">
        <v>30.22</v>
      </c>
      <c r="T595" s="39">
        <v>0</v>
      </c>
      <c r="U595" s="54">
        <v>0</v>
      </c>
      <c r="V595" s="39">
        <v>0</v>
      </c>
      <c r="W595" s="56">
        <v>0</v>
      </c>
      <c r="X595" s="39">
        <v>136.07</v>
      </c>
      <c r="Y595" s="56">
        <v>6.7</v>
      </c>
    </row>
    <row r="596" spans="1:25">
      <c r="A596" s="47">
        <v>42592</v>
      </c>
      <c r="B596" s="37">
        <v>14173.836580376956</v>
      </c>
      <c r="C596" s="49">
        <v>0</v>
      </c>
      <c r="D596" s="37">
        <v>0</v>
      </c>
      <c r="E596" s="49">
        <v>0</v>
      </c>
      <c r="F596" s="37">
        <v>0</v>
      </c>
      <c r="G596" s="49">
        <v>19.134944344669645</v>
      </c>
      <c r="H596" s="37">
        <v>20.80703330875258</v>
      </c>
      <c r="I596" s="49">
        <v>0</v>
      </c>
      <c r="J596" s="37">
        <v>0</v>
      </c>
      <c r="K596" s="49">
        <v>290.44212905526393</v>
      </c>
      <c r="L596" s="37">
        <v>0</v>
      </c>
      <c r="M596" s="49">
        <v>89481.098935234622</v>
      </c>
      <c r="N596" s="43">
        <v>1940.47</v>
      </c>
      <c r="O596" s="56">
        <v>2074.2399999999998</v>
      </c>
      <c r="P596" s="44">
        <v>1971.4</v>
      </c>
      <c r="Q596" s="52">
        <v>60.9</v>
      </c>
      <c r="R596" s="39">
        <v>0</v>
      </c>
      <c r="S596" s="54">
        <v>41.94</v>
      </c>
      <c r="T596" s="39">
        <v>0</v>
      </c>
      <c r="U596" s="54">
        <v>0</v>
      </c>
      <c r="V596" s="39">
        <v>0</v>
      </c>
      <c r="W596" s="56">
        <v>0</v>
      </c>
      <c r="X596" s="39">
        <v>133.77000000000001</v>
      </c>
      <c r="Y596" s="56">
        <v>6.4</v>
      </c>
    </row>
    <row r="597" spans="1:25">
      <c r="A597" s="47">
        <v>42593</v>
      </c>
      <c r="B597" s="37">
        <v>13886.662217714704</v>
      </c>
      <c r="C597" s="49">
        <v>0</v>
      </c>
      <c r="D597" s="37">
        <v>0</v>
      </c>
      <c r="E597" s="49">
        <v>0</v>
      </c>
      <c r="F597" s="37">
        <v>0</v>
      </c>
      <c r="G597" s="49">
        <v>18.07575769756269</v>
      </c>
      <c r="H597" s="37">
        <v>20.422043486493436</v>
      </c>
      <c r="I597" s="49">
        <v>0</v>
      </c>
      <c r="J597" s="37">
        <v>0</v>
      </c>
      <c r="K597" s="49">
        <v>268.38497898245339</v>
      </c>
      <c r="L597" s="37">
        <v>0</v>
      </c>
      <c r="M597" s="49">
        <v>92855.828232225031</v>
      </c>
      <c r="N597" s="43">
        <v>1614.48</v>
      </c>
      <c r="O597" s="56">
        <v>1728.8</v>
      </c>
      <c r="P597" s="44">
        <v>1708.8</v>
      </c>
      <c r="Q597" s="52">
        <v>0</v>
      </c>
      <c r="R597" s="39">
        <v>0</v>
      </c>
      <c r="S597" s="54">
        <v>20</v>
      </c>
      <c r="T597" s="39">
        <v>0</v>
      </c>
      <c r="U597" s="54">
        <v>0</v>
      </c>
      <c r="V597" s="39">
        <v>0</v>
      </c>
      <c r="W597" s="56">
        <v>0</v>
      </c>
      <c r="X597" s="39">
        <v>114.32</v>
      </c>
      <c r="Y597" s="56">
        <v>6.6</v>
      </c>
    </row>
    <row r="598" spans="1:25">
      <c r="A598" s="47">
        <v>42594</v>
      </c>
      <c r="B598" s="37">
        <v>13738.086453917076</v>
      </c>
      <c r="C598" s="49">
        <v>0</v>
      </c>
      <c r="D598" s="37">
        <v>0</v>
      </c>
      <c r="E598" s="49">
        <v>0</v>
      </c>
      <c r="F598" s="37">
        <v>0</v>
      </c>
      <c r="G598" s="49">
        <v>17.826876810620359</v>
      </c>
      <c r="H598" s="37">
        <v>23.342562845645453</v>
      </c>
      <c r="I598" s="49">
        <v>0</v>
      </c>
      <c r="J598" s="37">
        <v>0</v>
      </c>
      <c r="K598" s="49">
        <v>288.91284743469487</v>
      </c>
      <c r="L598" s="37">
        <v>25</v>
      </c>
      <c r="M598" s="49">
        <v>92426.053612513409</v>
      </c>
      <c r="N598" s="43">
        <v>1926.26</v>
      </c>
      <c r="O598" s="56">
        <v>2036</v>
      </c>
      <c r="P598" s="44">
        <v>2006.2</v>
      </c>
      <c r="Q598" s="52">
        <v>0</v>
      </c>
      <c r="R598" s="39">
        <v>0</v>
      </c>
      <c r="S598" s="54">
        <v>29.8</v>
      </c>
      <c r="T598" s="39">
        <v>0</v>
      </c>
      <c r="U598" s="54">
        <v>0</v>
      </c>
      <c r="V598" s="39">
        <v>0</v>
      </c>
      <c r="W598" s="56">
        <v>0</v>
      </c>
      <c r="X598" s="39">
        <v>109.74</v>
      </c>
      <c r="Y598" s="56">
        <v>5.4</v>
      </c>
    </row>
    <row r="599" spans="1:25">
      <c r="A599" s="47">
        <v>42595</v>
      </c>
      <c r="B599" s="37">
        <v>546.83561844622056</v>
      </c>
      <c r="C599" s="49">
        <v>0</v>
      </c>
      <c r="D599" s="37">
        <v>0</v>
      </c>
      <c r="E599" s="49">
        <v>0</v>
      </c>
      <c r="F599" s="37">
        <v>0</v>
      </c>
      <c r="G599" s="49">
        <v>0.68765168122463671</v>
      </c>
      <c r="H599" s="37">
        <v>0.84065337849663757</v>
      </c>
      <c r="I599" s="49">
        <v>0</v>
      </c>
      <c r="J599" s="37">
        <v>0</v>
      </c>
      <c r="K599" s="49">
        <v>11.426797908137786</v>
      </c>
      <c r="L599" s="37">
        <v>0</v>
      </c>
      <c r="M599" s="49">
        <v>3573.5737436642594</v>
      </c>
      <c r="N599" s="43">
        <v>1940.36</v>
      </c>
      <c r="O599" s="56">
        <v>2045.13</v>
      </c>
      <c r="P599" s="44">
        <v>1981</v>
      </c>
      <c r="Q599" s="52">
        <v>34.9</v>
      </c>
      <c r="R599" s="39">
        <v>0</v>
      </c>
      <c r="S599" s="54">
        <v>29.23</v>
      </c>
      <c r="T599" s="39">
        <v>0</v>
      </c>
      <c r="U599" s="54">
        <v>0</v>
      </c>
      <c r="V599" s="39">
        <v>0</v>
      </c>
      <c r="W599" s="56">
        <v>0</v>
      </c>
      <c r="X599" s="39">
        <v>104.77</v>
      </c>
      <c r="Y599" s="56">
        <v>5.0999999999999996</v>
      </c>
    </row>
    <row r="600" spans="1:25">
      <c r="A600" s="47">
        <v>42596</v>
      </c>
      <c r="B600" s="37">
        <v>502.78714767584961</v>
      </c>
      <c r="C600" s="49">
        <v>0</v>
      </c>
      <c r="D600" s="37">
        <v>0</v>
      </c>
      <c r="E600" s="49">
        <v>0</v>
      </c>
      <c r="F600" s="37">
        <v>0</v>
      </c>
      <c r="G600" s="49">
        <v>0.71908023802340115</v>
      </c>
      <c r="H600" s="37">
        <v>0.89130824683125809</v>
      </c>
      <c r="I600" s="49">
        <v>0</v>
      </c>
      <c r="J600" s="37">
        <v>0</v>
      </c>
      <c r="K600" s="49">
        <v>11.33687172234043</v>
      </c>
      <c r="L600" s="37">
        <v>0</v>
      </c>
      <c r="M600" s="49">
        <v>3171.734372380793</v>
      </c>
      <c r="N600" s="43">
        <v>1924.13</v>
      </c>
      <c r="O600" s="56">
        <v>2021.83</v>
      </c>
      <c r="P600" s="44">
        <v>1928.1</v>
      </c>
      <c r="Q600" s="52">
        <v>64</v>
      </c>
      <c r="R600" s="39">
        <v>0</v>
      </c>
      <c r="S600" s="54">
        <v>29.73</v>
      </c>
      <c r="T600" s="39">
        <v>0</v>
      </c>
      <c r="U600" s="54">
        <v>0</v>
      </c>
      <c r="V600" s="39">
        <v>0</v>
      </c>
      <c r="W600" s="56">
        <v>0</v>
      </c>
      <c r="X600" s="39">
        <v>97.7</v>
      </c>
      <c r="Y600" s="56">
        <v>4.8</v>
      </c>
    </row>
    <row r="601" spans="1:25">
      <c r="A601" s="47">
        <v>42597</v>
      </c>
      <c r="B601" s="37">
        <v>14269.467694092244</v>
      </c>
      <c r="C601" s="49">
        <v>0</v>
      </c>
      <c r="D601" s="37">
        <v>0</v>
      </c>
      <c r="E601" s="49">
        <v>0</v>
      </c>
      <c r="F601" s="37">
        <v>0</v>
      </c>
      <c r="G601" s="49">
        <v>16.933124382492771</v>
      </c>
      <c r="H601" s="37">
        <v>21.210887685516873</v>
      </c>
      <c r="I601" s="49">
        <v>0</v>
      </c>
      <c r="J601" s="37">
        <v>0</v>
      </c>
      <c r="K601" s="49">
        <v>267.58764270963462</v>
      </c>
      <c r="L601" s="37">
        <v>0</v>
      </c>
      <c r="M601" s="49">
        <v>91610.777052689402</v>
      </c>
      <c r="N601" s="43">
        <v>1855.77</v>
      </c>
      <c r="O601" s="56">
        <v>1978.7</v>
      </c>
      <c r="P601" s="44">
        <v>1891.4</v>
      </c>
      <c r="Q601" s="52">
        <v>57.8</v>
      </c>
      <c r="R601" s="39">
        <v>0</v>
      </c>
      <c r="S601" s="54">
        <v>29.5</v>
      </c>
      <c r="T601" s="39">
        <v>0</v>
      </c>
      <c r="U601" s="54">
        <v>0</v>
      </c>
      <c r="V601" s="39">
        <v>0</v>
      </c>
      <c r="W601" s="56">
        <v>0</v>
      </c>
      <c r="X601" s="39">
        <v>122.93</v>
      </c>
      <c r="Y601" s="56">
        <v>6.2</v>
      </c>
    </row>
    <row r="602" spans="1:25">
      <c r="A602" s="47">
        <v>42598</v>
      </c>
      <c r="B602" s="37">
        <v>13190.267407327738</v>
      </c>
      <c r="C602" s="49">
        <v>0</v>
      </c>
      <c r="D602" s="37">
        <v>0</v>
      </c>
      <c r="E602" s="49">
        <v>0</v>
      </c>
      <c r="F602" s="37">
        <v>0</v>
      </c>
      <c r="G602" s="49">
        <v>17.536796347960635</v>
      </c>
      <c r="H602" s="37">
        <v>23.555889987365134</v>
      </c>
      <c r="I602" s="49">
        <v>0</v>
      </c>
      <c r="J602" s="37">
        <v>0</v>
      </c>
      <c r="K602" s="49">
        <v>273.82871304789677</v>
      </c>
      <c r="L602" s="37">
        <v>0</v>
      </c>
      <c r="M602" s="49">
        <v>89929.111579164455</v>
      </c>
      <c r="N602" s="43">
        <v>1938</v>
      </c>
      <c r="O602" s="56">
        <v>2048.42</v>
      </c>
      <c r="P602" s="44">
        <v>2018.7</v>
      </c>
      <c r="Q602" s="52">
        <v>0</v>
      </c>
      <c r="R602" s="39">
        <v>0</v>
      </c>
      <c r="S602" s="54">
        <v>29.72</v>
      </c>
      <c r="T602" s="39">
        <v>0</v>
      </c>
      <c r="U602" s="54">
        <v>0</v>
      </c>
      <c r="V602" s="39">
        <v>0</v>
      </c>
      <c r="W602" s="56">
        <v>0</v>
      </c>
      <c r="X602" s="39">
        <v>110.42</v>
      </c>
      <c r="Y602" s="56">
        <v>5.4</v>
      </c>
    </row>
    <row r="603" spans="1:25">
      <c r="A603" s="47">
        <v>42599</v>
      </c>
      <c r="B603" s="37">
        <v>12841.660038248901</v>
      </c>
      <c r="C603" s="49">
        <v>0</v>
      </c>
      <c r="D603" s="37">
        <v>0</v>
      </c>
      <c r="E603" s="49">
        <v>0</v>
      </c>
      <c r="F603" s="37">
        <v>0</v>
      </c>
      <c r="G603" s="49">
        <v>19.04674913086345</v>
      </c>
      <c r="H603" s="37">
        <v>21.624984581812384</v>
      </c>
      <c r="I603" s="49">
        <v>0</v>
      </c>
      <c r="J603" s="37">
        <v>0</v>
      </c>
      <c r="K603" s="49">
        <v>288.94886791308636</v>
      </c>
      <c r="L603" s="37">
        <v>0</v>
      </c>
      <c r="M603" s="49">
        <v>93474.86935132349</v>
      </c>
      <c r="N603" s="43">
        <v>1313.22</v>
      </c>
      <c r="O603" s="56">
        <v>1383.01</v>
      </c>
      <c r="P603" s="44">
        <v>1339.5</v>
      </c>
      <c r="Q603" s="52">
        <v>0</v>
      </c>
      <c r="R603" s="39">
        <v>0</v>
      </c>
      <c r="S603" s="54">
        <v>43.51</v>
      </c>
      <c r="T603" s="39">
        <v>0</v>
      </c>
      <c r="U603" s="54">
        <v>0</v>
      </c>
      <c r="V603" s="39">
        <v>0</v>
      </c>
      <c r="W603" s="56">
        <v>0</v>
      </c>
      <c r="X603" s="39">
        <v>69.790000000000006</v>
      </c>
      <c r="Y603" s="56">
        <v>5</v>
      </c>
    </row>
    <row r="604" spans="1:25">
      <c r="A604" s="47">
        <v>42600</v>
      </c>
      <c r="B604" s="37">
        <v>12532.105748067046</v>
      </c>
      <c r="C604" s="49">
        <v>0</v>
      </c>
      <c r="D604" s="37">
        <v>0</v>
      </c>
      <c r="E604" s="49">
        <v>0</v>
      </c>
      <c r="F604" s="37">
        <v>0</v>
      </c>
      <c r="G604" s="49">
        <v>16.910864062705798</v>
      </c>
      <c r="H604" s="37">
        <v>22.671761247252554</v>
      </c>
      <c r="I604" s="49">
        <v>0</v>
      </c>
      <c r="J604" s="37">
        <v>0</v>
      </c>
      <c r="K604" s="49">
        <v>282.40021171161663</v>
      </c>
      <c r="L604" s="37">
        <v>0</v>
      </c>
      <c r="M604" s="49">
        <v>87139.22839413429</v>
      </c>
      <c r="N604" s="43">
        <v>1981.61</v>
      </c>
      <c r="O604" s="56">
        <v>2080.2199999999998</v>
      </c>
      <c r="P604" s="44">
        <v>2022</v>
      </c>
      <c r="Q604" s="52">
        <v>15</v>
      </c>
      <c r="R604" s="39">
        <v>0</v>
      </c>
      <c r="S604" s="54">
        <v>43.22</v>
      </c>
      <c r="T604" s="39">
        <v>0</v>
      </c>
      <c r="U604" s="54">
        <v>0</v>
      </c>
      <c r="V604" s="39">
        <v>0</v>
      </c>
      <c r="W604" s="56">
        <v>0</v>
      </c>
      <c r="X604" s="39">
        <v>98.61</v>
      </c>
      <c r="Y604" s="56">
        <v>4.7</v>
      </c>
    </row>
    <row r="605" spans="1:25">
      <c r="A605" s="47">
        <v>42601</v>
      </c>
      <c r="B605" s="37">
        <v>14346.457019259866</v>
      </c>
      <c r="C605" s="49">
        <v>0</v>
      </c>
      <c r="D605" s="37">
        <v>0</v>
      </c>
      <c r="E605" s="49">
        <v>0</v>
      </c>
      <c r="F605" s="37">
        <v>0</v>
      </c>
      <c r="G605" s="49">
        <v>17.506864752401327</v>
      </c>
      <c r="H605" s="37">
        <v>21.597033437462493</v>
      </c>
      <c r="I605" s="49">
        <v>0</v>
      </c>
      <c r="J605" s="37">
        <v>19</v>
      </c>
      <c r="K605" s="49">
        <v>263.55357632927303</v>
      </c>
      <c r="L605" s="37">
        <v>25</v>
      </c>
      <c r="M605" s="49">
        <v>87117.062667262493</v>
      </c>
      <c r="N605" s="43">
        <v>1926.73</v>
      </c>
      <c r="O605" s="56">
        <v>2039.65</v>
      </c>
      <c r="P605" s="44">
        <v>1953.6</v>
      </c>
      <c r="Q605" s="52">
        <v>56.7</v>
      </c>
      <c r="R605" s="39">
        <v>0</v>
      </c>
      <c r="S605" s="54">
        <v>29.35</v>
      </c>
      <c r="T605" s="39">
        <v>0</v>
      </c>
      <c r="U605" s="54">
        <v>0</v>
      </c>
      <c r="V605" s="39">
        <v>0</v>
      </c>
      <c r="W605" s="56">
        <v>0</v>
      </c>
      <c r="X605" s="39">
        <v>112.92</v>
      </c>
      <c r="Y605" s="56">
        <v>5.5</v>
      </c>
    </row>
    <row r="606" spans="1:25">
      <c r="A606" s="47">
        <v>42602</v>
      </c>
      <c r="B606" s="37">
        <v>464.66308576509101</v>
      </c>
      <c r="C606" s="49">
        <v>0</v>
      </c>
      <c r="D606" s="37">
        <v>0</v>
      </c>
      <c r="E606" s="49">
        <v>0</v>
      </c>
      <c r="F606" s="37">
        <v>0</v>
      </c>
      <c r="G606" s="49">
        <v>0.67282750002158631</v>
      </c>
      <c r="H606" s="37">
        <v>0.85963758811352076</v>
      </c>
      <c r="I606" s="49">
        <v>0</v>
      </c>
      <c r="J606" s="37">
        <v>0</v>
      </c>
      <c r="K606" s="49">
        <v>10.555436175351023</v>
      </c>
      <c r="L606" s="37">
        <v>0</v>
      </c>
      <c r="M606" s="49">
        <v>3325.6768504985403</v>
      </c>
      <c r="N606" s="43">
        <v>1891.47</v>
      </c>
      <c r="O606" s="56">
        <v>2030.3</v>
      </c>
      <c r="P606" s="44">
        <v>2001.6</v>
      </c>
      <c r="Q606" s="52">
        <v>0</v>
      </c>
      <c r="R606" s="39">
        <v>0</v>
      </c>
      <c r="S606" s="54">
        <v>28.7</v>
      </c>
      <c r="T606" s="39">
        <v>0</v>
      </c>
      <c r="U606" s="54">
        <v>0</v>
      </c>
      <c r="V606" s="39">
        <v>0</v>
      </c>
      <c r="W606" s="56">
        <v>0</v>
      </c>
      <c r="X606" s="39">
        <v>138.83000000000001</v>
      </c>
      <c r="Y606" s="56">
        <v>6.8</v>
      </c>
    </row>
    <row r="607" spans="1:25">
      <c r="A607" s="47">
        <v>42603</v>
      </c>
      <c r="B607" s="37">
        <v>521.44576134886677</v>
      </c>
      <c r="C607" s="49">
        <v>0</v>
      </c>
      <c r="D607" s="37">
        <v>0</v>
      </c>
      <c r="E607" s="49">
        <v>0</v>
      </c>
      <c r="F607" s="37">
        <v>0</v>
      </c>
      <c r="G607" s="49">
        <v>0.68719265688105247</v>
      </c>
      <c r="H607" s="37">
        <v>0.82508816818560171</v>
      </c>
      <c r="I607" s="49">
        <v>0</v>
      </c>
      <c r="J607" s="37">
        <v>0</v>
      </c>
      <c r="K607" s="49">
        <v>10.180488849126085</v>
      </c>
      <c r="L607" s="37">
        <v>0</v>
      </c>
      <c r="M607" s="49">
        <v>3251.7656858589535</v>
      </c>
      <c r="N607" s="43">
        <v>1855.48</v>
      </c>
      <c r="O607" s="56">
        <v>1976.3</v>
      </c>
      <c r="P607" s="44">
        <v>1947.4</v>
      </c>
      <c r="Q607" s="52">
        <v>0</v>
      </c>
      <c r="R607" s="39">
        <v>0</v>
      </c>
      <c r="S607" s="54">
        <v>28.9</v>
      </c>
      <c r="T607" s="39">
        <v>0</v>
      </c>
      <c r="U607" s="54">
        <v>0</v>
      </c>
      <c r="V607" s="39">
        <v>0</v>
      </c>
      <c r="W607" s="56">
        <v>0</v>
      </c>
      <c r="X607" s="39">
        <v>120.82</v>
      </c>
      <c r="Y607" s="56">
        <v>6.1</v>
      </c>
    </row>
    <row r="608" spans="1:25">
      <c r="A608" s="47">
        <v>42604</v>
      </c>
      <c r="B608" s="37">
        <v>14365.450910728596</v>
      </c>
      <c r="C608" s="49">
        <v>0</v>
      </c>
      <c r="D608" s="37">
        <v>0</v>
      </c>
      <c r="E608" s="49">
        <v>0</v>
      </c>
      <c r="F608" s="37">
        <v>0</v>
      </c>
      <c r="G608" s="49">
        <v>18.745824380584455</v>
      </c>
      <c r="H608" s="37">
        <v>22.769597901637468</v>
      </c>
      <c r="I608" s="49">
        <v>0</v>
      </c>
      <c r="J608" s="37">
        <v>0</v>
      </c>
      <c r="K608" s="49">
        <v>272.61029178375549</v>
      </c>
      <c r="L608" s="37">
        <v>0</v>
      </c>
      <c r="M608" s="49">
        <v>89978.020043180994</v>
      </c>
      <c r="N608" s="43">
        <v>1852.31</v>
      </c>
      <c r="O608" s="56">
        <v>1977.6</v>
      </c>
      <c r="P608" s="44">
        <v>1922.6</v>
      </c>
      <c r="Q608" s="52">
        <v>55</v>
      </c>
      <c r="R608" s="39">
        <v>0</v>
      </c>
      <c r="S608" s="54">
        <v>0</v>
      </c>
      <c r="T608" s="39">
        <v>0</v>
      </c>
      <c r="U608" s="54">
        <v>0</v>
      </c>
      <c r="V608" s="39">
        <v>0</v>
      </c>
      <c r="W608" s="56">
        <v>0</v>
      </c>
      <c r="X608" s="39">
        <v>125.29</v>
      </c>
      <c r="Y608" s="56">
        <v>6.3</v>
      </c>
    </row>
    <row r="609" spans="1:25">
      <c r="A609" s="47">
        <v>42605</v>
      </c>
      <c r="B609" s="37">
        <v>13627.535845354123</v>
      </c>
      <c r="C609" s="49">
        <v>0</v>
      </c>
      <c r="D609" s="37">
        <v>0</v>
      </c>
      <c r="E609" s="49">
        <v>0</v>
      </c>
      <c r="F609" s="37">
        <v>0</v>
      </c>
      <c r="G609" s="49">
        <v>17.872303527702371</v>
      </c>
      <c r="H609" s="37">
        <v>21.202287305015737</v>
      </c>
      <c r="I609" s="49">
        <v>0</v>
      </c>
      <c r="J609" s="37">
        <v>0</v>
      </c>
      <c r="K609" s="49">
        <v>275.28610680779718</v>
      </c>
      <c r="L609" s="37">
        <v>0</v>
      </c>
      <c r="M609" s="49">
        <v>84849.705363536923</v>
      </c>
      <c r="N609" s="43">
        <v>1841.26</v>
      </c>
      <c r="O609" s="56">
        <v>1977.72</v>
      </c>
      <c r="P609" s="44">
        <v>1919.2</v>
      </c>
      <c r="Q609" s="52">
        <v>0</v>
      </c>
      <c r="R609" s="39">
        <v>0</v>
      </c>
      <c r="S609" s="54">
        <v>58.52</v>
      </c>
      <c r="T609" s="39">
        <v>0</v>
      </c>
      <c r="U609" s="54">
        <v>0</v>
      </c>
      <c r="V609" s="39">
        <v>0</v>
      </c>
      <c r="W609" s="56">
        <v>0</v>
      </c>
      <c r="X609" s="39">
        <v>136.46</v>
      </c>
      <c r="Y609" s="56">
        <v>6.9</v>
      </c>
    </row>
    <row r="610" spans="1:25">
      <c r="A610" s="47">
        <v>42606</v>
      </c>
      <c r="B610" s="37">
        <v>13882.401244350076</v>
      </c>
      <c r="C610" s="49">
        <v>0</v>
      </c>
      <c r="D610" s="37">
        <v>0</v>
      </c>
      <c r="E610" s="49">
        <v>0</v>
      </c>
      <c r="F610" s="37">
        <v>0</v>
      </c>
      <c r="G610" s="49">
        <v>19.065428345635262</v>
      </c>
      <c r="H610" s="37">
        <v>23.513982882097665</v>
      </c>
      <c r="I610" s="49">
        <v>0</v>
      </c>
      <c r="J610" s="37">
        <v>0</v>
      </c>
      <c r="K610" s="49">
        <v>273.47834510413827</v>
      </c>
      <c r="L610" s="37">
        <v>0</v>
      </c>
      <c r="M610" s="49">
        <v>88147.038970618043</v>
      </c>
      <c r="N610" s="43">
        <v>1622.3</v>
      </c>
      <c r="O610" s="56">
        <v>1736.98</v>
      </c>
      <c r="P610" s="44">
        <v>1696.5</v>
      </c>
      <c r="Q610" s="52">
        <v>0</v>
      </c>
      <c r="R610" s="39">
        <v>0</v>
      </c>
      <c r="S610" s="54">
        <v>40.479999999999997</v>
      </c>
      <c r="T610" s="39">
        <v>0</v>
      </c>
      <c r="U610" s="54">
        <v>0</v>
      </c>
      <c r="V610" s="39">
        <v>0</v>
      </c>
      <c r="W610" s="56">
        <v>0</v>
      </c>
      <c r="X610" s="39">
        <v>114.68</v>
      </c>
      <c r="Y610" s="56">
        <v>6.6</v>
      </c>
    </row>
    <row r="611" spans="1:25">
      <c r="A611" s="47">
        <v>42607</v>
      </c>
      <c r="B611" s="37">
        <v>13873.785108856438</v>
      </c>
      <c r="C611" s="49">
        <v>0</v>
      </c>
      <c r="D611" s="37">
        <v>0</v>
      </c>
      <c r="E611" s="49">
        <v>0</v>
      </c>
      <c r="F611" s="37">
        <v>0</v>
      </c>
      <c r="G611" s="49">
        <v>17.110731966583575</v>
      </c>
      <c r="H611" s="37">
        <v>21.300123830679887</v>
      </c>
      <c r="I611" s="49">
        <v>0</v>
      </c>
      <c r="J611" s="37">
        <v>0</v>
      </c>
      <c r="K611" s="49">
        <v>273.05354101123368</v>
      </c>
      <c r="L611" s="37">
        <v>0</v>
      </c>
      <c r="M611" s="49">
        <v>84616.632827746187</v>
      </c>
      <c r="N611" s="43">
        <v>1889.99</v>
      </c>
      <c r="O611" s="56">
        <v>2032.52</v>
      </c>
      <c r="P611" s="44">
        <v>1999</v>
      </c>
      <c r="Q611" s="52">
        <v>0</v>
      </c>
      <c r="R611" s="39">
        <v>0</v>
      </c>
      <c r="S611" s="54">
        <v>33.520000000000003</v>
      </c>
      <c r="T611" s="39">
        <v>0</v>
      </c>
      <c r="U611" s="54">
        <v>0</v>
      </c>
      <c r="V611" s="39">
        <v>0</v>
      </c>
      <c r="W611" s="56">
        <v>0</v>
      </c>
      <c r="X611" s="39">
        <v>142.53</v>
      </c>
      <c r="Y611" s="56">
        <v>7</v>
      </c>
    </row>
    <row r="612" spans="1:25">
      <c r="A612" s="47">
        <v>42608</v>
      </c>
      <c r="B612" s="37">
        <v>13857.12340386074</v>
      </c>
      <c r="C612" s="49">
        <v>0</v>
      </c>
      <c r="D612" s="37">
        <v>0</v>
      </c>
      <c r="E612" s="49">
        <v>0</v>
      </c>
      <c r="F612" s="37">
        <v>0</v>
      </c>
      <c r="G612" s="49">
        <v>16.845776114859543</v>
      </c>
      <c r="H612" s="37">
        <v>23.400766107142402</v>
      </c>
      <c r="I612" s="49">
        <v>0</v>
      </c>
      <c r="J612" s="37">
        <v>0</v>
      </c>
      <c r="K612" s="49">
        <v>285.40079729829438</v>
      </c>
      <c r="L612" s="37">
        <v>25</v>
      </c>
      <c r="M612" s="49">
        <v>85925.925597937487</v>
      </c>
      <c r="N612" s="43">
        <v>1796.64</v>
      </c>
      <c r="O612" s="56">
        <v>1928.6</v>
      </c>
      <c r="P612" s="44">
        <v>1885.1</v>
      </c>
      <c r="Q612" s="52">
        <v>0</v>
      </c>
      <c r="R612" s="39">
        <v>0</v>
      </c>
      <c r="S612" s="54">
        <v>43.5</v>
      </c>
      <c r="T612" s="39">
        <v>0</v>
      </c>
      <c r="U612" s="54">
        <v>0</v>
      </c>
      <c r="V612" s="39">
        <v>0</v>
      </c>
      <c r="W612" s="56">
        <v>0</v>
      </c>
      <c r="X612" s="39">
        <v>131.96</v>
      </c>
      <c r="Y612" s="56">
        <v>6.8</v>
      </c>
    </row>
    <row r="613" spans="1:25">
      <c r="A613" s="47">
        <v>42609</v>
      </c>
      <c r="B613" s="37">
        <v>515.19174780561946</v>
      </c>
      <c r="C613" s="49">
        <v>0</v>
      </c>
      <c r="D613" s="37">
        <v>0</v>
      </c>
      <c r="E613" s="49">
        <v>0</v>
      </c>
      <c r="F613" s="37">
        <v>0</v>
      </c>
      <c r="G613" s="49">
        <v>0.63882025341870841</v>
      </c>
      <c r="H613" s="37">
        <v>0.82559007623667446</v>
      </c>
      <c r="I613" s="49">
        <v>0</v>
      </c>
      <c r="J613" s="37">
        <v>0</v>
      </c>
      <c r="K613" s="49">
        <v>10.1578500448807</v>
      </c>
      <c r="L613" s="37">
        <v>0</v>
      </c>
      <c r="M613" s="49">
        <v>3271.1672015209779</v>
      </c>
      <c r="N613" s="43">
        <v>1901.24</v>
      </c>
      <c r="O613" s="56">
        <v>2036.82</v>
      </c>
      <c r="P613" s="44">
        <v>1925.3</v>
      </c>
      <c r="Q613" s="52">
        <v>67.7</v>
      </c>
      <c r="R613" s="39">
        <v>0</v>
      </c>
      <c r="S613" s="54">
        <v>43.82</v>
      </c>
      <c r="T613" s="39">
        <v>0</v>
      </c>
      <c r="U613" s="54">
        <v>0</v>
      </c>
      <c r="V613" s="39">
        <v>0</v>
      </c>
      <c r="W613" s="56">
        <v>0</v>
      </c>
      <c r="X613" s="39">
        <v>135.58000000000001</v>
      </c>
      <c r="Y613" s="56">
        <v>6.7</v>
      </c>
    </row>
    <row r="614" spans="1:25">
      <c r="A614" s="47">
        <v>42610</v>
      </c>
      <c r="B614" s="37">
        <v>473.85750102542141</v>
      </c>
      <c r="C614" s="49">
        <v>0</v>
      </c>
      <c r="D614" s="37">
        <v>0</v>
      </c>
      <c r="E614" s="49">
        <v>0</v>
      </c>
      <c r="F614" s="37">
        <v>0</v>
      </c>
      <c r="G614" s="49">
        <v>0.7356609720503815</v>
      </c>
      <c r="H614" s="37">
        <v>0.78483300735477823</v>
      </c>
      <c r="I614" s="49">
        <v>0</v>
      </c>
      <c r="J614" s="37">
        <v>0</v>
      </c>
      <c r="K614" s="49">
        <v>9.5649023788717873</v>
      </c>
      <c r="L614" s="37">
        <v>0</v>
      </c>
      <c r="M614" s="49">
        <v>3364.6144081699431</v>
      </c>
      <c r="N614" s="43">
        <v>1673.14</v>
      </c>
      <c r="O614" s="56">
        <v>1784.52</v>
      </c>
      <c r="P614" s="44">
        <v>1691.9</v>
      </c>
      <c r="Q614" s="52">
        <v>50.6</v>
      </c>
      <c r="R614" s="39">
        <v>0</v>
      </c>
      <c r="S614" s="54">
        <v>42.02</v>
      </c>
      <c r="T614" s="39">
        <v>0</v>
      </c>
      <c r="U614" s="54">
        <v>0</v>
      </c>
      <c r="V614" s="39">
        <v>0</v>
      </c>
      <c r="W614" s="56">
        <v>0</v>
      </c>
      <c r="X614" s="39">
        <v>111.38</v>
      </c>
      <c r="Y614" s="56">
        <v>6.2</v>
      </c>
    </row>
    <row r="615" spans="1:25">
      <c r="A615" s="47">
        <v>42611</v>
      </c>
      <c r="B615" s="37">
        <v>12573.652996952736</v>
      </c>
      <c r="C615" s="49">
        <v>0</v>
      </c>
      <c r="D615" s="37">
        <v>0</v>
      </c>
      <c r="E615" s="49">
        <v>0</v>
      </c>
      <c r="F615" s="37">
        <v>0</v>
      </c>
      <c r="G615" s="49">
        <v>16.732883898343211</v>
      </c>
      <c r="H615" s="37">
        <v>21.717574880797752</v>
      </c>
      <c r="I615" s="49">
        <v>0</v>
      </c>
      <c r="J615" s="37">
        <v>0</v>
      </c>
      <c r="K615" s="49">
        <v>297.16761501681805</v>
      </c>
      <c r="L615" s="37">
        <v>0</v>
      </c>
      <c r="M615" s="49">
        <v>86095.905673326444</v>
      </c>
      <c r="N615" s="43">
        <v>1611.48</v>
      </c>
      <c r="O615" s="56">
        <v>1728.72</v>
      </c>
      <c r="P615" s="44">
        <v>1684.5</v>
      </c>
      <c r="Q615" s="52">
        <v>0</v>
      </c>
      <c r="R615" s="39">
        <v>0</v>
      </c>
      <c r="S615" s="54">
        <v>44.22</v>
      </c>
      <c r="T615" s="39">
        <v>0</v>
      </c>
      <c r="U615" s="54">
        <v>0</v>
      </c>
      <c r="V615" s="39">
        <v>0</v>
      </c>
      <c r="W615" s="56">
        <v>0</v>
      </c>
      <c r="X615" s="39">
        <v>117.24</v>
      </c>
      <c r="Y615" s="56">
        <v>6.8</v>
      </c>
    </row>
    <row r="616" spans="1:25">
      <c r="A616" s="47">
        <v>42612</v>
      </c>
      <c r="B616" s="37">
        <v>14076.069577123442</v>
      </c>
      <c r="C616" s="49">
        <v>0</v>
      </c>
      <c r="D616" s="37">
        <v>0</v>
      </c>
      <c r="E616" s="49">
        <v>0</v>
      </c>
      <c r="F616" s="37">
        <v>0</v>
      </c>
      <c r="G616" s="49">
        <v>17.636230165253192</v>
      </c>
      <c r="H616" s="37">
        <v>22.792811285797235</v>
      </c>
      <c r="I616" s="49">
        <v>0</v>
      </c>
      <c r="J616" s="37">
        <v>0</v>
      </c>
      <c r="K616" s="49">
        <v>282.59755931533226</v>
      </c>
      <c r="L616" s="37">
        <v>0</v>
      </c>
      <c r="M616" s="49">
        <v>92188.43259208175</v>
      </c>
      <c r="N616" s="43">
        <v>1801.3</v>
      </c>
      <c r="O616" s="56">
        <v>1925.27</v>
      </c>
      <c r="P616" s="44">
        <v>1895.6</v>
      </c>
      <c r="Q616" s="52">
        <v>0</v>
      </c>
      <c r="R616" s="39">
        <v>0</v>
      </c>
      <c r="S616" s="54">
        <v>29.67</v>
      </c>
      <c r="T616" s="39">
        <v>0</v>
      </c>
      <c r="U616" s="54">
        <v>0</v>
      </c>
      <c r="V616" s="39">
        <v>0</v>
      </c>
      <c r="W616" s="56">
        <v>0</v>
      </c>
      <c r="X616" s="39">
        <v>123.97</v>
      </c>
      <c r="Y616" s="56">
        <v>6.4</v>
      </c>
    </row>
    <row r="617" spans="1:25">
      <c r="A617" s="47">
        <v>42613</v>
      </c>
      <c r="B617" s="37">
        <v>14005.951762063989</v>
      </c>
      <c r="C617" s="49">
        <v>0</v>
      </c>
      <c r="D617" s="37">
        <v>0</v>
      </c>
      <c r="E617" s="49">
        <v>0</v>
      </c>
      <c r="F617" s="37">
        <v>0</v>
      </c>
      <c r="G617" s="49">
        <v>17.631506776647289</v>
      </c>
      <c r="H617" s="37">
        <v>22.843278700546314</v>
      </c>
      <c r="I617" s="49">
        <v>121.43602657344999</v>
      </c>
      <c r="J617" s="37">
        <v>0</v>
      </c>
      <c r="K617" s="49">
        <v>295.58433441584913</v>
      </c>
      <c r="L617" s="37">
        <v>0</v>
      </c>
      <c r="M617" s="49">
        <v>88804.466620087216</v>
      </c>
      <c r="N617" s="43">
        <v>1795.31</v>
      </c>
      <c r="O617" s="56">
        <v>1918.6</v>
      </c>
      <c r="P617" s="44">
        <v>1871.3</v>
      </c>
      <c r="Q617" s="52">
        <v>8.1</v>
      </c>
      <c r="R617" s="39">
        <v>0</v>
      </c>
      <c r="S617" s="54">
        <v>39.200000000000003</v>
      </c>
      <c r="T617" s="39">
        <v>0</v>
      </c>
      <c r="U617" s="54">
        <v>0</v>
      </c>
      <c r="V617" s="39">
        <v>0</v>
      </c>
      <c r="W617" s="56">
        <v>0</v>
      </c>
      <c r="X617" s="39">
        <v>123.29</v>
      </c>
      <c r="Y617" s="56">
        <v>6.4</v>
      </c>
    </row>
    <row r="618" spans="1:25">
      <c r="A618" s="47">
        <v>42614</v>
      </c>
      <c r="B618" s="37">
        <v>11003.151886360236</v>
      </c>
      <c r="C618" s="49">
        <v>0</v>
      </c>
      <c r="D618" s="37">
        <v>0</v>
      </c>
      <c r="E618" s="49">
        <v>0</v>
      </c>
      <c r="F618" s="37">
        <v>0</v>
      </c>
      <c r="G618" s="49">
        <v>9.5190149322478526</v>
      </c>
      <c r="H618" s="37">
        <v>22.228262590623121</v>
      </c>
      <c r="I618" s="49">
        <v>0</v>
      </c>
      <c r="J618" s="37">
        <v>0</v>
      </c>
      <c r="K618" s="49">
        <v>231.03863150950414</v>
      </c>
      <c r="L618" s="37">
        <v>0</v>
      </c>
      <c r="M618" s="49">
        <v>72332.507798932667</v>
      </c>
      <c r="N618" s="43">
        <v>1073.1400000000001</v>
      </c>
      <c r="O618" s="56">
        <v>1145.76</v>
      </c>
      <c r="P618" s="44">
        <v>1087</v>
      </c>
      <c r="Q618" s="52">
        <v>34.799999999999997</v>
      </c>
      <c r="R618" s="39">
        <v>0</v>
      </c>
      <c r="S618" s="54">
        <v>23.96</v>
      </c>
      <c r="T618" s="39">
        <v>0</v>
      </c>
      <c r="U618" s="54">
        <v>0</v>
      </c>
      <c r="V618" s="39">
        <v>0</v>
      </c>
      <c r="W618" s="56">
        <v>0</v>
      </c>
      <c r="X618" s="39">
        <v>72.62</v>
      </c>
      <c r="Y618" s="56">
        <v>6.3</v>
      </c>
    </row>
    <row r="619" spans="1:25">
      <c r="A619" s="47">
        <v>42615</v>
      </c>
      <c r="B619" s="37">
        <v>11077.681754820547</v>
      </c>
      <c r="C619" s="49">
        <v>20</v>
      </c>
      <c r="D619" s="37">
        <v>0</v>
      </c>
      <c r="E619" s="49">
        <v>0</v>
      </c>
      <c r="F619" s="37">
        <v>0</v>
      </c>
      <c r="G619" s="49">
        <v>9.6686263408129456</v>
      </c>
      <c r="H619" s="37">
        <v>22.977154450895419</v>
      </c>
      <c r="I619" s="49">
        <v>0</v>
      </c>
      <c r="J619" s="37">
        <v>14</v>
      </c>
      <c r="K619" s="49">
        <v>229.21370518783627</v>
      </c>
      <c r="L619" s="37">
        <v>20</v>
      </c>
      <c r="M619" s="49">
        <v>71405.898644679677</v>
      </c>
      <c r="N619" s="43">
        <v>1838.63</v>
      </c>
      <c r="O619" s="56">
        <v>1970.32</v>
      </c>
      <c r="P619" s="44">
        <v>1889.7</v>
      </c>
      <c r="Q619" s="52">
        <v>29.9</v>
      </c>
      <c r="R619" s="39">
        <v>0</v>
      </c>
      <c r="S619" s="54">
        <v>50.72</v>
      </c>
      <c r="T619" s="39">
        <v>0</v>
      </c>
      <c r="U619" s="54">
        <v>0</v>
      </c>
      <c r="V619" s="39">
        <v>0</v>
      </c>
      <c r="W619" s="56">
        <v>0</v>
      </c>
      <c r="X619" s="39">
        <v>131.69</v>
      </c>
      <c r="Y619" s="56">
        <v>6.7</v>
      </c>
    </row>
    <row r="620" spans="1:25">
      <c r="A620" s="47">
        <v>42616</v>
      </c>
      <c r="B620" s="37">
        <v>390.09175913355369</v>
      </c>
      <c r="C620" s="49">
        <v>0</v>
      </c>
      <c r="D620" s="37">
        <v>0</v>
      </c>
      <c r="E620" s="49">
        <v>0</v>
      </c>
      <c r="F620" s="37">
        <v>0</v>
      </c>
      <c r="G620" s="49">
        <v>0.33108488418886839</v>
      </c>
      <c r="H620" s="37">
        <v>0.84720021533241918</v>
      </c>
      <c r="I620" s="49">
        <v>0</v>
      </c>
      <c r="J620" s="37">
        <v>0</v>
      </c>
      <c r="K620" s="49">
        <v>9.4575735375497203</v>
      </c>
      <c r="L620" s="37">
        <v>0</v>
      </c>
      <c r="M620" s="49">
        <v>2590.8850281487912</v>
      </c>
      <c r="N620" s="43">
        <v>1385.21</v>
      </c>
      <c r="O620" s="56">
        <v>1482</v>
      </c>
      <c r="P620" s="44">
        <v>1480</v>
      </c>
      <c r="Q620" s="52">
        <v>0</v>
      </c>
      <c r="R620" s="39">
        <v>0</v>
      </c>
      <c r="S620" s="54">
        <v>2</v>
      </c>
      <c r="T620" s="39">
        <v>0</v>
      </c>
      <c r="U620" s="54">
        <v>0</v>
      </c>
      <c r="V620" s="39">
        <v>0</v>
      </c>
      <c r="W620" s="56">
        <v>0</v>
      </c>
      <c r="X620" s="39">
        <v>96.79</v>
      </c>
      <c r="Y620" s="56">
        <v>6.5</v>
      </c>
    </row>
    <row r="621" spans="1:25">
      <c r="A621" s="47">
        <v>42617</v>
      </c>
      <c r="B621" s="37">
        <v>392.21618394463019</v>
      </c>
      <c r="C621" s="49">
        <v>0</v>
      </c>
      <c r="D621" s="37">
        <v>0</v>
      </c>
      <c r="E621" s="49">
        <v>0</v>
      </c>
      <c r="F621" s="37">
        <v>0</v>
      </c>
      <c r="G621" s="49">
        <v>0.38838418910187616</v>
      </c>
      <c r="H621" s="37">
        <v>0.85345196062006035</v>
      </c>
      <c r="I621" s="49">
        <v>0</v>
      </c>
      <c r="J621" s="37">
        <v>0</v>
      </c>
      <c r="K621" s="49">
        <v>8.900796075749474</v>
      </c>
      <c r="L621" s="37">
        <v>0</v>
      </c>
      <c r="M621" s="49">
        <v>2708.4362246264368</v>
      </c>
      <c r="N621" s="43">
        <v>1760.99</v>
      </c>
      <c r="O621" s="56">
        <v>1882.2</v>
      </c>
      <c r="P621" s="44">
        <v>1847.3</v>
      </c>
      <c r="Q621" s="52">
        <v>34.9</v>
      </c>
      <c r="R621" s="39">
        <v>0</v>
      </c>
      <c r="S621" s="54">
        <v>0</v>
      </c>
      <c r="T621" s="39">
        <v>0</v>
      </c>
      <c r="U621" s="54">
        <v>0</v>
      </c>
      <c r="V621" s="39">
        <v>0</v>
      </c>
      <c r="W621" s="56">
        <v>0</v>
      </c>
      <c r="X621" s="39">
        <v>121.21</v>
      </c>
      <c r="Y621" s="56">
        <v>6.4</v>
      </c>
    </row>
    <row r="622" spans="1:25">
      <c r="A622" s="47">
        <v>42618</v>
      </c>
      <c r="B622" s="37">
        <v>10941.992252167442</v>
      </c>
      <c r="C622" s="49">
        <v>0</v>
      </c>
      <c r="D622" s="37">
        <v>0</v>
      </c>
      <c r="E622" s="49">
        <v>0</v>
      </c>
      <c r="F622" s="37">
        <v>0</v>
      </c>
      <c r="G622" s="49">
        <v>9.1913217582385975</v>
      </c>
      <c r="H622" s="37">
        <v>22.62207349317789</v>
      </c>
      <c r="I622" s="49">
        <v>0</v>
      </c>
      <c r="J622" s="37">
        <v>0</v>
      </c>
      <c r="K622" s="49">
        <v>244.41826825069549</v>
      </c>
      <c r="L622" s="37">
        <v>0</v>
      </c>
      <c r="M622" s="49">
        <v>70438.981245345683</v>
      </c>
      <c r="N622" s="43">
        <v>1769.2</v>
      </c>
      <c r="O622" s="56">
        <v>1892.44</v>
      </c>
      <c r="P622" s="44">
        <v>1822.4</v>
      </c>
      <c r="Q622" s="52">
        <v>55.2</v>
      </c>
      <c r="R622" s="39">
        <v>0</v>
      </c>
      <c r="S622" s="54">
        <v>14.84</v>
      </c>
      <c r="T622" s="39">
        <v>0</v>
      </c>
      <c r="U622" s="54">
        <v>0</v>
      </c>
      <c r="V622" s="39">
        <v>0</v>
      </c>
      <c r="W622" s="56">
        <v>0</v>
      </c>
      <c r="X622" s="39">
        <v>123.24</v>
      </c>
      <c r="Y622" s="56">
        <v>6.5</v>
      </c>
    </row>
    <row r="623" spans="1:25">
      <c r="A623" s="47">
        <v>42619</v>
      </c>
      <c r="B623" s="37">
        <v>10867.941624710131</v>
      </c>
      <c r="C623" s="49">
        <v>0</v>
      </c>
      <c r="D623" s="37">
        <v>0</v>
      </c>
      <c r="E623" s="49">
        <v>0</v>
      </c>
      <c r="F623" s="37">
        <v>0</v>
      </c>
      <c r="G623" s="49">
        <v>9.6931473368082006</v>
      </c>
      <c r="H623" s="37">
        <v>21.97724447756114</v>
      </c>
      <c r="I623" s="49">
        <v>0</v>
      </c>
      <c r="J623" s="37">
        <v>0</v>
      </c>
      <c r="K623" s="49">
        <v>242.93751520652955</v>
      </c>
      <c r="L623" s="37">
        <v>0</v>
      </c>
      <c r="M623" s="49">
        <v>70238.523035300837</v>
      </c>
      <c r="N623" s="43">
        <v>1422.03</v>
      </c>
      <c r="O623" s="56">
        <v>1523.74</v>
      </c>
      <c r="P623" s="44">
        <v>1471.9</v>
      </c>
      <c r="Q623" s="52">
        <v>37.200000000000003</v>
      </c>
      <c r="R623" s="39">
        <v>0</v>
      </c>
      <c r="S623" s="54">
        <v>14.64</v>
      </c>
      <c r="T623" s="39">
        <v>0</v>
      </c>
      <c r="U623" s="54">
        <v>0</v>
      </c>
      <c r="V623" s="39">
        <v>0</v>
      </c>
      <c r="W623" s="56">
        <v>0</v>
      </c>
      <c r="X623" s="39">
        <v>101.71</v>
      </c>
      <c r="Y623" s="56">
        <v>6.7</v>
      </c>
    </row>
    <row r="624" spans="1:25">
      <c r="A624" s="47">
        <v>42620</v>
      </c>
      <c r="B624" s="37">
        <v>10133.444730478477</v>
      </c>
      <c r="C624" s="49">
        <v>0</v>
      </c>
      <c r="D624" s="37">
        <v>0</v>
      </c>
      <c r="E624" s="49">
        <v>0</v>
      </c>
      <c r="F624" s="37">
        <v>0</v>
      </c>
      <c r="G624" s="49">
        <v>9.7087208130922455</v>
      </c>
      <c r="H624" s="37">
        <v>24.433477291774693</v>
      </c>
      <c r="I624" s="49">
        <v>0</v>
      </c>
      <c r="J624" s="37">
        <v>0</v>
      </c>
      <c r="K624" s="49">
        <v>230.83400329379586</v>
      </c>
      <c r="L624" s="37">
        <v>0</v>
      </c>
      <c r="M624" s="49">
        <v>76978.13236184229</v>
      </c>
      <c r="N624" s="43">
        <v>1949.08</v>
      </c>
      <c r="O624" s="56">
        <v>2090.54</v>
      </c>
      <c r="P624" s="44">
        <v>2028.8</v>
      </c>
      <c r="Q624" s="52">
        <v>21</v>
      </c>
      <c r="R624" s="39">
        <v>0</v>
      </c>
      <c r="S624" s="54">
        <v>40.74</v>
      </c>
      <c r="T624" s="39">
        <v>0</v>
      </c>
      <c r="U624" s="54">
        <v>0</v>
      </c>
      <c r="V624" s="39">
        <v>0</v>
      </c>
      <c r="W624" s="56">
        <v>0</v>
      </c>
      <c r="X624" s="39">
        <v>141.46</v>
      </c>
      <c r="Y624" s="56">
        <v>6.8</v>
      </c>
    </row>
    <row r="625" spans="1:25">
      <c r="A625" s="47">
        <v>42621</v>
      </c>
      <c r="B625" s="37">
        <v>10384.584784966939</v>
      </c>
      <c r="C625" s="49">
        <v>0</v>
      </c>
      <c r="D625" s="37">
        <v>0</v>
      </c>
      <c r="E625" s="49">
        <v>0</v>
      </c>
      <c r="F625" s="37">
        <v>0</v>
      </c>
      <c r="G625" s="49">
        <v>9.4128228246499344</v>
      </c>
      <c r="H625" s="37">
        <v>24.801667878986208</v>
      </c>
      <c r="I625" s="49">
        <v>0</v>
      </c>
      <c r="J625" s="37">
        <v>0</v>
      </c>
      <c r="K625" s="49">
        <v>233.56059086851135</v>
      </c>
      <c r="L625" s="37">
        <v>0</v>
      </c>
      <c r="M625" s="49">
        <v>74612.668921852252</v>
      </c>
      <c r="N625" s="43">
        <v>1882.43</v>
      </c>
      <c r="O625" s="56">
        <v>2038.14</v>
      </c>
      <c r="P625" s="44">
        <v>1984.6</v>
      </c>
      <c r="Q625" s="52">
        <v>13</v>
      </c>
      <c r="R625" s="39">
        <v>0</v>
      </c>
      <c r="S625" s="54">
        <v>40.54</v>
      </c>
      <c r="T625" s="39">
        <v>0</v>
      </c>
      <c r="U625" s="54">
        <v>0</v>
      </c>
      <c r="V625" s="39">
        <v>0</v>
      </c>
      <c r="W625" s="56">
        <v>0</v>
      </c>
      <c r="X625" s="39">
        <v>155.71</v>
      </c>
      <c r="Y625" s="56">
        <v>7.6</v>
      </c>
    </row>
    <row r="626" spans="1:25">
      <c r="A626" s="47">
        <v>42622</v>
      </c>
      <c r="B626" s="37">
        <v>10081.261138311374</v>
      </c>
      <c r="C626" s="49">
        <v>0</v>
      </c>
      <c r="D626" s="37">
        <v>0</v>
      </c>
      <c r="E626" s="49">
        <v>0</v>
      </c>
      <c r="F626" s="37">
        <v>0</v>
      </c>
      <c r="G626" s="49">
        <v>10.320443484333129</v>
      </c>
      <c r="H626" s="37">
        <v>24.742639371438752</v>
      </c>
      <c r="I626" s="49">
        <v>0</v>
      </c>
      <c r="J626" s="37">
        <v>0</v>
      </c>
      <c r="K626" s="49">
        <v>244.48473773778636</v>
      </c>
      <c r="L626" s="37">
        <v>20</v>
      </c>
      <c r="M626" s="49">
        <v>68642.532952331618</v>
      </c>
      <c r="N626" s="43">
        <v>1916.27</v>
      </c>
      <c r="O626" s="56">
        <v>2075.58</v>
      </c>
      <c r="P626" s="44">
        <v>1973.2</v>
      </c>
      <c r="Q626" s="52">
        <v>63.2</v>
      </c>
      <c r="R626" s="39">
        <v>0</v>
      </c>
      <c r="S626" s="54">
        <v>39.18</v>
      </c>
      <c r="T626" s="39">
        <v>0</v>
      </c>
      <c r="U626" s="54">
        <v>0</v>
      </c>
      <c r="V626" s="39">
        <v>0</v>
      </c>
      <c r="W626" s="56">
        <v>0</v>
      </c>
      <c r="X626" s="39">
        <v>159.31</v>
      </c>
      <c r="Y626" s="56">
        <v>7.7</v>
      </c>
    </row>
    <row r="627" spans="1:25">
      <c r="A627" s="47">
        <v>42623</v>
      </c>
      <c r="B627" s="37">
        <v>412.37514005374442</v>
      </c>
      <c r="C627" s="49">
        <v>0</v>
      </c>
      <c r="D627" s="37">
        <v>0</v>
      </c>
      <c r="E627" s="49">
        <v>0</v>
      </c>
      <c r="F627" s="37">
        <v>0</v>
      </c>
      <c r="G627" s="49">
        <v>0.33560410598554036</v>
      </c>
      <c r="H627" s="37">
        <v>0.81752449900679736</v>
      </c>
      <c r="I627" s="49">
        <v>0</v>
      </c>
      <c r="J627" s="37">
        <v>0</v>
      </c>
      <c r="K627" s="49">
        <v>9.0758793340708817</v>
      </c>
      <c r="L627" s="37">
        <v>0</v>
      </c>
      <c r="M627" s="49">
        <v>2867.0619249986075</v>
      </c>
      <c r="N627" s="43">
        <v>1869.66</v>
      </c>
      <c r="O627" s="56">
        <v>2040.32</v>
      </c>
      <c r="P627" s="44">
        <v>2003.1</v>
      </c>
      <c r="Q627" s="52">
        <v>9.1</v>
      </c>
      <c r="R627" s="39">
        <v>0</v>
      </c>
      <c r="S627" s="54">
        <v>28.12</v>
      </c>
      <c r="T627" s="39">
        <v>0</v>
      </c>
      <c r="U627" s="54">
        <v>0</v>
      </c>
      <c r="V627" s="39">
        <v>0</v>
      </c>
      <c r="W627" s="56">
        <v>0</v>
      </c>
      <c r="X627" s="39">
        <v>170.66</v>
      </c>
      <c r="Y627" s="56">
        <v>8.4</v>
      </c>
    </row>
    <row r="628" spans="1:25">
      <c r="A628" s="47">
        <v>42624</v>
      </c>
      <c r="B628" s="37">
        <v>387.6827716273425</v>
      </c>
      <c r="C628" s="49">
        <v>0</v>
      </c>
      <c r="D628" s="37">
        <v>0</v>
      </c>
      <c r="E628" s="49">
        <v>0</v>
      </c>
      <c r="F628" s="37">
        <v>0</v>
      </c>
      <c r="G628" s="49">
        <v>0.34140343293872438</v>
      </c>
      <c r="H628" s="37">
        <v>0.9464666169868714</v>
      </c>
      <c r="I628" s="49">
        <v>0</v>
      </c>
      <c r="J628" s="37">
        <v>0</v>
      </c>
      <c r="K628" s="49">
        <v>8.4077591727701364</v>
      </c>
      <c r="L628" s="37">
        <v>0</v>
      </c>
      <c r="M628" s="49">
        <v>2897.2808142175622</v>
      </c>
      <c r="N628" s="43">
        <v>1886.41</v>
      </c>
      <c r="O628" s="56">
        <v>2054.0700000000002</v>
      </c>
      <c r="P628" s="44">
        <v>1967.5</v>
      </c>
      <c r="Q628" s="52">
        <v>65.8</v>
      </c>
      <c r="R628" s="39">
        <v>0</v>
      </c>
      <c r="S628" s="54">
        <v>20.77</v>
      </c>
      <c r="T628" s="39">
        <v>0</v>
      </c>
      <c r="U628" s="54">
        <v>0</v>
      </c>
      <c r="V628" s="39">
        <v>0</v>
      </c>
      <c r="W628" s="56">
        <v>0</v>
      </c>
      <c r="X628" s="39">
        <v>167.66</v>
      </c>
      <c r="Y628" s="56">
        <v>8.1999999999999993</v>
      </c>
    </row>
    <row r="629" spans="1:25">
      <c r="A629" s="47">
        <v>42625</v>
      </c>
      <c r="B629" s="37">
        <v>10178.528934382943</v>
      </c>
      <c r="C629" s="49">
        <v>0</v>
      </c>
      <c r="D629" s="37">
        <v>0</v>
      </c>
      <c r="E629" s="49">
        <v>0</v>
      </c>
      <c r="F629" s="37">
        <v>0</v>
      </c>
      <c r="G629" s="49">
        <v>10.061858181956017</v>
      </c>
      <c r="H629" s="37">
        <v>23.341642462134107</v>
      </c>
      <c r="I629" s="49">
        <v>0</v>
      </c>
      <c r="J629" s="37">
        <v>0</v>
      </c>
      <c r="K629" s="49">
        <v>224.79155652244464</v>
      </c>
      <c r="L629" s="37">
        <v>0</v>
      </c>
      <c r="M629" s="49">
        <v>68045.893400233559</v>
      </c>
      <c r="N629" s="43">
        <v>1891.29</v>
      </c>
      <c r="O629" s="56">
        <v>2047.62</v>
      </c>
      <c r="P629" s="44">
        <v>1962</v>
      </c>
      <c r="Q629" s="52">
        <v>69.900000000000006</v>
      </c>
      <c r="R629" s="39">
        <v>0</v>
      </c>
      <c r="S629" s="54">
        <v>15.72</v>
      </c>
      <c r="T629" s="39">
        <v>0</v>
      </c>
      <c r="U629" s="54">
        <v>0</v>
      </c>
      <c r="V629" s="39">
        <v>0</v>
      </c>
      <c r="W629" s="56">
        <v>0</v>
      </c>
      <c r="X629" s="39">
        <v>156.33000000000001</v>
      </c>
      <c r="Y629" s="56">
        <v>7.6</v>
      </c>
    </row>
    <row r="630" spans="1:25">
      <c r="A630" s="47">
        <v>42626</v>
      </c>
      <c r="B630" s="37">
        <v>11344.258187011408</v>
      </c>
      <c r="C630" s="49">
        <v>0</v>
      </c>
      <c r="D630" s="37">
        <v>0</v>
      </c>
      <c r="E630" s="49">
        <v>0</v>
      </c>
      <c r="F630" s="37">
        <v>0</v>
      </c>
      <c r="G630" s="49">
        <v>9.9637109055501796</v>
      </c>
      <c r="H630" s="37">
        <v>22.528820535618301</v>
      </c>
      <c r="I630" s="49">
        <v>0</v>
      </c>
      <c r="J630" s="37">
        <v>0</v>
      </c>
      <c r="K630" s="49">
        <v>223.76386598836825</v>
      </c>
      <c r="L630" s="37">
        <v>0</v>
      </c>
      <c r="M630" s="49">
        <v>72315.894269555283</v>
      </c>
      <c r="N630" s="43">
        <v>1783.5</v>
      </c>
      <c r="O630" s="56">
        <v>1932.8</v>
      </c>
      <c r="P630" s="44">
        <v>1909.6</v>
      </c>
      <c r="Q630" s="52">
        <v>5.2</v>
      </c>
      <c r="R630" s="39">
        <v>0</v>
      </c>
      <c r="S630" s="54">
        <v>18</v>
      </c>
      <c r="T630" s="39">
        <v>0</v>
      </c>
      <c r="U630" s="54">
        <v>0</v>
      </c>
      <c r="V630" s="39">
        <v>0</v>
      </c>
      <c r="W630" s="56">
        <v>0</v>
      </c>
      <c r="X630" s="39">
        <v>149.30000000000001</v>
      </c>
      <c r="Y630" s="56">
        <v>7.7</v>
      </c>
    </row>
    <row r="631" spans="1:25">
      <c r="A631" s="47">
        <v>42627</v>
      </c>
      <c r="B631" s="37">
        <v>10918.773647967357</v>
      </c>
      <c r="C631" s="49">
        <v>0</v>
      </c>
      <c r="D631" s="37">
        <v>0</v>
      </c>
      <c r="E631" s="49">
        <v>0</v>
      </c>
      <c r="F631" s="37">
        <v>0</v>
      </c>
      <c r="G631" s="49">
        <v>10.337988289993016</v>
      </c>
      <c r="H631" s="37">
        <v>23.215781406802073</v>
      </c>
      <c r="I631" s="49">
        <v>0</v>
      </c>
      <c r="J631" s="37">
        <v>0</v>
      </c>
      <c r="K631" s="49">
        <v>233.33338851234453</v>
      </c>
      <c r="L631" s="37">
        <v>0</v>
      </c>
      <c r="M631" s="49">
        <v>75903.398775894428</v>
      </c>
    </row>
    <row r="632" spans="1:25">
      <c r="A632" s="47">
        <v>42628</v>
      </c>
      <c r="B632" s="37">
        <v>10515.279991626578</v>
      </c>
      <c r="C632" s="49">
        <v>0</v>
      </c>
      <c r="D632" s="37">
        <v>0</v>
      </c>
      <c r="E632" s="49">
        <v>0</v>
      </c>
      <c r="F632" s="37">
        <v>0</v>
      </c>
      <c r="G632" s="49">
        <v>9.1713162192445292</v>
      </c>
      <c r="H632" s="37">
        <v>24.729590486214924</v>
      </c>
      <c r="I632" s="49">
        <v>0</v>
      </c>
      <c r="J632" s="37">
        <v>0</v>
      </c>
      <c r="K632" s="49">
        <v>227.79418637370165</v>
      </c>
      <c r="L632" s="37">
        <v>0</v>
      </c>
      <c r="M632" s="49">
        <v>75282.340125478149</v>
      </c>
    </row>
    <row r="633" spans="1:25">
      <c r="A633" s="47">
        <v>42629</v>
      </c>
      <c r="B633" s="37">
        <v>10136.596239987015</v>
      </c>
      <c r="C633" s="49">
        <v>0</v>
      </c>
      <c r="D633" s="37">
        <v>20</v>
      </c>
      <c r="E633" s="49">
        <v>0</v>
      </c>
      <c r="F633" s="37">
        <v>0</v>
      </c>
      <c r="G633" s="49">
        <v>9.7993438134799078</v>
      </c>
      <c r="H633" s="37">
        <v>24.048881818965071</v>
      </c>
      <c r="I633" s="49">
        <v>0</v>
      </c>
      <c r="J633" s="37">
        <v>14</v>
      </c>
      <c r="K633" s="49">
        <v>238.8667823215786</v>
      </c>
      <c r="L633" s="37">
        <v>20</v>
      </c>
      <c r="M633" s="49">
        <v>72275.218682909734</v>
      </c>
    </row>
    <row r="634" spans="1:25">
      <c r="A634" s="47">
        <v>42630</v>
      </c>
      <c r="B634" s="37">
        <v>434.3664039638179</v>
      </c>
      <c r="C634" s="49">
        <v>0</v>
      </c>
      <c r="D634" s="37">
        <v>0</v>
      </c>
      <c r="E634" s="49">
        <v>0</v>
      </c>
      <c r="F634" s="37">
        <v>0</v>
      </c>
      <c r="G634" s="49">
        <v>0.33925348051964221</v>
      </c>
      <c r="H634" s="37">
        <v>0.84186675028241353</v>
      </c>
      <c r="I634" s="49">
        <v>0</v>
      </c>
      <c r="J634" s="37">
        <v>0</v>
      </c>
      <c r="K634" s="49">
        <v>8.1832335771010012</v>
      </c>
      <c r="L634" s="37">
        <v>0</v>
      </c>
      <c r="M634" s="49">
        <v>2756.5669245601921</v>
      </c>
    </row>
    <row r="635" spans="1:25">
      <c r="A635" s="47">
        <v>42631</v>
      </c>
      <c r="B635" s="37">
        <v>371.76951261229345</v>
      </c>
      <c r="C635" s="49">
        <v>0</v>
      </c>
      <c r="D635" s="37">
        <v>0</v>
      </c>
      <c r="E635" s="49">
        <v>0</v>
      </c>
      <c r="F635" s="37">
        <v>0</v>
      </c>
      <c r="G635" s="49">
        <v>0.33135921570705468</v>
      </c>
      <c r="H635" s="37">
        <v>0.81438908263244891</v>
      </c>
      <c r="I635" s="49">
        <v>0</v>
      </c>
      <c r="J635" s="37">
        <v>0</v>
      </c>
      <c r="K635" s="49">
        <v>8.4382087318438472</v>
      </c>
      <c r="L635" s="37">
        <v>0</v>
      </c>
      <c r="M635" s="49">
        <v>2932.2374553238851</v>
      </c>
    </row>
    <row r="636" spans="1:25">
      <c r="A636" s="47">
        <v>42632</v>
      </c>
      <c r="B636" s="37">
        <v>10211.222298815928</v>
      </c>
      <c r="C636" s="49">
        <v>0</v>
      </c>
      <c r="D636" s="37">
        <v>0</v>
      </c>
      <c r="E636" s="49">
        <v>0</v>
      </c>
      <c r="F636" s="37">
        <v>0</v>
      </c>
      <c r="G636" s="49">
        <v>10.006155283619313</v>
      </c>
      <c r="H636" s="37">
        <v>23.219511116125208</v>
      </c>
      <c r="I636" s="49">
        <v>0</v>
      </c>
      <c r="J636" s="37">
        <v>0</v>
      </c>
      <c r="K636" s="49">
        <v>227.46675630747717</v>
      </c>
      <c r="L636" s="37">
        <v>0</v>
      </c>
      <c r="M636" s="49">
        <v>67375.664690990277</v>
      </c>
      <c r="N636" s="43">
        <v>1800.86</v>
      </c>
      <c r="O636" s="56">
        <v>1875.46</v>
      </c>
      <c r="P636" s="44">
        <v>1790.9</v>
      </c>
      <c r="Q636" s="52">
        <v>40.200000000000003</v>
      </c>
      <c r="R636" s="39">
        <v>0</v>
      </c>
      <c r="S636" s="54">
        <v>44.36</v>
      </c>
      <c r="T636" s="39">
        <v>0</v>
      </c>
      <c r="U636" s="54">
        <v>0</v>
      </c>
      <c r="V636" s="39">
        <v>0</v>
      </c>
      <c r="W636" s="56">
        <v>0</v>
      </c>
      <c r="X636" s="39">
        <v>74.599999999999994</v>
      </c>
      <c r="Y636" s="56">
        <v>4</v>
      </c>
    </row>
    <row r="637" spans="1:25">
      <c r="A637" s="47">
        <v>42633</v>
      </c>
      <c r="B637" s="37">
        <v>10773.647398392772</v>
      </c>
      <c r="C637" s="49">
        <v>0</v>
      </c>
      <c r="D637" s="37">
        <v>0</v>
      </c>
      <c r="E637" s="49">
        <v>0</v>
      </c>
      <c r="F637" s="37">
        <v>0</v>
      </c>
      <c r="G637" s="49">
        <v>10.333199686025432</v>
      </c>
      <c r="H637" s="37">
        <v>22.523214384420864</v>
      </c>
      <c r="I637" s="49">
        <v>0</v>
      </c>
      <c r="J637" s="37">
        <v>0</v>
      </c>
      <c r="K637" s="49">
        <v>237.47324727380038</v>
      </c>
      <c r="L637" s="37">
        <v>0</v>
      </c>
      <c r="M637" s="49">
        <v>75207.151625870654</v>
      </c>
      <c r="N637" s="43">
        <v>1969.47</v>
      </c>
      <c r="O637" s="56">
        <v>2079.56</v>
      </c>
      <c r="P637" s="44">
        <v>1979.6</v>
      </c>
      <c r="Q637" s="52">
        <v>70.900000000000006</v>
      </c>
      <c r="R637" s="39">
        <v>0</v>
      </c>
      <c r="S637" s="54">
        <v>29.06</v>
      </c>
      <c r="T637" s="39">
        <v>0</v>
      </c>
      <c r="U637" s="54">
        <v>0</v>
      </c>
      <c r="V637" s="39">
        <v>0</v>
      </c>
      <c r="W637" s="56">
        <v>0</v>
      </c>
      <c r="X637" s="39">
        <v>110.09</v>
      </c>
      <c r="Y637" s="56">
        <v>5.3</v>
      </c>
    </row>
    <row r="638" spans="1:25">
      <c r="A638" s="47">
        <v>42634</v>
      </c>
      <c r="B638" s="37">
        <v>11471.881393969048</v>
      </c>
      <c r="C638" s="49">
        <v>0</v>
      </c>
      <c r="D638" s="37">
        <v>0</v>
      </c>
      <c r="E638" s="49">
        <v>0</v>
      </c>
      <c r="F638" s="37">
        <v>0</v>
      </c>
      <c r="G638" s="49">
        <v>10.500747201789242</v>
      </c>
      <c r="H638" s="37">
        <v>23.671941954189954</v>
      </c>
      <c r="I638" s="49">
        <v>0</v>
      </c>
      <c r="J638" s="37">
        <v>0</v>
      </c>
      <c r="K638" s="49">
        <v>222.617315128798</v>
      </c>
      <c r="L638" s="37">
        <v>0</v>
      </c>
      <c r="M638" s="49">
        <v>77962.673302911047</v>
      </c>
      <c r="N638" s="43">
        <v>1920.17</v>
      </c>
      <c r="O638" s="56">
        <v>2031.72</v>
      </c>
      <c r="P638" s="44">
        <v>1972.8</v>
      </c>
      <c r="Q638" s="52">
        <v>40.4</v>
      </c>
      <c r="R638" s="39">
        <v>0</v>
      </c>
      <c r="S638" s="54">
        <v>18.52</v>
      </c>
      <c r="T638" s="39">
        <v>0</v>
      </c>
      <c r="U638" s="54">
        <v>0</v>
      </c>
      <c r="V638" s="39">
        <v>0</v>
      </c>
      <c r="W638" s="56">
        <v>0</v>
      </c>
      <c r="X638" s="39">
        <v>111.55</v>
      </c>
      <c r="Y638" s="56">
        <v>5.5</v>
      </c>
    </row>
    <row r="639" spans="1:25">
      <c r="A639" s="47">
        <v>42635</v>
      </c>
      <c r="B639" s="37">
        <v>11040.923524299556</v>
      </c>
      <c r="C639" s="49">
        <v>0</v>
      </c>
      <c r="D639" s="37">
        <v>0</v>
      </c>
      <c r="E639" s="49">
        <v>0</v>
      </c>
      <c r="F639" s="37">
        <v>0</v>
      </c>
      <c r="G639" s="49">
        <v>10.58771425230624</v>
      </c>
      <c r="H639" s="37">
        <v>23.611212703504801</v>
      </c>
      <c r="I639" s="49">
        <v>0</v>
      </c>
      <c r="J639" s="37">
        <v>0</v>
      </c>
      <c r="K639" s="49">
        <v>249.15568933913903</v>
      </c>
      <c r="L639" s="37">
        <v>0</v>
      </c>
      <c r="M639" s="49">
        <v>77717.534454587556</v>
      </c>
      <c r="N639" s="43">
        <v>1897.68</v>
      </c>
      <c r="O639" s="56">
        <v>2004.45</v>
      </c>
      <c r="P639" s="44">
        <v>1936.7</v>
      </c>
      <c r="Q639" s="52">
        <v>47.6</v>
      </c>
      <c r="R639" s="39">
        <v>0</v>
      </c>
      <c r="S639" s="54">
        <v>20.149999999999999</v>
      </c>
      <c r="T639" s="39">
        <v>0</v>
      </c>
      <c r="U639" s="54">
        <v>0</v>
      </c>
      <c r="V639" s="39">
        <v>0</v>
      </c>
      <c r="W639" s="56">
        <v>0</v>
      </c>
      <c r="X639" s="39">
        <v>106.77</v>
      </c>
      <c r="Y639" s="56">
        <v>5.3</v>
      </c>
    </row>
    <row r="640" spans="1:25">
      <c r="A640" s="47">
        <v>42636</v>
      </c>
      <c r="B640" s="37">
        <v>10321.865420984159</v>
      </c>
      <c r="C640" s="49">
        <v>20</v>
      </c>
      <c r="D640" s="37">
        <v>0</v>
      </c>
      <c r="E640" s="49">
        <v>0</v>
      </c>
      <c r="F640" s="37">
        <v>0</v>
      </c>
      <c r="G640" s="49">
        <v>9.2082488731254095</v>
      </c>
      <c r="H640" s="37">
        <v>21.624268341880754</v>
      </c>
      <c r="I640" s="49">
        <v>0</v>
      </c>
      <c r="J640" s="37">
        <v>0</v>
      </c>
      <c r="K640" s="49">
        <v>222.922310139633</v>
      </c>
      <c r="L640" s="37">
        <v>20</v>
      </c>
      <c r="M640" s="49">
        <v>70272.8200504251</v>
      </c>
      <c r="N640" s="43">
        <v>1692.42</v>
      </c>
      <c r="O640" s="56">
        <v>1835.72</v>
      </c>
      <c r="P640" s="44">
        <v>1743.2</v>
      </c>
      <c r="Q640" s="52">
        <v>58.2</v>
      </c>
      <c r="R640" s="39">
        <v>0</v>
      </c>
      <c r="S640" s="54">
        <v>34.32</v>
      </c>
      <c r="T640" s="39">
        <v>0</v>
      </c>
      <c r="U640" s="54">
        <v>0</v>
      </c>
      <c r="V640" s="39">
        <v>0</v>
      </c>
      <c r="W640" s="56">
        <v>0</v>
      </c>
      <c r="X640" s="39">
        <v>143.30000000000001</v>
      </c>
      <c r="Y640" s="56">
        <v>7.8</v>
      </c>
    </row>
    <row r="641" spans="1:25">
      <c r="A641" s="47">
        <v>42637</v>
      </c>
      <c r="B641" s="37">
        <v>417.27102812162377</v>
      </c>
      <c r="C641" s="49">
        <v>0</v>
      </c>
      <c r="D641" s="37">
        <v>0</v>
      </c>
      <c r="E641" s="49">
        <v>0</v>
      </c>
      <c r="F641" s="37">
        <v>0</v>
      </c>
      <c r="G641" s="49">
        <v>0.37088128105336676</v>
      </c>
      <c r="H641" s="37">
        <v>0.90876258853178571</v>
      </c>
      <c r="I641" s="49">
        <v>0</v>
      </c>
      <c r="J641" s="37">
        <v>0</v>
      </c>
      <c r="K641" s="49">
        <v>9.0747716885627625</v>
      </c>
      <c r="L641" s="37">
        <v>0</v>
      </c>
      <c r="M641" s="49">
        <v>2914.4516177968294</v>
      </c>
      <c r="N641" s="43">
        <v>468.13</v>
      </c>
      <c r="O641" s="56">
        <v>501.17</v>
      </c>
      <c r="P641" s="44">
        <v>485.1</v>
      </c>
      <c r="Q641" s="52">
        <v>0</v>
      </c>
      <c r="R641" s="39">
        <v>0</v>
      </c>
      <c r="S641" s="54">
        <v>16.07</v>
      </c>
      <c r="T641" s="39">
        <v>0</v>
      </c>
      <c r="U641" s="54">
        <v>0</v>
      </c>
      <c r="V641" s="39">
        <v>0</v>
      </c>
      <c r="W641" s="56">
        <v>0</v>
      </c>
      <c r="X641" s="39">
        <v>33.04</v>
      </c>
      <c r="Y641" s="56">
        <v>6.6</v>
      </c>
    </row>
    <row r="642" spans="1:25">
      <c r="A642" s="47">
        <v>42638</v>
      </c>
      <c r="B642" s="37">
        <v>415.76552875534287</v>
      </c>
      <c r="C642" s="49">
        <v>0</v>
      </c>
      <c r="D642" s="37">
        <v>0</v>
      </c>
      <c r="E642" s="49">
        <v>0</v>
      </c>
      <c r="F642" s="37">
        <v>0</v>
      </c>
      <c r="G642" s="49">
        <v>0.33825841927104972</v>
      </c>
      <c r="H642" s="37">
        <v>0.87892017717200643</v>
      </c>
      <c r="I642" s="49">
        <v>0</v>
      </c>
      <c r="J642" s="37">
        <v>0</v>
      </c>
      <c r="K642" s="49">
        <v>9.0569005478924165</v>
      </c>
      <c r="L642" s="37">
        <v>0</v>
      </c>
      <c r="M642" s="49">
        <v>2875.2024384886713</v>
      </c>
      <c r="N642" s="43">
        <v>1897.03</v>
      </c>
      <c r="O642" s="56">
        <v>2027.07</v>
      </c>
      <c r="P642" s="44">
        <v>1975.9</v>
      </c>
      <c r="Q642" s="52">
        <v>20.2</v>
      </c>
      <c r="R642" s="39">
        <v>0</v>
      </c>
      <c r="S642" s="54">
        <v>30.97</v>
      </c>
      <c r="T642" s="39">
        <v>0</v>
      </c>
      <c r="U642" s="54">
        <v>0</v>
      </c>
      <c r="V642" s="39">
        <v>0</v>
      </c>
      <c r="W642" s="56">
        <v>0</v>
      </c>
      <c r="X642" s="39">
        <v>130.04</v>
      </c>
      <c r="Y642" s="56">
        <v>6.4</v>
      </c>
    </row>
    <row r="643" spans="1:25">
      <c r="A643" s="47">
        <v>42639</v>
      </c>
      <c r="B643" s="37">
        <v>11138.725118386599</v>
      </c>
      <c r="C643" s="49">
        <v>0</v>
      </c>
      <c r="D643" s="37">
        <v>0</v>
      </c>
      <c r="E643" s="49">
        <v>0</v>
      </c>
      <c r="F643" s="37">
        <v>0</v>
      </c>
      <c r="G643" s="49">
        <v>9.6754701576033124</v>
      </c>
      <c r="H643" s="37">
        <v>24.460925559621469</v>
      </c>
      <c r="I643" s="49">
        <v>0</v>
      </c>
      <c r="J643" s="37">
        <v>0</v>
      </c>
      <c r="K643" s="49">
        <v>246.30395529227999</v>
      </c>
      <c r="L643" s="37">
        <v>0</v>
      </c>
      <c r="M643" s="49">
        <v>67423.040404745218</v>
      </c>
      <c r="N643" s="43">
        <v>1904.2</v>
      </c>
      <c r="O643" s="56">
        <v>2035.5</v>
      </c>
      <c r="P643" s="44">
        <v>1976.2</v>
      </c>
      <c r="Q643" s="52">
        <v>33.299999999999997</v>
      </c>
      <c r="R643" s="39">
        <v>0</v>
      </c>
      <c r="S643" s="54">
        <v>26</v>
      </c>
      <c r="T643" s="39">
        <v>0</v>
      </c>
      <c r="U643" s="54">
        <v>0</v>
      </c>
      <c r="V643" s="39">
        <v>0</v>
      </c>
      <c r="W643" s="56">
        <v>0</v>
      </c>
      <c r="X643" s="39">
        <v>131.30000000000001</v>
      </c>
      <c r="Y643" s="56">
        <v>6.5</v>
      </c>
    </row>
    <row r="644" spans="1:25">
      <c r="A644" s="47">
        <v>42640</v>
      </c>
      <c r="B644" s="37">
        <v>10424.58353180873</v>
      </c>
      <c r="C644" s="49">
        <v>0</v>
      </c>
      <c r="D644" s="37">
        <v>0</v>
      </c>
      <c r="E644" s="49">
        <v>0</v>
      </c>
      <c r="F644" s="37">
        <v>0</v>
      </c>
      <c r="G644" s="49">
        <v>9.1622001856373494</v>
      </c>
      <c r="H644" s="37">
        <v>25.069560235407543</v>
      </c>
      <c r="I644" s="49">
        <v>0</v>
      </c>
      <c r="J644" s="37">
        <v>0</v>
      </c>
      <c r="K644" s="49">
        <v>227.23428605642809</v>
      </c>
      <c r="L644" s="37">
        <v>0</v>
      </c>
      <c r="M644" s="49">
        <v>77561.883143211831</v>
      </c>
      <c r="N644" s="43">
        <v>1862.6</v>
      </c>
      <c r="O644" s="56">
        <v>1992</v>
      </c>
      <c r="P644" s="44">
        <v>1928.4</v>
      </c>
      <c r="Q644" s="52">
        <v>53.6</v>
      </c>
      <c r="R644" s="39">
        <v>0</v>
      </c>
      <c r="S644" s="54">
        <v>10</v>
      </c>
      <c r="T644" s="39">
        <v>0</v>
      </c>
      <c r="U644" s="54">
        <v>0</v>
      </c>
      <c r="V644" s="39">
        <v>0</v>
      </c>
      <c r="W644" s="56">
        <v>0</v>
      </c>
      <c r="X644" s="39">
        <v>129.4</v>
      </c>
      <c r="Y644" s="56">
        <v>6.5</v>
      </c>
    </row>
    <row r="645" spans="1:25">
      <c r="A645" s="47">
        <v>42641</v>
      </c>
      <c r="B645" s="37">
        <v>10542.24274614869</v>
      </c>
      <c r="C645" s="49">
        <v>0</v>
      </c>
      <c r="D645" s="37">
        <v>0</v>
      </c>
      <c r="E645" s="49">
        <v>0</v>
      </c>
      <c r="F645" s="37">
        <v>0</v>
      </c>
      <c r="G645" s="49">
        <v>9.8232489102473934</v>
      </c>
      <c r="H645" s="37">
        <v>21.632369676153122</v>
      </c>
      <c r="I645" s="49">
        <v>0</v>
      </c>
      <c r="J645" s="37">
        <v>0</v>
      </c>
      <c r="K645" s="49">
        <v>235.41940443065639</v>
      </c>
      <c r="L645" s="37">
        <v>0</v>
      </c>
      <c r="M645" s="49">
        <v>74480.822415201284</v>
      </c>
      <c r="N645" s="43">
        <v>1837.47</v>
      </c>
      <c r="O645" s="56">
        <v>1969.67</v>
      </c>
      <c r="P645" s="44">
        <v>1903.3</v>
      </c>
      <c r="Q645" s="52">
        <v>41.2</v>
      </c>
      <c r="R645" s="39">
        <v>0</v>
      </c>
      <c r="S645" s="54">
        <v>25.17</v>
      </c>
      <c r="T645" s="39">
        <v>0</v>
      </c>
      <c r="U645" s="54">
        <v>0</v>
      </c>
      <c r="V645" s="39">
        <v>0</v>
      </c>
      <c r="W645" s="56">
        <v>0</v>
      </c>
      <c r="X645" s="39">
        <v>132.19999999999999</v>
      </c>
      <c r="Y645" s="56">
        <v>6.7</v>
      </c>
    </row>
    <row r="646" spans="1:25">
      <c r="A646" s="47">
        <v>42642</v>
      </c>
      <c r="B646" s="37">
        <v>11028.277833679607</v>
      </c>
      <c r="C646" s="49">
        <v>0</v>
      </c>
      <c r="D646" s="37">
        <v>0</v>
      </c>
      <c r="E646" s="49">
        <v>0</v>
      </c>
      <c r="F646" s="37">
        <v>0</v>
      </c>
      <c r="G646" s="49">
        <v>10.122740403764292</v>
      </c>
      <c r="H646" s="37">
        <v>24.520439525127387</v>
      </c>
      <c r="I646" s="49">
        <v>0</v>
      </c>
      <c r="J646" s="37">
        <v>0</v>
      </c>
      <c r="K646" s="49">
        <v>227.95618821878398</v>
      </c>
      <c r="L646" s="37">
        <v>0</v>
      </c>
      <c r="M646" s="49">
        <v>69568.868821627198</v>
      </c>
      <c r="N646" s="43">
        <v>1894.08</v>
      </c>
      <c r="O646" s="56">
        <v>2021.36</v>
      </c>
      <c r="P646" s="44">
        <v>1916.4</v>
      </c>
      <c r="Q646" s="52">
        <v>56</v>
      </c>
      <c r="R646" s="39">
        <v>0</v>
      </c>
      <c r="S646" s="54">
        <v>48.96</v>
      </c>
      <c r="T646" s="39">
        <v>0</v>
      </c>
      <c r="U646" s="54">
        <v>0</v>
      </c>
      <c r="V646" s="39">
        <v>0</v>
      </c>
      <c r="W646" s="56">
        <v>0</v>
      </c>
      <c r="X646" s="39">
        <v>127.28</v>
      </c>
      <c r="Y646" s="56">
        <v>6.3</v>
      </c>
    </row>
    <row r="647" spans="1:25">
      <c r="A647" s="47">
        <v>42643</v>
      </c>
      <c r="B647" s="37">
        <v>10070.597232512097</v>
      </c>
      <c r="C647" s="49">
        <v>0</v>
      </c>
      <c r="D647" s="37">
        <v>20</v>
      </c>
      <c r="E647" s="49">
        <v>0</v>
      </c>
      <c r="F647" s="37">
        <v>0</v>
      </c>
      <c r="G647" s="49">
        <v>10.313776868849656</v>
      </c>
      <c r="H647" s="37">
        <v>22.301222455741506</v>
      </c>
      <c r="I647" s="49">
        <v>40.148290996143103</v>
      </c>
      <c r="J647" s="37">
        <v>0</v>
      </c>
      <c r="K647" s="49">
        <v>225.81849337436751</v>
      </c>
      <c r="L647" s="37">
        <v>20</v>
      </c>
      <c r="M647" s="49">
        <v>74175.42844791236</v>
      </c>
      <c r="N647" s="43">
        <v>1910.81</v>
      </c>
      <c r="O647" s="56">
        <v>2020.82</v>
      </c>
      <c r="P647" s="44">
        <v>1957.5</v>
      </c>
      <c r="Q647" s="52">
        <v>20.5</v>
      </c>
      <c r="R647" s="39">
        <v>0</v>
      </c>
      <c r="S647" s="54">
        <v>42.82</v>
      </c>
      <c r="T647" s="39">
        <v>0</v>
      </c>
      <c r="U647" s="54">
        <v>0</v>
      </c>
      <c r="V647" s="39">
        <v>0</v>
      </c>
      <c r="W647" s="56">
        <v>0</v>
      </c>
      <c r="X647" s="39">
        <v>110.01</v>
      </c>
      <c r="Y647" s="56">
        <v>5.4</v>
      </c>
    </row>
    <row r="648" spans="1:25">
      <c r="A648" s="47">
        <v>42644</v>
      </c>
      <c r="B648" s="37">
        <v>485.58224895054383</v>
      </c>
      <c r="C648" s="49">
        <v>0</v>
      </c>
      <c r="D648" s="37">
        <v>0</v>
      </c>
      <c r="E648" s="49">
        <v>0</v>
      </c>
      <c r="F648" s="37">
        <v>0</v>
      </c>
      <c r="G648" s="49">
        <v>0.3647894719350232</v>
      </c>
      <c r="H648" s="37">
        <v>0.5944672201971668</v>
      </c>
      <c r="I648" s="49">
        <v>0</v>
      </c>
      <c r="J648" s="37">
        <v>0</v>
      </c>
      <c r="K648" s="49">
        <v>9.7336392518580315</v>
      </c>
      <c r="L648" s="37">
        <v>0</v>
      </c>
      <c r="M648" s="49">
        <v>3233.4759096822613</v>
      </c>
      <c r="N648" s="43">
        <v>1884.86</v>
      </c>
      <c r="O648" s="56">
        <v>1977.43</v>
      </c>
      <c r="P648" s="44">
        <v>1932.8</v>
      </c>
      <c r="Q648" s="52">
        <v>25</v>
      </c>
      <c r="R648" s="39">
        <v>0</v>
      </c>
      <c r="S648" s="54">
        <v>19.63</v>
      </c>
      <c r="T648" s="39">
        <v>0</v>
      </c>
      <c r="U648" s="54">
        <v>0</v>
      </c>
      <c r="V648" s="39">
        <v>0</v>
      </c>
      <c r="W648" s="56">
        <v>0</v>
      </c>
      <c r="X648" s="39">
        <v>92.57</v>
      </c>
      <c r="Y648" s="56">
        <v>4.7</v>
      </c>
    </row>
    <row r="649" spans="1:25">
      <c r="A649" s="47">
        <v>42645</v>
      </c>
      <c r="B649" s="37">
        <v>453.79985619240699</v>
      </c>
      <c r="C649" s="49">
        <v>0</v>
      </c>
      <c r="D649" s="37">
        <v>0</v>
      </c>
      <c r="E649" s="49">
        <v>0</v>
      </c>
      <c r="F649" s="37">
        <v>0</v>
      </c>
      <c r="G649" s="49">
        <v>0.32524232716155993</v>
      </c>
      <c r="H649" s="37">
        <v>0.68688156232760478</v>
      </c>
      <c r="I649" s="49">
        <v>0</v>
      </c>
      <c r="J649" s="37">
        <v>0</v>
      </c>
      <c r="K649" s="49">
        <v>9.2052939260741287</v>
      </c>
      <c r="L649" s="37">
        <v>0</v>
      </c>
      <c r="M649" s="49">
        <v>3225.4081609197901</v>
      </c>
      <c r="N649" s="43">
        <v>1903.76</v>
      </c>
      <c r="O649" s="56">
        <v>2001.91</v>
      </c>
      <c r="P649" s="44">
        <v>1897.1</v>
      </c>
      <c r="Q649" s="52">
        <v>75.400000000000006</v>
      </c>
      <c r="R649" s="39">
        <v>0</v>
      </c>
      <c r="S649" s="54">
        <v>29.41</v>
      </c>
      <c r="T649" s="39">
        <v>0</v>
      </c>
      <c r="U649" s="54">
        <v>0</v>
      </c>
      <c r="V649" s="39">
        <v>0</v>
      </c>
      <c r="W649" s="56">
        <v>0</v>
      </c>
      <c r="X649" s="39">
        <v>98.15</v>
      </c>
      <c r="Y649" s="56">
        <v>4.9000000000000004</v>
      </c>
    </row>
    <row r="650" spans="1:25">
      <c r="A650" s="47">
        <v>42646</v>
      </c>
      <c r="B650" s="37">
        <v>15009.412994964743</v>
      </c>
      <c r="C650" s="49">
        <v>0</v>
      </c>
      <c r="D650" s="37">
        <v>0</v>
      </c>
      <c r="E650" s="49">
        <v>0</v>
      </c>
      <c r="F650" s="37">
        <v>0</v>
      </c>
      <c r="G650" s="49">
        <v>9.8853169603527054</v>
      </c>
      <c r="H650" s="37">
        <v>17.888372942636064</v>
      </c>
      <c r="I650" s="49">
        <v>0</v>
      </c>
      <c r="J650" s="37">
        <v>0</v>
      </c>
      <c r="K650" s="49">
        <v>278.54793674276397</v>
      </c>
      <c r="L650" s="37">
        <v>0</v>
      </c>
      <c r="M650" s="49">
        <v>94155.119143537246</v>
      </c>
      <c r="N650" s="43">
        <v>1869.83</v>
      </c>
      <c r="O650" s="56">
        <v>1997.9</v>
      </c>
      <c r="P650" s="44">
        <v>1924.6</v>
      </c>
      <c r="Q650" s="52">
        <v>44.4</v>
      </c>
      <c r="R650" s="39">
        <v>0</v>
      </c>
      <c r="S650" s="54">
        <v>28.9</v>
      </c>
      <c r="T650" s="39">
        <v>0</v>
      </c>
      <c r="U650" s="54">
        <v>0</v>
      </c>
      <c r="V650" s="39">
        <v>0</v>
      </c>
      <c r="W650" s="56">
        <v>0</v>
      </c>
      <c r="X650" s="39">
        <v>128.07</v>
      </c>
      <c r="Y650" s="56">
        <v>6.4</v>
      </c>
    </row>
    <row r="651" spans="1:25">
      <c r="A651" s="47">
        <v>42647</v>
      </c>
      <c r="B651" s="37">
        <v>14465.878002689071</v>
      </c>
      <c r="C651" s="49">
        <v>0</v>
      </c>
      <c r="D651" s="37">
        <v>0</v>
      </c>
      <c r="E651" s="49">
        <v>0</v>
      </c>
      <c r="F651" s="37">
        <v>0</v>
      </c>
      <c r="G651" s="49">
        <v>10.591989709384173</v>
      </c>
      <c r="H651" s="37">
        <v>18.156905930961809</v>
      </c>
      <c r="I651" s="49">
        <v>0</v>
      </c>
      <c r="J651" s="37">
        <v>0</v>
      </c>
      <c r="K651" s="49">
        <v>302.5111158476733</v>
      </c>
      <c r="L651" s="37">
        <v>0</v>
      </c>
      <c r="M651" s="49">
        <v>94630.377325866895</v>
      </c>
      <c r="N651" s="43">
        <v>1569.13</v>
      </c>
      <c r="O651" s="56">
        <v>1681.68</v>
      </c>
      <c r="P651" s="44">
        <v>1627.7</v>
      </c>
      <c r="Q651" s="52">
        <v>19.100000000000001</v>
      </c>
      <c r="R651" s="39">
        <v>0</v>
      </c>
      <c r="S651" s="54">
        <v>34.880000000000003</v>
      </c>
      <c r="T651" s="39">
        <v>0</v>
      </c>
      <c r="U651" s="54">
        <v>0</v>
      </c>
      <c r="V651" s="39">
        <v>0</v>
      </c>
      <c r="W651" s="56">
        <v>0</v>
      </c>
      <c r="X651" s="39">
        <v>112.55</v>
      </c>
      <c r="Y651" s="56">
        <v>6.7</v>
      </c>
    </row>
    <row r="652" spans="1:25">
      <c r="A652" s="47">
        <v>42648</v>
      </c>
      <c r="B652" s="37">
        <v>13320.271702149359</v>
      </c>
      <c r="C652" s="49">
        <v>0</v>
      </c>
      <c r="D652" s="37">
        <v>0</v>
      </c>
      <c r="E652" s="49">
        <v>0</v>
      </c>
      <c r="F652" s="37">
        <v>0</v>
      </c>
      <c r="G652" s="49">
        <v>9.6868701946055307</v>
      </c>
      <c r="H652" s="37">
        <v>18.356042848595415</v>
      </c>
      <c r="I652" s="49">
        <v>0</v>
      </c>
      <c r="J652" s="37">
        <v>0</v>
      </c>
      <c r="K652" s="49">
        <v>268.69302602998732</v>
      </c>
      <c r="L652" s="37">
        <v>0</v>
      </c>
      <c r="M652" s="49">
        <v>94308.65571991411</v>
      </c>
      <c r="N652" s="43">
        <v>1114.83</v>
      </c>
      <c r="O652" s="56">
        <v>1187.8699999999999</v>
      </c>
      <c r="P652" s="44">
        <v>1146.4000000000001</v>
      </c>
      <c r="Q652" s="52">
        <v>12.2</v>
      </c>
      <c r="R652" s="39">
        <v>0</v>
      </c>
      <c r="S652" s="54">
        <v>29.27</v>
      </c>
      <c r="T652" s="39">
        <v>0</v>
      </c>
      <c r="U652" s="54">
        <v>0</v>
      </c>
      <c r="V652" s="39">
        <v>0</v>
      </c>
      <c r="W652" s="56">
        <v>0</v>
      </c>
      <c r="X652" s="39">
        <v>73.040000000000006</v>
      </c>
      <c r="Y652" s="56">
        <v>6.1</v>
      </c>
    </row>
    <row r="653" spans="1:25">
      <c r="A653" s="47">
        <v>42649</v>
      </c>
      <c r="B653" s="37">
        <v>14062.414232248131</v>
      </c>
      <c r="C653" s="49">
        <v>0</v>
      </c>
      <c r="D653" s="37">
        <v>0</v>
      </c>
      <c r="E653" s="49">
        <v>0</v>
      </c>
      <c r="F653" s="37">
        <v>0</v>
      </c>
      <c r="G653" s="49">
        <v>10.199385455270795</v>
      </c>
      <c r="H653" s="37">
        <v>20.097141160523858</v>
      </c>
      <c r="I653" s="49">
        <v>0</v>
      </c>
      <c r="J653" s="37">
        <v>0</v>
      </c>
      <c r="K653" s="49">
        <v>294.50632911396008</v>
      </c>
      <c r="L653" s="37">
        <v>0</v>
      </c>
      <c r="M653" s="49">
        <v>99795.365236539074</v>
      </c>
      <c r="N653" s="43">
        <v>1831.22</v>
      </c>
      <c r="O653" s="56">
        <v>1937.05</v>
      </c>
      <c r="P653" s="44">
        <v>1876.4</v>
      </c>
      <c r="Q653" s="52">
        <v>34.9</v>
      </c>
      <c r="R653" s="39">
        <v>0</v>
      </c>
      <c r="S653" s="54">
        <v>25.75</v>
      </c>
      <c r="T653" s="39">
        <v>0</v>
      </c>
      <c r="U653" s="54">
        <v>0</v>
      </c>
      <c r="V653" s="39">
        <v>0</v>
      </c>
      <c r="W653" s="56">
        <v>0</v>
      </c>
      <c r="X653" s="39">
        <v>105.83</v>
      </c>
      <c r="Y653" s="56">
        <v>5.5</v>
      </c>
    </row>
    <row r="654" spans="1:25">
      <c r="A654" s="47">
        <v>42650</v>
      </c>
      <c r="B654" s="37">
        <v>13356.406266906637</v>
      </c>
      <c r="C654" s="49">
        <v>0</v>
      </c>
      <c r="D654" s="37">
        <v>0</v>
      </c>
      <c r="E654" s="49">
        <v>0</v>
      </c>
      <c r="F654" s="37">
        <v>0</v>
      </c>
      <c r="G654" s="49">
        <v>10.867711067945457</v>
      </c>
      <c r="H654" s="37">
        <v>19.138965712663534</v>
      </c>
      <c r="I654" s="49">
        <v>0</v>
      </c>
      <c r="J654" s="37">
        <v>16</v>
      </c>
      <c r="K654" s="49">
        <v>285.21318839556744</v>
      </c>
      <c r="L654" s="37">
        <v>50</v>
      </c>
      <c r="M654" s="49">
        <v>88288.764264514728</v>
      </c>
      <c r="N654" s="43">
        <v>885.77</v>
      </c>
      <c r="O654" s="56">
        <v>946.84</v>
      </c>
      <c r="P654" s="44">
        <v>893.9</v>
      </c>
      <c r="Q654" s="52">
        <v>33.4</v>
      </c>
      <c r="R654" s="39">
        <v>0</v>
      </c>
      <c r="S654" s="54">
        <v>19.54</v>
      </c>
      <c r="T654" s="39">
        <v>0</v>
      </c>
      <c r="U654" s="54">
        <v>0</v>
      </c>
      <c r="V654" s="39">
        <v>0</v>
      </c>
      <c r="W654" s="56">
        <v>0</v>
      </c>
      <c r="X654" s="39">
        <v>61.07</v>
      </c>
      <c r="Y654" s="56">
        <v>6.5</v>
      </c>
    </row>
    <row r="655" spans="1:25">
      <c r="A655" s="47">
        <v>42651</v>
      </c>
      <c r="B655" s="37">
        <v>442.85742336023486</v>
      </c>
      <c r="C655" s="49">
        <v>0</v>
      </c>
      <c r="D655" s="37">
        <v>0</v>
      </c>
      <c r="E655" s="49">
        <v>0</v>
      </c>
      <c r="F655" s="37">
        <v>0</v>
      </c>
      <c r="G655" s="49">
        <v>0.37654705532452254</v>
      </c>
      <c r="H655" s="37">
        <v>0.59720431091696535</v>
      </c>
      <c r="I655" s="49">
        <v>0</v>
      </c>
      <c r="J655" s="37">
        <v>0</v>
      </c>
      <c r="K655" s="49">
        <v>9.3114637506629911</v>
      </c>
      <c r="L655" s="37">
        <v>0</v>
      </c>
      <c r="M655" s="49">
        <v>3538.6656386794675</v>
      </c>
      <c r="N655" s="43">
        <v>895.84</v>
      </c>
      <c r="O655" s="56">
        <v>954.3</v>
      </c>
      <c r="P655" s="44">
        <v>918.6</v>
      </c>
      <c r="Q655" s="52">
        <v>15.7</v>
      </c>
      <c r="R655" s="39">
        <v>0</v>
      </c>
      <c r="S655" s="54">
        <v>20</v>
      </c>
      <c r="T655" s="39">
        <v>0</v>
      </c>
      <c r="U655" s="54">
        <v>0</v>
      </c>
      <c r="V655" s="39">
        <v>0</v>
      </c>
      <c r="W655" s="56">
        <v>0</v>
      </c>
      <c r="X655" s="39">
        <v>58.46</v>
      </c>
      <c r="Y655" s="56">
        <v>6.1</v>
      </c>
    </row>
    <row r="656" spans="1:25">
      <c r="A656" s="47">
        <v>42652</v>
      </c>
      <c r="B656" s="37">
        <v>455.19348204697178</v>
      </c>
      <c r="C656" s="49">
        <v>0</v>
      </c>
      <c r="D656" s="37">
        <v>0</v>
      </c>
      <c r="E656" s="49">
        <v>0</v>
      </c>
      <c r="F656" s="37">
        <v>0</v>
      </c>
      <c r="G656" s="49">
        <v>0.32059433128260173</v>
      </c>
      <c r="H656" s="37">
        <v>0.61862452067071516</v>
      </c>
      <c r="I656" s="49">
        <v>0</v>
      </c>
      <c r="J656" s="37">
        <v>0</v>
      </c>
      <c r="K656" s="49">
        <v>9.4607365804276427</v>
      </c>
      <c r="L656" s="37">
        <v>0</v>
      </c>
      <c r="M656" s="49">
        <v>3039.099838656588</v>
      </c>
      <c r="N656" s="43">
        <v>1679.56</v>
      </c>
      <c r="O656" s="56">
        <v>1804.74</v>
      </c>
      <c r="P656" s="44">
        <v>1746.4</v>
      </c>
      <c r="Q656" s="52">
        <v>29.4</v>
      </c>
      <c r="R656" s="39">
        <v>0</v>
      </c>
      <c r="S656" s="54">
        <v>28.94</v>
      </c>
      <c r="T656" s="39">
        <v>0</v>
      </c>
      <c r="U656" s="54">
        <v>0</v>
      </c>
      <c r="V656" s="39">
        <v>0</v>
      </c>
      <c r="W656" s="56">
        <v>0</v>
      </c>
      <c r="X656" s="39">
        <v>125.18</v>
      </c>
      <c r="Y656" s="56">
        <v>6.9</v>
      </c>
    </row>
    <row r="657" spans="1:25">
      <c r="A657" s="47">
        <v>42653</v>
      </c>
      <c r="B657" s="37">
        <v>14794.790193152534</v>
      </c>
      <c r="C657" s="49">
        <v>0</v>
      </c>
      <c r="D657" s="37">
        <v>0</v>
      </c>
      <c r="E657" s="49">
        <v>0</v>
      </c>
      <c r="F657" s="37">
        <v>0</v>
      </c>
      <c r="G657" s="49">
        <v>9.7892009939484677</v>
      </c>
      <c r="H657" s="37">
        <v>18.173486945896016</v>
      </c>
      <c r="I657" s="49">
        <v>0</v>
      </c>
      <c r="J657" s="37">
        <v>0</v>
      </c>
      <c r="K657" s="49">
        <v>295.76102745830542</v>
      </c>
      <c r="L657" s="37">
        <v>0</v>
      </c>
      <c r="M657" s="49">
        <v>90545.151512663186</v>
      </c>
      <c r="N657" s="43">
        <v>1755.23</v>
      </c>
      <c r="O657" s="56">
        <v>1860.6</v>
      </c>
      <c r="P657" s="44">
        <v>1757.3</v>
      </c>
      <c r="Q657" s="52">
        <v>54.3</v>
      </c>
      <c r="R657" s="39">
        <v>0</v>
      </c>
      <c r="S657" s="54">
        <v>49</v>
      </c>
      <c r="T657" s="39">
        <v>0</v>
      </c>
      <c r="U657" s="54">
        <v>0</v>
      </c>
      <c r="V657" s="39">
        <v>0</v>
      </c>
      <c r="W657" s="56">
        <v>0</v>
      </c>
      <c r="X657" s="39">
        <v>105.37</v>
      </c>
      <c r="Y657" s="56">
        <v>5.7</v>
      </c>
    </row>
    <row r="658" spans="1:25">
      <c r="A658" s="47">
        <v>42654</v>
      </c>
      <c r="B658" s="37">
        <v>13297.083198443979</v>
      </c>
      <c r="C658" s="49">
        <v>0</v>
      </c>
      <c r="D658" s="37">
        <v>0</v>
      </c>
      <c r="E658" s="49">
        <v>0</v>
      </c>
      <c r="F658" s="37">
        <v>0</v>
      </c>
      <c r="G658" s="49">
        <v>10.500106840733919</v>
      </c>
      <c r="H658" s="37">
        <v>18.212093667846254</v>
      </c>
      <c r="I658" s="49">
        <v>0</v>
      </c>
      <c r="J658" s="37">
        <v>0</v>
      </c>
      <c r="K658" s="49">
        <v>275.73955713262478</v>
      </c>
      <c r="L658" s="37">
        <v>0</v>
      </c>
      <c r="M658" s="49">
        <v>97527.338700382534</v>
      </c>
      <c r="N658" s="43">
        <v>1783.49</v>
      </c>
      <c r="O658" s="56">
        <v>1925.8</v>
      </c>
      <c r="P658" s="44">
        <v>1825</v>
      </c>
      <c r="Q658" s="52">
        <v>57.8</v>
      </c>
      <c r="R658" s="39">
        <v>0</v>
      </c>
      <c r="S658" s="54">
        <v>43</v>
      </c>
      <c r="T658" s="39">
        <v>0</v>
      </c>
      <c r="U658" s="54">
        <v>0</v>
      </c>
      <c r="V658" s="39">
        <v>0</v>
      </c>
      <c r="W658" s="56">
        <v>0</v>
      </c>
      <c r="X658" s="39">
        <v>142.31</v>
      </c>
      <c r="Y658" s="56">
        <v>7.4</v>
      </c>
    </row>
    <row r="659" spans="1:25">
      <c r="A659" s="47">
        <v>42655</v>
      </c>
      <c r="B659" s="37">
        <v>13437.657587240468</v>
      </c>
      <c r="C659" s="49">
        <v>0</v>
      </c>
      <c r="D659" s="37">
        <v>0</v>
      </c>
      <c r="E659" s="49">
        <v>0</v>
      </c>
      <c r="F659" s="37">
        <v>0</v>
      </c>
      <c r="G659" s="49">
        <v>9.5593509357064264</v>
      </c>
      <c r="H659" s="37">
        <v>19.054267900655887</v>
      </c>
      <c r="I659" s="49">
        <v>0</v>
      </c>
      <c r="J659" s="37">
        <v>0</v>
      </c>
      <c r="K659" s="49">
        <v>271.10964106742483</v>
      </c>
      <c r="L659" s="37">
        <v>0</v>
      </c>
      <c r="M659" s="49">
        <v>94437.075452471239</v>
      </c>
      <c r="N659" s="43">
        <v>1882.49</v>
      </c>
      <c r="O659" s="56">
        <v>2029.95</v>
      </c>
      <c r="P659" s="44">
        <v>1961.1</v>
      </c>
      <c r="Q659" s="52">
        <v>22.4</v>
      </c>
      <c r="R659" s="39">
        <v>0</v>
      </c>
      <c r="S659" s="54">
        <v>46.45</v>
      </c>
      <c r="T659" s="39">
        <v>0</v>
      </c>
      <c r="U659" s="54">
        <v>0</v>
      </c>
      <c r="V659" s="39">
        <v>0</v>
      </c>
      <c r="W659" s="56">
        <v>0</v>
      </c>
      <c r="X659" s="39">
        <v>147.46</v>
      </c>
      <c r="Y659" s="56">
        <v>7.3</v>
      </c>
    </row>
    <row r="660" spans="1:25">
      <c r="A660" s="47">
        <v>42656</v>
      </c>
      <c r="B660" s="37">
        <v>14304.34841578572</v>
      </c>
      <c r="C660" s="49">
        <v>0</v>
      </c>
      <c r="D660" s="37">
        <v>0</v>
      </c>
      <c r="E660" s="49">
        <v>0</v>
      </c>
      <c r="F660" s="37">
        <v>0</v>
      </c>
      <c r="G660" s="49">
        <v>9.7614760693729714</v>
      </c>
      <c r="H660" s="37">
        <v>17.835673989607805</v>
      </c>
      <c r="I660" s="49">
        <v>0</v>
      </c>
      <c r="J660" s="37">
        <v>0</v>
      </c>
      <c r="K660" s="49">
        <v>280.77937873009239</v>
      </c>
      <c r="L660" s="37">
        <v>0</v>
      </c>
      <c r="M660" s="49">
        <v>87540.443197371846</v>
      </c>
      <c r="N660" s="43">
        <v>1880.45</v>
      </c>
      <c r="O660" s="56">
        <v>2022.86</v>
      </c>
      <c r="P660" s="44">
        <v>1921.8</v>
      </c>
      <c r="Q660" s="52">
        <v>60.6</v>
      </c>
      <c r="R660" s="39">
        <v>0</v>
      </c>
      <c r="S660" s="54">
        <v>40.46</v>
      </c>
      <c r="T660" s="39">
        <v>0</v>
      </c>
      <c r="U660" s="54">
        <v>0</v>
      </c>
      <c r="V660" s="39">
        <v>0</v>
      </c>
      <c r="W660" s="56">
        <v>0</v>
      </c>
      <c r="X660" s="39">
        <v>142.41</v>
      </c>
      <c r="Y660" s="56">
        <v>7</v>
      </c>
    </row>
    <row r="661" spans="1:25">
      <c r="A661" s="47">
        <v>42657</v>
      </c>
      <c r="B661" s="37">
        <v>14921.127181945885</v>
      </c>
      <c r="C661" s="49">
        <v>0</v>
      </c>
      <c r="D661" s="37">
        <v>0</v>
      </c>
      <c r="E661" s="49">
        <v>0</v>
      </c>
      <c r="F661" s="37">
        <v>0</v>
      </c>
      <c r="G661" s="49">
        <v>10.352170480285359</v>
      </c>
      <c r="H661" s="37">
        <v>19.48305292167219</v>
      </c>
      <c r="I661" s="49">
        <v>0</v>
      </c>
      <c r="J661" s="37">
        <v>0</v>
      </c>
      <c r="K661" s="49">
        <v>299.79356723323428</v>
      </c>
      <c r="L661" s="37">
        <v>55</v>
      </c>
      <c r="M661" s="49">
        <v>97362.471862284452</v>
      </c>
      <c r="N661" s="43">
        <v>1802.96</v>
      </c>
      <c r="O661" s="56">
        <v>1938.9</v>
      </c>
      <c r="P661" s="44">
        <v>1854.6</v>
      </c>
      <c r="Q661" s="52">
        <v>44.2</v>
      </c>
      <c r="R661" s="39">
        <v>0</v>
      </c>
      <c r="S661" s="54">
        <v>40.1</v>
      </c>
      <c r="T661" s="39">
        <v>0</v>
      </c>
      <c r="U661" s="54">
        <v>0</v>
      </c>
      <c r="V661" s="39">
        <v>0</v>
      </c>
      <c r="W661" s="56">
        <v>0</v>
      </c>
      <c r="X661" s="39">
        <v>135.94</v>
      </c>
      <c r="Y661" s="56">
        <v>7</v>
      </c>
    </row>
    <row r="662" spans="1:25">
      <c r="A662" s="47">
        <v>42658</v>
      </c>
      <c r="B662" s="37">
        <v>454.27597542320643</v>
      </c>
      <c r="C662" s="49">
        <v>0</v>
      </c>
      <c r="D662" s="37">
        <v>0</v>
      </c>
      <c r="E662" s="49">
        <v>0</v>
      </c>
      <c r="F662" s="37">
        <v>0</v>
      </c>
      <c r="G662" s="49">
        <v>0.37655737324839217</v>
      </c>
      <c r="H662" s="37">
        <v>0.57769993195484781</v>
      </c>
      <c r="I662" s="49">
        <v>0</v>
      </c>
      <c r="J662" s="37">
        <v>0</v>
      </c>
      <c r="K662" s="49">
        <v>10.719798304839181</v>
      </c>
      <c r="L662" s="37">
        <v>0</v>
      </c>
      <c r="M662" s="49">
        <v>2980.3906365544858</v>
      </c>
      <c r="N662" s="43">
        <v>1958.58</v>
      </c>
      <c r="O662" s="56">
        <v>2097.9</v>
      </c>
      <c r="P662" s="44">
        <v>2038.5</v>
      </c>
      <c r="Q662" s="52">
        <v>20.399999999999999</v>
      </c>
      <c r="R662" s="39">
        <v>0</v>
      </c>
      <c r="S662" s="54">
        <v>39</v>
      </c>
      <c r="T662" s="39">
        <v>0</v>
      </c>
      <c r="U662" s="54">
        <v>0</v>
      </c>
      <c r="V662" s="39">
        <v>0</v>
      </c>
      <c r="W662" s="56">
        <v>0</v>
      </c>
      <c r="X662" s="39">
        <v>139.32</v>
      </c>
      <c r="Y662" s="56">
        <v>6.6</v>
      </c>
    </row>
    <row r="663" spans="1:25">
      <c r="A663" s="47">
        <v>42659</v>
      </c>
      <c r="B663" s="37">
        <v>531.43610613075248</v>
      </c>
      <c r="C663" s="49">
        <v>0</v>
      </c>
      <c r="D663" s="37">
        <v>0</v>
      </c>
      <c r="E663" s="49">
        <v>0</v>
      </c>
      <c r="F663" s="37">
        <v>0</v>
      </c>
      <c r="G663" s="49">
        <v>0.37584873188412626</v>
      </c>
      <c r="H663" s="37">
        <v>0.66835285565232561</v>
      </c>
      <c r="I663" s="49">
        <v>0</v>
      </c>
      <c r="J663" s="37">
        <v>0</v>
      </c>
      <c r="K663" s="49">
        <v>10.223347458457173</v>
      </c>
      <c r="L663" s="37">
        <v>0</v>
      </c>
      <c r="M663" s="49">
        <v>3270.3538903647736</v>
      </c>
      <c r="N663" s="43">
        <v>1925.72</v>
      </c>
      <c r="O663" s="56">
        <v>2066.11</v>
      </c>
      <c r="P663" s="44">
        <v>1970.4</v>
      </c>
      <c r="Q663" s="52">
        <v>66.5</v>
      </c>
      <c r="R663" s="39">
        <v>0</v>
      </c>
      <c r="S663" s="54">
        <v>29.21</v>
      </c>
      <c r="T663" s="39">
        <v>0</v>
      </c>
      <c r="U663" s="54">
        <v>0</v>
      </c>
      <c r="V663" s="39">
        <v>0</v>
      </c>
      <c r="W663" s="56">
        <v>0</v>
      </c>
      <c r="X663" s="39">
        <v>140.38999999999999</v>
      </c>
      <c r="Y663" s="56">
        <v>6.8</v>
      </c>
    </row>
    <row r="664" spans="1:25">
      <c r="A664" s="47">
        <v>42660</v>
      </c>
      <c r="B664" s="37">
        <v>14691.476653008707</v>
      </c>
      <c r="C664" s="49">
        <v>0</v>
      </c>
      <c r="D664" s="37">
        <v>0</v>
      </c>
      <c r="E664" s="49">
        <v>0</v>
      </c>
      <c r="F664" s="37">
        <v>0</v>
      </c>
      <c r="G664" s="49">
        <v>10.604544560809906</v>
      </c>
      <c r="H664" s="37">
        <v>17.878342787415104</v>
      </c>
      <c r="I664" s="49">
        <v>0</v>
      </c>
      <c r="J664" s="37">
        <v>0</v>
      </c>
      <c r="K664" s="49">
        <v>303.82744573881979</v>
      </c>
      <c r="L664" s="37">
        <v>0</v>
      </c>
      <c r="M664" s="49">
        <v>94459.760178460856</v>
      </c>
      <c r="N664" s="43">
        <v>1963.18</v>
      </c>
      <c r="O664" s="56">
        <v>2104.1999999999998</v>
      </c>
      <c r="P664" s="44">
        <v>2028</v>
      </c>
      <c r="Q664" s="52">
        <v>39</v>
      </c>
      <c r="R664" s="39">
        <v>0</v>
      </c>
      <c r="S664" s="54">
        <v>37.200000000000003</v>
      </c>
      <c r="T664" s="39">
        <v>0</v>
      </c>
      <c r="U664" s="54">
        <v>0</v>
      </c>
      <c r="V664" s="39">
        <v>0</v>
      </c>
      <c r="W664" s="56">
        <v>0</v>
      </c>
      <c r="X664" s="39">
        <v>141.02000000000001</v>
      </c>
      <c r="Y664" s="56">
        <v>6.7</v>
      </c>
    </row>
    <row r="665" spans="1:25">
      <c r="A665" s="47">
        <v>42661</v>
      </c>
      <c r="B665" s="37">
        <v>13767.92909425405</v>
      </c>
      <c r="C665" s="49">
        <v>0</v>
      </c>
      <c r="D665" s="37">
        <v>0</v>
      </c>
      <c r="E665" s="49">
        <v>0</v>
      </c>
      <c r="F665" s="37">
        <v>0</v>
      </c>
      <c r="G665" s="49">
        <v>10.398419758972777</v>
      </c>
      <c r="H665" s="37">
        <v>18.424002180105873</v>
      </c>
      <c r="I665" s="49">
        <v>0</v>
      </c>
      <c r="J665" s="37">
        <v>0</v>
      </c>
      <c r="K665" s="49">
        <v>269.30194078488125</v>
      </c>
      <c r="L665" s="37">
        <v>0</v>
      </c>
      <c r="M665" s="49">
        <v>95538.955673844932</v>
      </c>
      <c r="N665" s="43">
        <v>1931.22</v>
      </c>
      <c r="O665" s="56">
        <v>2072.5500000000002</v>
      </c>
      <c r="P665" s="44">
        <v>2036.4</v>
      </c>
      <c r="Q665" s="52">
        <v>0</v>
      </c>
      <c r="R665" s="39">
        <v>0</v>
      </c>
      <c r="S665" s="54">
        <v>36.15</v>
      </c>
      <c r="T665" s="39">
        <v>0</v>
      </c>
      <c r="U665" s="54">
        <v>0</v>
      </c>
      <c r="V665" s="39">
        <v>0</v>
      </c>
      <c r="W665" s="56">
        <v>0</v>
      </c>
      <c r="X665" s="39">
        <v>141.33000000000001</v>
      </c>
      <c r="Y665" s="56">
        <v>6.8</v>
      </c>
    </row>
    <row r="666" spans="1:25">
      <c r="A666" s="47">
        <v>42662</v>
      </c>
      <c r="B666" s="37">
        <v>14470.711829749529</v>
      </c>
      <c r="C666" s="49">
        <v>0</v>
      </c>
      <c r="D666" s="37">
        <v>0</v>
      </c>
      <c r="E666" s="49">
        <v>0</v>
      </c>
      <c r="F666" s="37">
        <v>0</v>
      </c>
      <c r="G666" s="49">
        <v>9.8998311064109075</v>
      </c>
      <c r="H666" s="37">
        <v>18.819449398772072</v>
      </c>
      <c r="I666" s="49">
        <v>0</v>
      </c>
      <c r="J666" s="37">
        <v>0</v>
      </c>
      <c r="K666" s="49">
        <v>271.78698969995156</v>
      </c>
      <c r="L666" s="37">
        <v>0</v>
      </c>
      <c r="M666" s="49">
        <v>92046.437621261401</v>
      </c>
      <c r="N666" s="43">
        <v>1888.98</v>
      </c>
      <c r="O666" s="56">
        <v>2026.55</v>
      </c>
      <c r="P666" s="44">
        <v>1969.7</v>
      </c>
      <c r="Q666" s="52">
        <v>15.1</v>
      </c>
      <c r="R666" s="39">
        <v>0</v>
      </c>
      <c r="S666" s="54">
        <v>41.75</v>
      </c>
      <c r="T666" s="39">
        <v>0</v>
      </c>
      <c r="U666" s="54">
        <v>0</v>
      </c>
      <c r="V666" s="39">
        <v>0</v>
      </c>
      <c r="W666" s="56">
        <v>0</v>
      </c>
      <c r="X666" s="39">
        <v>137.57</v>
      </c>
      <c r="Y666" s="56">
        <v>6.8</v>
      </c>
    </row>
    <row r="667" spans="1:25">
      <c r="A667" s="47">
        <v>42663</v>
      </c>
      <c r="B667" s="37">
        <v>13855.868575669279</v>
      </c>
      <c r="C667" s="49">
        <v>0</v>
      </c>
      <c r="D667" s="37">
        <v>0</v>
      </c>
      <c r="E667" s="49">
        <v>0</v>
      </c>
      <c r="F667" s="37">
        <v>0</v>
      </c>
      <c r="G667" s="49">
        <v>9.996276239571154</v>
      </c>
      <c r="H667" s="37">
        <v>18.609941555296679</v>
      </c>
      <c r="I667" s="49">
        <v>0</v>
      </c>
      <c r="J667" s="37">
        <v>0</v>
      </c>
      <c r="K667" s="49">
        <v>291.92765220597937</v>
      </c>
      <c r="L667" s="37">
        <v>0</v>
      </c>
      <c r="M667" s="49">
        <v>93609.973327324609</v>
      </c>
      <c r="N667" s="43">
        <v>1611.42</v>
      </c>
      <c r="O667" s="56">
        <v>1728.52</v>
      </c>
      <c r="P667" s="44">
        <v>1635.2</v>
      </c>
      <c r="Q667" s="52">
        <v>56.7</v>
      </c>
      <c r="R667" s="39">
        <v>0</v>
      </c>
      <c r="S667" s="54">
        <v>36.619999999999997</v>
      </c>
      <c r="T667" s="39">
        <v>0</v>
      </c>
      <c r="U667" s="54">
        <v>0</v>
      </c>
      <c r="V667" s="39">
        <v>0</v>
      </c>
      <c r="W667" s="56">
        <v>0</v>
      </c>
      <c r="X667" s="39">
        <v>117.1</v>
      </c>
      <c r="Y667" s="56">
        <v>6.8</v>
      </c>
    </row>
    <row r="668" spans="1:25">
      <c r="A668" s="47">
        <v>42664</v>
      </c>
      <c r="B668" s="37">
        <v>14356.031292468309</v>
      </c>
      <c r="C668" s="49">
        <v>0</v>
      </c>
      <c r="D668" s="37">
        <v>0</v>
      </c>
      <c r="E668" s="49">
        <v>0</v>
      </c>
      <c r="F668" s="37">
        <v>0</v>
      </c>
      <c r="G668" s="49">
        <v>10.883774668148686</v>
      </c>
      <c r="H668" s="37">
        <v>18.517904129840563</v>
      </c>
      <c r="I668" s="49">
        <v>0</v>
      </c>
      <c r="J668" s="37">
        <v>0</v>
      </c>
      <c r="K668" s="49">
        <v>287.38097975623339</v>
      </c>
      <c r="L668" s="37">
        <v>55</v>
      </c>
      <c r="M668" s="49">
        <v>94317.924357264405</v>
      </c>
      <c r="N668" s="43">
        <v>1890.02</v>
      </c>
      <c r="O668" s="56">
        <v>2030.5</v>
      </c>
      <c r="P668" s="44">
        <v>1948</v>
      </c>
      <c r="Q668" s="52">
        <v>38.5</v>
      </c>
      <c r="R668" s="39">
        <v>0</v>
      </c>
      <c r="S668" s="54">
        <v>44</v>
      </c>
      <c r="T668" s="39">
        <v>0</v>
      </c>
      <c r="U668" s="54">
        <v>0</v>
      </c>
      <c r="V668" s="39">
        <v>0</v>
      </c>
      <c r="W668" s="56">
        <v>0</v>
      </c>
      <c r="X668" s="39">
        <v>140.47999999999999</v>
      </c>
      <c r="Y668" s="56">
        <v>6.9</v>
      </c>
    </row>
    <row r="669" spans="1:25">
      <c r="A669" s="47">
        <v>42665</v>
      </c>
      <c r="B669" s="37">
        <v>510.2745724826915</v>
      </c>
      <c r="C669" s="49">
        <v>0</v>
      </c>
      <c r="D669" s="37">
        <v>0</v>
      </c>
      <c r="E669" s="49">
        <v>0</v>
      </c>
      <c r="F669" s="37">
        <v>0</v>
      </c>
      <c r="G669" s="49">
        <v>0.36212785912228906</v>
      </c>
      <c r="H669" s="37">
        <v>0.59114524727514239</v>
      </c>
      <c r="I669" s="49">
        <v>0</v>
      </c>
      <c r="J669" s="37">
        <v>0</v>
      </c>
      <c r="K669" s="49">
        <v>9.5525659135791141</v>
      </c>
      <c r="L669" s="37">
        <v>0</v>
      </c>
      <c r="M669" s="49">
        <v>3142.5452668763764</v>
      </c>
      <c r="N669" s="43">
        <v>1860.85</v>
      </c>
      <c r="O669" s="56">
        <v>1984.07</v>
      </c>
      <c r="P669" s="44">
        <v>1935.4</v>
      </c>
      <c r="Q669" s="52">
        <v>4.4000000000000004</v>
      </c>
      <c r="R669" s="39">
        <v>0</v>
      </c>
      <c r="S669" s="54">
        <v>44.27</v>
      </c>
      <c r="T669" s="39">
        <v>0</v>
      </c>
      <c r="U669" s="54">
        <v>0</v>
      </c>
      <c r="V669" s="39">
        <v>0</v>
      </c>
      <c r="W669" s="56">
        <v>0</v>
      </c>
      <c r="X669" s="39">
        <v>123.22</v>
      </c>
      <c r="Y669" s="56">
        <v>6.2</v>
      </c>
    </row>
    <row r="670" spans="1:25">
      <c r="A670" s="47">
        <v>42666</v>
      </c>
      <c r="B670" s="37">
        <v>495.72911243067199</v>
      </c>
      <c r="C670" s="49">
        <v>0</v>
      </c>
      <c r="D670" s="37">
        <v>0</v>
      </c>
      <c r="E670" s="49">
        <v>0</v>
      </c>
      <c r="F670" s="37">
        <v>0</v>
      </c>
      <c r="G670" s="49">
        <v>0.32059299636686661</v>
      </c>
      <c r="H670" s="37">
        <v>0.65579669249015615</v>
      </c>
      <c r="I670" s="49">
        <v>0</v>
      </c>
      <c r="J670" s="37">
        <v>0</v>
      </c>
      <c r="K670" s="49">
        <v>8.8992780006076551</v>
      </c>
      <c r="L670" s="37">
        <v>0</v>
      </c>
      <c r="M670" s="49">
        <v>3528.7126064954109</v>
      </c>
      <c r="N670" s="43">
        <v>1855.11</v>
      </c>
      <c r="O670" s="56">
        <v>1991.23</v>
      </c>
      <c r="P670" s="44">
        <v>1942.7</v>
      </c>
      <c r="Q670" s="52">
        <v>8</v>
      </c>
      <c r="R670" s="39">
        <v>0</v>
      </c>
      <c r="S670" s="54">
        <v>40.53</v>
      </c>
      <c r="T670" s="39">
        <v>0</v>
      </c>
      <c r="U670" s="54">
        <v>0</v>
      </c>
      <c r="V670" s="39">
        <v>0</v>
      </c>
      <c r="W670" s="56">
        <v>0</v>
      </c>
      <c r="X670" s="39">
        <v>136.12</v>
      </c>
      <c r="Y670" s="56">
        <v>6.8</v>
      </c>
    </row>
    <row r="671" spans="1:25">
      <c r="A671" s="47">
        <v>42667</v>
      </c>
      <c r="B671" s="37">
        <v>15037.471276316108</v>
      </c>
      <c r="C671" s="49">
        <v>0</v>
      </c>
      <c r="D671" s="37">
        <v>0</v>
      </c>
      <c r="E671" s="49">
        <v>0</v>
      </c>
      <c r="F671" s="37">
        <v>0</v>
      </c>
      <c r="G671" s="49">
        <v>9.9941618727554822</v>
      </c>
      <c r="H671" s="37">
        <v>18.44440679981615</v>
      </c>
      <c r="I671" s="49">
        <v>0</v>
      </c>
      <c r="J671" s="37">
        <v>0</v>
      </c>
      <c r="K671" s="49">
        <v>277.73650735998876</v>
      </c>
      <c r="L671" s="37">
        <v>0</v>
      </c>
      <c r="M671" s="49">
        <v>92868.720497160306</v>
      </c>
      <c r="N671" s="43">
        <v>1554.57</v>
      </c>
      <c r="O671" s="56">
        <v>1668.15</v>
      </c>
      <c r="P671" s="44">
        <v>1577</v>
      </c>
      <c r="Q671" s="52">
        <v>53.9</v>
      </c>
      <c r="R671" s="39">
        <v>0</v>
      </c>
      <c r="S671" s="54">
        <v>37.25</v>
      </c>
      <c r="T671" s="39">
        <v>0</v>
      </c>
      <c r="U671" s="54">
        <v>0</v>
      </c>
      <c r="V671" s="39">
        <v>0</v>
      </c>
      <c r="W671" s="56">
        <v>0</v>
      </c>
      <c r="X671" s="39">
        <v>113.58</v>
      </c>
      <c r="Y671" s="56">
        <v>6.8</v>
      </c>
    </row>
    <row r="672" spans="1:25">
      <c r="A672" s="47">
        <v>42668</v>
      </c>
      <c r="B672" s="37">
        <v>13393.513996675218</v>
      </c>
      <c r="C672" s="49">
        <v>0</v>
      </c>
      <c r="D672" s="37">
        <v>0</v>
      </c>
      <c r="E672" s="49">
        <v>0</v>
      </c>
      <c r="F672" s="37">
        <v>0</v>
      </c>
      <c r="G672" s="49">
        <v>10.179451409448744</v>
      </c>
      <c r="H672" s="37">
        <v>18.118078841192087</v>
      </c>
      <c r="I672" s="49">
        <v>0</v>
      </c>
      <c r="J672" s="37">
        <v>0</v>
      </c>
      <c r="K672" s="49">
        <v>271.83263098831924</v>
      </c>
      <c r="L672" s="37">
        <v>0</v>
      </c>
      <c r="M672" s="49">
        <v>95113.148678519894</v>
      </c>
      <c r="N672" s="43">
        <v>1825.98</v>
      </c>
      <c r="O672" s="56">
        <v>1959.66</v>
      </c>
      <c r="P672" s="44">
        <v>1868</v>
      </c>
      <c r="Q672" s="52">
        <v>52.8</v>
      </c>
      <c r="R672" s="39">
        <v>0</v>
      </c>
      <c r="S672" s="54">
        <v>38.86</v>
      </c>
      <c r="T672" s="39">
        <v>0</v>
      </c>
      <c r="U672" s="54">
        <v>0</v>
      </c>
      <c r="V672" s="39">
        <v>0</v>
      </c>
      <c r="W672" s="56">
        <v>0</v>
      </c>
      <c r="X672" s="39">
        <v>133.68</v>
      </c>
      <c r="Y672" s="56">
        <v>6.8</v>
      </c>
    </row>
    <row r="673" spans="1:25">
      <c r="A673" s="47">
        <v>42669</v>
      </c>
      <c r="B673" s="37">
        <v>14930.234834848208</v>
      </c>
      <c r="C673" s="49">
        <v>0</v>
      </c>
      <c r="D673" s="37">
        <v>0</v>
      </c>
      <c r="E673" s="49">
        <v>0</v>
      </c>
      <c r="F673" s="37">
        <v>0</v>
      </c>
      <c r="G673" s="49">
        <v>10.57238776988167</v>
      </c>
      <c r="H673" s="37">
        <v>18.352303229827697</v>
      </c>
      <c r="I673" s="49">
        <v>0</v>
      </c>
      <c r="J673" s="37">
        <v>0</v>
      </c>
      <c r="K673" s="49">
        <v>301.01312569055631</v>
      </c>
      <c r="L673" s="37">
        <v>0</v>
      </c>
      <c r="M673" s="49">
        <v>96253.753803449654</v>
      </c>
      <c r="N673" s="43">
        <v>1745.91</v>
      </c>
      <c r="O673" s="56">
        <v>1893.7</v>
      </c>
      <c r="P673" s="44">
        <v>1863.7</v>
      </c>
      <c r="Q673" s="52">
        <v>0</v>
      </c>
      <c r="R673" s="39">
        <v>0</v>
      </c>
      <c r="S673" s="54">
        <v>30</v>
      </c>
      <c r="T673" s="39">
        <v>0</v>
      </c>
      <c r="U673" s="54">
        <v>0</v>
      </c>
      <c r="V673" s="39">
        <v>0</v>
      </c>
      <c r="W673" s="56">
        <v>0</v>
      </c>
      <c r="X673" s="39">
        <v>147.79</v>
      </c>
      <c r="Y673" s="56">
        <v>7.8</v>
      </c>
    </row>
    <row r="674" spans="1:25">
      <c r="A674" s="47">
        <v>42670</v>
      </c>
      <c r="B674" s="37">
        <v>14290.632625939394</v>
      </c>
      <c r="C674" s="49">
        <v>0</v>
      </c>
      <c r="D674" s="37">
        <v>0</v>
      </c>
      <c r="E674" s="49">
        <v>0</v>
      </c>
      <c r="F674" s="37">
        <v>0</v>
      </c>
      <c r="G674" s="49">
        <v>10.491721698154311</v>
      </c>
      <c r="H674" s="37">
        <v>18.579483986550489</v>
      </c>
      <c r="I674" s="49">
        <v>0</v>
      </c>
      <c r="J674" s="37">
        <v>0</v>
      </c>
      <c r="K674" s="49">
        <v>268.70901987829984</v>
      </c>
      <c r="L674" s="37">
        <v>0</v>
      </c>
      <c r="M674" s="49">
        <v>93553.503833483352</v>
      </c>
      <c r="N674" s="43">
        <v>1754.87</v>
      </c>
      <c r="O674" s="56">
        <v>1901.26</v>
      </c>
      <c r="P674" s="44">
        <v>1884</v>
      </c>
      <c r="Q674" s="52">
        <v>0</v>
      </c>
      <c r="R674" s="39">
        <v>0</v>
      </c>
      <c r="S674" s="54">
        <v>17.260000000000002</v>
      </c>
      <c r="T674" s="39">
        <v>0</v>
      </c>
      <c r="U674" s="54">
        <v>0</v>
      </c>
      <c r="V674" s="39">
        <v>0</v>
      </c>
      <c r="W674" s="56">
        <v>0</v>
      </c>
      <c r="X674" s="39">
        <v>146.38999999999999</v>
      </c>
      <c r="Y674" s="56">
        <v>7.7</v>
      </c>
    </row>
    <row r="675" spans="1:25">
      <c r="A675" s="47">
        <v>42671</v>
      </c>
      <c r="B675" s="37">
        <v>15119.505592050511</v>
      </c>
      <c r="C675" s="49">
        <v>0</v>
      </c>
      <c r="D675" s="37">
        <v>0</v>
      </c>
      <c r="E675" s="49">
        <v>0</v>
      </c>
      <c r="F675" s="37">
        <v>0</v>
      </c>
      <c r="G675" s="49">
        <v>9.8440454248930997</v>
      </c>
      <c r="H675" s="37">
        <v>18.343941219907371</v>
      </c>
      <c r="I675" s="49">
        <v>0</v>
      </c>
      <c r="J675" s="37">
        <v>0</v>
      </c>
      <c r="K675" s="49">
        <v>281.21284534444021</v>
      </c>
      <c r="L675" s="37">
        <v>40</v>
      </c>
      <c r="M675" s="49">
        <v>89678.070416001632</v>
      </c>
      <c r="N675" s="43">
        <v>1712.36</v>
      </c>
      <c r="O675" s="56">
        <v>1863.79</v>
      </c>
      <c r="P675" s="44">
        <v>1824.4</v>
      </c>
      <c r="Q675" s="52">
        <v>0</v>
      </c>
      <c r="R675" s="39">
        <v>0</v>
      </c>
      <c r="S675" s="54">
        <v>39.39</v>
      </c>
      <c r="T675" s="39">
        <v>0</v>
      </c>
      <c r="U675" s="54">
        <v>0</v>
      </c>
      <c r="V675" s="39">
        <v>0</v>
      </c>
      <c r="W675" s="56">
        <v>0</v>
      </c>
      <c r="X675" s="39">
        <v>151.43</v>
      </c>
      <c r="Y675" s="56">
        <v>8.1</v>
      </c>
    </row>
    <row r="676" spans="1:25">
      <c r="A676" s="47">
        <v>42672</v>
      </c>
      <c r="B676" s="37">
        <v>465.82356338114653</v>
      </c>
      <c r="C676" s="49">
        <v>0</v>
      </c>
      <c r="D676" s="37">
        <v>0</v>
      </c>
      <c r="E676" s="49">
        <v>0</v>
      </c>
      <c r="F676" s="37">
        <v>0</v>
      </c>
      <c r="G676" s="49">
        <v>0.34944127218497972</v>
      </c>
      <c r="H676" s="37">
        <v>0.68911616861898695</v>
      </c>
      <c r="I676" s="49">
        <v>0</v>
      </c>
      <c r="J676" s="37">
        <v>0</v>
      </c>
      <c r="K676" s="49">
        <v>9.020728649234254</v>
      </c>
      <c r="L676" s="37">
        <v>0</v>
      </c>
      <c r="M676" s="49">
        <v>3024.4461644336266</v>
      </c>
      <c r="N676" s="43">
        <v>1684.14</v>
      </c>
      <c r="O676" s="56">
        <v>1831.42</v>
      </c>
      <c r="P676" s="44">
        <v>1722.8</v>
      </c>
      <c r="Q676" s="52">
        <v>60.9</v>
      </c>
      <c r="R676" s="39">
        <v>0</v>
      </c>
      <c r="S676" s="54">
        <v>47.72</v>
      </c>
      <c r="T676" s="39">
        <v>0</v>
      </c>
      <c r="U676" s="54">
        <v>0</v>
      </c>
      <c r="V676" s="39">
        <v>0</v>
      </c>
      <c r="W676" s="56">
        <v>0</v>
      </c>
      <c r="X676" s="39">
        <v>147.28</v>
      </c>
      <c r="Y676" s="56">
        <v>8</v>
      </c>
    </row>
    <row r="677" spans="1:25">
      <c r="A677" s="47">
        <v>42673</v>
      </c>
      <c r="B677" s="37">
        <v>531.14385282792477</v>
      </c>
      <c r="C677" s="49">
        <v>0</v>
      </c>
      <c r="D677" s="37">
        <v>0</v>
      </c>
      <c r="E677" s="49">
        <v>0</v>
      </c>
      <c r="F677" s="37">
        <v>0</v>
      </c>
      <c r="G677" s="49">
        <v>0.37068870028130391</v>
      </c>
      <c r="H677" s="37">
        <v>0.69444982008499989</v>
      </c>
      <c r="I677" s="49">
        <v>0</v>
      </c>
      <c r="J677" s="37">
        <v>0</v>
      </c>
      <c r="K677" s="49">
        <v>8.9638621134569103</v>
      </c>
      <c r="L677" s="37">
        <v>0</v>
      </c>
      <c r="M677" s="49">
        <v>3483.3418658665323</v>
      </c>
      <c r="N677" s="43">
        <v>1549.67</v>
      </c>
      <c r="O677" s="56">
        <v>1680.63</v>
      </c>
      <c r="P677" s="44">
        <v>1608.5</v>
      </c>
      <c r="Q677" s="52">
        <v>42.1</v>
      </c>
      <c r="R677" s="39">
        <v>0</v>
      </c>
      <c r="S677" s="54">
        <v>30.03</v>
      </c>
      <c r="T677" s="39">
        <v>0</v>
      </c>
      <c r="U677" s="54">
        <v>0</v>
      </c>
      <c r="V677" s="39">
        <v>0</v>
      </c>
      <c r="W677" s="56">
        <v>0</v>
      </c>
      <c r="X677" s="39">
        <v>130.96</v>
      </c>
      <c r="Y677" s="56">
        <v>7.8</v>
      </c>
    </row>
    <row r="678" spans="1:25">
      <c r="A678" s="47">
        <v>42674</v>
      </c>
      <c r="B678" s="37">
        <v>14239.118260267638</v>
      </c>
      <c r="C678" s="49">
        <v>0</v>
      </c>
      <c r="D678" s="37">
        <v>0</v>
      </c>
      <c r="E678" s="49">
        <v>0</v>
      </c>
      <c r="F678" s="37">
        <v>0</v>
      </c>
      <c r="G678" s="49">
        <v>10.456697009042591</v>
      </c>
      <c r="H678" s="37">
        <v>18.456735471743052</v>
      </c>
      <c r="I678" s="49">
        <v>81.163201611704693</v>
      </c>
      <c r="J678" s="37">
        <v>0</v>
      </c>
      <c r="K678" s="49">
        <v>299.5253808516992</v>
      </c>
      <c r="L678" s="37">
        <v>0</v>
      </c>
      <c r="M678" s="49">
        <v>93282.549219154593</v>
      </c>
      <c r="N678" s="43">
        <v>1590.49</v>
      </c>
      <c r="O678" s="56">
        <v>1731.83</v>
      </c>
      <c r="P678" s="44">
        <v>1690.7</v>
      </c>
      <c r="Q678" s="52">
        <v>0</v>
      </c>
      <c r="R678" s="39">
        <v>0</v>
      </c>
      <c r="S678" s="54">
        <v>41.13</v>
      </c>
      <c r="T678" s="39">
        <v>0</v>
      </c>
      <c r="U678" s="54">
        <v>0</v>
      </c>
      <c r="V678" s="39">
        <v>0</v>
      </c>
      <c r="W678" s="56">
        <v>0</v>
      </c>
      <c r="X678" s="39">
        <v>141.34</v>
      </c>
      <c r="Y678" s="56">
        <v>8.1999999999999993</v>
      </c>
    </row>
    <row r="679" spans="1:25">
      <c r="A679" s="47">
        <v>42675</v>
      </c>
      <c r="B679" s="37">
        <v>12741.722158432924</v>
      </c>
      <c r="C679" s="49">
        <v>0</v>
      </c>
      <c r="D679" s="37">
        <v>0</v>
      </c>
      <c r="E679" s="49">
        <v>0</v>
      </c>
      <c r="F679" s="37">
        <v>0</v>
      </c>
      <c r="G679" s="49">
        <v>11.310092547512454</v>
      </c>
      <c r="H679" s="37">
        <v>25.457700054113019</v>
      </c>
      <c r="I679" s="49">
        <v>0</v>
      </c>
      <c r="J679" s="37">
        <v>0</v>
      </c>
      <c r="K679" s="49">
        <v>235.1791620621259</v>
      </c>
      <c r="L679" s="37">
        <v>0</v>
      </c>
      <c r="M679" s="49">
        <v>88483.264210727153</v>
      </c>
      <c r="N679" s="43">
        <v>1598.38</v>
      </c>
      <c r="O679" s="56">
        <v>1727.71</v>
      </c>
      <c r="P679" s="44">
        <v>1708.4</v>
      </c>
      <c r="Q679" s="52">
        <v>0</v>
      </c>
      <c r="R679" s="39">
        <v>0</v>
      </c>
      <c r="S679" s="54">
        <v>19.309999999999999</v>
      </c>
      <c r="T679" s="39">
        <v>0</v>
      </c>
      <c r="U679" s="54">
        <v>0</v>
      </c>
      <c r="V679" s="39">
        <v>0</v>
      </c>
      <c r="W679" s="56">
        <v>0</v>
      </c>
      <c r="X679" s="39">
        <v>129.33000000000001</v>
      </c>
      <c r="Y679" s="56">
        <v>7.5</v>
      </c>
    </row>
    <row r="680" spans="1:25">
      <c r="A680" s="47">
        <v>42676</v>
      </c>
      <c r="B680" s="37">
        <v>13293.096708223333</v>
      </c>
      <c r="C680" s="49">
        <v>0</v>
      </c>
      <c r="D680" s="37">
        <v>0</v>
      </c>
      <c r="E680" s="49">
        <v>0</v>
      </c>
      <c r="F680" s="37">
        <v>0</v>
      </c>
      <c r="G680" s="49">
        <v>12.056176736846538</v>
      </c>
      <c r="H680" s="37">
        <v>25.069224892772549</v>
      </c>
      <c r="I680" s="49">
        <v>0</v>
      </c>
      <c r="J680" s="37">
        <v>0</v>
      </c>
      <c r="K680" s="49">
        <v>242.32687374606627</v>
      </c>
      <c r="L680" s="37">
        <v>0</v>
      </c>
      <c r="M680" s="49">
        <v>86759.84913119972</v>
      </c>
      <c r="N680" s="43">
        <v>1604</v>
      </c>
      <c r="O680" s="56">
        <v>1729.42</v>
      </c>
      <c r="P680" s="44">
        <v>1700.5</v>
      </c>
      <c r="Q680" s="52">
        <v>0</v>
      </c>
      <c r="R680" s="39">
        <v>0</v>
      </c>
      <c r="S680" s="54">
        <v>28.92</v>
      </c>
      <c r="T680" s="39">
        <v>0</v>
      </c>
      <c r="U680" s="54">
        <v>0</v>
      </c>
      <c r="V680" s="39">
        <v>0</v>
      </c>
      <c r="W680" s="56">
        <v>0</v>
      </c>
      <c r="X680" s="39">
        <v>125.42</v>
      </c>
      <c r="Y680" s="56">
        <v>7.3</v>
      </c>
    </row>
    <row r="681" spans="1:25">
      <c r="A681" s="47">
        <v>42677</v>
      </c>
      <c r="B681" s="37">
        <v>14056.352491336653</v>
      </c>
      <c r="C681" s="49">
        <v>0</v>
      </c>
      <c r="D681" s="37">
        <v>0</v>
      </c>
      <c r="E681" s="49">
        <v>0</v>
      </c>
      <c r="F681" s="37">
        <v>0</v>
      </c>
      <c r="G681" s="49">
        <v>11.969728251690654</v>
      </c>
      <c r="H681" s="37">
        <v>27.379609484885187</v>
      </c>
      <c r="I681" s="49">
        <v>0</v>
      </c>
      <c r="J681" s="37">
        <v>0</v>
      </c>
      <c r="K681" s="49">
        <v>243.97910653268707</v>
      </c>
      <c r="L681" s="37">
        <v>0</v>
      </c>
      <c r="M681" s="49">
        <v>93040.416899591597</v>
      </c>
      <c r="N681" s="43">
        <v>1248.56</v>
      </c>
      <c r="O681" s="56">
        <v>1325.5</v>
      </c>
      <c r="P681" s="44">
        <v>1283.9000000000001</v>
      </c>
      <c r="Q681" s="52">
        <v>41.6</v>
      </c>
      <c r="R681" s="39">
        <v>0</v>
      </c>
      <c r="S681" s="54">
        <v>0</v>
      </c>
      <c r="T681" s="39">
        <v>0</v>
      </c>
      <c r="U681" s="54">
        <v>0</v>
      </c>
      <c r="V681" s="39">
        <v>0</v>
      </c>
      <c r="W681" s="56">
        <v>0</v>
      </c>
      <c r="X681" s="39">
        <v>76.94</v>
      </c>
      <c r="Y681" s="56">
        <v>5.8</v>
      </c>
    </row>
    <row r="682" spans="1:25">
      <c r="A682" s="47">
        <v>42678</v>
      </c>
      <c r="B682" s="37">
        <v>13316.057392463601</v>
      </c>
      <c r="C682" s="49">
        <v>0</v>
      </c>
      <c r="D682" s="37">
        <v>0</v>
      </c>
      <c r="E682" s="49">
        <v>0</v>
      </c>
      <c r="F682" s="37">
        <v>0</v>
      </c>
      <c r="G682" s="49">
        <v>11.608764386655096</v>
      </c>
      <c r="H682" s="37">
        <v>24.943431875212891</v>
      </c>
      <c r="I682" s="49">
        <v>0</v>
      </c>
      <c r="J682" s="37">
        <v>15</v>
      </c>
      <c r="K682" s="49">
        <v>249.57847844977766</v>
      </c>
      <c r="L682" s="37">
        <v>25</v>
      </c>
      <c r="M682" s="49">
        <v>83540.689553758508</v>
      </c>
      <c r="N682" s="43">
        <v>1891.53</v>
      </c>
      <c r="O682" s="56">
        <v>2010.34</v>
      </c>
      <c r="P682" s="44">
        <v>1955.1</v>
      </c>
      <c r="Q682" s="52">
        <v>35.700000000000003</v>
      </c>
      <c r="R682" s="39">
        <v>0</v>
      </c>
      <c r="S682" s="54">
        <v>19.54</v>
      </c>
      <c r="T682" s="39">
        <v>0</v>
      </c>
      <c r="U682" s="54">
        <v>0</v>
      </c>
      <c r="V682" s="39">
        <v>0</v>
      </c>
      <c r="W682" s="56">
        <v>0</v>
      </c>
      <c r="X682" s="39">
        <v>118.81</v>
      </c>
      <c r="Y682" s="56">
        <v>5.9</v>
      </c>
    </row>
    <row r="683" spans="1:25">
      <c r="A683" s="47">
        <v>42679</v>
      </c>
      <c r="B683" s="37">
        <v>534.70198774809273</v>
      </c>
      <c r="C683" s="49">
        <v>0</v>
      </c>
      <c r="D683" s="37">
        <v>0</v>
      </c>
      <c r="E683" s="49">
        <v>0</v>
      </c>
      <c r="F683" s="37">
        <v>0</v>
      </c>
      <c r="G683" s="49">
        <v>0.39537351521501662</v>
      </c>
      <c r="H683" s="37">
        <v>0.89031285757436862</v>
      </c>
      <c r="I683" s="49">
        <v>0</v>
      </c>
      <c r="J683" s="37">
        <v>0</v>
      </c>
      <c r="K683" s="49">
        <v>9.3893440037699882</v>
      </c>
      <c r="L683" s="37">
        <v>0</v>
      </c>
      <c r="M683" s="49">
        <v>3220.2299229647774</v>
      </c>
      <c r="N683" s="43">
        <v>1847.82</v>
      </c>
      <c r="O683" s="56">
        <v>1991.04</v>
      </c>
      <c r="P683" s="44">
        <v>1949.6</v>
      </c>
      <c r="Q683" s="52">
        <v>14.6</v>
      </c>
      <c r="R683" s="39">
        <v>0</v>
      </c>
      <c r="S683" s="54">
        <v>26.84</v>
      </c>
      <c r="T683" s="39">
        <v>0</v>
      </c>
      <c r="U683" s="54">
        <v>0</v>
      </c>
      <c r="V683" s="39">
        <v>0</v>
      </c>
      <c r="W683" s="56">
        <v>0</v>
      </c>
      <c r="X683" s="39">
        <v>143.22</v>
      </c>
      <c r="Y683" s="56">
        <v>7.2</v>
      </c>
    </row>
    <row r="684" spans="1:25">
      <c r="A684" s="47">
        <v>42680</v>
      </c>
      <c r="B684" s="37">
        <v>464.30076204122378</v>
      </c>
      <c r="C684" s="49">
        <v>0</v>
      </c>
      <c r="D684" s="37">
        <v>0</v>
      </c>
      <c r="E684" s="49">
        <v>0</v>
      </c>
      <c r="F684" s="37">
        <v>0</v>
      </c>
      <c r="G684" s="49">
        <v>0.38569830545920214</v>
      </c>
      <c r="H684" s="37">
        <v>0.95302267997458068</v>
      </c>
      <c r="I684" s="49">
        <v>0</v>
      </c>
      <c r="J684" s="37">
        <v>0</v>
      </c>
      <c r="K684" s="49">
        <v>9.5643717564362909</v>
      </c>
      <c r="L684" s="37">
        <v>0</v>
      </c>
      <c r="M684" s="49">
        <v>3475.5359429965806</v>
      </c>
      <c r="N684" s="43">
        <v>1921.55</v>
      </c>
      <c r="O684" s="56">
        <v>2051.1999999999998</v>
      </c>
      <c r="P684" s="44">
        <v>1968.3</v>
      </c>
      <c r="Q684" s="52">
        <v>64.599999999999994</v>
      </c>
      <c r="R684" s="39">
        <v>0</v>
      </c>
      <c r="S684" s="54">
        <v>18.3</v>
      </c>
      <c r="T684" s="39">
        <v>0</v>
      </c>
      <c r="U684" s="54">
        <v>0</v>
      </c>
      <c r="V684" s="39">
        <v>0</v>
      </c>
      <c r="W684" s="56">
        <v>0</v>
      </c>
      <c r="X684" s="39">
        <v>129.65</v>
      </c>
      <c r="Y684" s="56">
        <v>6.3</v>
      </c>
    </row>
    <row r="685" spans="1:25">
      <c r="A685" s="47">
        <v>42681</v>
      </c>
      <c r="B685" s="37">
        <v>13268.91885230194</v>
      </c>
      <c r="C685" s="49">
        <v>0</v>
      </c>
      <c r="D685" s="37">
        <v>0</v>
      </c>
      <c r="E685" s="49">
        <v>0</v>
      </c>
      <c r="F685" s="37">
        <v>0</v>
      </c>
      <c r="G685" s="49">
        <v>12.014139066872275</v>
      </c>
      <c r="H685" s="37">
        <v>24.232581341837385</v>
      </c>
      <c r="I685" s="49">
        <v>0</v>
      </c>
      <c r="J685" s="37">
        <v>0</v>
      </c>
      <c r="K685" s="49">
        <v>232.800077324254</v>
      </c>
      <c r="L685" s="37">
        <v>0</v>
      </c>
      <c r="M685" s="49">
        <v>88661.088843708276</v>
      </c>
      <c r="N685" s="43">
        <v>2031.29</v>
      </c>
      <c r="O685" s="56">
        <v>2155.0100000000002</v>
      </c>
      <c r="P685" s="44">
        <v>2088.5</v>
      </c>
      <c r="Q685" s="52">
        <v>27.3</v>
      </c>
      <c r="R685" s="39">
        <v>0</v>
      </c>
      <c r="S685" s="54">
        <v>39.21</v>
      </c>
      <c r="T685" s="39">
        <v>0</v>
      </c>
      <c r="U685" s="54">
        <v>0</v>
      </c>
      <c r="V685" s="39">
        <v>0</v>
      </c>
      <c r="W685" s="56">
        <v>0</v>
      </c>
      <c r="X685" s="39">
        <v>123.72</v>
      </c>
      <c r="Y685" s="56">
        <v>5.7</v>
      </c>
    </row>
    <row r="686" spans="1:25">
      <c r="A686" s="47">
        <v>42682</v>
      </c>
      <c r="B686" s="37">
        <v>13646.444910765176</v>
      </c>
      <c r="C686" s="49">
        <v>0</v>
      </c>
      <c r="D686" s="37">
        <v>0</v>
      </c>
      <c r="E686" s="49">
        <v>0</v>
      </c>
      <c r="F686" s="37">
        <v>0</v>
      </c>
      <c r="G686" s="49">
        <v>11.156525236469019</v>
      </c>
      <c r="H686" s="37">
        <v>25.860444886094022</v>
      </c>
      <c r="I686" s="49">
        <v>0</v>
      </c>
      <c r="J686" s="37">
        <v>0</v>
      </c>
      <c r="K686" s="49">
        <v>233.73986856937012</v>
      </c>
      <c r="L686" s="37">
        <v>0</v>
      </c>
      <c r="M686" s="49">
        <v>88265.101480933954</v>
      </c>
      <c r="N686" s="43">
        <v>2005.03</v>
      </c>
      <c r="O686" s="56">
        <v>2130.5500000000002</v>
      </c>
      <c r="P686" s="44">
        <v>2085</v>
      </c>
      <c r="Q686" s="52">
        <v>0</v>
      </c>
      <c r="R686" s="39">
        <v>0</v>
      </c>
      <c r="S686" s="54">
        <v>45.55</v>
      </c>
      <c r="T686" s="39">
        <v>0</v>
      </c>
      <c r="U686" s="54">
        <v>0</v>
      </c>
      <c r="V686" s="39">
        <v>0</v>
      </c>
      <c r="W686" s="56">
        <v>0</v>
      </c>
      <c r="X686" s="39">
        <v>125.52</v>
      </c>
      <c r="Y686" s="56">
        <v>5.9</v>
      </c>
    </row>
    <row r="687" spans="1:25">
      <c r="A687" s="47">
        <v>42683</v>
      </c>
      <c r="B687" s="37">
        <v>12614.129495276487</v>
      </c>
      <c r="C687" s="49">
        <v>0</v>
      </c>
      <c r="D687" s="37">
        <v>0</v>
      </c>
      <c r="E687" s="49">
        <v>0</v>
      </c>
      <c r="F687" s="37">
        <v>0</v>
      </c>
      <c r="G687" s="49">
        <v>11.156324529735176</v>
      </c>
      <c r="H687" s="37">
        <v>25.357683753738382</v>
      </c>
      <c r="I687" s="49">
        <v>0</v>
      </c>
      <c r="J687" s="37">
        <v>0</v>
      </c>
      <c r="K687" s="49">
        <v>233.07980875480661</v>
      </c>
      <c r="L687" s="37">
        <v>0</v>
      </c>
      <c r="M687" s="49">
        <v>84682.808931708641</v>
      </c>
      <c r="N687" s="43">
        <v>1561.24</v>
      </c>
      <c r="O687" s="56">
        <v>1659.91</v>
      </c>
      <c r="P687" s="44">
        <v>1610.9</v>
      </c>
      <c r="Q687" s="52">
        <v>21.6</v>
      </c>
      <c r="R687" s="39">
        <v>0</v>
      </c>
      <c r="S687" s="54">
        <v>27.41</v>
      </c>
      <c r="T687" s="39">
        <v>0</v>
      </c>
      <c r="U687" s="54">
        <v>0</v>
      </c>
      <c r="V687" s="39">
        <v>0</v>
      </c>
      <c r="W687" s="56">
        <v>0</v>
      </c>
      <c r="X687" s="39">
        <v>98.67</v>
      </c>
      <c r="Y687" s="56">
        <v>5.9</v>
      </c>
    </row>
    <row r="688" spans="1:25">
      <c r="A688" s="47">
        <v>42684</v>
      </c>
      <c r="B688" s="37">
        <v>12507.891289843428</v>
      </c>
      <c r="C688" s="49">
        <v>0</v>
      </c>
      <c r="D688" s="37">
        <v>0</v>
      </c>
      <c r="E688" s="49">
        <v>0</v>
      </c>
      <c r="F688" s="37">
        <v>0</v>
      </c>
      <c r="G688" s="49">
        <v>12.02525036035669</v>
      </c>
      <c r="H688" s="37">
        <v>25.347614617090791</v>
      </c>
      <c r="I688" s="49">
        <v>0</v>
      </c>
      <c r="J688" s="37">
        <v>0</v>
      </c>
      <c r="K688" s="49">
        <v>249.2278392814859</v>
      </c>
      <c r="L688" s="37">
        <v>0</v>
      </c>
      <c r="M688" s="49">
        <v>82291.780440021626</v>
      </c>
      <c r="N688" s="43">
        <v>1952.85</v>
      </c>
      <c r="O688" s="56">
        <v>2086.8000000000002</v>
      </c>
      <c r="P688" s="44">
        <v>1983.8</v>
      </c>
      <c r="Q688" s="52">
        <v>69.400000000000006</v>
      </c>
      <c r="R688" s="39">
        <v>0</v>
      </c>
      <c r="S688" s="54">
        <v>33.6</v>
      </c>
      <c r="T688" s="39">
        <v>0</v>
      </c>
      <c r="U688" s="54">
        <v>0</v>
      </c>
      <c r="V688" s="39">
        <v>0</v>
      </c>
      <c r="W688" s="56">
        <v>0</v>
      </c>
      <c r="X688" s="39">
        <v>133.94999999999999</v>
      </c>
      <c r="Y688" s="56">
        <v>6.4</v>
      </c>
    </row>
    <row r="689" spans="1:25">
      <c r="A689" s="47">
        <v>42685</v>
      </c>
      <c r="B689" s="37">
        <v>14083.113584477989</v>
      </c>
      <c r="C689" s="49">
        <v>0</v>
      </c>
      <c r="D689" s="37">
        <v>0</v>
      </c>
      <c r="E689" s="49">
        <v>0</v>
      </c>
      <c r="F689" s="37">
        <v>0</v>
      </c>
      <c r="G689" s="49">
        <v>10.503096804907916</v>
      </c>
      <c r="H689" s="37">
        <v>25.848494006133414</v>
      </c>
      <c r="I689" s="49">
        <v>0</v>
      </c>
      <c r="J689" s="37">
        <v>0</v>
      </c>
      <c r="K689" s="49">
        <v>235.89224759905426</v>
      </c>
      <c r="L689" s="37">
        <v>25</v>
      </c>
      <c r="M689" s="49">
        <v>87030.978509423017</v>
      </c>
      <c r="N689" s="43">
        <v>1962.37</v>
      </c>
      <c r="O689" s="56">
        <v>2102.1</v>
      </c>
      <c r="P689" s="44">
        <v>2021.7</v>
      </c>
      <c r="Q689" s="52">
        <v>46.4</v>
      </c>
      <c r="R689" s="39">
        <v>0</v>
      </c>
      <c r="S689" s="54">
        <v>34</v>
      </c>
      <c r="T689" s="39">
        <v>0</v>
      </c>
      <c r="U689" s="54">
        <v>0</v>
      </c>
      <c r="V689" s="39">
        <v>0</v>
      </c>
      <c r="W689" s="56">
        <v>0</v>
      </c>
      <c r="X689" s="39">
        <v>139.72999999999999</v>
      </c>
      <c r="Y689" s="56">
        <v>6.6</v>
      </c>
    </row>
    <row r="690" spans="1:25">
      <c r="A690" s="47">
        <v>42686</v>
      </c>
      <c r="B690" s="37">
        <v>504.46800670080574</v>
      </c>
      <c r="C690" s="49">
        <v>0</v>
      </c>
      <c r="D690" s="37">
        <v>0</v>
      </c>
      <c r="E690" s="49">
        <v>0</v>
      </c>
      <c r="F690" s="37">
        <v>0</v>
      </c>
      <c r="G690" s="49">
        <v>0.43752048929389786</v>
      </c>
      <c r="H690" s="37">
        <v>0.91838590823793065</v>
      </c>
      <c r="I690" s="49">
        <v>0</v>
      </c>
      <c r="J690" s="37">
        <v>0</v>
      </c>
      <c r="K690" s="49">
        <v>8.944934819026809</v>
      </c>
      <c r="L690" s="37">
        <v>0</v>
      </c>
      <c r="M690" s="49">
        <v>3379.4443908520129</v>
      </c>
      <c r="N690" s="43">
        <v>1965.38</v>
      </c>
      <c r="O690" s="56">
        <v>2099.14</v>
      </c>
      <c r="P690" s="44">
        <v>2045.3</v>
      </c>
      <c r="Q690" s="52">
        <v>0</v>
      </c>
      <c r="R690" s="39">
        <v>0</v>
      </c>
      <c r="S690" s="54">
        <v>53.84</v>
      </c>
      <c r="T690" s="39">
        <v>0</v>
      </c>
      <c r="U690" s="54">
        <v>0</v>
      </c>
      <c r="V690" s="39">
        <v>0</v>
      </c>
      <c r="W690" s="56">
        <v>0</v>
      </c>
      <c r="X690" s="39">
        <v>133.76</v>
      </c>
      <c r="Y690" s="56">
        <v>6.4</v>
      </c>
    </row>
    <row r="691" spans="1:25">
      <c r="A691" s="47">
        <v>42687</v>
      </c>
      <c r="B691" s="37">
        <v>445.83362785767196</v>
      </c>
      <c r="C691" s="49">
        <v>0</v>
      </c>
      <c r="D691" s="37">
        <v>0</v>
      </c>
      <c r="E691" s="49">
        <v>0</v>
      </c>
      <c r="F691" s="37">
        <v>0</v>
      </c>
      <c r="G691" s="49">
        <v>0.43768381406622164</v>
      </c>
      <c r="H691" s="37">
        <v>1.0412846564284899</v>
      </c>
      <c r="I691" s="49">
        <v>0</v>
      </c>
      <c r="J691" s="37">
        <v>0</v>
      </c>
      <c r="K691" s="49">
        <v>8.2537421488332381</v>
      </c>
      <c r="L691" s="37">
        <v>0</v>
      </c>
      <c r="M691" s="49">
        <v>3269.7388013959817</v>
      </c>
      <c r="N691" s="43">
        <v>1655.65</v>
      </c>
      <c r="O691" s="56">
        <v>1769.83</v>
      </c>
      <c r="P691" s="44">
        <v>1712.6</v>
      </c>
      <c r="Q691" s="52">
        <v>17.899999999999999</v>
      </c>
      <c r="R691" s="39">
        <v>0</v>
      </c>
      <c r="S691" s="54">
        <v>39.33</v>
      </c>
      <c r="T691" s="39">
        <v>0</v>
      </c>
      <c r="U691" s="54">
        <v>0</v>
      </c>
      <c r="V691" s="39">
        <v>0</v>
      </c>
      <c r="W691" s="56">
        <v>0</v>
      </c>
      <c r="X691" s="39">
        <v>114.18</v>
      </c>
      <c r="Y691" s="56">
        <v>6.5</v>
      </c>
    </row>
    <row r="692" spans="1:25">
      <c r="A692" s="47">
        <v>42688</v>
      </c>
      <c r="B692" s="37">
        <v>13985.40994704874</v>
      </c>
      <c r="C692" s="49">
        <v>0</v>
      </c>
      <c r="D692" s="37">
        <v>0</v>
      </c>
      <c r="E692" s="49">
        <v>0</v>
      </c>
      <c r="F692" s="37">
        <v>0</v>
      </c>
      <c r="G692" s="49">
        <v>11.322676952791511</v>
      </c>
      <c r="H692" s="37">
        <v>26.803279081327066</v>
      </c>
      <c r="I692" s="49">
        <v>0</v>
      </c>
      <c r="J692" s="37">
        <v>0</v>
      </c>
      <c r="K692" s="49">
        <v>259.8804173564219</v>
      </c>
      <c r="L692" s="37">
        <v>0</v>
      </c>
      <c r="M692" s="49">
        <v>85415.732059045185</v>
      </c>
      <c r="N692" s="43">
        <v>1972.63</v>
      </c>
      <c r="O692" s="56">
        <v>2108.14</v>
      </c>
      <c r="P692" s="44">
        <v>2028.7</v>
      </c>
      <c r="Q692" s="52">
        <v>50.2</v>
      </c>
      <c r="R692" s="39">
        <v>0</v>
      </c>
      <c r="S692" s="54">
        <v>29.24</v>
      </c>
      <c r="T692" s="39">
        <v>0</v>
      </c>
      <c r="U692" s="54">
        <v>0</v>
      </c>
      <c r="V692" s="39">
        <v>0</v>
      </c>
      <c r="W692" s="56">
        <v>0</v>
      </c>
      <c r="X692" s="39">
        <v>135.51</v>
      </c>
      <c r="Y692" s="56">
        <v>6.4</v>
      </c>
    </row>
    <row r="693" spans="1:25">
      <c r="A693" s="47">
        <v>42689</v>
      </c>
      <c r="B693" s="37">
        <v>12401.230206692977</v>
      </c>
      <c r="C693" s="49">
        <v>0</v>
      </c>
      <c r="D693" s="37">
        <v>0</v>
      </c>
      <c r="E693" s="49">
        <v>0</v>
      </c>
      <c r="F693" s="37">
        <v>0</v>
      </c>
      <c r="G693" s="49">
        <v>11.45981700670033</v>
      </c>
      <c r="H693" s="37">
        <v>24.714187808085551</v>
      </c>
      <c r="I693" s="49">
        <v>0</v>
      </c>
      <c r="J693" s="37">
        <v>0</v>
      </c>
      <c r="K693" s="49">
        <v>239.54503854428549</v>
      </c>
      <c r="L693" s="37">
        <v>0</v>
      </c>
      <c r="M693" s="49">
        <v>90699.581491417091</v>
      </c>
      <c r="N693" s="43">
        <v>1918.01</v>
      </c>
      <c r="O693" s="56">
        <v>2055.56</v>
      </c>
      <c r="P693" s="44">
        <v>2025.8</v>
      </c>
      <c r="Q693" s="52">
        <v>0</v>
      </c>
      <c r="R693" s="39">
        <v>0</v>
      </c>
      <c r="S693" s="54">
        <v>29.76</v>
      </c>
      <c r="T693" s="39">
        <v>0</v>
      </c>
      <c r="U693" s="54">
        <v>0</v>
      </c>
      <c r="V693" s="39">
        <v>0</v>
      </c>
      <c r="W693" s="56">
        <v>0</v>
      </c>
      <c r="X693" s="39">
        <v>137.55000000000001</v>
      </c>
      <c r="Y693" s="56">
        <v>6.7</v>
      </c>
    </row>
    <row r="694" spans="1:25">
      <c r="A694" s="47">
        <v>42690</v>
      </c>
      <c r="B694" s="37">
        <v>13322.48988795167</v>
      </c>
      <c r="C694" s="49">
        <v>0</v>
      </c>
      <c r="D694" s="37">
        <v>0</v>
      </c>
      <c r="E694" s="49">
        <v>0</v>
      </c>
      <c r="F694" s="37">
        <v>0</v>
      </c>
      <c r="G694" s="49">
        <v>11.659224519601906</v>
      </c>
      <c r="H694" s="37">
        <v>26.159825485812281</v>
      </c>
      <c r="I694" s="49">
        <v>0</v>
      </c>
      <c r="J694" s="37">
        <v>0</v>
      </c>
      <c r="K694" s="49">
        <v>263.31311668013984</v>
      </c>
      <c r="L694" s="37">
        <v>0</v>
      </c>
      <c r="M694" s="49">
        <v>86975.940014586318</v>
      </c>
      <c r="N694" s="43">
        <v>1593.54</v>
      </c>
      <c r="O694" s="56">
        <v>1708.82</v>
      </c>
      <c r="P694" s="44">
        <v>1680.4</v>
      </c>
      <c r="Q694" s="52">
        <v>0</v>
      </c>
      <c r="R694" s="39">
        <v>0</v>
      </c>
      <c r="S694" s="54">
        <v>28.42</v>
      </c>
      <c r="T694" s="39">
        <v>0</v>
      </c>
      <c r="U694" s="54">
        <v>0</v>
      </c>
      <c r="V694" s="39">
        <v>0</v>
      </c>
      <c r="W694" s="56">
        <v>0</v>
      </c>
      <c r="X694" s="39">
        <v>115.28</v>
      </c>
      <c r="Y694" s="56">
        <v>6.7</v>
      </c>
    </row>
    <row r="695" spans="1:25">
      <c r="A695" s="47">
        <v>42691</v>
      </c>
      <c r="B695" s="37">
        <v>13351.393633398768</v>
      </c>
      <c r="C695" s="49">
        <v>0</v>
      </c>
      <c r="D695" s="37">
        <v>0</v>
      </c>
      <c r="E695" s="49">
        <v>0</v>
      </c>
      <c r="F695" s="37">
        <v>0</v>
      </c>
      <c r="G695" s="49">
        <v>10.70600574614315</v>
      </c>
      <c r="H695" s="37">
        <v>24.873990031695264</v>
      </c>
      <c r="I695" s="49">
        <v>0</v>
      </c>
      <c r="J695" s="37">
        <v>0</v>
      </c>
      <c r="K695" s="49">
        <v>240.21275524587173</v>
      </c>
      <c r="L695" s="37">
        <v>0</v>
      </c>
      <c r="M695" s="49">
        <v>84277.935955946072</v>
      </c>
      <c r="N695" s="43">
        <v>1937.2</v>
      </c>
      <c r="O695" s="56">
        <v>2075.23</v>
      </c>
      <c r="P695" s="44">
        <v>2006.6</v>
      </c>
      <c r="Q695" s="52">
        <v>38.9</v>
      </c>
      <c r="R695" s="39">
        <v>0</v>
      </c>
      <c r="S695" s="54">
        <v>29.73</v>
      </c>
      <c r="T695" s="39">
        <v>0</v>
      </c>
      <c r="U695" s="54">
        <v>0</v>
      </c>
      <c r="V695" s="39">
        <v>0</v>
      </c>
      <c r="W695" s="56">
        <v>0</v>
      </c>
      <c r="X695" s="39">
        <v>138.03</v>
      </c>
      <c r="Y695" s="56">
        <v>6.7</v>
      </c>
    </row>
    <row r="696" spans="1:25">
      <c r="A696" s="47">
        <v>42692</v>
      </c>
      <c r="B696" s="37">
        <v>13254.826579274424</v>
      </c>
      <c r="C696" s="49">
        <v>0</v>
      </c>
      <c r="D696" s="37">
        <v>0</v>
      </c>
      <c r="E696" s="49">
        <v>0</v>
      </c>
      <c r="F696" s="37">
        <v>0</v>
      </c>
      <c r="G696" s="49">
        <v>10.791432542931883</v>
      </c>
      <c r="H696" s="37">
        <v>25.951696873776473</v>
      </c>
      <c r="I696" s="49">
        <v>0</v>
      </c>
      <c r="J696" s="37">
        <v>11</v>
      </c>
      <c r="K696" s="49">
        <v>254.51312870672388</v>
      </c>
      <c r="L696" s="37">
        <v>25</v>
      </c>
      <c r="M696" s="49">
        <v>87413.293006406166</v>
      </c>
      <c r="N696" s="43">
        <v>1981.54</v>
      </c>
      <c r="O696" s="56">
        <v>2123.14</v>
      </c>
      <c r="P696" s="44">
        <v>2012</v>
      </c>
      <c r="Q696" s="52">
        <v>65.5</v>
      </c>
      <c r="R696" s="39">
        <v>0</v>
      </c>
      <c r="S696" s="54">
        <v>45.64</v>
      </c>
      <c r="T696" s="39">
        <v>0</v>
      </c>
      <c r="U696" s="54">
        <v>0</v>
      </c>
      <c r="V696" s="39">
        <v>0</v>
      </c>
      <c r="W696" s="56">
        <v>0</v>
      </c>
      <c r="X696" s="39">
        <v>141.6</v>
      </c>
      <c r="Y696" s="56">
        <v>6.7</v>
      </c>
    </row>
    <row r="697" spans="1:25">
      <c r="A697" s="47">
        <v>42693</v>
      </c>
      <c r="B697" s="37">
        <v>542.87863170534524</v>
      </c>
      <c r="C697" s="49">
        <v>0</v>
      </c>
      <c r="D697" s="37">
        <v>0</v>
      </c>
      <c r="E697" s="49">
        <v>0</v>
      </c>
      <c r="F697" s="37">
        <v>0</v>
      </c>
      <c r="G697" s="49">
        <v>0.4420512636532653</v>
      </c>
      <c r="H697" s="37">
        <v>0.90073822971561912</v>
      </c>
      <c r="I697" s="49">
        <v>0</v>
      </c>
      <c r="J697" s="37">
        <v>0</v>
      </c>
      <c r="K697" s="49">
        <v>9.7737254073402244</v>
      </c>
      <c r="L697" s="37">
        <v>0</v>
      </c>
      <c r="M697" s="49">
        <v>3400.9244724394603</v>
      </c>
      <c r="N697" s="43">
        <v>2022.64</v>
      </c>
      <c r="O697" s="56">
        <v>2170.7600000000002</v>
      </c>
      <c r="P697" s="44">
        <v>2059.6999999999998</v>
      </c>
      <c r="Q697" s="52">
        <v>65.099999999999994</v>
      </c>
      <c r="R697" s="39">
        <v>0</v>
      </c>
      <c r="S697" s="54">
        <v>45.96</v>
      </c>
      <c r="T697" s="39">
        <v>0</v>
      </c>
      <c r="U697" s="54">
        <v>0</v>
      </c>
      <c r="V697" s="39">
        <v>0</v>
      </c>
      <c r="W697" s="56">
        <v>0</v>
      </c>
      <c r="X697" s="39">
        <v>148.12</v>
      </c>
      <c r="Y697" s="56">
        <v>6.8</v>
      </c>
    </row>
    <row r="698" spans="1:25">
      <c r="A698" s="47">
        <v>42694</v>
      </c>
      <c r="B698" s="37">
        <v>510.92335826281771</v>
      </c>
      <c r="C698" s="49">
        <v>0</v>
      </c>
      <c r="D698" s="37">
        <v>0</v>
      </c>
      <c r="E698" s="49">
        <v>0</v>
      </c>
      <c r="F698" s="37">
        <v>0</v>
      </c>
      <c r="G698" s="49">
        <v>0.44077332437216998</v>
      </c>
      <c r="H698" s="37">
        <v>0.98215286836764015</v>
      </c>
      <c r="I698" s="49">
        <v>0</v>
      </c>
      <c r="J698" s="37">
        <v>0</v>
      </c>
      <c r="K698" s="49">
        <v>8.4043306185967879</v>
      </c>
      <c r="L698" s="37">
        <v>0</v>
      </c>
      <c r="M698" s="49">
        <v>3154.686684301209</v>
      </c>
      <c r="N698" s="43">
        <v>1972.58</v>
      </c>
      <c r="O698" s="56">
        <v>2090.9</v>
      </c>
      <c r="P698" s="44">
        <v>2050.6</v>
      </c>
      <c r="Q698" s="52">
        <v>0</v>
      </c>
      <c r="R698" s="39">
        <v>0</v>
      </c>
      <c r="S698" s="54">
        <v>40.299999999999997</v>
      </c>
      <c r="T698" s="39">
        <v>0</v>
      </c>
      <c r="U698" s="54">
        <v>0</v>
      </c>
      <c r="V698" s="39">
        <v>0</v>
      </c>
      <c r="W698" s="56">
        <v>0</v>
      </c>
      <c r="X698" s="39">
        <v>118.32</v>
      </c>
      <c r="Y698" s="56">
        <v>5.7</v>
      </c>
    </row>
    <row r="699" spans="1:25">
      <c r="A699" s="47">
        <v>42695</v>
      </c>
      <c r="B699" s="37">
        <v>13900.272518461572</v>
      </c>
      <c r="C699" s="49">
        <v>0</v>
      </c>
      <c r="D699" s="37">
        <v>0</v>
      </c>
      <c r="E699" s="49">
        <v>0</v>
      </c>
      <c r="F699" s="37">
        <v>0</v>
      </c>
      <c r="G699" s="49">
        <v>10.832937733405597</v>
      </c>
      <c r="H699" s="37">
        <v>25.665800154558891</v>
      </c>
      <c r="I699" s="49">
        <v>0</v>
      </c>
      <c r="J699" s="37">
        <v>0</v>
      </c>
      <c r="K699" s="49">
        <v>238.78824414510609</v>
      </c>
      <c r="L699" s="37">
        <v>0</v>
      </c>
      <c r="M699" s="49">
        <v>92656.322812027167</v>
      </c>
      <c r="N699" s="43">
        <v>1570.06</v>
      </c>
      <c r="O699" s="56">
        <v>1682.03</v>
      </c>
      <c r="P699" s="44">
        <v>1651.5</v>
      </c>
      <c r="Q699" s="52">
        <v>0</v>
      </c>
      <c r="R699" s="39">
        <v>0</v>
      </c>
      <c r="S699" s="54">
        <v>30.53</v>
      </c>
      <c r="T699" s="39">
        <v>0</v>
      </c>
      <c r="U699" s="54">
        <v>0</v>
      </c>
      <c r="V699" s="39">
        <v>0</v>
      </c>
      <c r="W699" s="56">
        <v>0</v>
      </c>
      <c r="X699" s="39">
        <v>111.97</v>
      </c>
      <c r="Y699" s="56">
        <v>6.7</v>
      </c>
    </row>
    <row r="700" spans="1:25">
      <c r="A700" s="47">
        <v>42696</v>
      </c>
      <c r="B700" s="37">
        <v>14146.684569516525</v>
      </c>
      <c r="C700" s="49">
        <v>0</v>
      </c>
      <c r="D700" s="37">
        <v>0</v>
      </c>
      <c r="E700" s="49">
        <v>0</v>
      </c>
      <c r="F700" s="37">
        <v>0</v>
      </c>
      <c r="G700" s="49">
        <v>11.842245480546428</v>
      </c>
      <c r="H700" s="37">
        <v>25.637438464147383</v>
      </c>
      <c r="I700" s="49">
        <v>0</v>
      </c>
      <c r="J700" s="37">
        <v>0</v>
      </c>
      <c r="K700" s="49">
        <v>237.466938041503</v>
      </c>
      <c r="L700" s="37">
        <v>0</v>
      </c>
      <c r="M700" s="49">
        <v>94046.428075463627</v>
      </c>
      <c r="N700" s="43">
        <v>1668.43</v>
      </c>
      <c r="O700" s="56">
        <v>1789.6</v>
      </c>
      <c r="P700" s="44">
        <v>1732</v>
      </c>
      <c r="Q700" s="52">
        <v>32.6</v>
      </c>
      <c r="R700" s="39">
        <v>0</v>
      </c>
      <c r="S700" s="54">
        <v>25</v>
      </c>
      <c r="T700" s="39">
        <v>0</v>
      </c>
      <c r="U700" s="54">
        <v>0</v>
      </c>
      <c r="V700" s="39">
        <v>0</v>
      </c>
      <c r="W700" s="56">
        <v>0</v>
      </c>
      <c r="X700" s="39">
        <v>121.17</v>
      </c>
      <c r="Y700" s="56">
        <v>6.8</v>
      </c>
    </row>
    <row r="701" spans="1:25">
      <c r="A701" s="47">
        <v>42697</v>
      </c>
      <c r="B701" s="37">
        <v>13256.916123754241</v>
      </c>
      <c r="C701" s="49">
        <v>0</v>
      </c>
      <c r="D701" s="37">
        <v>0</v>
      </c>
      <c r="E701" s="49">
        <v>0</v>
      </c>
      <c r="F701" s="37">
        <v>0</v>
      </c>
      <c r="G701" s="49">
        <v>11.135467923740478</v>
      </c>
      <c r="H701" s="37">
        <v>26.55106486087795</v>
      </c>
      <c r="I701" s="49">
        <v>0</v>
      </c>
      <c r="J701" s="37">
        <v>0</v>
      </c>
      <c r="K701" s="49">
        <v>235.61795839274691</v>
      </c>
      <c r="L701" s="37">
        <v>0</v>
      </c>
      <c r="M701" s="49">
        <v>88893.093351305157</v>
      </c>
      <c r="N701" s="43">
        <v>1006.72</v>
      </c>
      <c r="O701" s="56">
        <v>1073.7</v>
      </c>
      <c r="P701" s="44">
        <v>1015.6</v>
      </c>
      <c r="Q701" s="52">
        <v>34.700000000000003</v>
      </c>
      <c r="R701" s="39">
        <v>0</v>
      </c>
      <c r="S701" s="54">
        <v>23.4</v>
      </c>
      <c r="T701" s="39">
        <v>0</v>
      </c>
      <c r="U701" s="54">
        <v>0</v>
      </c>
      <c r="V701" s="39">
        <v>0</v>
      </c>
      <c r="W701" s="56">
        <v>0</v>
      </c>
      <c r="X701" s="39">
        <v>66.98</v>
      </c>
      <c r="Y701" s="56">
        <v>6.2</v>
      </c>
    </row>
    <row r="702" spans="1:25">
      <c r="A702" s="47">
        <v>42698</v>
      </c>
      <c r="B702" s="37">
        <v>13103.276982795942</v>
      </c>
      <c r="C702" s="49">
        <v>0</v>
      </c>
      <c r="D702" s="37">
        <v>0</v>
      </c>
      <c r="E702" s="49">
        <v>0</v>
      </c>
      <c r="F702" s="37">
        <v>0</v>
      </c>
      <c r="G702" s="49">
        <v>11.264388220676139</v>
      </c>
      <c r="H702" s="37">
        <v>24.34070713002027</v>
      </c>
      <c r="I702" s="49">
        <v>0</v>
      </c>
      <c r="J702" s="37">
        <v>0</v>
      </c>
      <c r="K702" s="49">
        <v>232.63241995024259</v>
      </c>
      <c r="L702" s="37">
        <v>0</v>
      </c>
      <c r="M702" s="49">
        <v>91514.641019619972</v>
      </c>
      <c r="N702" s="43">
        <v>1876.74</v>
      </c>
      <c r="O702" s="56">
        <v>2012.25</v>
      </c>
      <c r="P702" s="44">
        <v>1955.7</v>
      </c>
      <c r="Q702" s="52">
        <v>32.5</v>
      </c>
      <c r="R702" s="39">
        <v>0</v>
      </c>
      <c r="S702" s="54">
        <v>24.05</v>
      </c>
      <c r="T702" s="39">
        <v>0</v>
      </c>
      <c r="U702" s="54">
        <v>0</v>
      </c>
      <c r="V702" s="39">
        <v>0</v>
      </c>
      <c r="W702" s="56">
        <v>0</v>
      </c>
      <c r="X702" s="39">
        <v>135.51</v>
      </c>
      <c r="Y702" s="56">
        <v>6.7</v>
      </c>
    </row>
    <row r="703" spans="1:25">
      <c r="A703" s="47">
        <v>42699</v>
      </c>
      <c r="B703" s="37">
        <v>13504.743403895885</v>
      </c>
      <c r="C703" s="49">
        <v>0</v>
      </c>
      <c r="D703" s="37">
        <v>0</v>
      </c>
      <c r="E703" s="49">
        <v>0</v>
      </c>
      <c r="F703" s="37">
        <v>0</v>
      </c>
      <c r="G703" s="49">
        <v>11.123255478578031</v>
      </c>
      <c r="H703" s="37">
        <v>26.234621897613799</v>
      </c>
      <c r="I703" s="49">
        <v>0</v>
      </c>
      <c r="J703" s="37">
        <v>0</v>
      </c>
      <c r="K703" s="49">
        <v>230.54656825694883</v>
      </c>
      <c r="L703" s="37">
        <v>25</v>
      </c>
      <c r="M703" s="49">
        <v>88926.546142531311</v>
      </c>
      <c r="N703" s="43">
        <v>1866.77</v>
      </c>
      <c r="O703" s="56">
        <v>2004.7</v>
      </c>
      <c r="P703" s="44">
        <v>1970.5</v>
      </c>
      <c r="Q703" s="52">
        <v>0</v>
      </c>
      <c r="R703" s="39">
        <v>0</v>
      </c>
      <c r="S703" s="54">
        <v>34.200000000000003</v>
      </c>
      <c r="T703" s="39">
        <v>0</v>
      </c>
      <c r="U703" s="54">
        <v>0</v>
      </c>
      <c r="V703" s="39">
        <v>0</v>
      </c>
      <c r="W703" s="56">
        <v>0</v>
      </c>
      <c r="X703" s="39">
        <v>137.93</v>
      </c>
      <c r="Y703" s="56">
        <v>6.9</v>
      </c>
    </row>
    <row r="704" spans="1:25">
      <c r="A704" s="47">
        <v>42700</v>
      </c>
      <c r="B704" s="37">
        <v>446.66123135151491</v>
      </c>
      <c r="C704" s="49">
        <v>0</v>
      </c>
      <c r="D704" s="37">
        <v>0</v>
      </c>
      <c r="E704" s="49">
        <v>0</v>
      </c>
      <c r="F704" s="37">
        <v>0</v>
      </c>
      <c r="G704" s="49">
        <v>0.43876457075831549</v>
      </c>
      <c r="H704" s="37">
        <v>0.96213445617939064</v>
      </c>
      <c r="I704" s="49">
        <v>0</v>
      </c>
      <c r="J704" s="37">
        <v>0</v>
      </c>
      <c r="K704" s="49">
        <v>8.2132316361640108</v>
      </c>
      <c r="L704" s="37">
        <v>0</v>
      </c>
      <c r="M704" s="49">
        <v>3086.3969882897036</v>
      </c>
      <c r="N704" s="43">
        <v>1779.03</v>
      </c>
      <c r="O704" s="56">
        <v>1924.83</v>
      </c>
      <c r="P704" s="44">
        <v>1883.7</v>
      </c>
      <c r="Q704" s="52">
        <v>0</v>
      </c>
      <c r="R704" s="39">
        <v>0</v>
      </c>
      <c r="S704" s="54">
        <v>41.13</v>
      </c>
      <c r="T704" s="39">
        <v>0</v>
      </c>
      <c r="U704" s="54">
        <v>0</v>
      </c>
      <c r="V704" s="39">
        <v>0</v>
      </c>
      <c r="W704" s="56">
        <v>0</v>
      </c>
      <c r="X704" s="39">
        <v>145.80000000000001</v>
      </c>
      <c r="Y704" s="56">
        <v>7.6</v>
      </c>
    </row>
    <row r="705" spans="1:25">
      <c r="A705" s="47">
        <v>42701</v>
      </c>
      <c r="B705" s="37">
        <v>478.83242544953157</v>
      </c>
      <c r="C705" s="49">
        <v>0</v>
      </c>
      <c r="D705" s="37">
        <v>0</v>
      </c>
      <c r="E705" s="49">
        <v>0</v>
      </c>
      <c r="F705" s="37">
        <v>0</v>
      </c>
      <c r="G705" s="49">
        <v>0.44743749967891039</v>
      </c>
      <c r="H705" s="37">
        <v>1.0391909220890203</v>
      </c>
      <c r="I705" s="49">
        <v>0</v>
      </c>
      <c r="J705" s="37">
        <v>0</v>
      </c>
      <c r="K705" s="49">
        <v>9.0805448312330839</v>
      </c>
      <c r="L705" s="37">
        <v>0</v>
      </c>
      <c r="M705" s="49">
        <v>3415.7912257330363</v>
      </c>
      <c r="N705" s="43">
        <v>1730.23</v>
      </c>
      <c r="O705" s="56">
        <v>1856.1</v>
      </c>
      <c r="P705" s="44">
        <v>1793.9</v>
      </c>
      <c r="Q705" s="52">
        <v>32.200000000000003</v>
      </c>
      <c r="R705" s="39">
        <v>0</v>
      </c>
      <c r="S705" s="54">
        <v>30</v>
      </c>
      <c r="T705" s="39">
        <v>0</v>
      </c>
      <c r="U705" s="54">
        <v>0</v>
      </c>
      <c r="V705" s="39">
        <v>0</v>
      </c>
      <c r="W705" s="56">
        <v>0</v>
      </c>
      <c r="X705" s="39">
        <v>125.87</v>
      </c>
      <c r="Y705" s="56">
        <v>6.8</v>
      </c>
    </row>
    <row r="706" spans="1:25">
      <c r="A706" s="47">
        <v>42702</v>
      </c>
      <c r="B706" s="37">
        <v>12897.392820817991</v>
      </c>
      <c r="C706" s="49">
        <v>0</v>
      </c>
      <c r="D706" s="37">
        <v>0</v>
      </c>
      <c r="E706" s="49">
        <v>0</v>
      </c>
      <c r="F706" s="37">
        <v>0</v>
      </c>
      <c r="G706" s="49">
        <v>10.839216574244315</v>
      </c>
      <c r="H706" s="37">
        <v>24.106642472357986</v>
      </c>
      <c r="I706" s="49">
        <v>0</v>
      </c>
      <c r="J706" s="37">
        <v>0</v>
      </c>
      <c r="K706" s="49">
        <v>243.32719427220178</v>
      </c>
      <c r="L706" s="37">
        <v>0</v>
      </c>
      <c r="M706" s="49">
        <v>85633.337858769635</v>
      </c>
      <c r="N706" s="43">
        <v>1730.21</v>
      </c>
      <c r="O706" s="56">
        <v>1859.29</v>
      </c>
      <c r="P706" s="44">
        <v>1768.7</v>
      </c>
      <c r="Q706" s="52">
        <v>55.4</v>
      </c>
      <c r="R706" s="39">
        <v>0</v>
      </c>
      <c r="S706" s="54">
        <v>35.19</v>
      </c>
      <c r="T706" s="39">
        <v>0</v>
      </c>
      <c r="U706" s="54">
        <v>0</v>
      </c>
      <c r="V706" s="39">
        <v>0</v>
      </c>
      <c r="W706" s="56">
        <v>0</v>
      </c>
      <c r="X706" s="39">
        <v>129.08000000000001</v>
      </c>
      <c r="Y706" s="56">
        <v>6.9</v>
      </c>
    </row>
    <row r="707" spans="1:25">
      <c r="A707" s="47">
        <v>42703</v>
      </c>
      <c r="B707" s="37">
        <v>13340.809475423661</v>
      </c>
      <c r="C707" s="49">
        <v>0</v>
      </c>
      <c r="D707" s="37">
        <v>0</v>
      </c>
      <c r="E707" s="49">
        <v>0</v>
      </c>
      <c r="F707" s="37">
        <v>0</v>
      </c>
      <c r="G707" s="49">
        <v>10.651188672337046</v>
      </c>
      <c r="H707" s="37">
        <v>26.810842476913209</v>
      </c>
      <c r="I707" s="49">
        <v>0</v>
      </c>
      <c r="J707" s="37">
        <v>0</v>
      </c>
      <c r="K707" s="49">
        <v>244.9160343203564</v>
      </c>
      <c r="L707" s="37">
        <v>0</v>
      </c>
      <c r="M707" s="49">
        <v>93131.058191279386</v>
      </c>
      <c r="N707" s="43">
        <v>1728.85</v>
      </c>
      <c r="O707" s="56">
        <v>1859.92</v>
      </c>
      <c r="P707" s="44">
        <v>1820.4</v>
      </c>
      <c r="Q707" s="52">
        <v>0</v>
      </c>
      <c r="R707" s="39">
        <v>0</v>
      </c>
      <c r="S707" s="54">
        <v>39.520000000000003</v>
      </c>
      <c r="T707" s="39">
        <v>0</v>
      </c>
      <c r="U707" s="54">
        <v>0</v>
      </c>
      <c r="V707" s="39">
        <v>0</v>
      </c>
      <c r="W707" s="56">
        <v>0</v>
      </c>
      <c r="X707" s="39">
        <v>131.07</v>
      </c>
      <c r="Y707" s="56">
        <v>7</v>
      </c>
    </row>
    <row r="708" spans="1:25">
      <c r="A708" s="47">
        <v>42704</v>
      </c>
      <c r="B708" s="37">
        <v>12546.226936729106</v>
      </c>
      <c r="C708" s="49">
        <v>0</v>
      </c>
      <c r="D708" s="37">
        <v>0</v>
      </c>
      <c r="E708" s="49">
        <v>0</v>
      </c>
      <c r="F708" s="37">
        <v>0</v>
      </c>
      <c r="G708" s="49">
        <v>11.894210821367782</v>
      </c>
      <c r="H708" s="37">
        <v>24.866037259042493</v>
      </c>
      <c r="I708" s="49">
        <v>40.892102099400503</v>
      </c>
      <c r="J708" s="37">
        <v>0</v>
      </c>
      <c r="K708" s="49">
        <v>257.81249854642385</v>
      </c>
      <c r="L708" s="37">
        <v>0</v>
      </c>
      <c r="M708" s="49">
        <v>91057.363591557951</v>
      </c>
      <c r="N708" s="43">
        <v>1070.01</v>
      </c>
      <c r="O708" s="56">
        <v>1137.5999999999999</v>
      </c>
      <c r="P708" s="44">
        <v>1129.9000000000001</v>
      </c>
      <c r="Q708" s="52">
        <v>7.7</v>
      </c>
      <c r="R708" s="39">
        <v>0</v>
      </c>
      <c r="S708" s="54">
        <v>0</v>
      </c>
      <c r="T708" s="39">
        <v>0</v>
      </c>
      <c r="U708" s="54">
        <v>0</v>
      </c>
      <c r="V708" s="39">
        <v>0</v>
      </c>
      <c r="W708" s="56">
        <v>0</v>
      </c>
      <c r="X708" s="39">
        <v>67.59</v>
      </c>
      <c r="Y708" s="56">
        <v>5.9</v>
      </c>
    </row>
    <row r="709" spans="1:25">
      <c r="A709" s="47">
        <v>42705</v>
      </c>
      <c r="B709" s="37">
        <v>10646.042810387593</v>
      </c>
      <c r="C709" s="49">
        <v>0</v>
      </c>
      <c r="D709" s="37">
        <v>0</v>
      </c>
      <c r="E709" s="49">
        <v>0</v>
      </c>
      <c r="F709" s="37">
        <v>0</v>
      </c>
      <c r="G709" s="49">
        <v>10.134260336603978</v>
      </c>
      <c r="H709" s="37">
        <v>25.260287695530138</v>
      </c>
      <c r="I709" s="49">
        <v>0</v>
      </c>
      <c r="J709" s="37">
        <v>0</v>
      </c>
      <c r="K709" s="49">
        <v>220.04162265633241</v>
      </c>
      <c r="L709" s="37">
        <v>0</v>
      </c>
      <c r="M709" s="49">
        <v>71148.491549722108</v>
      </c>
      <c r="N709" s="43">
        <v>1917.45</v>
      </c>
      <c r="O709" s="56">
        <v>2020.42</v>
      </c>
      <c r="P709" s="44">
        <v>1928</v>
      </c>
      <c r="Q709" s="52">
        <v>64.7</v>
      </c>
      <c r="R709" s="39">
        <v>0</v>
      </c>
      <c r="S709" s="54">
        <v>27.72</v>
      </c>
      <c r="T709" s="39">
        <v>0</v>
      </c>
      <c r="U709" s="54">
        <v>0</v>
      </c>
      <c r="V709" s="39">
        <v>0</v>
      </c>
      <c r="W709" s="56">
        <v>0</v>
      </c>
      <c r="X709" s="39">
        <v>102.97</v>
      </c>
      <c r="Y709" s="56">
        <v>5.0999999999999996</v>
      </c>
    </row>
    <row r="710" spans="1:25">
      <c r="A710" s="47">
        <v>42706</v>
      </c>
      <c r="B710" s="37">
        <v>10797.732981640071</v>
      </c>
      <c r="C710" s="49">
        <v>0</v>
      </c>
      <c r="D710" s="37">
        <v>32</v>
      </c>
      <c r="E710" s="49">
        <v>0</v>
      </c>
      <c r="F710" s="37">
        <v>0</v>
      </c>
      <c r="G710" s="49">
        <v>9.1142218218920732</v>
      </c>
      <c r="H710" s="37">
        <v>28.805461551322157</v>
      </c>
      <c r="I710" s="49">
        <v>0</v>
      </c>
      <c r="J710" s="37">
        <v>16</v>
      </c>
      <c r="K710" s="49">
        <v>202.53644218545642</v>
      </c>
      <c r="L710" s="37">
        <v>20</v>
      </c>
      <c r="M710" s="49">
        <v>78869.932191777087</v>
      </c>
      <c r="N710" s="43">
        <v>1865.45</v>
      </c>
      <c r="O710" s="56">
        <v>1951.9</v>
      </c>
      <c r="P710" s="44">
        <v>1933.9</v>
      </c>
      <c r="Q710" s="52">
        <v>0</v>
      </c>
      <c r="R710" s="39">
        <v>0</v>
      </c>
      <c r="S710" s="54">
        <v>18</v>
      </c>
      <c r="T710" s="39">
        <v>0</v>
      </c>
      <c r="U710" s="54">
        <v>0</v>
      </c>
      <c r="V710" s="39">
        <v>0</v>
      </c>
      <c r="W710" s="56">
        <v>0</v>
      </c>
      <c r="X710" s="39">
        <v>86.45</v>
      </c>
      <c r="Y710" s="56">
        <v>4.4000000000000004</v>
      </c>
    </row>
    <row r="711" spans="1:25">
      <c r="A711" s="47">
        <v>42707</v>
      </c>
      <c r="B711" s="37">
        <v>438.84972093761706</v>
      </c>
      <c r="C711" s="49">
        <v>0</v>
      </c>
      <c r="D711" s="37">
        <v>0</v>
      </c>
      <c r="E711" s="49">
        <v>0</v>
      </c>
      <c r="F711" s="37">
        <v>0</v>
      </c>
      <c r="G711" s="49">
        <v>0.31433387628473974</v>
      </c>
      <c r="H711" s="37">
        <v>1.0675482861266243</v>
      </c>
      <c r="I711" s="49">
        <v>0</v>
      </c>
      <c r="J711" s="37">
        <v>0</v>
      </c>
      <c r="K711" s="49">
        <v>7.1196470842148383</v>
      </c>
      <c r="L711" s="37">
        <v>0</v>
      </c>
      <c r="M711" s="49">
        <v>2831.9637430078051</v>
      </c>
      <c r="N711" s="43">
        <v>1854.35</v>
      </c>
      <c r="O711" s="56">
        <v>1962.55</v>
      </c>
      <c r="P711" s="44">
        <v>1935.6</v>
      </c>
      <c r="Q711" s="52">
        <v>0</v>
      </c>
      <c r="R711" s="39">
        <v>0</v>
      </c>
      <c r="S711" s="54">
        <v>26.95</v>
      </c>
      <c r="T711" s="39">
        <v>0</v>
      </c>
      <c r="U711" s="54">
        <v>0</v>
      </c>
      <c r="V711" s="39">
        <v>0</v>
      </c>
      <c r="W711" s="56">
        <v>0</v>
      </c>
      <c r="X711" s="39">
        <v>108.2</v>
      </c>
      <c r="Y711" s="56">
        <v>5.5</v>
      </c>
    </row>
    <row r="712" spans="1:25">
      <c r="A712" s="47">
        <v>42708</v>
      </c>
      <c r="B712" s="37">
        <v>420.14479797176512</v>
      </c>
      <c r="C712" s="49">
        <v>0</v>
      </c>
      <c r="D712" s="37">
        <v>0</v>
      </c>
      <c r="E712" s="49">
        <v>0</v>
      </c>
      <c r="F712" s="37">
        <v>0</v>
      </c>
      <c r="G712" s="49">
        <v>0.33064370369533336</v>
      </c>
      <c r="H712" s="37">
        <v>1.0057278299221699</v>
      </c>
      <c r="I712" s="49">
        <v>0</v>
      </c>
      <c r="J712" s="37">
        <v>0</v>
      </c>
      <c r="K712" s="49">
        <v>7.9311099291631164</v>
      </c>
      <c r="L712" s="37">
        <v>0</v>
      </c>
      <c r="M712" s="49">
        <v>2937.8929049257831</v>
      </c>
      <c r="N712" s="43">
        <v>1858.87</v>
      </c>
      <c r="O712" s="56">
        <v>1984.52</v>
      </c>
      <c r="P712" s="44">
        <v>1935.9</v>
      </c>
      <c r="Q712" s="52">
        <v>28.9</v>
      </c>
      <c r="R712" s="39">
        <v>0</v>
      </c>
      <c r="S712" s="54">
        <v>19.72</v>
      </c>
      <c r="T712" s="39">
        <v>0</v>
      </c>
      <c r="U712" s="54">
        <v>0</v>
      </c>
      <c r="V712" s="39">
        <v>0</v>
      </c>
      <c r="W712" s="56">
        <v>0</v>
      </c>
      <c r="X712" s="39">
        <v>125.65</v>
      </c>
      <c r="Y712" s="56">
        <v>6.3</v>
      </c>
    </row>
    <row r="713" spans="1:25">
      <c r="A713" s="47">
        <v>42709</v>
      </c>
      <c r="B713" s="37">
        <v>10384.461488186093</v>
      </c>
      <c r="C713" s="49">
        <v>0</v>
      </c>
      <c r="D713" s="37">
        <v>0</v>
      </c>
      <c r="E713" s="49">
        <v>0</v>
      </c>
      <c r="F713" s="37">
        <v>0</v>
      </c>
      <c r="G713" s="49">
        <v>9.1584778667051676</v>
      </c>
      <c r="H713" s="37">
        <v>26.208601001865528</v>
      </c>
      <c r="I713" s="49">
        <v>0</v>
      </c>
      <c r="J713" s="37">
        <v>0</v>
      </c>
      <c r="K713" s="49">
        <v>226.28334622171681</v>
      </c>
      <c r="L713" s="37">
        <v>0</v>
      </c>
      <c r="M713" s="49">
        <v>73665.758360451407</v>
      </c>
      <c r="N713" s="43">
        <v>1855.17</v>
      </c>
      <c r="O713" s="56">
        <v>1939.45</v>
      </c>
      <c r="P713" s="44">
        <v>1854.8</v>
      </c>
      <c r="Q713" s="52">
        <v>68.099999999999994</v>
      </c>
      <c r="R713" s="39">
        <v>0</v>
      </c>
      <c r="S713" s="54">
        <v>16.55</v>
      </c>
      <c r="T713" s="39">
        <v>0</v>
      </c>
      <c r="U713" s="54">
        <v>0</v>
      </c>
      <c r="V713" s="39">
        <v>0</v>
      </c>
      <c r="W713" s="56">
        <v>0</v>
      </c>
      <c r="X713" s="39">
        <v>84.28</v>
      </c>
      <c r="Y713" s="56">
        <v>4.3</v>
      </c>
    </row>
    <row r="714" spans="1:25">
      <c r="A714" s="47">
        <v>42710</v>
      </c>
      <c r="B714" s="37">
        <v>11586.083693740984</v>
      </c>
      <c r="C714" s="49">
        <v>0</v>
      </c>
      <c r="D714" s="37">
        <v>0</v>
      </c>
      <c r="E714" s="49">
        <v>0</v>
      </c>
      <c r="F714" s="37">
        <v>0</v>
      </c>
      <c r="G714" s="49">
        <v>9.9762439381064389</v>
      </c>
      <c r="H714" s="37">
        <v>28.305324356348777</v>
      </c>
      <c r="I714" s="49">
        <v>0</v>
      </c>
      <c r="J714" s="37">
        <v>0</v>
      </c>
      <c r="K714" s="49">
        <v>216.37964360974067</v>
      </c>
      <c r="L714" s="37">
        <v>0</v>
      </c>
      <c r="M714" s="49">
        <v>76348.598926644161</v>
      </c>
      <c r="N714" s="43">
        <v>1351.52</v>
      </c>
      <c r="O714" s="56">
        <v>1440.92</v>
      </c>
      <c r="P714" s="44">
        <v>1421.3</v>
      </c>
      <c r="Q714" s="52">
        <v>0</v>
      </c>
      <c r="R714" s="39">
        <v>0</v>
      </c>
      <c r="S714" s="54">
        <v>19.62</v>
      </c>
      <c r="T714" s="39">
        <v>0</v>
      </c>
      <c r="U714" s="54">
        <v>0</v>
      </c>
      <c r="V714" s="39">
        <v>0</v>
      </c>
      <c r="W714" s="56">
        <v>0</v>
      </c>
      <c r="X714" s="39">
        <v>89.4</v>
      </c>
      <c r="Y714" s="56">
        <v>6.2</v>
      </c>
    </row>
    <row r="715" spans="1:25">
      <c r="A715" s="47">
        <v>42711</v>
      </c>
      <c r="B715" s="37">
        <v>11664.772429525408</v>
      </c>
      <c r="C715" s="49">
        <v>0</v>
      </c>
      <c r="D715" s="37">
        <v>0</v>
      </c>
      <c r="E715" s="49">
        <v>0</v>
      </c>
      <c r="F715" s="37">
        <v>0</v>
      </c>
      <c r="G715" s="49">
        <v>9.839594393837972</v>
      </c>
      <c r="H715" s="37">
        <v>27.165578450625912</v>
      </c>
      <c r="I715" s="49">
        <v>0</v>
      </c>
      <c r="J715" s="37">
        <v>0</v>
      </c>
      <c r="K715" s="49">
        <v>217.416954467371</v>
      </c>
      <c r="L715" s="37">
        <v>0</v>
      </c>
      <c r="M715" s="49">
        <v>77343.951550955418</v>
      </c>
      <c r="N715" s="43">
        <v>1779.17</v>
      </c>
      <c r="O715" s="56">
        <v>1886.74</v>
      </c>
      <c r="P715" s="44">
        <v>1870.8</v>
      </c>
      <c r="Q715" s="52">
        <v>0</v>
      </c>
      <c r="R715" s="39">
        <v>0</v>
      </c>
      <c r="S715" s="54">
        <v>15.94</v>
      </c>
      <c r="T715" s="39">
        <v>0</v>
      </c>
      <c r="U715" s="54">
        <v>0</v>
      </c>
      <c r="V715" s="39">
        <v>0</v>
      </c>
      <c r="W715" s="56">
        <v>0</v>
      </c>
      <c r="X715" s="39">
        <v>107.57</v>
      </c>
      <c r="Y715" s="56">
        <v>5.7</v>
      </c>
    </row>
    <row r="716" spans="1:25">
      <c r="A716" s="47">
        <v>42712</v>
      </c>
      <c r="B716" s="37">
        <v>11626.910158787035</v>
      </c>
      <c r="C716" s="49">
        <v>0</v>
      </c>
      <c r="D716" s="37">
        <v>0</v>
      </c>
      <c r="E716" s="49">
        <v>0</v>
      </c>
      <c r="F716" s="37">
        <v>0</v>
      </c>
      <c r="G716" s="49">
        <v>9.2089584085409975</v>
      </c>
      <c r="H716" s="37">
        <v>26.933602698270924</v>
      </c>
      <c r="I716" s="49">
        <v>0</v>
      </c>
      <c r="J716" s="37">
        <v>0</v>
      </c>
      <c r="K716" s="49">
        <v>224.70539701564707</v>
      </c>
      <c r="L716" s="37">
        <v>0</v>
      </c>
      <c r="M716" s="49">
        <v>75507.441028863803</v>
      </c>
      <c r="N716" s="43">
        <v>1900.86</v>
      </c>
      <c r="O716" s="56">
        <v>2027.4</v>
      </c>
      <c r="P716" s="44">
        <v>1988.8</v>
      </c>
      <c r="Q716" s="52">
        <v>0</v>
      </c>
      <c r="R716" s="39">
        <v>0</v>
      </c>
      <c r="S716" s="54">
        <v>38.6</v>
      </c>
      <c r="T716" s="39">
        <v>0</v>
      </c>
      <c r="U716" s="54">
        <v>0</v>
      </c>
      <c r="V716" s="39">
        <v>0</v>
      </c>
      <c r="W716" s="56">
        <v>0</v>
      </c>
      <c r="X716" s="39">
        <v>126.54</v>
      </c>
      <c r="Y716" s="56">
        <v>6.2</v>
      </c>
    </row>
    <row r="717" spans="1:25">
      <c r="A717" s="47">
        <v>42713</v>
      </c>
      <c r="B717" s="37">
        <v>11358.848734799185</v>
      </c>
      <c r="C717" s="49">
        <v>0</v>
      </c>
      <c r="D717" s="37">
        <v>32</v>
      </c>
      <c r="E717" s="49">
        <v>0</v>
      </c>
      <c r="F717" s="37">
        <v>0</v>
      </c>
      <c r="G717" s="49">
        <v>9.3203780664620606</v>
      </c>
      <c r="H717" s="37">
        <v>25.496614663642791</v>
      </c>
      <c r="I717" s="49">
        <v>0</v>
      </c>
      <c r="J717" s="37">
        <v>0</v>
      </c>
      <c r="K717" s="49">
        <v>201.58757913911529</v>
      </c>
      <c r="L717" s="37">
        <v>20</v>
      </c>
      <c r="M717" s="49">
        <v>71222.575354660206</v>
      </c>
      <c r="N717" s="43">
        <v>1938.18</v>
      </c>
      <c r="O717" s="56">
        <v>2074.25</v>
      </c>
      <c r="P717" s="44">
        <v>2067.9</v>
      </c>
      <c r="Q717" s="52">
        <v>0</v>
      </c>
      <c r="R717" s="39">
        <v>0</v>
      </c>
      <c r="S717" s="54">
        <v>6.35</v>
      </c>
      <c r="T717" s="39">
        <v>0</v>
      </c>
      <c r="U717" s="54">
        <v>0</v>
      </c>
      <c r="V717" s="39">
        <v>0</v>
      </c>
      <c r="W717" s="56">
        <v>0</v>
      </c>
      <c r="X717" s="39">
        <v>136.07</v>
      </c>
      <c r="Y717" s="56">
        <v>6.6</v>
      </c>
    </row>
    <row r="718" spans="1:25">
      <c r="A718" s="47">
        <v>42714</v>
      </c>
      <c r="B718" s="37">
        <v>389.52121366690551</v>
      </c>
      <c r="C718" s="49">
        <v>0</v>
      </c>
      <c r="D718" s="37">
        <v>0</v>
      </c>
      <c r="E718" s="49">
        <v>0</v>
      </c>
      <c r="F718" s="37">
        <v>0</v>
      </c>
      <c r="G718" s="49">
        <v>0.33418238255983423</v>
      </c>
      <c r="H718" s="37">
        <v>0.9440090755274444</v>
      </c>
      <c r="I718" s="49">
        <v>0</v>
      </c>
      <c r="J718" s="37">
        <v>0</v>
      </c>
      <c r="K718" s="49">
        <v>8.5546755553233815</v>
      </c>
      <c r="L718" s="37">
        <v>0</v>
      </c>
      <c r="M718" s="49">
        <v>3010.4028450792148</v>
      </c>
      <c r="N718" s="43">
        <v>1966.89</v>
      </c>
      <c r="O718" s="56">
        <v>2090.5</v>
      </c>
      <c r="P718" s="44">
        <v>2070.5</v>
      </c>
      <c r="Q718" s="52">
        <v>0</v>
      </c>
      <c r="R718" s="39">
        <v>0</v>
      </c>
      <c r="S718" s="54">
        <v>20</v>
      </c>
      <c r="T718" s="39">
        <v>0</v>
      </c>
      <c r="U718" s="54">
        <v>0</v>
      </c>
      <c r="V718" s="39">
        <v>0</v>
      </c>
      <c r="W718" s="56">
        <v>0</v>
      </c>
      <c r="X718" s="39">
        <v>123.61</v>
      </c>
      <c r="Y718" s="56">
        <v>5.9</v>
      </c>
    </row>
    <row r="719" spans="1:25">
      <c r="A719" s="47">
        <v>42715</v>
      </c>
      <c r="B719" s="37">
        <v>376.16775860357995</v>
      </c>
      <c r="C719" s="49">
        <v>0</v>
      </c>
      <c r="D719" s="37">
        <v>0</v>
      </c>
      <c r="E719" s="49">
        <v>0</v>
      </c>
      <c r="F719" s="37">
        <v>0</v>
      </c>
      <c r="G719" s="49">
        <v>0.3401750599659239</v>
      </c>
      <c r="H719" s="37">
        <v>0.89927179845128791</v>
      </c>
      <c r="I719" s="49">
        <v>0</v>
      </c>
      <c r="J719" s="37">
        <v>0</v>
      </c>
      <c r="K719" s="49">
        <v>7.1665079720905993</v>
      </c>
      <c r="L719" s="37">
        <v>0</v>
      </c>
      <c r="M719" s="49">
        <v>2524.6605531034197</v>
      </c>
      <c r="N719" s="43">
        <v>1967.83</v>
      </c>
      <c r="O719" s="56">
        <v>2086.2199999999998</v>
      </c>
      <c r="P719" s="44">
        <v>2066.8000000000002</v>
      </c>
      <c r="Q719" s="52">
        <v>0</v>
      </c>
      <c r="R719" s="39">
        <v>0</v>
      </c>
      <c r="S719" s="54">
        <v>19.420000000000002</v>
      </c>
      <c r="T719" s="39">
        <v>0</v>
      </c>
      <c r="U719" s="54">
        <v>0</v>
      </c>
      <c r="V719" s="39">
        <v>0</v>
      </c>
      <c r="W719" s="56">
        <v>0</v>
      </c>
      <c r="X719" s="39">
        <v>118.39</v>
      </c>
      <c r="Y719" s="56">
        <v>5.7</v>
      </c>
    </row>
    <row r="720" spans="1:25">
      <c r="A720" s="47">
        <v>42716</v>
      </c>
      <c r="B720" s="37">
        <v>10926.595062937555</v>
      </c>
      <c r="C720" s="49">
        <v>0</v>
      </c>
      <c r="D720" s="37">
        <v>0</v>
      </c>
      <c r="E720" s="49">
        <v>0</v>
      </c>
      <c r="F720" s="37">
        <v>0</v>
      </c>
      <c r="G720" s="49">
        <v>9.1792254573901406</v>
      </c>
      <c r="H720" s="37">
        <v>28.826661882844373</v>
      </c>
      <c r="I720" s="49">
        <v>0</v>
      </c>
      <c r="J720" s="37">
        <v>0</v>
      </c>
      <c r="K720" s="49">
        <v>216.72232765165256</v>
      </c>
      <c r="L720" s="37">
        <v>0</v>
      </c>
      <c r="M720" s="49">
        <v>77320.753993952763</v>
      </c>
      <c r="N720" s="43">
        <v>1918.62</v>
      </c>
      <c r="O720" s="56">
        <v>2045</v>
      </c>
      <c r="P720" s="44">
        <v>2045</v>
      </c>
      <c r="Q720" s="52">
        <v>0</v>
      </c>
      <c r="R720" s="39">
        <v>0</v>
      </c>
      <c r="S720" s="54">
        <v>0</v>
      </c>
      <c r="T720" s="39">
        <v>0</v>
      </c>
      <c r="U720" s="54">
        <v>0</v>
      </c>
      <c r="V720" s="39">
        <v>0</v>
      </c>
      <c r="W720" s="56">
        <v>0</v>
      </c>
      <c r="X720" s="39">
        <v>126.38</v>
      </c>
      <c r="Y720" s="56">
        <v>6.2</v>
      </c>
    </row>
    <row r="721" spans="1:25">
      <c r="A721" s="47">
        <v>42717</v>
      </c>
      <c r="B721" s="37">
        <v>11084.093798422347</v>
      </c>
      <c r="C721" s="49">
        <v>0</v>
      </c>
      <c r="D721" s="37">
        <v>0</v>
      </c>
      <c r="E721" s="49">
        <v>0</v>
      </c>
      <c r="F721" s="37">
        <v>0</v>
      </c>
      <c r="G721" s="49">
        <v>9.3557577732113195</v>
      </c>
      <c r="H721" s="37">
        <v>27.41146416457962</v>
      </c>
      <c r="I721" s="49">
        <v>0</v>
      </c>
      <c r="J721" s="37">
        <v>0</v>
      </c>
      <c r="K721" s="49">
        <v>226.04938204036608</v>
      </c>
      <c r="L721" s="37">
        <v>0</v>
      </c>
      <c r="M721" s="49">
        <v>80976.313649910109</v>
      </c>
      <c r="N721" s="43">
        <v>1930.04</v>
      </c>
      <c r="O721" s="56">
        <v>2060.2399999999998</v>
      </c>
      <c r="P721" s="44">
        <v>2024.2</v>
      </c>
      <c r="Q721" s="52">
        <v>0</v>
      </c>
      <c r="R721" s="39">
        <v>0</v>
      </c>
      <c r="S721" s="54">
        <v>36.04</v>
      </c>
      <c r="T721" s="39">
        <v>0</v>
      </c>
      <c r="U721" s="54">
        <v>0</v>
      </c>
      <c r="V721" s="39">
        <v>0</v>
      </c>
      <c r="W721" s="56">
        <v>0</v>
      </c>
      <c r="X721" s="39">
        <v>130.19999999999999</v>
      </c>
      <c r="Y721" s="56">
        <v>6.3</v>
      </c>
    </row>
    <row r="722" spans="1:25">
      <c r="A722" s="47">
        <v>42718</v>
      </c>
      <c r="B722" s="37">
        <v>11518.381149106917</v>
      </c>
      <c r="C722" s="49">
        <v>0</v>
      </c>
      <c r="D722" s="37">
        <v>0</v>
      </c>
      <c r="E722" s="49">
        <v>0</v>
      </c>
      <c r="F722" s="37">
        <v>0</v>
      </c>
      <c r="G722" s="49">
        <v>9.6689147509961693</v>
      </c>
      <c r="H722" s="37">
        <v>27.393407357115212</v>
      </c>
      <c r="I722" s="49">
        <v>0</v>
      </c>
      <c r="J722" s="37">
        <v>0</v>
      </c>
      <c r="K722" s="49">
        <v>205.40501241471006</v>
      </c>
      <c r="L722" s="37">
        <v>0</v>
      </c>
      <c r="M722" s="49">
        <v>78762.586843248457</v>
      </c>
      <c r="N722" s="43">
        <v>1192.77</v>
      </c>
      <c r="O722" s="56">
        <v>1265.0999999999999</v>
      </c>
      <c r="P722" s="44">
        <v>1220</v>
      </c>
      <c r="Q722" s="52">
        <v>35.1</v>
      </c>
      <c r="R722" s="39">
        <v>0</v>
      </c>
      <c r="S722" s="54">
        <v>10</v>
      </c>
      <c r="T722" s="39">
        <v>0</v>
      </c>
      <c r="U722" s="54">
        <v>0</v>
      </c>
      <c r="V722" s="39">
        <v>0</v>
      </c>
      <c r="W722" s="56">
        <v>0</v>
      </c>
      <c r="X722" s="39">
        <v>72.33</v>
      </c>
      <c r="Y722" s="56">
        <v>5.7</v>
      </c>
    </row>
    <row r="723" spans="1:25">
      <c r="A723" s="47">
        <v>42719</v>
      </c>
      <c r="B723" s="37">
        <v>10304.059785237803</v>
      </c>
      <c r="C723" s="49">
        <v>0</v>
      </c>
      <c r="D723" s="37">
        <v>0</v>
      </c>
      <c r="E723" s="49">
        <v>0</v>
      </c>
      <c r="F723" s="37">
        <v>0</v>
      </c>
      <c r="G723" s="49">
        <v>9.8440352082014115</v>
      </c>
      <c r="H723" s="37">
        <v>26.423768846603291</v>
      </c>
      <c r="I723" s="49">
        <v>0</v>
      </c>
      <c r="J723" s="37">
        <v>0</v>
      </c>
      <c r="K723" s="49">
        <v>216.01296295486682</v>
      </c>
      <c r="L723" s="37">
        <v>0</v>
      </c>
      <c r="M723" s="49">
        <v>79339.304907127807</v>
      </c>
      <c r="N723" s="43">
        <v>1071.5899999999999</v>
      </c>
      <c r="O723" s="56">
        <v>1134.74</v>
      </c>
      <c r="P723" s="44">
        <v>1125.7</v>
      </c>
      <c r="Q723" s="52">
        <v>0</v>
      </c>
      <c r="R723" s="39">
        <v>0</v>
      </c>
      <c r="S723" s="54">
        <v>9.0399999999999991</v>
      </c>
      <c r="T723" s="39">
        <v>0</v>
      </c>
      <c r="U723" s="54">
        <v>0</v>
      </c>
      <c r="V723" s="39">
        <v>0</v>
      </c>
      <c r="W723" s="56">
        <v>0</v>
      </c>
      <c r="X723" s="39">
        <v>63.15</v>
      </c>
      <c r="Y723" s="56">
        <v>5.6</v>
      </c>
    </row>
    <row r="724" spans="1:25">
      <c r="A724" s="47">
        <v>42720</v>
      </c>
      <c r="B724" s="37">
        <v>11509.267658849491</v>
      </c>
      <c r="C724" s="49">
        <v>0</v>
      </c>
      <c r="D724" s="37">
        <v>32</v>
      </c>
      <c r="E724" s="49">
        <v>0</v>
      </c>
      <c r="F724" s="37">
        <v>0</v>
      </c>
      <c r="G724" s="49">
        <v>9.0589861402770175</v>
      </c>
      <c r="H724" s="37">
        <v>25.701866639469259</v>
      </c>
      <c r="I724" s="49">
        <v>0</v>
      </c>
      <c r="J724" s="37">
        <v>17</v>
      </c>
      <c r="K724" s="49">
        <v>228.17920337841747</v>
      </c>
      <c r="L724" s="37">
        <v>20</v>
      </c>
      <c r="M724" s="49">
        <v>76596.540833324601</v>
      </c>
      <c r="N724" s="43">
        <v>1934.34</v>
      </c>
      <c r="O724" s="56">
        <v>2054.2199999999998</v>
      </c>
      <c r="P724" s="44">
        <v>2025</v>
      </c>
      <c r="Q724" s="52">
        <v>0</v>
      </c>
      <c r="R724" s="39">
        <v>0</v>
      </c>
      <c r="S724" s="54">
        <v>29.22</v>
      </c>
      <c r="T724" s="39">
        <v>0</v>
      </c>
      <c r="U724" s="54">
        <v>0</v>
      </c>
      <c r="V724" s="39">
        <v>0</v>
      </c>
      <c r="W724" s="56">
        <v>0</v>
      </c>
      <c r="X724" s="39">
        <v>119.88</v>
      </c>
      <c r="Y724" s="56">
        <v>5.8</v>
      </c>
    </row>
    <row r="725" spans="1:25">
      <c r="A725" s="47">
        <v>42721</v>
      </c>
      <c r="B725" s="37">
        <v>382.51874373660502</v>
      </c>
      <c r="C725" s="49">
        <v>0</v>
      </c>
      <c r="D725" s="37">
        <v>0</v>
      </c>
      <c r="E725" s="49">
        <v>0</v>
      </c>
      <c r="F725" s="37">
        <v>0</v>
      </c>
      <c r="G725" s="49">
        <v>0.32780673710601305</v>
      </c>
      <c r="H725" s="37">
        <v>0.95151417800109162</v>
      </c>
      <c r="I725" s="49">
        <v>0</v>
      </c>
      <c r="J725" s="37">
        <v>0</v>
      </c>
      <c r="K725" s="49">
        <v>8.2797847487107017</v>
      </c>
      <c r="L725" s="37">
        <v>0</v>
      </c>
      <c r="M725" s="49">
        <v>2648.8125489331524</v>
      </c>
      <c r="N725" s="43">
        <v>1815.3</v>
      </c>
      <c r="O725" s="56">
        <v>1927.54</v>
      </c>
      <c r="P725" s="44">
        <v>1902.4</v>
      </c>
      <c r="Q725" s="52">
        <v>0</v>
      </c>
      <c r="R725" s="39">
        <v>0</v>
      </c>
      <c r="S725" s="54">
        <v>25.14</v>
      </c>
      <c r="T725" s="39">
        <v>0</v>
      </c>
      <c r="U725" s="54">
        <v>0</v>
      </c>
      <c r="V725" s="39">
        <v>0</v>
      </c>
      <c r="W725" s="56">
        <v>0</v>
      </c>
      <c r="X725" s="39">
        <v>112.24</v>
      </c>
      <c r="Y725" s="56">
        <v>5.8</v>
      </c>
    </row>
    <row r="726" spans="1:25">
      <c r="A726" s="47">
        <v>42722</v>
      </c>
      <c r="B726" s="37">
        <v>368.35739137311219</v>
      </c>
      <c r="C726" s="49">
        <v>0</v>
      </c>
      <c r="D726" s="37">
        <v>0</v>
      </c>
      <c r="E726" s="49">
        <v>0</v>
      </c>
      <c r="F726" s="37">
        <v>0</v>
      </c>
      <c r="G726" s="49">
        <v>0.34411694788960906</v>
      </c>
      <c r="H726" s="37">
        <v>0.8868935521806508</v>
      </c>
      <c r="I726" s="49">
        <v>0</v>
      </c>
      <c r="J726" s="37">
        <v>0</v>
      </c>
      <c r="K726" s="49">
        <v>8.5301862167446867</v>
      </c>
      <c r="L726" s="37">
        <v>0</v>
      </c>
      <c r="M726" s="49">
        <v>2786.6818808007529</v>
      </c>
      <c r="N726" s="43">
        <v>1773.07</v>
      </c>
      <c r="O726" s="56">
        <v>1884.98</v>
      </c>
      <c r="P726" s="44">
        <v>1800.7</v>
      </c>
      <c r="Q726" s="52">
        <v>60.3</v>
      </c>
      <c r="R726" s="39">
        <v>0</v>
      </c>
      <c r="S726" s="54">
        <v>23.98</v>
      </c>
      <c r="T726" s="39">
        <v>0</v>
      </c>
      <c r="U726" s="54">
        <v>0</v>
      </c>
      <c r="V726" s="39">
        <v>0</v>
      </c>
      <c r="W726" s="56">
        <v>0</v>
      </c>
      <c r="X726" s="39">
        <v>111.91</v>
      </c>
      <c r="Y726" s="56">
        <v>5.9</v>
      </c>
    </row>
    <row r="727" spans="1:25">
      <c r="A727" s="47">
        <v>42723</v>
      </c>
      <c r="B727" s="37">
        <v>11605.731324402563</v>
      </c>
      <c r="C727" s="49">
        <v>0</v>
      </c>
      <c r="D727" s="37">
        <v>0</v>
      </c>
      <c r="E727" s="49">
        <v>0</v>
      </c>
      <c r="F727" s="37">
        <v>0</v>
      </c>
      <c r="G727" s="49">
        <v>9.0559481903515398</v>
      </c>
      <c r="H727" s="37">
        <v>26.628754412382303</v>
      </c>
      <c r="I727" s="49">
        <v>0</v>
      </c>
      <c r="J727" s="37">
        <v>0</v>
      </c>
      <c r="K727" s="49">
        <v>204.45426667905784</v>
      </c>
      <c r="L727" s="37">
        <v>0</v>
      </c>
      <c r="M727" s="49">
        <v>73153.094838894511</v>
      </c>
      <c r="N727" s="43">
        <v>1611.26</v>
      </c>
      <c r="O727" s="56">
        <v>1710.49</v>
      </c>
      <c r="P727" s="44">
        <v>1640.3</v>
      </c>
      <c r="Q727" s="52">
        <v>57.4</v>
      </c>
      <c r="R727" s="39">
        <v>0</v>
      </c>
      <c r="S727" s="54">
        <v>12.79</v>
      </c>
      <c r="T727" s="39">
        <v>0</v>
      </c>
      <c r="U727" s="54">
        <v>0</v>
      </c>
      <c r="V727" s="39">
        <v>0</v>
      </c>
      <c r="W727" s="56">
        <v>0</v>
      </c>
      <c r="X727" s="39">
        <v>99.23</v>
      </c>
      <c r="Y727" s="56">
        <v>5.8</v>
      </c>
    </row>
    <row r="728" spans="1:25">
      <c r="A728" s="47">
        <v>42724</v>
      </c>
      <c r="B728" s="37">
        <v>10250.129813762029</v>
      </c>
      <c r="C728" s="49">
        <v>0</v>
      </c>
      <c r="D728" s="37">
        <v>0</v>
      </c>
      <c r="E728" s="49">
        <v>0</v>
      </c>
      <c r="F728" s="37">
        <v>0</v>
      </c>
      <c r="G728" s="49">
        <v>9.6280694281545802</v>
      </c>
      <c r="H728" s="37">
        <v>28.832903305663461</v>
      </c>
      <c r="I728" s="49">
        <v>0</v>
      </c>
      <c r="J728" s="37">
        <v>0</v>
      </c>
      <c r="K728" s="49">
        <v>222.34805509633622</v>
      </c>
      <c r="L728" s="37">
        <v>0</v>
      </c>
      <c r="M728" s="49">
        <v>78696.726843306213</v>
      </c>
      <c r="N728" s="43">
        <v>1882.77</v>
      </c>
      <c r="O728" s="56">
        <v>2000.23</v>
      </c>
      <c r="P728" s="44">
        <v>1909.9</v>
      </c>
      <c r="Q728" s="52">
        <v>62.1</v>
      </c>
      <c r="R728" s="39">
        <v>0</v>
      </c>
      <c r="S728" s="54">
        <v>28.23</v>
      </c>
      <c r="T728" s="39">
        <v>0</v>
      </c>
      <c r="U728" s="54">
        <v>0</v>
      </c>
      <c r="V728" s="39">
        <v>0</v>
      </c>
      <c r="W728" s="56">
        <v>0</v>
      </c>
      <c r="X728" s="39">
        <v>117.46</v>
      </c>
      <c r="Y728" s="56">
        <v>5.9</v>
      </c>
    </row>
    <row r="729" spans="1:25">
      <c r="A729" s="47">
        <v>42725</v>
      </c>
      <c r="B729" s="37">
        <v>11228.396830427733</v>
      </c>
      <c r="C729" s="49">
        <v>0</v>
      </c>
      <c r="D729" s="37">
        <v>0</v>
      </c>
      <c r="E729" s="49">
        <v>0</v>
      </c>
      <c r="F729" s="37">
        <v>0</v>
      </c>
      <c r="G729" s="49">
        <v>9.4447222747000392</v>
      </c>
      <c r="H729" s="37">
        <v>26.163914007481463</v>
      </c>
      <c r="I729" s="49">
        <v>0</v>
      </c>
      <c r="J729" s="37">
        <v>0</v>
      </c>
      <c r="K729" s="49">
        <v>213.55386466608002</v>
      </c>
      <c r="L729" s="37">
        <v>0</v>
      </c>
      <c r="M729" s="49">
        <v>81649.22366318795</v>
      </c>
      <c r="N729" s="43">
        <v>1892.31</v>
      </c>
      <c r="O729" s="56">
        <v>2011.4</v>
      </c>
      <c r="P729" s="44">
        <v>1925</v>
      </c>
      <c r="Q729" s="52">
        <v>67.400000000000006</v>
      </c>
      <c r="R729" s="39">
        <v>0</v>
      </c>
      <c r="S729" s="54">
        <v>19</v>
      </c>
      <c r="T729" s="39">
        <v>0</v>
      </c>
      <c r="U729" s="54">
        <v>0</v>
      </c>
      <c r="V729" s="39">
        <v>0</v>
      </c>
      <c r="W729" s="56">
        <v>0</v>
      </c>
      <c r="X729" s="39">
        <v>119.09</v>
      </c>
      <c r="Y729" s="56">
        <v>5.9</v>
      </c>
    </row>
    <row r="730" spans="1:25">
      <c r="A730" s="47">
        <v>42726</v>
      </c>
      <c r="B730" s="37">
        <v>11265.202141696778</v>
      </c>
      <c r="C730" s="49">
        <v>0</v>
      </c>
      <c r="D730" s="37">
        <v>0</v>
      </c>
      <c r="E730" s="49">
        <v>0</v>
      </c>
      <c r="F730" s="37">
        <v>0</v>
      </c>
      <c r="G730" s="49">
        <v>10.100172285261014</v>
      </c>
      <c r="H730" s="37">
        <v>27.062112831476693</v>
      </c>
      <c r="I730" s="49">
        <v>0</v>
      </c>
      <c r="J730" s="37">
        <v>0</v>
      </c>
      <c r="K730" s="49">
        <v>208.54240483381625</v>
      </c>
      <c r="L730" s="37">
        <v>0</v>
      </c>
      <c r="M730" s="49">
        <v>77753.314992530766</v>
      </c>
      <c r="N730" s="43">
        <v>1123.3499999999999</v>
      </c>
      <c r="O730" s="56">
        <v>1195.1300000000001</v>
      </c>
      <c r="P730" s="44">
        <v>1184.96</v>
      </c>
      <c r="Q730" s="52">
        <v>0.64</v>
      </c>
      <c r="R730" s="39">
        <v>0</v>
      </c>
      <c r="S730" s="54">
        <v>9.5299999999999994</v>
      </c>
      <c r="T730" s="39">
        <v>0</v>
      </c>
      <c r="U730" s="54">
        <v>0</v>
      </c>
      <c r="V730" s="39">
        <v>0</v>
      </c>
      <c r="W730" s="56">
        <v>0</v>
      </c>
      <c r="X730" s="39">
        <v>71.78</v>
      </c>
      <c r="Y730" s="56">
        <v>6</v>
      </c>
    </row>
    <row r="731" spans="1:25">
      <c r="A731" s="47">
        <v>42727</v>
      </c>
      <c r="B731" s="37">
        <v>11640.01608544159</v>
      </c>
      <c r="C731" s="49">
        <v>0</v>
      </c>
      <c r="D731" s="37">
        <v>32</v>
      </c>
      <c r="E731" s="49">
        <v>0</v>
      </c>
      <c r="F731" s="37">
        <v>0</v>
      </c>
      <c r="G731" s="49">
        <v>9.1793127729311976</v>
      </c>
      <c r="H731" s="37">
        <v>26.284303098276261</v>
      </c>
      <c r="I731" s="49">
        <v>0</v>
      </c>
      <c r="J731" s="37">
        <v>0</v>
      </c>
      <c r="K731" s="49">
        <v>224.24436818997739</v>
      </c>
      <c r="L731" s="37">
        <v>20</v>
      </c>
      <c r="M731" s="49">
        <v>81603.16731356713</v>
      </c>
      <c r="N731" s="43">
        <v>1928.6</v>
      </c>
      <c r="O731" s="56">
        <v>2048.98</v>
      </c>
      <c r="P731" s="44">
        <v>1993</v>
      </c>
      <c r="Q731" s="52">
        <v>0</v>
      </c>
      <c r="R731" s="39">
        <v>0</v>
      </c>
      <c r="S731" s="54">
        <v>55.98</v>
      </c>
      <c r="T731" s="39">
        <v>0</v>
      </c>
      <c r="U731" s="54">
        <v>0</v>
      </c>
      <c r="V731" s="39">
        <v>0</v>
      </c>
      <c r="W731" s="56">
        <v>0</v>
      </c>
      <c r="X731" s="39">
        <v>120.38</v>
      </c>
      <c r="Y731" s="56">
        <v>5.9</v>
      </c>
    </row>
    <row r="732" spans="1:25">
      <c r="A732" s="47">
        <v>42728</v>
      </c>
      <c r="B732" s="37">
        <v>372.2310094331923</v>
      </c>
      <c r="C732" s="49">
        <v>0</v>
      </c>
      <c r="D732" s="37">
        <v>0</v>
      </c>
      <c r="E732" s="49">
        <v>0</v>
      </c>
      <c r="F732" s="37">
        <v>0</v>
      </c>
      <c r="G732" s="49">
        <v>0.33993420117993894</v>
      </c>
      <c r="H732" s="37">
        <v>1.0118123646322945</v>
      </c>
      <c r="I732" s="49">
        <v>0</v>
      </c>
      <c r="J732" s="37">
        <v>0</v>
      </c>
      <c r="K732" s="49">
        <v>8.4895329396156676</v>
      </c>
      <c r="L732" s="37">
        <v>0</v>
      </c>
      <c r="M732" s="49">
        <v>2689.1248994379953</v>
      </c>
      <c r="N732" s="43">
        <v>1894.35</v>
      </c>
      <c r="O732" s="56">
        <v>2011.33</v>
      </c>
      <c r="P732" s="44">
        <v>1950.9</v>
      </c>
      <c r="Q732" s="52">
        <v>22.1</v>
      </c>
      <c r="R732" s="39">
        <v>0</v>
      </c>
      <c r="S732" s="54">
        <v>38.33</v>
      </c>
      <c r="T732" s="39">
        <v>0</v>
      </c>
      <c r="U732" s="54">
        <v>0</v>
      </c>
      <c r="V732" s="39">
        <v>0</v>
      </c>
      <c r="W732" s="56">
        <v>0</v>
      </c>
      <c r="X732" s="39">
        <v>116.98</v>
      </c>
      <c r="Y732" s="56">
        <v>5.8</v>
      </c>
    </row>
    <row r="733" spans="1:25">
      <c r="A733" s="47">
        <v>42729</v>
      </c>
      <c r="B733" s="37">
        <v>424.87719837369315</v>
      </c>
      <c r="C733" s="49">
        <v>0</v>
      </c>
      <c r="D733" s="37">
        <v>0</v>
      </c>
      <c r="E733" s="49">
        <v>0</v>
      </c>
      <c r="F733" s="37">
        <v>0</v>
      </c>
      <c r="G733" s="49">
        <v>0.35357349091708529</v>
      </c>
      <c r="H733" s="37">
        <v>1.0374941186458337</v>
      </c>
      <c r="I733" s="49">
        <v>0</v>
      </c>
      <c r="J733" s="37">
        <v>0</v>
      </c>
      <c r="K733" s="49">
        <v>7.7332746701659048</v>
      </c>
      <c r="L733" s="37">
        <v>0</v>
      </c>
      <c r="M733" s="49">
        <v>2933.8486119432464</v>
      </c>
      <c r="N733" s="43">
        <v>1864.2</v>
      </c>
      <c r="O733" s="56">
        <v>1977.49</v>
      </c>
      <c r="P733" s="44">
        <v>1890.2</v>
      </c>
      <c r="Q733" s="52">
        <v>70</v>
      </c>
      <c r="R733" s="39">
        <v>0</v>
      </c>
      <c r="S733" s="54">
        <v>17.29</v>
      </c>
      <c r="T733" s="39">
        <v>0</v>
      </c>
      <c r="U733" s="54">
        <v>0</v>
      </c>
      <c r="V733" s="39">
        <v>0</v>
      </c>
      <c r="W733" s="56">
        <v>0</v>
      </c>
      <c r="X733" s="39">
        <v>113.29</v>
      </c>
      <c r="Y733" s="56">
        <v>5.7</v>
      </c>
    </row>
    <row r="734" spans="1:25">
      <c r="A734" s="47">
        <v>42730</v>
      </c>
      <c r="B734" s="37">
        <v>11313.693385912537</v>
      </c>
      <c r="C734" s="49">
        <v>0</v>
      </c>
      <c r="D734" s="37">
        <v>0</v>
      </c>
      <c r="E734" s="49">
        <v>0</v>
      </c>
      <c r="F734" s="37">
        <v>0</v>
      </c>
      <c r="G734" s="49">
        <v>9.8033120135856748</v>
      </c>
      <c r="H734" s="37">
        <v>28.773397790566694</v>
      </c>
      <c r="I734" s="49">
        <v>0</v>
      </c>
      <c r="J734" s="37">
        <v>0</v>
      </c>
      <c r="K734" s="49">
        <v>208.05937259234307</v>
      </c>
      <c r="L734" s="37">
        <v>0</v>
      </c>
      <c r="M734" s="49">
        <v>78124.435137990775</v>
      </c>
    </row>
    <row r="735" spans="1:25">
      <c r="A735" s="47">
        <v>42731</v>
      </c>
      <c r="B735" s="37">
        <v>11602.674356084704</v>
      </c>
      <c r="C735" s="49">
        <v>0</v>
      </c>
      <c r="D735" s="37">
        <v>0</v>
      </c>
      <c r="E735" s="49">
        <v>0</v>
      </c>
      <c r="F735" s="37">
        <v>0</v>
      </c>
      <c r="G735" s="49">
        <v>9.4230549054022568</v>
      </c>
      <c r="H735" s="37">
        <v>25.713304819287007</v>
      </c>
      <c r="I735" s="49">
        <v>0</v>
      </c>
      <c r="J735" s="37">
        <v>0</v>
      </c>
      <c r="K735" s="49">
        <v>228.92302214513495</v>
      </c>
      <c r="L735" s="37">
        <v>0</v>
      </c>
      <c r="M735" s="49">
        <v>79654.534496099281</v>
      </c>
    </row>
    <row r="736" spans="1:25">
      <c r="A736" s="47">
        <v>42732</v>
      </c>
      <c r="B736" s="37">
        <v>10584.300162285574</v>
      </c>
      <c r="C736" s="49">
        <v>0</v>
      </c>
      <c r="D736" s="37">
        <v>0</v>
      </c>
      <c r="E736" s="49">
        <v>0</v>
      </c>
      <c r="F736" s="37">
        <v>0</v>
      </c>
      <c r="G736" s="49">
        <v>9.7953732556514321</v>
      </c>
      <c r="H736" s="37">
        <v>27.653867439403577</v>
      </c>
      <c r="I736" s="49">
        <v>0</v>
      </c>
      <c r="J736" s="37">
        <v>0</v>
      </c>
      <c r="K736" s="49">
        <v>213.16717910908417</v>
      </c>
      <c r="L736" s="37">
        <v>0</v>
      </c>
      <c r="M736" s="49">
        <v>74269.999164300825</v>
      </c>
    </row>
    <row r="737" spans="1:25">
      <c r="A737" s="47">
        <v>42733</v>
      </c>
      <c r="B737" s="37">
        <v>10474.881072877384</v>
      </c>
      <c r="C737" s="49">
        <v>0</v>
      </c>
      <c r="D737" s="37">
        <v>0</v>
      </c>
      <c r="E737" s="49">
        <v>0</v>
      </c>
      <c r="F737" s="37">
        <v>0</v>
      </c>
      <c r="G737" s="49">
        <v>9.6205350935086145</v>
      </c>
      <c r="H737" s="37">
        <v>25.878899775351314</v>
      </c>
      <c r="I737" s="49">
        <v>0</v>
      </c>
      <c r="J737" s="37">
        <v>0</v>
      </c>
      <c r="K737" s="49">
        <v>212.80586962149746</v>
      </c>
      <c r="L737" s="37">
        <v>0</v>
      </c>
      <c r="M737" s="49">
        <v>78135.870737061749</v>
      </c>
    </row>
    <row r="738" spans="1:25">
      <c r="A738" s="47">
        <v>42734</v>
      </c>
      <c r="B738" s="37">
        <v>11384.003934212009</v>
      </c>
      <c r="C738" s="49">
        <v>0</v>
      </c>
      <c r="D738" s="37">
        <v>32</v>
      </c>
      <c r="E738" s="49">
        <v>0</v>
      </c>
      <c r="F738" s="37">
        <v>0</v>
      </c>
      <c r="G738" s="49">
        <v>9.5949299540787116</v>
      </c>
      <c r="H738" s="37">
        <v>27.237770103179233</v>
      </c>
      <c r="I738" s="49">
        <v>38.690833433361298</v>
      </c>
      <c r="J738" s="37">
        <v>0</v>
      </c>
      <c r="K738" s="49">
        <v>219.55359977323195</v>
      </c>
      <c r="L738" s="37">
        <v>20</v>
      </c>
      <c r="M738" s="49">
        <v>80649.177147443406</v>
      </c>
    </row>
    <row r="739" spans="1:25">
      <c r="A739" s="47">
        <v>42735</v>
      </c>
      <c r="B739" s="37">
        <v>418.0533071801724</v>
      </c>
      <c r="C739" s="49">
        <v>0</v>
      </c>
      <c r="D739" s="37">
        <v>0</v>
      </c>
      <c r="E739" s="49">
        <v>0</v>
      </c>
      <c r="F739" s="37">
        <v>0</v>
      </c>
      <c r="G739" s="49">
        <v>0.3419431928211808</v>
      </c>
      <c r="H739" s="37">
        <v>1.0619097586255073</v>
      </c>
      <c r="I739" s="49">
        <v>0</v>
      </c>
      <c r="J739" s="37">
        <v>0</v>
      </c>
      <c r="K739" s="49">
        <v>8.2234044420186105</v>
      </c>
      <c r="L739" s="37">
        <v>0</v>
      </c>
      <c r="M739" s="49">
        <v>2924.818487747943</v>
      </c>
    </row>
    <row r="740" spans="1:25">
      <c r="A740" s="47">
        <v>42736</v>
      </c>
      <c r="B740" s="37">
        <v>319.22395468204496</v>
      </c>
      <c r="C740" s="49">
        <v>0</v>
      </c>
      <c r="D740" s="37">
        <v>0</v>
      </c>
      <c r="E740" s="49">
        <v>0</v>
      </c>
      <c r="F740" s="37">
        <v>0</v>
      </c>
      <c r="G740" s="49">
        <v>0.28089654051869029</v>
      </c>
      <c r="H740" s="37">
        <v>0.82855011421162972</v>
      </c>
      <c r="I740" s="49">
        <v>0</v>
      </c>
      <c r="J740" s="37">
        <v>0</v>
      </c>
      <c r="K740" s="49">
        <v>6.4800404016201938</v>
      </c>
      <c r="L740" s="37">
        <v>0</v>
      </c>
      <c r="M740" s="49">
        <v>2406.359895425735</v>
      </c>
    </row>
    <row r="741" spans="1:25">
      <c r="A741" s="47">
        <v>42737</v>
      </c>
      <c r="B741" s="37">
        <v>9026.652735915326</v>
      </c>
      <c r="C741" s="49">
        <v>0</v>
      </c>
      <c r="D741" s="37">
        <v>0</v>
      </c>
      <c r="E741" s="49">
        <v>0</v>
      </c>
      <c r="F741" s="37">
        <v>0</v>
      </c>
      <c r="G741" s="49">
        <v>8.2675186860698346</v>
      </c>
      <c r="H741" s="37">
        <v>23.694115765223458</v>
      </c>
      <c r="I741" s="49">
        <v>0</v>
      </c>
      <c r="J741" s="37">
        <v>0</v>
      </c>
      <c r="K741" s="49">
        <v>192.73355793380503</v>
      </c>
      <c r="L741" s="37">
        <v>0</v>
      </c>
      <c r="M741" s="49">
        <v>59312.111420151552</v>
      </c>
    </row>
    <row r="742" spans="1:25">
      <c r="A742" s="47">
        <v>42738</v>
      </c>
      <c r="B742" s="37">
        <v>8256.9465376777298</v>
      </c>
      <c r="C742" s="49">
        <v>0</v>
      </c>
      <c r="D742" s="37">
        <v>0</v>
      </c>
      <c r="E742" s="49">
        <v>0</v>
      </c>
      <c r="F742" s="37">
        <v>0</v>
      </c>
      <c r="G742" s="49">
        <v>8.1842284118845559</v>
      </c>
      <c r="H742" s="37">
        <v>22.5872488222514</v>
      </c>
      <c r="I742" s="49">
        <v>0</v>
      </c>
      <c r="J742" s="37">
        <v>0</v>
      </c>
      <c r="K742" s="49">
        <v>191.70357469698902</v>
      </c>
      <c r="L742" s="37">
        <v>0</v>
      </c>
      <c r="M742" s="49">
        <v>58938.627480608666</v>
      </c>
    </row>
    <row r="743" spans="1:25">
      <c r="A743" s="47">
        <v>42739</v>
      </c>
      <c r="B743" s="37">
        <v>8947.999100937519</v>
      </c>
      <c r="C743" s="49">
        <v>0</v>
      </c>
      <c r="D743" s="37">
        <v>0</v>
      </c>
      <c r="E743" s="49">
        <v>0</v>
      </c>
      <c r="F743" s="37">
        <v>0</v>
      </c>
      <c r="G743" s="49">
        <v>8.3143956896190829</v>
      </c>
      <c r="H743" s="37">
        <v>23.561896540953807</v>
      </c>
      <c r="I743" s="49">
        <v>0</v>
      </c>
      <c r="J743" s="37">
        <v>0</v>
      </c>
      <c r="K743" s="49">
        <v>204.27677744842859</v>
      </c>
      <c r="L743" s="37">
        <v>0</v>
      </c>
      <c r="M743" s="49">
        <v>63481.359184925757</v>
      </c>
    </row>
    <row r="744" spans="1:25">
      <c r="A744" s="47">
        <v>42740</v>
      </c>
      <c r="B744" s="37">
        <v>9379.2932211274492</v>
      </c>
      <c r="C744" s="49">
        <v>0</v>
      </c>
      <c r="D744" s="37">
        <v>0</v>
      </c>
      <c r="E744" s="49">
        <v>0</v>
      </c>
      <c r="F744" s="37">
        <v>0</v>
      </c>
      <c r="G744" s="49">
        <v>8.237602059847756</v>
      </c>
      <c r="H744" s="37">
        <v>21.712755188682099</v>
      </c>
      <c r="I744" s="49">
        <v>0</v>
      </c>
      <c r="J744" s="37">
        <v>0</v>
      </c>
      <c r="K744" s="49">
        <v>183.43306732614869</v>
      </c>
      <c r="L744" s="37">
        <v>0</v>
      </c>
      <c r="M744" s="49">
        <v>63800.09828726347</v>
      </c>
      <c r="N744" s="43">
        <v>1755.01</v>
      </c>
      <c r="O744" s="56">
        <v>1867.88</v>
      </c>
      <c r="P744" s="44">
        <v>1838.3</v>
      </c>
      <c r="Q744" s="52">
        <v>0</v>
      </c>
      <c r="R744" s="39">
        <v>0</v>
      </c>
      <c r="S744" s="54">
        <v>29.58</v>
      </c>
      <c r="T744" s="39">
        <v>0</v>
      </c>
      <c r="U744" s="54">
        <v>0</v>
      </c>
      <c r="V744" s="39">
        <v>0</v>
      </c>
      <c r="W744" s="56">
        <v>0</v>
      </c>
      <c r="X744" s="39">
        <v>112.87</v>
      </c>
      <c r="Y744" s="56">
        <v>6</v>
      </c>
    </row>
    <row r="745" spans="1:25">
      <c r="A745" s="47">
        <v>42741</v>
      </c>
      <c r="B745" s="37">
        <v>9114.6093744252248</v>
      </c>
      <c r="C745" s="49">
        <v>20</v>
      </c>
      <c r="D745" s="37">
        <v>0</v>
      </c>
      <c r="E745" s="49">
        <v>0</v>
      </c>
      <c r="F745" s="37">
        <v>0</v>
      </c>
      <c r="G745" s="49">
        <v>8.977939893421846</v>
      </c>
      <c r="H745" s="37">
        <v>23.498542109044372</v>
      </c>
      <c r="I745" s="49">
        <v>0</v>
      </c>
      <c r="J745" s="37">
        <v>15</v>
      </c>
      <c r="K745" s="49">
        <v>186.71501020615204</v>
      </c>
      <c r="L745" s="37">
        <v>25</v>
      </c>
      <c r="M745" s="49">
        <v>60027.413109917943</v>
      </c>
      <c r="N745" s="43">
        <v>1704.06</v>
      </c>
      <c r="O745" s="56">
        <v>1814</v>
      </c>
      <c r="P745" s="44">
        <v>1779</v>
      </c>
      <c r="Q745" s="52">
        <v>0</v>
      </c>
      <c r="R745" s="39">
        <v>0</v>
      </c>
      <c r="S745" s="54">
        <v>35</v>
      </c>
      <c r="T745" s="39">
        <v>0</v>
      </c>
      <c r="U745" s="54">
        <v>0</v>
      </c>
      <c r="V745" s="39">
        <v>0</v>
      </c>
      <c r="W745" s="56">
        <v>0</v>
      </c>
      <c r="X745" s="39">
        <v>109.94</v>
      </c>
      <c r="Y745" s="56">
        <v>6.1</v>
      </c>
    </row>
    <row r="746" spans="1:25">
      <c r="A746" s="47">
        <v>42742</v>
      </c>
      <c r="B746" s="37">
        <v>314.50464988094535</v>
      </c>
      <c r="C746" s="49">
        <v>0</v>
      </c>
      <c r="D746" s="37">
        <v>0</v>
      </c>
      <c r="E746" s="49">
        <v>0</v>
      </c>
      <c r="F746" s="37">
        <v>0</v>
      </c>
      <c r="G746" s="49">
        <v>0.30177869302811405</v>
      </c>
      <c r="H746" s="37">
        <v>0.86878695284099083</v>
      </c>
      <c r="I746" s="49">
        <v>0</v>
      </c>
      <c r="J746" s="37">
        <v>0</v>
      </c>
      <c r="K746" s="49">
        <v>7.224001800780167</v>
      </c>
      <c r="L746" s="37">
        <v>0</v>
      </c>
      <c r="M746" s="49">
        <v>2363.2188843881149</v>
      </c>
      <c r="N746" s="43">
        <v>1828.53</v>
      </c>
      <c r="O746" s="56">
        <v>1947.77</v>
      </c>
      <c r="P746" s="44">
        <v>1917.1</v>
      </c>
      <c r="Q746" s="52">
        <v>0</v>
      </c>
      <c r="R746" s="39">
        <v>0</v>
      </c>
      <c r="S746" s="54">
        <v>30.67</v>
      </c>
      <c r="T746" s="39">
        <v>0</v>
      </c>
      <c r="U746" s="54">
        <v>0</v>
      </c>
      <c r="V746" s="39">
        <v>0</v>
      </c>
      <c r="W746" s="56">
        <v>0</v>
      </c>
      <c r="X746" s="39">
        <v>119.24</v>
      </c>
      <c r="Y746" s="56">
        <v>6.1</v>
      </c>
    </row>
    <row r="747" spans="1:25">
      <c r="A747" s="47">
        <v>42743</v>
      </c>
      <c r="B747" s="37">
        <v>291.8635671093308</v>
      </c>
      <c r="C747" s="49">
        <v>0</v>
      </c>
      <c r="D747" s="37">
        <v>0</v>
      </c>
      <c r="E747" s="49">
        <v>0</v>
      </c>
      <c r="F747" s="37">
        <v>0</v>
      </c>
      <c r="G747" s="49">
        <v>0.3328003616641913</v>
      </c>
      <c r="H747" s="37">
        <v>0.84235268950493669</v>
      </c>
      <c r="I747" s="49">
        <v>0</v>
      </c>
      <c r="J747" s="37">
        <v>0</v>
      </c>
      <c r="K747" s="49">
        <v>6.8419192976338579</v>
      </c>
      <c r="L747" s="37">
        <v>0</v>
      </c>
      <c r="M747" s="49">
        <v>2222.9354699401983</v>
      </c>
      <c r="N747" s="43">
        <v>1815.15</v>
      </c>
      <c r="O747" s="56">
        <v>1929.47</v>
      </c>
      <c r="P747" s="44">
        <v>1902.1</v>
      </c>
      <c r="Q747" s="52">
        <v>0</v>
      </c>
      <c r="R747" s="39">
        <v>0</v>
      </c>
      <c r="S747" s="54">
        <v>27.37</v>
      </c>
      <c r="T747" s="39">
        <v>0</v>
      </c>
      <c r="U747" s="54">
        <v>0</v>
      </c>
      <c r="V747" s="39">
        <v>0</v>
      </c>
      <c r="W747" s="56">
        <v>0</v>
      </c>
      <c r="X747" s="39">
        <v>114.32</v>
      </c>
      <c r="Y747" s="56">
        <v>5.9</v>
      </c>
    </row>
    <row r="748" spans="1:25">
      <c r="A748" s="47">
        <v>42744</v>
      </c>
      <c r="B748" s="37">
        <v>8431.0149098385718</v>
      </c>
      <c r="C748" s="49">
        <v>0</v>
      </c>
      <c r="D748" s="37">
        <v>0</v>
      </c>
      <c r="E748" s="49">
        <v>0</v>
      </c>
      <c r="F748" s="37">
        <v>0</v>
      </c>
      <c r="G748" s="49">
        <v>8.1754602911339305</v>
      </c>
      <c r="H748" s="37">
        <v>24.102384772951417</v>
      </c>
      <c r="I748" s="49">
        <v>0</v>
      </c>
      <c r="J748" s="37">
        <v>0</v>
      </c>
      <c r="K748" s="49">
        <v>182.01170425288984</v>
      </c>
      <c r="L748" s="37">
        <v>0</v>
      </c>
      <c r="M748" s="49">
        <v>65553.823582202778</v>
      </c>
      <c r="N748" s="43">
        <v>1792.92</v>
      </c>
      <c r="O748" s="56">
        <v>1906</v>
      </c>
      <c r="P748" s="44">
        <v>1866</v>
      </c>
      <c r="Q748" s="52">
        <v>0</v>
      </c>
      <c r="R748" s="39">
        <v>0</v>
      </c>
      <c r="S748" s="54">
        <v>40</v>
      </c>
      <c r="T748" s="39">
        <v>0</v>
      </c>
      <c r="U748" s="54">
        <v>0</v>
      </c>
      <c r="V748" s="39">
        <v>0</v>
      </c>
      <c r="W748" s="56">
        <v>0</v>
      </c>
      <c r="X748" s="39">
        <v>113.08</v>
      </c>
      <c r="Y748" s="56">
        <v>5.9</v>
      </c>
    </row>
    <row r="749" spans="1:25">
      <c r="A749" s="47">
        <v>42745</v>
      </c>
      <c r="B749" s="37">
        <v>8600.4791898792701</v>
      </c>
      <c r="C749" s="49">
        <v>0</v>
      </c>
      <c r="D749" s="37">
        <v>0</v>
      </c>
      <c r="E749" s="49">
        <v>0</v>
      </c>
      <c r="F749" s="37">
        <v>0</v>
      </c>
      <c r="G749" s="49">
        <v>8.7332536029115175</v>
      </c>
      <c r="H749" s="37">
        <v>24.601953606101716</v>
      </c>
      <c r="I749" s="49">
        <v>0</v>
      </c>
      <c r="J749" s="37">
        <v>0</v>
      </c>
      <c r="K749" s="49">
        <v>203.31227323752083</v>
      </c>
      <c r="L749" s="37">
        <v>0</v>
      </c>
      <c r="M749" s="49">
        <v>61579.025489252199</v>
      </c>
      <c r="N749" s="43">
        <v>1796.33</v>
      </c>
      <c r="O749" s="56">
        <v>1903.04</v>
      </c>
      <c r="P749" s="44">
        <v>1859.1</v>
      </c>
      <c r="Q749" s="52">
        <v>0</v>
      </c>
      <c r="R749" s="39">
        <v>0</v>
      </c>
      <c r="S749" s="54">
        <v>43.94</v>
      </c>
      <c r="T749" s="39">
        <v>0</v>
      </c>
      <c r="U749" s="54">
        <v>0</v>
      </c>
      <c r="V749" s="39">
        <v>0</v>
      </c>
      <c r="W749" s="56">
        <v>0</v>
      </c>
      <c r="X749" s="39">
        <v>106.71</v>
      </c>
      <c r="Y749" s="56">
        <v>5.6</v>
      </c>
    </row>
    <row r="750" spans="1:25">
      <c r="A750" s="47">
        <v>42746</v>
      </c>
      <c r="B750" s="37">
        <v>9439.0417015482053</v>
      </c>
      <c r="C750" s="49">
        <v>0</v>
      </c>
      <c r="D750" s="37">
        <v>0</v>
      </c>
      <c r="E750" s="49">
        <v>0</v>
      </c>
      <c r="F750" s="37">
        <v>0</v>
      </c>
      <c r="G750" s="49">
        <v>8.3810625321946901</v>
      </c>
      <c r="H750" s="37">
        <v>23.559788132961579</v>
      </c>
      <c r="I750" s="49">
        <v>0</v>
      </c>
      <c r="J750" s="37">
        <v>0</v>
      </c>
      <c r="K750" s="49">
        <v>202.15933805287932</v>
      </c>
      <c r="L750" s="37">
        <v>0</v>
      </c>
      <c r="M750" s="49">
        <v>63669.447139600888</v>
      </c>
      <c r="N750" s="43">
        <v>579.71</v>
      </c>
      <c r="O750" s="56">
        <v>615.54</v>
      </c>
      <c r="P750" s="44">
        <v>601.1</v>
      </c>
      <c r="Q750" s="52">
        <v>0</v>
      </c>
      <c r="R750" s="39">
        <v>0</v>
      </c>
      <c r="S750" s="54">
        <v>14.44</v>
      </c>
      <c r="T750" s="39">
        <v>0</v>
      </c>
      <c r="U750" s="54">
        <v>0</v>
      </c>
      <c r="V750" s="39">
        <v>0</v>
      </c>
      <c r="W750" s="56">
        <v>0</v>
      </c>
      <c r="X750" s="39">
        <v>35.83</v>
      </c>
      <c r="Y750" s="56">
        <v>5.8</v>
      </c>
    </row>
    <row r="751" spans="1:25">
      <c r="A751" s="47">
        <v>42747</v>
      </c>
      <c r="B751" s="37">
        <v>8511.6636650490764</v>
      </c>
      <c r="C751" s="49">
        <v>0</v>
      </c>
      <c r="D751" s="37">
        <v>0</v>
      </c>
      <c r="E751" s="49">
        <v>0</v>
      </c>
      <c r="F751" s="37">
        <v>0</v>
      </c>
      <c r="G751" s="49">
        <v>8.2946710194409299</v>
      </c>
      <c r="H751" s="37">
        <v>21.788603382496447</v>
      </c>
      <c r="I751" s="49">
        <v>0</v>
      </c>
      <c r="J751" s="37">
        <v>0</v>
      </c>
      <c r="K751" s="49">
        <v>179.34628281971453</v>
      </c>
      <c r="L751" s="37">
        <v>0</v>
      </c>
      <c r="M751" s="49">
        <v>60446.780485307041</v>
      </c>
      <c r="N751" s="43">
        <v>939.41</v>
      </c>
      <c r="O751" s="56">
        <v>997.06</v>
      </c>
      <c r="P751" s="44">
        <v>977.2</v>
      </c>
      <c r="Q751" s="52">
        <v>0</v>
      </c>
      <c r="R751" s="39">
        <v>0</v>
      </c>
      <c r="S751" s="54">
        <v>19.86</v>
      </c>
      <c r="T751" s="39">
        <v>0</v>
      </c>
      <c r="U751" s="54">
        <v>0</v>
      </c>
      <c r="V751" s="39">
        <v>0</v>
      </c>
      <c r="W751" s="56">
        <v>0</v>
      </c>
      <c r="X751" s="39">
        <v>57.65</v>
      </c>
      <c r="Y751" s="56">
        <v>5.8</v>
      </c>
    </row>
    <row r="752" spans="1:25">
      <c r="A752" s="47">
        <v>42748</v>
      </c>
      <c r="B752" s="37">
        <v>8641.8968568537966</v>
      </c>
      <c r="C752" s="49">
        <v>0</v>
      </c>
      <c r="D752" s="37">
        <v>0</v>
      </c>
      <c r="E752" s="49">
        <v>0</v>
      </c>
      <c r="F752" s="37">
        <v>0</v>
      </c>
      <c r="G752" s="49">
        <v>8.7666245513684391</v>
      </c>
      <c r="H752" s="37">
        <v>22.296396933362431</v>
      </c>
      <c r="I752" s="49">
        <v>0</v>
      </c>
      <c r="J752" s="37">
        <v>0</v>
      </c>
      <c r="K752" s="49">
        <v>177.62730991322468</v>
      </c>
      <c r="L752" s="37">
        <v>25</v>
      </c>
      <c r="M752" s="49">
        <v>65202.724589253361</v>
      </c>
      <c r="N752" s="43">
        <v>1196.48</v>
      </c>
      <c r="O752" s="56">
        <v>1268.5999999999999</v>
      </c>
      <c r="P752" s="44">
        <v>1228.5999999999999</v>
      </c>
      <c r="Q752" s="52">
        <v>0</v>
      </c>
      <c r="R752" s="39">
        <v>0</v>
      </c>
      <c r="S752" s="54">
        <v>40</v>
      </c>
      <c r="T752" s="39">
        <v>0</v>
      </c>
      <c r="U752" s="54">
        <v>0</v>
      </c>
      <c r="V752" s="39">
        <v>0</v>
      </c>
      <c r="W752" s="56">
        <v>0</v>
      </c>
      <c r="X752" s="39">
        <v>72.12</v>
      </c>
      <c r="Y752" s="56">
        <v>5.7</v>
      </c>
    </row>
    <row r="753" spans="1:25">
      <c r="A753" s="47">
        <v>42749</v>
      </c>
      <c r="B753" s="37">
        <v>340.06493706440199</v>
      </c>
      <c r="C753" s="49">
        <v>0</v>
      </c>
      <c r="D753" s="37">
        <v>0</v>
      </c>
      <c r="E753" s="49">
        <v>0</v>
      </c>
      <c r="F753" s="37">
        <v>0</v>
      </c>
      <c r="G753" s="49">
        <v>0.3240997829804797</v>
      </c>
      <c r="H753" s="37">
        <v>0.81567685994475725</v>
      </c>
      <c r="I753" s="49">
        <v>0</v>
      </c>
      <c r="J753" s="37">
        <v>0</v>
      </c>
      <c r="K753" s="49">
        <v>7.5034457859759867</v>
      </c>
      <c r="L753" s="37">
        <v>0</v>
      </c>
      <c r="M753" s="49">
        <v>2424.5729161730678</v>
      </c>
      <c r="N753" s="43">
        <v>1359.56</v>
      </c>
      <c r="O753" s="56">
        <v>1435.63</v>
      </c>
      <c r="P753" s="44">
        <v>1401</v>
      </c>
      <c r="Q753" s="52">
        <v>0</v>
      </c>
      <c r="R753" s="39">
        <v>0</v>
      </c>
      <c r="S753" s="54">
        <v>34.630000000000003</v>
      </c>
      <c r="T753" s="39">
        <v>0</v>
      </c>
      <c r="U753" s="54">
        <v>0</v>
      </c>
      <c r="V753" s="39">
        <v>0</v>
      </c>
      <c r="W753" s="56">
        <v>0</v>
      </c>
      <c r="X753" s="39">
        <v>76.069999999999993</v>
      </c>
      <c r="Y753" s="56">
        <v>5.3</v>
      </c>
    </row>
    <row r="754" spans="1:25">
      <c r="A754" s="47">
        <v>42750</v>
      </c>
      <c r="B754" s="37">
        <v>327.67606884207049</v>
      </c>
      <c r="C754" s="49">
        <v>0</v>
      </c>
      <c r="D754" s="37">
        <v>0</v>
      </c>
      <c r="E754" s="49">
        <v>0</v>
      </c>
      <c r="F754" s="37">
        <v>0</v>
      </c>
      <c r="G754" s="49">
        <v>0.30687913636307412</v>
      </c>
      <c r="H754" s="37">
        <v>0.86552199499827753</v>
      </c>
      <c r="I754" s="49">
        <v>0</v>
      </c>
      <c r="J754" s="37">
        <v>0</v>
      </c>
      <c r="K754" s="49">
        <v>6.2445114091514702</v>
      </c>
      <c r="L754" s="37">
        <v>0</v>
      </c>
      <c r="M754" s="49">
        <v>2066.5994878268762</v>
      </c>
      <c r="N754" s="43">
        <v>1796.15</v>
      </c>
      <c r="O754" s="56">
        <v>1889.3</v>
      </c>
      <c r="P754" s="44">
        <v>1811.1</v>
      </c>
      <c r="Q754" s="52">
        <v>38.200000000000003</v>
      </c>
      <c r="R754" s="39">
        <v>0</v>
      </c>
      <c r="S754" s="54">
        <v>40</v>
      </c>
      <c r="T754" s="39">
        <v>0</v>
      </c>
      <c r="U754" s="54">
        <v>0</v>
      </c>
      <c r="V754" s="39">
        <v>0</v>
      </c>
      <c r="W754" s="56">
        <v>0</v>
      </c>
      <c r="X754" s="39">
        <v>93.15</v>
      </c>
      <c r="Y754" s="56">
        <v>4.9000000000000004</v>
      </c>
    </row>
    <row r="755" spans="1:25">
      <c r="A755" s="47">
        <v>42751</v>
      </c>
      <c r="B755" s="37">
        <v>8997.2272754578771</v>
      </c>
      <c r="C755" s="49">
        <v>0</v>
      </c>
      <c r="D755" s="37">
        <v>0</v>
      </c>
      <c r="E755" s="49">
        <v>0</v>
      </c>
      <c r="F755" s="37">
        <v>0</v>
      </c>
      <c r="G755" s="49">
        <v>9.2789899125368596</v>
      </c>
      <c r="H755" s="37">
        <v>22.593746966723891</v>
      </c>
      <c r="I755" s="49">
        <v>0</v>
      </c>
      <c r="J755" s="37">
        <v>0</v>
      </c>
      <c r="K755" s="49">
        <v>190.6928730335473</v>
      </c>
      <c r="L755" s="37">
        <v>0</v>
      </c>
      <c r="M755" s="49">
        <v>66448.86043007765</v>
      </c>
      <c r="N755" s="43">
        <v>1761.85</v>
      </c>
      <c r="O755" s="56">
        <v>1854.5</v>
      </c>
      <c r="P755" s="44">
        <v>1796.3</v>
      </c>
      <c r="Q755" s="52">
        <v>58.2</v>
      </c>
      <c r="R755" s="39">
        <v>0</v>
      </c>
      <c r="S755" s="54">
        <v>0</v>
      </c>
      <c r="T755" s="39">
        <v>0</v>
      </c>
      <c r="U755" s="54">
        <v>0</v>
      </c>
      <c r="V755" s="39">
        <v>0</v>
      </c>
      <c r="W755" s="56">
        <v>0</v>
      </c>
      <c r="X755" s="39">
        <v>92.65</v>
      </c>
      <c r="Y755" s="56">
        <v>5</v>
      </c>
    </row>
    <row r="756" spans="1:25">
      <c r="A756" s="47">
        <v>42752</v>
      </c>
      <c r="B756" s="37">
        <v>9124.2192484651314</v>
      </c>
      <c r="C756" s="49">
        <v>0</v>
      </c>
      <c r="D756" s="37">
        <v>0</v>
      </c>
      <c r="E756" s="49">
        <v>0</v>
      </c>
      <c r="F756" s="37">
        <v>0</v>
      </c>
      <c r="G756" s="49">
        <v>8.9020967985186221</v>
      </c>
      <c r="H756" s="37">
        <v>24.157879527624004</v>
      </c>
      <c r="I756" s="49">
        <v>0</v>
      </c>
      <c r="J756" s="37">
        <v>0</v>
      </c>
      <c r="K756" s="49">
        <v>200.62568117630832</v>
      </c>
      <c r="L756" s="37">
        <v>0</v>
      </c>
      <c r="M756" s="49">
        <v>61462.957314029431</v>
      </c>
      <c r="N756" s="43">
        <v>1854.35</v>
      </c>
      <c r="O756" s="56">
        <v>1953.76</v>
      </c>
      <c r="P756" s="44">
        <v>1865.3</v>
      </c>
      <c r="Q756" s="52">
        <v>59</v>
      </c>
      <c r="R756" s="39">
        <v>0</v>
      </c>
      <c r="S756" s="54">
        <v>29.46</v>
      </c>
      <c r="T756" s="39">
        <v>0</v>
      </c>
      <c r="U756" s="54">
        <v>0</v>
      </c>
      <c r="V756" s="39">
        <v>0</v>
      </c>
      <c r="W756" s="56">
        <v>0</v>
      </c>
      <c r="X756" s="39">
        <v>99.41</v>
      </c>
      <c r="Y756" s="56">
        <v>5.0999999999999996</v>
      </c>
    </row>
    <row r="757" spans="1:25">
      <c r="A757" s="47">
        <v>42753</v>
      </c>
      <c r="B757" s="37">
        <v>8758.4575854958402</v>
      </c>
      <c r="C757" s="49">
        <v>0</v>
      </c>
      <c r="D757" s="37">
        <v>0</v>
      </c>
      <c r="E757" s="49">
        <v>0</v>
      </c>
      <c r="F757" s="37">
        <v>0</v>
      </c>
      <c r="G757" s="49">
        <v>8.221288343294745</v>
      </c>
      <c r="H757" s="37">
        <v>23.319005839327875</v>
      </c>
      <c r="I757" s="49">
        <v>0</v>
      </c>
      <c r="J757" s="37">
        <v>0</v>
      </c>
      <c r="K757" s="49">
        <v>186.16242513931797</v>
      </c>
      <c r="L757" s="37">
        <v>0</v>
      </c>
      <c r="M757" s="49">
        <v>64610.000046034897</v>
      </c>
      <c r="N757" s="43">
        <v>1502.79</v>
      </c>
      <c r="O757" s="56">
        <v>1589.57</v>
      </c>
      <c r="P757" s="44">
        <v>1545.2</v>
      </c>
      <c r="Q757" s="52">
        <v>14.7</v>
      </c>
      <c r="R757" s="39">
        <v>0</v>
      </c>
      <c r="S757" s="54">
        <v>29.67</v>
      </c>
      <c r="T757" s="39">
        <v>0</v>
      </c>
      <c r="U757" s="54">
        <v>0</v>
      </c>
      <c r="V757" s="39">
        <v>0</v>
      </c>
      <c r="W757" s="56">
        <v>0</v>
      </c>
      <c r="X757" s="39">
        <v>86.78</v>
      </c>
      <c r="Y757" s="56">
        <v>5.5</v>
      </c>
    </row>
    <row r="758" spans="1:25">
      <c r="A758" s="47">
        <v>42754</v>
      </c>
      <c r="B758" s="37">
        <v>9134.609658571062</v>
      </c>
      <c r="C758" s="49">
        <v>0</v>
      </c>
      <c r="D758" s="37">
        <v>0</v>
      </c>
      <c r="E758" s="49">
        <v>0</v>
      </c>
      <c r="F758" s="37">
        <v>0</v>
      </c>
      <c r="G758" s="49">
        <v>8.4750083261209284</v>
      </c>
      <c r="H758" s="37">
        <v>22.866191204330384</v>
      </c>
      <c r="I758" s="49">
        <v>0</v>
      </c>
      <c r="J758" s="37">
        <v>0</v>
      </c>
      <c r="K758" s="49">
        <v>193.71616897373022</v>
      </c>
      <c r="L758" s="37">
        <v>0</v>
      </c>
      <c r="M758" s="49">
        <v>61783.07103665368</v>
      </c>
      <c r="N758" s="43">
        <v>1733.86</v>
      </c>
      <c r="O758" s="56">
        <v>1832.33</v>
      </c>
      <c r="P758" s="44">
        <v>1768.3</v>
      </c>
      <c r="Q758" s="52">
        <v>34.5</v>
      </c>
      <c r="R758" s="39">
        <v>0</v>
      </c>
      <c r="S758" s="54">
        <v>29.53</v>
      </c>
      <c r="T758" s="39">
        <v>0</v>
      </c>
      <c r="U758" s="54">
        <v>0</v>
      </c>
      <c r="V758" s="39">
        <v>0</v>
      </c>
      <c r="W758" s="56">
        <v>0</v>
      </c>
      <c r="X758" s="39">
        <v>98.47</v>
      </c>
      <c r="Y758" s="56">
        <v>5.4</v>
      </c>
    </row>
    <row r="759" spans="1:25">
      <c r="A759" s="47">
        <v>42755</v>
      </c>
      <c r="B759" s="37">
        <v>8400.8745004453485</v>
      </c>
      <c r="C759" s="49">
        <v>20</v>
      </c>
      <c r="D759" s="37">
        <v>0</v>
      </c>
      <c r="E759" s="49">
        <v>0</v>
      </c>
      <c r="F759" s="37">
        <v>0</v>
      </c>
      <c r="G759" s="49">
        <v>8.8112990754717639</v>
      </c>
      <c r="H759" s="37">
        <v>22.414004781644124</v>
      </c>
      <c r="I759" s="49">
        <v>0</v>
      </c>
      <c r="J759" s="37">
        <v>17</v>
      </c>
      <c r="K759" s="49">
        <v>196.59370654215002</v>
      </c>
      <c r="L759" s="37">
        <v>25</v>
      </c>
      <c r="M759" s="49">
        <v>60793.107700014596</v>
      </c>
      <c r="N759" s="43">
        <v>1828.45</v>
      </c>
      <c r="O759" s="56">
        <v>1932.55</v>
      </c>
      <c r="P759" s="44">
        <v>1903.1</v>
      </c>
      <c r="Q759" s="52">
        <v>0</v>
      </c>
      <c r="R759" s="39">
        <v>0</v>
      </c>
      <c r="S759" s="54">
        <v>29.45</v>
      </c>
      <c r="T759" s="39">
        <v>0</v>
      </c>
      <c r="U759" s="54">
        <v>0</v>
      </c>
      <c r="V759" s="39">
        <v>0</v>
      </c>
      <c r="W759" s="56">
        <v>0</v>
      </c>
      <c r="X759" s="39">
        <v>104.1</v>
      </c>
      <c r="Y759" s="56">
        <v>5.4</v>
      </c>
    </row>
    <row r="760" spans="1:25">
      <c r="A760" s="47">
        <v>42756</v>
      </c>
      <c r="B760" s="37">
        <v>315.59436675574176</v>
      </c>
      <c r="C760" s="49">
        <v>0</v>
      </c>
      <c r="D760" s="37">
        <v>0</v>
      </c>
      <c r="E760" s="49">
        <v>0</v>
      </c>
      <c r="F760" s="37">
        <v>0</v>
      </c>
      <c r="G760" s="49">
        <v>0.30068442496635517</v>
      </c>
      <c r="H760" s="37">
        <v>0.78346919094460854</v>
      </c>
      <c r="I760" s="49">
        <v>0</v>
      </c>
      <c r="J760" s="37">
        <v>0</v>
      </c>
      <c r="K760" s="49">
        <v>7.1917707573888903</v>
      </c>
      <c r="L760" s="37">
        <v>0</v>
      </c>
      <c r="M760" s="49">
        <v>2382.1901584295997</v>
      </c>
      <c r="N760" s="43">
        <v>1835.1</v>
      </c>
      <c r="O760" s="56">
        <v>1945.93</v>
      </c>
      <c r="P760" s="44">
        <v>1910.3</v>
      </c>
      <c r="Q760" s="52">
        <v>6.7</v>
      </c>
      <c r="R760" s="39">
        <v>0</v>
      </c>
      <c r="S760" s="54">
        <v>28.93</v>
      </c>
      <c r="T760" s="39">
        <v>0</v>
      </c>
      <c r="U760" s="54">
        <v>0</v>
      </c>
      <c r="V760" s="39">
        <v>0</v>
      </c>
      <c r="W760" s="56">
        <v>0</v>
      </c>
      <c r="X760" s="39">
        <v>110.83</v>
      </c>
      <c r="Y760" s="56">
        <v>5.7</v>
      </c>
    </row>
    <row r="761" spans="1:25">
      <c r="A761" s="47">
        <v>42757</v>
      </c>
      <c r="B761" s="37">
        <v>326.21338437059137</v>
      </c>
      <c r="C761" s="49">
        <v>0</v>
      </c>
      <c r="D761" s="37">
        <v>0</v>
      </c>
      <c r="E761" s="49">
        <v>0</v>
      </c>
      <c r="F761" s="37">
        <v>0</v>
      </c>
      <c r="G761" s="49">
        <v>0.28485764287154813</v>
      </c>
      <c r="H761" s="37">
        <v>0.78028968703745605</v>
      </c>
      <c r="I761" s="49">
        <v>0</v>
      </c>
      <c r="J761" s="37">
        <v>0</v>
      </c>
      <c r="K761" s="49">
        <v>6.5651919724279804</v>
      </c>
      <c r="L761" s="37">
        <v>0</v>
      </c>
      <c r="M761" s="49">
        <v>2393.955035119247</v>
      </c>
      <c r="N761" s="43">
        <v>1659.61</v>
      </c>
      <c r="O761" s="56">
        <v>1801.3</v>
      </c>
      <c r="P761" s="44">
        <v>1740.6</v>
      </c>
      <c r="Q761" s="52">
        <v>60.7</v>
      </c>
      <c r="R761" s="39">
        <v>0</v>
      </c>
      <c r="S761" s="54">
        <v>0</v>
      </c>
      <c r="T761" s="39">
        <v>0</v>
      </c>
      <c r="U761" s="54">
        <v>0</v>
      </c>
      <c r="V761" s="39">
        <v>0</v>
      </c>
      <c r="W761" s="56">
        <v>0</v>
      </c>
      <c r="X761" s="39">
        <v>141.69</v>
      </c>
      <c r="Y761" s="56">
        <v>7.9</v>
      </c>
    </row>
    <row r="762" spans="1:25">
      <c r="A762" s="47">
        <v>42758</v>
      </c>
      <c r="B762" s="37">
        <v>8378.2342467020972</v>
      </c>
      <c r="C762" s="49">
        <v>0</v>
      </c>
      <c r="D762" s="37">
        <v>0</v>
      </c>
      <c r="E762" s="49">
        <v>0</v>
      </c>
      <c r="F762" s="37">
        <v>0</v>
      </c>
      <c r="G762" s="49">
        <v>9.2777518227784928</v>
      </c>
      <c r="H762" s="37">
        <v>22.430916154386068</v>
      </c>
      <c r="I762" s="49">
        <v>0</v>
      </c>
      <c r="J762" s="37">
        <v>0</v>
      </c>
      <c r="K762" s="49">
        <v>189.34043852643754</v>
      </c>
      <c r="L762" s="37">
        <v>0</v>
      </c>
      <c r="M762" s="49">
        <v>63053.294946798036</v>
      </c>
      <c r="N762" s="43">
        <v>917.92</v>
      </c>
      <c r="O762" s="56">
        <v>976.3</v>
      </c>
      <c r="P762" s="44">
        <v>949.2</v>
      </c>
      <c r="Q762" s="52">
        <v>27.1</v>
      </c>
      <c r="R762" s="39">
        <v>0</v>
      </c>
      <c r="S762" s="54">
        <v>0</v>
      </c>
      <c r="T762" s="39">
        <v>0</v>
      </c>
      <c r="U762" s="54">
        <v>0</v>
      </c>
      <c r="V762" s="39">
        <v>0</v>
      </c>
      <c r="W762" s="56">
        <v>0</v>
      </c>
      <c r="X762" s="39">
        <v>58.38</v>
      </c>
      <c r="Y762" s="56">
        <v>6</v>
      </c>
    </row>
    <row r="763" spans="1:25">
      <c r="A763" s="47">
        <v>42759</v>
      </c>
      <c r="B763" s="37">
        <v>8669.8980343212334</v>
      </c>
      <c r="C763" s="49">
        <v>0</v>
      </c>
      <c r="D763" s="37">
        <v>0</v>
      </c>
      <c r="E763" s="49">
        <v>0</v>
      </c>
      <c r="F763" s="37">
        <v>0</v>
      </c>
      <c r="G763" s="49">
        <v>8.9982737406829489</v>
      </c>
      <c r="H763" s="37">
        <v>23.854726799310512</v>
      </c>
      <c r="I763" s="49">
        <v>0</v>
      </c>
      <c r="J763" s="37">
        <v>0</v>
      </c>
      <c r="K763" s="49">
        <v>193.72173762143859</v>
      </c>
      <c r="L763" s="37">
        <v>0</v>
      </c>
      <c r="M763" s="49">
        <v>61560.224778049211</v>
      </c>
      <c r="N763" s="43">
        <v>1797.61</v>
      </c>
      <c r="O763" s="56">
        <v>1912.45</v>
      </c>
      <c r="P763" s="44">
        <v>1830.8</v>
      </c>
      <c r="Q763" s="52">
        <v>52</v>
      </c>
      <c r="R763" s="39">
        <v>0</v>
      </c>
      <c r="S763" s="54">
        <v>29.65</v>
      </c>
      <c r="T763" s="39">
        <v>0</v>
      </c>
      <c r="U763" s="54">
        <v>0</v>
      </c>
      <c r="V763" s="39">
        <v>0</v>
      </c>
      <c r="W763" s="56">
        <v>0</v>
      </c>
      <c r="X763" s="39">
        <v>114.84</v>
      </c>
      <c r="Y763" s="56">
        <v>6</v>
      </c>
    </row>
    <row r="764" spans="1:25">
      <c r="A764" s="47">
        <v>42760</v>
      </c>
      <c r="B764" s="37">
        <v>9191.8456043784099</v>
      </c>
      <c r="C764" s="49">
        <v>0</v>
      </c>
      <c r="D764" s="37">
        <v>0</v>
      </c>
      <c r="E764" s="49">
        <v>0</v>
      </c>
      <c r="F764" s="37">
        <v>0</v>
      </c>
      <c r="G764" s="49">
        <v>8.0913832768368685</v>
      </c>
      <c r="H764" s="37">
        <v>23.914032853889289</v>
      </c>
      <c r="I764" s="49">
        <v>0</v>
      </c>
      <c r="J764" s="37">
        <v>0</v>
      </c>
      <c r="K764" s="49">
        <v>199.39117901338034</v>
      </c>
      <c r="L764" s="37">
        <v>0</v>
      </c>
      <c r="M764" s="49">
        <v>64180.072831434169</v>
      </c>
      <c r="N764" s="43">
        <v>1825.83</v>
      </c>
      <c r="O764" s="56">
        <v>1938.51</v>
      </c>
      <c r="P764" s="44">
        <v>1903.3</v>
      </c>
      <c r="Q764" s="52">
        <v>0</v>
      </c>
      <c r="R764" s="39">
        <v>0</v>
      </c>
      <c r="S764" s="54">
        <v>35.21</v>
      </c>
      <c r="T764" s="39">
        <v>0</v>
      </c>
      <c r="U764" s="54">
        <v>0</v>
      </c>
      <c r="V764" s="39">
        <v>0</v>
      </c>
      <c r="W764" s="56">
        <v>0</v>
      </c>
      <c r="X764" s="39">
        <v>112.68</v>
      </c>
      <c r="Y764" s="56">
        <v>5.8</v>
      </c>
    </row>
    <row r="765" spans="1:25">
      <c r="A765" s="47">
        <v>42761</v>
      </c>
      <c r="B765" s="37">
        <v>8925.8817307939571</v>
      </c>
      <c r="C765" s="49">
        <v>0</v>
      </c>
      <c r="D765" s="37">
        <v>0</v>
      </c>
      <c r="E765" s="49">
        <v>0</v>
      </c>
      <c r="F765" s="37">
        <v>0</v>
      </c>
      <c r="G765" s="49">
        <v>8.7667921439059544</v>
      </c>
      <c r="H765" s="37">
        <v>24.694685519696783</v>
      </c>
      <c r="I765" s="49">
        <v>0</v>
      </c>
      <c r="J765" s="37">
        <v>0</v>
      </c>
      <c r="K765" s="49">
        <v>190.92995248412524</v>
      </c>
      <c r="L765" s="37">
        <v>0</v>
      </c>
      <c r="M765" s="49">
        <v>65178.92216529158</v>
      </c>
      <c r="N765" s="43">
        <v>1747.34</v>
      </c>
      <c r="O765" s="56">
        <v>1861.8</v>
      </c>
      <c r="P765" s="44">
        <v>1828.4</v>
      </c>
      <c r="Q765" s="52">
        <v>0</v>
      </c>
      <c r="R765" s="39">
        <v>0</v>
      </c>
      <c r="S765" s="54">
        <v>33.4</v>
      </c>
      <c r="T765" s="39">
        <v>0</v>
      </c>
      <c r="U765" s="54">
        <v>0</v>
      </c>
      <c r="V765" s="39">
        <v>0</v>
      </c>
      <c r="W765" s="56">
        <v>0</v>
      </c>
      <c r="X765" s="39">
        <v>114.46</v>
      </c>
      <c r="Y765" s="56">
        <v>6.1</v>
      </c>
    </row>
    <row r="766" spans="1:25">
      <c r="A766" s="47">
        <v>42762</v>
      </c>
      <c r="B766" s="37">
        <v>9353.8447706834013</v>
      </c>
      <c r="C766" s="49">
        <v>0</v>
      </c>
      <c r="D766" s="37">
        <v>0</v>
      </c>
      <c r="E766" s="49">
        <v>0</v>
      </c>
      <c r="F766" s="37">
        <v>0</v>
      </c>
      <c r="G766" s="49">
        <v>9.2188054818286531</v>
      </c>
      <c r="H766" s="37">
        <v>22.167655700768233</v>
      </c>
      <c r="I766" s="49">
        <v>0</v>
      </c>
      <c r="J766" s="37">
        <v>0</v>
      </c>
      <c r="K766" s="49">
        <v>185.97502756411393</v>
      </c>
      <c r="L766" s="37">
        <v>25</v>
      </c>
      <c r="M766" s="49">
        <v>65042.797476992237</v>
      </c>
    </row>
    <row r="767" spans="1:25">
      <c r="A767" s="47">
        <v>42763</v>
      </c>
      <c r="B767" s="37">
        <v>329.81075568672657</v>
      </c>
      <c r="C767" s="49">
        <v>0</v>
      </c>
      <c r="D767" s="37">
        <v>0</v>
      </c>
      <c r="E767" s="49">
        <v>0</v>
      </c>
      <c r="F767" s="37">
        <v>0</v>
      </c>
      <c r="G767" s="49">
        <v>0.31454007600545264</v>
      </c>
      <c r="H767" s="37">
        <v>0.79124699941202381</v>
      </c>
      <c r="I767" s="49">
        <v>0</v>
      </c>
      <c r="J767" s="37">
        <v>0</v>
      </c>
      <c r="K767" s="49">
        <v>6.742832782013811</v>
      </c>
      <c r="L767" s="37">
        <v>0</v>
      </c>
      <c r="M767" s="49">
        <v>2310.1390089327001</v>
      </c>
    </row>
    <row r="768" spans="1:25">
      <c r="A768" s="47">
        <v>42764</v>
      </c>
      <c r="B768" s="37">
        <v>337.38433773339528</v>
      </c>
      <c r="C768" s="49">
        <v>0</v>
      </c>
      <c r="D768" s="37">
        <v>0</v>
      </c>
      <c r="E768" s="49">
        <v>0</v>
      </c>
      <c r="F768" s="37">
        <v>0</v>
      </c>
      <c r="G768" s="49">
        <v>0.33208786026484971</v>
      </c>
      <c r="H768" s="37">
        <v>0.79440335314901411</v>
      </c>
      <c r="I768" s="49">
        <v>0</v>
      </c>
      <c r="J768" s="37">
        <v>0</v>
      </c>
      <c r="K768" s="49">
        <v>6.5157942922982333</v>
      </c>
      <c r="L768" s="37">
        <v>0</v>
      </c>
      <c r="M768" s="49">
        <v>2333.8356796647308</v>
      </c>
    </row>
    <row r="769" spans="1:25">
      <c r="A769" s="47">
        <v>42765</v>
      </c>
      <c r="B769" s="37">
        <v>9355.2706162659742</v>
      </c>
      <c r="C769" s="49">
        <v>0</v>
      </c>
      <c r="D769" s="37">
        <v>0</v>
      </c>
      <c r="E769" s="49">
        <v>0</v>
      </c>
      <c r="F769" s="37">
        <v>0</v>
      </c>
      <c r="G769" s="49">
        <v>8.1374888293208336</v>
      </c>
      <c r="H769" s="37">
        <v>23.344712293054098</v>
      </c>
      <c r="I769" s="49">
        <v>0</v>
      </c>
      <c r="J769" s="37">
        <v>0</v>
      </c>
      <c r="K769" s="49">
        <v>192.4315271649557</v>
      </c>
      <c r="L769" s="37">
        <v>0</v>
      </c>
      <c r="M769" s="49">
        <v>62656.642280942753</v>
      </c>
    </row>
    <row r="770" spans="1:25">
      <c r="A770" s="47">
        <v>42766</v>
      </c>
      <c r="B770" s="37">
        <v>8611.7034130422435</v>
      </c>
      <c r="C770" s="49">
        <v>0</v>
      </c>
      <c r="D770" s="37">
        <v>0</v>
      </c>
      <c r="E770" s="49">
        <v>0</v>
      </c>
      <c r="F770" s="37">
        <v>0</v>
      </c>
      <c r="G770" s="49">
        <v>9.1650740663979455</v>
      </c>
      <c r="H770" s="37">
        <v>24.260472676699798</v>
      </c>
      <c r="I770" s="49">
        <v>38.456213755018503</v>
      </c>
      <c r="J770" s="37">
        <v>0</v>
      </c>
      <c r="K770" s="49">
        <v>180.79087837345244</v>
      </c>
      <c r="L770" s="37">
        <v>0</v>
      </c>
      <c r="M770" s="49">
        <v>63954.831689297884</v>
      </c>
      <c r="N770" s="43">
        <v>1178.33</v>
      </c>
      <c r="O770" s="56">
        <v>1245.2</v>
      </c>
      <c r="P770" s="44">
        <v>1245.2</v>
      </c>
      <c r="Q770" s="52">
        <v>0</v>
      </c>
      <c r="R770" s="39">
        <v>0</v>
      </c>
      <c r="S770" s="54">
        <v>0</v>
      </c>
      <c r="T770" s="39">
        <v>0</v>
      </c>
      <c r="U770" s="54">
        <v>0</v>
      </c>
      <c r="V770" s="39">
        <v>0</v>
      </c>
      <c r="W770" s="56">
        <v>0</v>
      </c>
      <c r="X770" s="39">
        <v>66.87</v>
      </c>
      <c r="Y770" s="56">
        <v>5.4</v>
      </c>
    </row>
    <row r="771" spans="1:25">
      <c r="A771" s="47">
        <v>42767</v>
      </c>
      <c r="B771" s="37">
        <v>11706.146304479655</v>
      </c>
      <c r="C771" s="49">
        <v>0</v>
      </c>
      <c r="D771" s="37">
        <v>0</v>
      </c>
      <c r="E771" s="49">
        <v>0</v>
      </c>
      <c r="F771" s="37">
        <v>0</v>
      </c>
      <c r="G771" s="49">
        <v>10.777147994563133</v>
      </c>
      <c r="H771" s="37">
        <v>27.621262702032276</v>
      </c>
      <c r="I771" s="49">
        <v>0</v>
      </c>
      <c r="J771" s="37">
        <v>0</v>
      </c>
      <c r="K771" s="49">
        <v>266.01303513997078</v>
      </c>
      <c r="L771" s="37">
        <v>0</v>
      </c>
      <c r="M771" s="49">
        <v>82372.450075256784</v>
      </c>
      <c r="N771" s="43">
        <v>1708.17</v>
      </c>
      <c r="O771" s="56">
        <v>1821.31</v>
      </c>
      <c r="P771" s="44">
        <v>1801.6</v>
      </c>
      <c r="Q771" s="52">
        <v>0</v>
      </c>
      <c r="R771" s="39">
        <v>0</v>
      </c>
      <c r="S771" s="54">
        <v>19.71</v>
      </c>
      <c r="T771" s="39">
        <v>0</v>
      </c>
      <c r="U771" s="54">
        <v>0</v>
      </c>
      <c r="V771" s="39">
        <v>0</v>
      </c>
      <c r="W771" s="56">
        <v>0</v>
      </c>
      <c r="X771" s="39">
        <v>113.14</v>
      </c>
      <c r="Y771" s="56">
        <v>6.2</v>
      </c>
    </row>
    <row r="772" spans="1:25">
      <c r="A772" s="47">
        <v>42768</v>
      </c>
      <c r="B772" s="37">
        <v>12448.996591981628</v>
      </c>
      <c r="C772" s="49">
        <v>0</v>
      </c>
      <c r="D772" s="37">
        <v>0</v>
      </c>
      <c r="E772" s="49">
        <v>0</v>
      </c>
      <c r="F772" s="37">
        <v>0</v>
      </c>
      <c r="G772" s="49">
        <v>10.734782810760297</v>
      </c>
      <c r="H772" s="37">
        <v>26.767730831656788</v>
      </c>
      <c r="I772" s="49">
        <v>0</v>
      </c>
      <c r="J772" s="37">
        <v>0</v>
      </c>
      <c r="K772" s="49">
        <v>255.01937704304407</v>
      </c>
      <c r="L772" s="37">
        <v>0</v>
      </c>
      <c r="M772" s="49">
        <v>85604.539216946185</v>
      </c>
      <c r="N772" s="43">
        <v>1812.57</v>
      </c>
      <c r="O772" s="56">
        <v>1948.95</v>
      </c>
      <c r="P772" s="44">
        <v>1856.7</v>
      </c>
      <c r="Q772" s="52">
        <v>62.3</v>
      </c>
      <c r="R772" s="39">
        <v>0</v>
      </c>
      <c r="S772" s="54">
        <v>29.95</v>
      </c>
      <c r="T772" s="39">
        <v>0</v>
      </c>
      <c r="U772" s="54">
        <v>0</v>
      </c>
      <c r="V772" s="39">
        <v>0</v>
      </c>
      <c r="W772" s="56">
        <v>0</v>
      </c>
      <c r="X772" s="39">
        <v>136.38</v>
      </c>
      <c r="Y772" s="56">
        <v>7</v>
      </c>
    </row>
    <row r="773" spans="1:25">
      <c r="A773" s="47">
        <v>42769</v>
      </c>
      <c r="B773" s="37">
        <v>12506.015119493099</v>
      </c>
      <c r="C773" s="49">
        <v>0</v>
      </c>
      <c r="D773" s="37">
        <v>20</v>
      </c>
      <c r="E773" s="49">
        <v>0</v>
      </c>
      <c r="F773" s="37">
        <v>0</v>
      </c>
      <c r="G773" s="49">
        <v>10.227041381503156</v>
      </c>
      <c r="H773" s="37">
        <v>25.387084372924541</v>
      </c>
      <c r="I773" s="49">
        <v>0</v>
      </c>
      <c r="J773" s="37">
        <v>15</v>
      </c>
      <c r="K773" s="49">
        <v>242.31253645828207</v>
      </c>
      <c r="L773" s="37">
        <v>25</v>
      </c>
      <c r="M773" s="49">
        <v>83235.760893185958</v>
      </c>
      <c r="N773" s="43">
        <v>1848.03</v>
      </c>
      <c r="O773" s="56">
        <v>1942.24</v>
      </c>
      <c r="P773" s="44">
        <v>1846.8</v>
      </c>
      <c r="Q773" s="52">
        <v>55.8</v>
      </c>
      <c r="R773" s="39">
        <v>0</v>
      </c>
      <c r="S773" s="54">
        <v>39.64</v>
      </c>
      <c r="T773" s="39">
        <v>0</v>
      </c>
      <c r="U773" s="54">
        <v>0</v>
      </c>
      <c r="V773" s="39">
        <v>0</v>
      </c>
      <c r="W773" s="56">
        <v>0</v>
      </c>
      <c r="X773" s="39">
        <v>94.21</v>
      </c>
      <c r="Y773" s="56">
        <v>4.9000000000000004</v>
      </c>
    </row>
    <row r="774" spans="1:25">
      <c r="A774" s="47">
        <v>42770</v>
      </c>
      <c r="B774" s="37">
        <v>414.85589836204508</v>
      </c>
      <c r="C774" s="49">
        <v>0</v>
      </c>
      <c r="D774" s="37">
        <v>0</v>
      </c>
      <c r="E774" s="49">
        <v>0</v>
      </c>
      <c r="F774" s="37">
        <v>0</v>
      </c>
      <c r="G774" s="49">
        <v>0.35835282117794443</v>
      </c>
      <c r="H774" s="37">
        <v>0.87907496749366631</v>
      </c>
      <c r="I774" s="49">
        <v>0</v>
      </c>
      <c r="J774" s="37">
        <v>0</v>
      </c>
      <c r="K774" s="49">
        <v>9.4491965172328687</v>
      </c>
      <c r="L774" s="37">
        <v>0</v>
      </c>
      <c r="M774" s="49">
        <v>3043.6715410906181</v>
      </c>
      <c r="N774" s="43">
        <v>1861.09</v>
      </c>
      <c r="O774" s="56">
        <v>1957.58</v>
      </c>
      <c r="P774" s="44">
        <v>1918.2</v>
      </c>
      <c r="Q774" s="52">
        <v>0</v>
      </c>
      <c r="R774" s="39">
        <v>0</v>
      </c>
      <c r="S774" s="54">
        <v>39.380000000000003</v>
      </c>
      <c r="T774" s="39">
        <v>0</v>
      </c>
      <c r="U774" s="54">
        <v>0</v>
      </c>
      <c r="V774" s="39">
        <v>0</v>
      </c>
      <c r="W774" s="56">
        <v>0</v>
      </c>
      <c r="X774" s="39">
        <v>96.49</v>
      </c>
      <c r="Y774" s="56">
        <v>4.9000000000000004</v>
      </c>
    </row>
    <row r="775" spans="1:25">
      <c r="A775" s="47">
        <v>42771</v>
      </c>
      <c r="B775" s="37">
        <v>497.10297518281311</v>
      </c>
      <c r="C775" s="49">
        <v>0</v>
      </c>
      <c r="D775" s="37">
        <v>0</v>
      </c>
      <c r="E775" s="49">
        <v>0</v>
      </c>
      <c r="F775" s="37">
        <v>0</v>
      </c>
      <c r="G775" s="49">
        <v>0.33737753570140999</v>
      </c>
      <c r="H775" s="37">
        <v>0.99493119274383834</v>
      </c>
      <c r="I775" s="49">
        <v>0</v>
      </c>
      <c r="J775" s="37">
        <v>0</v>
      </c>
      <c r="K775" s="49">
        <v>9.2400807595206143</v>
      </c>
      <c r="L775" s="37">
        <v>0</v>
      </c>
      <c r="M775" s="49">
        <v>2941.930480895981</v>
      </c>
      <c r="N775" s="43">
        <v>1862.05</v>
      </c>
      <c r="O775" s="56">
        <v>1960.8</v>
      </c>
      <c r="P775" s="44">
        <v>1912.9</v>
      </c>
      <c r="Q775" s="52">
        <v>7.9</v>
      </c>
      <c r="R775" s="39">
        <v>0</v>
      </c>
      <c r="S775" s="54">
        <v>40</v>
      </c>
      <c r="T775" s="39">
        <v>0</v>
      </c>
      <c r="U775" s="54">
        <v>0</v>
      </c>
      <c r="V775" s="39">
        <v>0</v>
      </c>
      <c r="W775" s="56">
        <v>0</v>
      </c>
      <c r="X775" s="39">
        <v>98.75</v>
      </c>
      <c r="Y775" s="56">
        <v>5</v>
      </c>
    </row>
    <row r="776" spans="1:25">
      <c r="A776" s="47">
        <v>42772</v>
      </c>
      <c r="B776" s="37">
        <v>12001.989557961399</v>
      </c>
      <c r="C776" s="49">
        <v>0</v>
      </c>
      <c r="D776" s="37">
        <v>0</v>
      </c>
      <c r="E776" s="49">
        <v>0</v>
      </c>
      <c r="F776" s="37">
        <v>0</v>
      </c>
      <c r="G776" s="49">
        <v>9.7420124919547604</v>
      </c>
      <c r="H776" s="37">
        <v>24.5114807563005</v>
      </c>
      <c r="I776" s="49">
        <v>0</v>
      </c>
      <c r="J776" s="37">
        <v>0</v>
      </c>
      <c r="K776" s="49">
        <v>233.75068779450797</v>
      </c>
      <c r="L776" s="37">
        <v>0</v>
      </c>
      <c r="M776" s="49">
        <v>81711.90886824434</v>
      </c>
      <c r="N776" s="43">
        <v>1017.98</v>
      </c>
      <c r="O776" s="56">
        <v>1072.8599999999999</v>
      </c>
      <c r="P776" s="44">
        <v>1014.2</v>
      </c>
      <c r="Q776" s="52">
        <v>30.6</v>
      </c>
      <c r="R776" s="39">
        <v>0</v>
      </c>
      <c r="S776" s="54">
        <v>28.06</v>
      </c>
      <c r="T776" s="39">
        <v>0</v>
      </c>
      <c r="U776" s="54">
        <v>0</v>
      </c>
      <c r="V776" s="39">
        <v>0</v>
      </c>
      <c r="W776" s="56">
        <v>0</v>
      </c>
      <c r="X776" s="39">
        <v>54.88</v>
      </c>
      <c r="Y776" s="56">
        <v>5.0999999999999996</v>
      </c>
    </row>
    <row r="777" spans="1:25">
      <c r="A777" s="47">
        <v>42773</v>
      </c>
      <c r="B777" s="37">
        <v>12820.321904673194</v>
      </c>
      <c r="C777" s="49">
        <v>0</v>
      </c>
      <c r="D777" s="37">
        <v>0</v>
      </c>
      <c r="E777" s="49">
        <v>0</v>
      </c>
      <c r="F777" s="37">
        <v>0</v>
      </c>
      <c r="G777" s="49">
        <v>10.482580661932378</v>
      </c>
      <c r="H777" s="37">
        <v>24.707488686543169</v>
      </c>
      <c r="I777" s="49">
        <v>0</v>
      </c>
      <c r="J777" s="37">
        <v>0</v>
      </c>
      <c r="K777" s="49">
        <v>251.5564511014216</v>
      </c>
      <c r="L777" s="37">
        <v>0</v>
      </c>
      <c r="M777" s="49">
        <v>83812.92616366304</v>
      </c>
      <c r="N777" s="43">
        <v>1855.44</v>
      </c>
      <c r="O777" s="56">
        <v>1964.8</v>
      </c>
      <c r="P777" s="44">
        <v>1935.6</v>
      </c>
      <c r="Q777" s="52">
        <v>0</v>
      </c>
      <c r="R777" s="39">
        <v>0</v>
      </c>
      <c r="S777" s="54">
        <v>29.2</v>
      </c>
      <c r="T777" s="39">
        <v>0</v>
      </c>
      <c r="U777" s="54">
        <v>0</v>
      </c>
      <c r="V777" s="39">
        <v>0</v>
      </c>
      <c r="W777" s="56">
        <v>0</v>
      </c>
      <c r="X777" s="39">
        <v>109.36</v>
      </c>
      <c r="Y777" s="56">
        <v>5.6</v>
      </c>
    </row>
    <row r="778" spans="1:25">
      <c r="A778" s="47">
        <v>42774</v>
      </c>
      <c r="B778" s="37">
        <v>13108.453394454653</v>
      </c>
      <c r="C778" s="49">
        <v>0</v>
      </c>
      <c r="D778" s="37">
        <v>0</v>
      </c>
      <c r="E778" s="49">
        <v>0</v>
      </c>
      <c r="F778" s="37">
        <v>0</v>
      </c>
      <c r="G778" s="49">
        <v>9.4860242880525085</v>
      </c>
      <c r="H778" s="37">
        <v>27.078474294603993</v>
      </c>
      <c r="I778" s="49">
        <v>0</v>
      </c>
      <c r="J778" s="37">
        <v>0</v>
      </c>
      <c r="K778" s="49">
        <v>252.00349060051587</v>
      </c>
      <c r="L778" s="37">
        <v>0</v>
      </c>
      <c r="M778" s="49">
        <v>86231.57530375343</v>
      </c>
      <c r="N778" s="43">
        <v>1703.7</v>
      </c>
      <c r="O778" s="56">
        <v>1794.05</v>
      </c>
      <c r="P778" s="44">
        <v>1744.3</v>
      </c>
      <c r="Q778" s="52">
        <v>0</v>
      </c>
      <c r="R778" s="39">
        <v>0</v>
      </c>
      <c r="S778" s="54">
        <v>49.75</v>
      </c>
      <c r="T778" s="39">
        <v>0</v>
      </c>
      <c r="U778" s="54">
        <v>0</v>
      </c>
      <c r="V778" s="39">
        <v>0</v>
      </c>
      <c r="W778" s="56">
        <v>0</v>
      </c>
      <c r="X778" s="39">
        <v>90.35</v>
      </c>
      <c r="Y778" s="56">
        <v>5</v>
      </c>
    </row>
    <row r="779" spans="1:25">
      <c r="A779" s="47">
        <v>42775</v>
      </c>
      <c r="B779" s="37">
        <v>11666.289014848488</v>
      </c>
      <c r="C779" s="49">
        <v>0</v>
      </c>
      <c r="D779" s="37">
        <v>0</v>
      </c>
      <c r="E779" s="49">
        <v>0</v>
      </c>
      <c r="F779" s="37">
        <v>0</v>
      </c>
      <c r="G779" s="49">
        <v>9.7029599437187954</v>
      </c>
      <c r="H779" s="37">
        <v>27.39674752290945</v>
      </c>
      <c r="I779" s="49">
        <v>0</v>
      </c>
      <c r="J779" s="37">
        <v>0</v>
      </c>
      <c r="K779" s="49">
        <v>265.5974265791736</v>
      </c>
      <c r="L779" s="37">
        <v>0</v>
      </c>
      <c r="M779" s="49">
        <v>80661.124126735944</v>
      </c>
      <c r="N779" s="43">
        <v>1770.54</v>
      </c>
      <c r="O779" s="56">
        <v>1867.82</v>
      </c>
      <c r="P779" s="44">
        <v>1780.3</v>
      </c>
      <c r="Q779" s="52">
        <v>54.3</v>
      </c>
      <c r="R779" s="39">
        <v>0</v>
      </c>
      <c r="S779" s="54">
        <v>33.22</v>
      </c>
      <c r="T779" s="39">
        <v>0</v>
      </c>
      <c r="U779" s="54">
        <v>0</v>
      </c>
      <c r="V779" s="39">
        <v>0</v>
      </c>
      <c r="W779" s="56">
        <v>0</v>
      </c>
      <c r="X779" s="39">
        <v>97.28</v>
      </c>
      <c r="Y779" s="56">
        <v>5.2</v>
      </c>
    </row>
    <row r="780" spans="1:25">
      <c r="A780" s="47">
        <v>42776</v>
      </c>
      <c r="B780" s="37">
        <v>12195.95650084758</v>
      </c>
      <c r="C780" s="49">
        <v>0</v>
      </c>
      <c r="D780" s="37">
        <v>20</v>
      </c>
      <c r="E780" s="49">
        <v>0</v>
      </c>
      <c r="F780" s="37">
        <v>0</v>
      </c>
      <c r="G780" s="49">
        <v>10.209502161914244</v>
      </c>
      <c r="H780" s="37">
        <v>25.579687925428757</v>
      </c>
      <c r="I780" s="49">
        <v>0</v>
      </c>
      <c r="J780" s="37">
        <v>0</v>
      </c>
      <c r="K780" s="49">
        <v>263.98741184766243</v>
      </c>
      <c r="L780" s="37">
        <v>25</v>
      </c>
      <c r="M780" s="49">
        <v>89308.228826434235</v>
      </c>
      <c r="N780" s="43">
        <v>543</v>
      </c>
      <c r="O780" s="56">
        <v>571.84</v>
      </c>
      <c r="P780" s="44">
        <v>553.6</v>
      </c>
      <c r="Q780" s="52">
        <v>0</v>
      </c>
      <c r="R780" s="39">
        <v>0</v>
      </c>
      <c r="S780" s="54">
        <v>18.239999999999998</v>
      </c>
      <c r="T780" s="39">
        <v>0</v>
      </c>
      <c r="U780" s="54">
        <v>0</v>
      </c>
      <c r="V780" s="39">
        <v>0</v>
      </c>
      <c r="W780" s="56">
        <v>0</v>
      </c>
      <c r="X780" s="39">
        <v>28.84</v>
      </c>
      <c r="Y780" s="56">
        <v>5</v>
      </c>
    </row>
    <row r="781" spans="1:25">
      <c r="A781" s="47">
        <v>42777</v>
      </c>
      <c r="B781" s="37">
        <v>430.2938084986954</v>
      </c>
      <c r="C781" s="49">
        <v>0</v>
      </c>
      <c r="D781" s="37">
        <v>0</v>
      </c>
      <c r="E781" s="49">
        <v>0</v>
      </c>
      <c r="F781" s="37">
        <v>0</v>
      </c>
      <c r="G781" s="49">
        <v>0.37357822898662146</v>
      </c>
      <c r="H781" s="37">
        <v>0.97276362421596685</v>
      </c>
      <c r="I781" s="49">
        <v>0</v>
      </c>
      <c r="J781" s="37">
        <v>0</v>
      </c>
      <c r="K781" s="49">
        <v>9.1612968775058956</v>
      </c>
      <c r="L781" s="37">
        <v>0</v>
      </c>
      <c r="M781" s="49">
        <v>2894.0553607613865</v>
      </c>
      <c r="N781" s="43">
        <v>1824.37</v>
      </c>
      <c r="O781" s="56">
        <v>1921.4</v>
      </c>
      <c r="P781" s="44">
        <v>1891.4</v>
      </c>
      <c r="Q781" s="52">
        <v>0</v>
      </c>
      <c r="R781" s="39">
        <v>0</v>
      </c>
      <c r="S781" s="54">
        <v>30</v>
      </c>
      <c r="T781" s="39">
        <v>0</v>
      </c>
      <c r="U781" s="54">
        <v>0</v>
      </c>
      <c r="V781" s="39">
        <v>0</v>
      </c>
      <c r="W781" s="56">
        <v>0</v>
      </c>
      <c r="X781" s="39">
        <v>97.03</v>
      </c>
      <c r="Y781" s="56">
        <v>5.0999999999999996</v>
      </c>
    </row>
    <row r="782" spans="1:25">
      <c r="A782" s="47">
        <v>42778</v>
      </c>
      <c r="B782" s="37">
        <v>472.0376902412255</v>
      </c>
      <c r="C782" s="49">
        <v>0</v>
      </c>
      <c r="D782" s="37">
        <v>0</v>
      </c>
      <c r="E782" s="49">
        <v>0</v>
      </c>
      <c r="F782" s="37">
        <v>0</v>
      </c>
      <c r="G782" s="49">
        <v>0.39788390023073933</v>
      </c>
      <c r="H782" s="37">
        <v>0.91789394042784844</v>
      </c>
      <c r="I782" s="49">
        <v>0</v>
      </c>
      <c r="J782" s="37">
        <v>0</v>
      </c>
      <c r="K782" s="49">
        <v>9.8510030935914106</v>
      </c>
      <c r="L782" s="37">
        <v>0</v>
      </c>
      <c r="M782" s="49">
        <v>3043.4330756885715</v>
      </c>
      <c r="N782" s="43">
        <v>1858.98</v>
      </c>
      <c r="O782" s="56">
        <v>1958.93</v>
      </c>
      <c r="P782" s="44">
        <v>1929.5</v>
      </c>
      <c r="Q782" s="52">
        <v>0</v>
      </c>
      <c r="R782" s="39">
        <v>0</v>
      </c>
      <c r="S782" s="54">
        <v>29.43</v>
      </c>
      <c r="T782" s="39">
        <v>0</v>
      </c>
      <c r="U782" s="54">
        <v>0</v>
      </c>
      <c r="V782" s="39">
        <v>0</v>
      </c>
      <c r="W782" s="56">
        <v>0</v>
      </c>
      <c r="X782" s="39">
        <v>99.95</v>
      </c>
      <c r="Y782" s="56">
        <v>5.0999999999999996</v>
      </c>
    </row>
    <row r="783" spans="1:25">
      <c r="A783" s="47">
        <v>42779</v>
      </c>
      <c r="B783" s="37">
        <v>12393.3096086855</v>
      </c>
      <c r="C783" s="49">
        <v>0</v>
      </c>
      <c r="D783" s="37">
        <v>0</v>
      </c>
      <c r="E783" s="49">
        <v>0</v>
      </c>
      <c r="F783" s="37">
        <v>0</v>
      </c>
      <c r="G783" s="49">
        <v>10.048170905538298</v>
      </c>
      <c r="H783" s="37">
        <v>24.219466855145328</v>
      </c>
      <c r="I783" s="49">
        <v>0</v>
      </c>
      <c r="J783" s="37">
        <v>0</v>
      </c>
      <c r="K783" s="49">
        <v>263.43223914546797</v>
      </c>
      <c r="L783" s="37">
        <v>0</v>
      </c>
      <c r="M783" s="49">
        <v>81685.343171369837</v>
      </c>
      <c r="N783" s="43">
        <v>1407.82</v>
      </c>
      <c r="O783" s="56">
        <v>1484.16</v>
      </c>
      <c r="P783" s="44">
        <v>1465.2</v>
      </c>
      <c r="Q783" s="52">
        <v>0</v>
      </c>
      <c r="R783" s="39">
        <v>0</v>
      </c>
      <c r="S783" s="54">
        <v>18.96</v>
      </c>
      <c r="T783" s="39">
        <v>0</v>
      </c>
      <c r="U783" s="54">
        <v>0</v>
      </c>
      <c r="V783" s="39">
        <v>0</v>
      </c>
      <c r="W783" s="56">
        <v>0</v>
      </c>
      <c r="X783" s="39">
        <v>76.34</v>
      </c>
      <c r="Y783" s="56">
        <v>5.0999999999999996</v>
      </c>
    </row>
    <row r="784" spans="1:25">
      <c r="A784" s="47">
        <v>42780</v>
      </c>
      <c r="B784" s="37">
        <v>12453.767411141205</v>
      </c>
      <c r="C784" s="49">
        <v>0</v>
      </c>
      <c r="D784" s="37">
        <v>0</v>
      </c>
      <c r="E784" s="49">
        <v>0</v>
      </c>
      <c r="F784" s="37">
        <v>0</v>
      </c>
      <c r="G784" s="49">
        <v>10.78485588727494</v>
      </c>
      <c r="H784" s="37">
        <v>25.777558663408424</v>
      </c>
      <c r="I784" s="49">
        <v>0</v>
      </c>
      <c r="J784" s="37">
        <v>0</v>
      </c>
      <c r="K784" s="49">
        <v>262.9870404388513</v>
      </c>
      <c r="L784" s="37">
        <v>0</v>
      </c>
      <c r="M784" s="49">
        <v>86084.729268172843</v>
      </c>
      <c r="N784" s="43">
        <v>1835.62</v>
      </c>
      <c r="O784" s="56">
        <v>1952.4</v>
      </c>
      <c r="P784" s="44">
        <v>1901.5</v>
      </c>
      <c r="Q784" s="52">
        <v>10.7</v>
      </c>
      <c r="R784" s="39">
        <v>0</v>
      </c>
      <c r="S784" s="54">
        <v>40.200000000000003</v>
      </c>
      <c r="T784" s="39">
        <v>0</v>
      </c>
      <c r="U784" s="54">
        <v>0</v>
      </c>
      <c r="V784" s="39">
        <v>0</v>
      </c>
      <c r="W784" s="56">
        <v>0</v>
      </c>
      <c r="X784" s="39">
        <v>116.78</v>
      </c>
      <c r="Y784" s="56">
        <v>6</v>
      </c>
    </row>
    <row r="785" spans="1:25">
      <c r="A785" s="47">
        <v>42781</v>
      </c>
      <c r="B785" s="37">
        <v>12639.735719452961</v>
      </c>
      <c r="C785" s="49">
        <v>0</v>
      </c>
      <c r="D785" s="37">
        <v>0</v>
      </c>
      <c r="E785" s="49">
        <v>0</v>
      </c>
      <c r="F785" s="37">
        <v>0</v>
      </c>
      <c r="G785" s="49">
        <v>10.100932194992794</v>
      </c>
      <c r="H785" s="37">
        <v>25.641964785582772</v>
      </c>
      <c r="I785" s="49">
        <v>0</v>
      </c>
      <c r="J785" s="37">
        <v>0</v>
      </c>
      <c r="K785" s="49">
        <v>255.83700628634364</v>
      </c>
      <c r="L785" s="37">
        <v>0</v>
      </c>
      <c r="M785" s="49">
        <v>83498.935698049754</v>
      </c>
      <c r="N785" s="43">
        <v>1656.89</v>
      </c>
      <c r="O785" s="56">
        <v>1762.69</v>
      </c>
      <c r="P785" s="44">
        <v>1675</v>
      </c>
      <c r="Q785" s="52">
        <v>54.4</v>
      </c>
      <c r="R785" s="39">
        <v>0</v>
      </c>
      <c r="S785" s="54">
        <v>33.29</v>
      </c>
      <c r="T785" s="39">
        <v>0</v>
      </c>
      <c r="U785" s="54">
        <v>0</v>
      </c>
      <c r="V785" s="39">
        <v>0</v>
      </c>
      <c r="W785" s="56">
        <v>0</v>
      </c>
      <c r="X785" s="39">
        <v>105.8</v>
      </c>
      <c r="Y785" s="56">
        <v>6</v>
      </c>
    </row>
    <row r="786" spans="1:25">
      <c r="A786" s="47">
        <v>42782</v>
      </c>
      <c r="B786" s="37">
        <v>13192.06750898348</v>
      </c>
      <c r="C786" s="49">
        <v>0</v>
      </c>
      <c r="D786" s="37">
        <v>0</v>
      </c>
      <c r="E786" s="49">
        <v>0</v>
      </c>
      <c r="F786" s="37">
        <v>0</v>
      </c>
      <c r="G786" s="49">
        <v>10.566460602535056</v>
      </c>
      <c r="H786" s="37">
        <v>27.223582661878218</v>
      </c>
      <c r="I786" s="49">
        <v>0</v>
      </c>
      <c r="J786" s="37">
        <v>0</v>
      </c>
      <c r="K786" s="49">
        <v>245.65686528704219</v>
      </c>
      <c r="L786" s="37">
        <v>0</v>
      </c>
      <c r="M786" s="49">
        <v>85512.121390364249</v>
      </c>
      <c r="N786" s="43">
        <v>1458.18</v>
      </c>
      <c r="O786" s="56">
        <v>1552.95</v>
      </c>
      <c r="P786" s="44">
        <v>1477</v>
      </c>
      <c r="Q786" s="52">
        <v>47</v>
      </c>
      <c r="R786" s="39">
        <v>0</v>
      </c>
      <c r="S786" s="54">
        <v>28.95</v>
      </c>
      <c r="T786" s="39">
        <v>0</v>
      </c>
      <c r="U786" s="54">
        <v>0</v>
      </c>
      <c r="V786" s="39">
        <v>0</v>
      </c>
      <c r="W786" s="56">
        <v>0</v>
      </c>
      <c r="X786" s="39">
        <v>94.77</v>
      </c>
      <c r="Y786" s="56">
        <v>6.1</v>
      </c>
    </row>
    <row r="787" spans="1:25">
      <c r="A787" s="47">
        <v>42783</v>
      </c>
      <c r="B787" s="37">
        <v>12392.097071539618</v>
      </c>
      <c r="C787" s="49">
        <v>0</v>
      </c>
      <c r="D787" s="37">
        <v>0</v>
      </c>
      <c r="E787" s="49">
        <v>0</v>
      </c>
      <c r="F787" s="37">
        <v>0</v>
      </c>
      <c r="G787" s="49">
        <v>10.350488063070021</v>
      </c>
      <c r="H787" s="37">
        <v>27.263678289886283</v>
      </c>
      <c r="I787" s="49">
        <v>0</v>
      </c>
      <c r="J787" s="37">
        <v>15</v>
      </c>
      <c r="K787" s="49">
        <v>249.03170669992241</v>
      </c>
      <c r="L787" s="37">
        <v>25</v>
      </c>
      <c r="M787" s="49">
        <v>89250.420602702885</v>
      </c>
      <c r="N787" s="43">
        <v>1660.63</v>
      </c>
      <c r="O787" s="56">
        <v>1771.71</v>
      </c>
      <c r="P787" s="44">
        <v>1734.8</v>
      </c>
      <c r="Q787" s="52">
        <v>3.6</v>
      </c>
      <c r="R787" s="39">
        <v>0</v>
      </c>
      <c r="S787" s="54">
        <v>33.31</v>
      </c>
      <c r="T787" s="39">
        <v>0</v>
      </c>
      <c r="U787" s="54">
        <v>0</v>
      </c>
      <c r="V787" s="39">
        <v>0</v>
      </c>
      <c r="W787" s="56">
        <v>0</v>
      </c>
      <c r="X787" s="39">
        <v>111.08</v>
      </c>
      <c r="Y787" s="56">
        <v>6.3</v>
      </c>
    </row>
    <row r="788" spans="1:25">
      <c r="A788" s="47">
        <v>42784</v>
      </c>
      <c r="B788" s="37">
        <v>488.10372115002627</v>
      </c>
      <c r="C788" s="49">
        <v>0</v>
      </c>
      <c r="D788" s="37">
        <v>0</v>
      </c>
      <c r="E788" s="49">
        <v>0</v>
      </c>
      <c r="F788" s="37">
        <v>0</v>
      </c>
      <c r="G788" s="49">
        <v>0.40595312856700494</v>
      </c>
      <c r="H788" s="37">
        <v>1.0151949114322745</v>
      </c>
      <c r="I788" s="49">
        <v>0</v>
      </c>
      <c r="J788" s="37">
        <v>0</v>
      </c>
      <c r="K788" s="49">
        <v>9.1252282433431962</v>
      </c>
      <c r="L788" s="37">
        <v>0</v>
      </c>
      <c r="M788" s="49">
        <v>3079.2568206588494</v>
      </c>
      <c r="N788" s="43">
        <v>1760.76</v>
      </c>
      <c r="O788" s="56">
        <v>1878.62</v>
      </c>
      <c r="P788" s="44">
        <v>1850.3</v>
      </c>
      <c r="Q788" s="52">
        <v>0</v>
      </c>
      <c r="R788" s="39">
        <v>0</v>
      </c>
      <c r="S788" s="54">
        <v>28.32</v>
      </c>
      <c r="T788" s="39">
        <v>0</v>
      </c>
      <c r="U788" s="54">
        <v>0</v>
      </c>
      <c r="V788" s="39">
        <v>0</v>
      </c>
      <c r="W788" s="56">
        <v>0</v>
      </c>
      <c r="X788" s="39">
        <v>117.86</v>
      </c>
      <c r="Y788" s="56">
        <v>6.3</v>
      </c>
    </row>
    <row r="789" spans="1:25">
      <c r="A789" s="47">
        <v>42785</v>
      </c>
      <c r="B789" s="37">
        <v>453.77482246024545</v>
      </c>
      <c r="C789" s="49">
        <v>0</v>
      </c>
      <c r="D789" s="37">
        <v>0</v>
      </c>
      <c r="E789" s="49">
        <v>0</v>
      </c>
      <c r="F789" s="37">
        <v>0</v>
      </c>
      <c r="G789" s="49">
        <v>0.35440785406722697</v>
      </c>
      <c r="H789" s="37">
        <v>0.87056567028174692</v>
      </c>
      <c r="I789" s="49">
        <v>0</v>
      </c>
      <c r="J789" s="37">
        <v>0</v>
      </c>
      <c r="K789" s="49">
        <v>9.7626216959424923</v>
      </c>
      <c r="L789" s="37">
        <v>0</v>
      </c>
      <c r="M789" s="49">
        <v>3241.4576042510366</v>
      </c>
      <c r="N789" s="43">
        <v>1784.41</v>
      </c>
      <c r="O789" s="56">
        <v>1901.35</v>
      </c>
      <c r="P789" s="44">
        <v>1871.7</v>
      </c>
      <c r="Q789" s="52">
        <v>25.4</v>
      </c>
      <c r="R789" s="39">
        <v>0</v>
      </c>
      <c r="S789" s="54">
        <v>4.25</v>
      </c>
      <c r="T789" s="39">
        <v>0</v>
      </c>
      <c r="U789" s="54">
        <v>0</v>
      </c>
      <c r="V789" s="39">
        <v>0</v>
      </c>
      <c r="W789" s="56">
        <v>0</v>
      </c>
      <c r="X789" s="39">
        <v>116.94</v>
      </c>
      <c r="Y789" s="56">
        <v>6.2</v>
      </c>
    </row>
    <row r="790" spans="1:25">
      <c r="A790" s="47">
        <v>42786</v>
      </c>
      <c r="B790" s="37">
        <v>13295.736628424973</v>
      </c>
      <c r="C790" s="49">
        <v>0</v>
      </c>
      <c r="D790" s="37">
        <v>0</v>
      </c>
      <c r="E790" s="49">
        <v>0</v>
      </c>
      <c r="F790" s="37">
        <v>0</v>
      </c>
      <c r="G790" s="49">
        <v>10.014183649446451</v>
      </c>
      <c r="H790" s="37">
        <v>24.034363312453465</v>
      </c>
      <c r="I790" s="49">
        <v>0</v>
      </c>
      <c r="J790" s="37">
        <v>0</v>
      </c>
      <c r="K790" s="49">
        <v>242.95369927861137</v>
      </c>
      <c r="L790" s="37">
        <v>0</v>
      </c>
      <c r="M790" s="49">
        <v>85789.618414150464</v>
      </c>
      <c r="N790" s="43">
        <v>1637.8</v>
      </c>
      <c r="O790" s="56">
        <v>1746.3</v>
      </c>
      <c r="P790" s="44">
        <v>1675.2</v>
      </c>
      <c r="Q790" s="52">
        <v>46.1</v>
      </c>
      <c r="R790" s="39">
        <v>0</v>
      </c>
      <c r="S790" s="54">
        <v>25</v>
      </c>
      <c r="T790" s="39">
        <v>0</v>
      </c>
      <c r="U790" s="54">
        <v>0</v>
      </c>
      <c r="V790" s="39">
        <v>0</v>
      </c>
      <c r="W790" s="56">
        <v>0</v>
      </c>
      <c r="X790" s="39">
        <v>108.5</v>
      </c>
      <c r="Y790" s="56">
        <v>6.2</v>
      </c>
    </row>
    <row r="791" spans="1:25">
      <c r="A791" s="47">
        <v>42787</v>
      </c>
      <c r="B791" s="37">
        <v>13163.073902090076</v>
      </c>
      <c r="C791" s="49">
        <v>0</v>
      </c>
      <c r="D791" s="37">
        <v>0</v>
      </c>
      <c r="E791" s="49">
        <v>0</v>
      </c>
      <c r="F791" s="37">
        <v>0</v>
      </c>
      <c r="G791" s="49">
        <v>10.143298584557222</v>
      </c>
      <c r="H791" s="37">
        <v>24.304302842508182</v>
      </c>
      <c r="I791" s="49">
        <v>0</v>
      </c>
      <c r="J791" s="37">
        <v>0</v>
      </c>
      <c r="K791" s="49">
        <v>245.39245864301361</v>
      </c>
      <c r="L791" s="37">
        <v>0</v>
      </c>
      <c r="M791" s="49">
        <v>79670.3974109517</v>
      </c>
      <c r="N791" s="43">
        <v>1675.67</v>
      </c>
      <c r="O791" s="56">
        <v>1782.51</v>
      </c>
      <c r="P791" s="44">
        <v>1754.4</v>
      </c>
      <c r="Q791" s="52">
        <v>0</v>
      </c>
      <c r="R791" s="39">
        <v>0</v>
      </c>
      <c r="S791" s="54">
        <v>28.11</v>
      </c>
      <c r="T791" s="39">
        <v>0</v>
      </c>
      <c r="U791" s="54">
        <v>0</v>
      </c>
      <c r="V791" s="39">
        <v>0</v>
      </c>
      <c r="W791" s="56">
        <v>0</v>
      </c>
      <c r="X791" s="39">
        <v>106.84</v>
      </c>
      <c r="Y791" s="56">
        <v>6</v>
      </c>
    </row>
    <row r="792" spans="1:25">
      <c r="A792" s="47">
        <v>42788</v>
      </c>
      <c r="B792" s="37">
        <v>12702.741569830177</v>
      </c>
      <c r="C792" s="49">
        <v>0</v>
      </c>
      <c r="D792" s="37">
        <v>0</v>
      </c>
      <c r="E792" s="49">
        <v>0</v>
      </c>
      <c r="F792" s="37">
        <v>0</v>
      </c>
      <c r="G792" s="49">
        <v>10.34687355608861</v>
      </c>
      <c r="H792" s="37">
        <v>24.250601736726299</v>
      </c>
      <c r="I792" s="49">
        <v>0</v>
      </c>
      <c r="J792" s="37">
        <v>0</v>
      </c>
      <c r="K792" s="49">
        <v>251.24864307367463</v>
      </c>
      <c r="L792" s="37">
        <v>0</v>
      </c>
      <c r="M792" s="49">
        <v>84380.81285396617</v>
      </c>
      <c r="N792" s="43">
        <v>720.97</v>
      </c>
      <c r="O792" s="56">
        <v>764.71</v>
      </c>
      <c r="P792" s="44">
        <v>736</v>
      </c>
      <c r="Q792" s="52">
        <v>17.899999999999999</v>
      </c>
      <c r="R792" s="39">
        <v>0</v>
      </c>
      <c r="S792" s="54">
        <v>10.81</v>
      </c>
      <c r="T792" s="39">
        <v>0</v>
      </c>
      <c r="U792" s="54">
        <v>0</v>
      </c>
      <c r="V792" s="39">
        <v>0</v>
      </c>
      <c r="W792" s="56">
        <v>0</v>
      </c>
      <c r="X792" s="39">
        <v>43.74</v>
      </c>
      <c r="Y792" s="56">
        <v>5.7</v>
      </c>
    </row>
    <row r="793" spans="1:25">
      <c r="A793" s="47">
        <v>42789</v>
      </c>
      <c r="B793" s="37">
        <v>11693.069496242664</v>
      </c>
      <c r="C793" s="49">
        <v>0</v>
      </c>
      <c r="D793" s="37">
        <v>0</v>
      </c>
      <c r="E793" s="49">
        <v>0</v>
      </c>
      <c r="F793" s="37">
        <v>0</v>
      </c>
      <c r="G793" s="49">
        <v>9.5605678778885554</v>
      </c>
      <c r="H793" s="37">
        <v>25.015100956351358</v>
      </c>
      <c r="I793" s="49">
        <v>0</v>
      </c>
      <c r="J793" s="37">
        <v>0</v>
      </c>
      <c r="K793" s="49">
        <v>243.43044528154556</v>
      </c>
      <c r="L793" s="37">
        <v>0</v>
      </c>
      <c r="M793" s="49">
        <v>82283.928841723638</v>
      </c>
      <c r="N793" s="43">
        <v>1937</v>
      </c>
      <c r="O793" s="56">
        <v>2058.6799999999998</v>
      </c>
      <c r="P793" s="44">
        <v>1996</v>
      </c>
      <c r="Q793" s="52">
        <v>23.9</v>
      </c>
      <c r="R793" s="39">
        <v>0</v>
      </c>
      <c r="S793" s="54">
        <v>38.78</v>
      </c>
      <c r="T793" s="39">
        <v>0</v>
      </c>
      <c r="U793" s="54">
        <v>0</v>
      </c>
      <c r="V793" s="39">
        <v>0</v>
      </c>
      <c r="W793" s="56">
        <v>0</v>
      </c>
      <c r="X793" s="39">
        <v>121.68</v>
      </c>
      <c r="Y793" s="56">
        <v>5.9</v>
      </c>
    </row>
    <row r="794" spans="1:25">
      <c r="A794" s="47">
        <v>42790</v>
      </c>
      <c r="B794" s="37">
        <v>13407.933077192527</v>
      </c>
      <c r="C794" s="49">
        <v>0</v>
      </c>
      <c r="D794" s="37">
        <v>20</v>
      </c>
      <c r="E794" s="49">
        <v>0</v>
      </c>
      <c r="F794" s="37">
        <v>0</v>
      </c>
      <c r="G794" s="49">
        <v>10.855584400495655</v>
      </c>
      <c r="H794" s="37">
        <v>27.359233524315712</v>
      </c>
      <c r="I794" s="49">
        <v>0</v>
      </c>
      <c r="J794" s="37">
        <v>0</v>
      </c>
      <c r="K794" s="49">
        <v>266.65303192002568</v>
      </c>
      <c r="L794" s="37">
        <v>25</v>
      </c>
      <c r="M794" s="49">
        <v>81863.805288729112</v>
      </c>
      <c r="N794" s="43">
        <v>697.46</v>
      </c>
      <c r="O794" s="56">
        <v>741.74</v>
      </c>
      <c r="P794" s="44">
        <v>696.1</v>
      </c>
      <c r="Q794" s="52">
        <v>29.4</v>
      </c>
      <c r="R794" s="39">
        <v>0</v>
      </c>
      <c r="S794" s="54">
        <v>16.239999999999998</v>
      </c>
      <c r="T794" s="39">
        <v>0</v>
      </c>
      <c r="U794" s="54">
        <v>0</v>
      </c>
      <c r="V794" s="39">
        <v>0</v>
      </c>
      <c r="W794" s="56">
        <v>0</v>
      </c>
      <c r="X794" s="39">
        <v>44.28</v>
      </c>
      <c r="Y794" s="56">
        <v>6</v>
      </c>
    </row>
    <row r="795" spans="1:25">
      <c r="A795" s="47">
        <v>42791</v>
      </c>
      <c r="B795" s="37">
        <v>488.16973817709641</v>
      </c>
      <c r="C795" s="49">
        <v>0</v>
      </c>
      <c r="D795" s="37">
        <v>0</v>
      </c>
      <c r="E795" s="49">
        <v>0</v>
      </c>
      <c r="F795" s="37">
        <v>0</v>
      </c>
      <c r="G795" s="49">
        <v>0.36263845702103192</v>
      </c>
      <c r="H795" s="37">
        <v>0.97838675348687754</v>
      </c>
      <c r="I795" s="49">
        <v>0</v>
      </c>
      <c r="J795" s="37">
        <v>0</v>
      </c>
      <c r="K795" s="49">
        <v>9.3156356219697436</v>
      </c>
      <c r="L795" s="37">
        <v>0</v>
      </c>
      <c r="M795" s="49">
        <v>3184.8409747511619</v>
      </c>
      <c r="N795" s="43">
        <v>1927.89</v>
      </c>
      <c r="O795" s="56">
        <v>2051.6</v>
      </c>
      <c r="P795" s="44">
        <v>2011.6</v>
      </c>
      <c r="Q795" s="52">
        <v>0</v>
      </c>
      <c r="R795" s="39">
        <v>0</v>
      </c>
      <c r="S795" s="54">
        <v>40</v>
      </c>
      <c r="T795" s="39">
        <v>0</v>
      </c>
      <c r="U795" s="54">
        <v>0</v>
      </c>
      <c r="V795" s="39">
        <v>0</v>
      </c>
      <c r="W795" s="56">
        <v>0</v>
      </c>
      <c r="X795" s="39">
        <v>123.71</v>
      </c>
      <c r="Y795" s="56">
        <v>6</v>
      </c>
    </row>
    <row r="796" spans="1:25">
      <c r="A796" s="47">
        <v>42792</v>
      </c>
      <c r="B796" s="37">
        <v>465.31368434962394</v>
      </c>
      <c r="C796" s="49">
        <v>0</v>
      </c>
      <c r="D796" s="37">
        <v>0</v>
      </c>
      <c r="E796" s="49">
        <v>0</v>
      </c>
      <c r="F796" s="37">
        <v>0</v>
      </c>
      <c r="G796" s="49">
        <v>0.38531267398769897</v>
      </c>
      <c r="H796" s="37">
        <v>0.93711370378343184</v>
      </c>
      <c r="I796" s="49">
        <v>0</v>
      </c>
      <c r="J796" s="37">
        <v>0</v>
      </c>
      <c r="K796" s="49">
        <v>9.7925418424814801</v>
      </c>
      <c r="L796" s="37">
        <v>0</v>
      </c>
      <c r="M796" s="49">
        <v>2849.1780176456136</v>
      </c>
      <c r="N796" s="43">
        <v>1923.39</v>
      </c>
      <c r="O796" s="56">
        <v>2038.4</v>
      </c>
      <c r="P796" s="44">
        <v>1968.8</v>
      </c>
      <c r="Q796" s="52">
        <v>59.6</v>
      </c>
      <c r="R796" s="39">
        <v>0</v>
      </c>
      <c r="S796" s="54">
        <v>10</v>
      </c>
      <c r="T796" s="39">
        <v>0</v>
      </c>
      <c r="U796" s="54">
        <v>0</v>
      </c>
      <c r="V796" s="39">
        <v>0</v>
      </c>
      <c r="W796" s="56">
        <v>0</v>
      </c>
      <c r="X796" s="39">
        <v>115.01</v>
      </c>
      <c r="Y796" s="56">
        <v>5.6</v>
      </c>
    </row>
    <row r="797" spans="1:25">
      <c r="A797" s="47">
        <v>42793</v>
      </c>
      <c r="B797" s="37">
        <v>12256.187809773204</v>
      </c>
      <c r="C797" s="49">
        <v>0</v>
      </c>
      <c r="D797" s="37">
        <v>0</v>
      </c>
      <c r="E797" s="49">
        <v>0</v>
      </c>
      <c r="F797" s="37">
        <v>0</v>
      </c>
      <c r="G797" s="49">
        <v>9.7298594058085079</v>
      </c>
      <c r="H797" s="37">
        <v>26.440622828482432</v>
      </c>
      <c r="I797" s="49">
        <v>0</v>
      </c>
      <c r="J797" s="37">
        <v>0</v>
      </c>
      <c r="K797" s="49">
        <v>259.02265186959647</v>
      </c>
      <c r="L797" s="37">
        <v>0</v>
      </c>
      <c r="M797" s="49">
        <v>81422.112245767261</v>
      </c>
      <c r="N797" s="43">
        <v>1913.41</v>
      </c>
      <c r="O797" s="56">
        <v>2040.81</v>
      </c>
      <c r="P797" s="44">
        <v>1967.1</v>
      </c>
      <c r="Q797" s="52">
        <v>45.6</v>
      </c>
      <c r="R797" s="39">
        <v>0</v>
      </c>
      <c r="S797" s="54">
        <v>28.11</v>
      </c>
      <c r="T797" s="39">
        <v>0</v>
      </c>
      <c r="U797" s="54">
        <v>0</v>
      </c>
      <c r="V797" s="39">
        <v>0</v>
      </c>
      <c r="W797" s="56">
        <v>0</v>
      </c>
      <c r="X797" s="39">
        <v>127.4</v>
      </c>
      <c r="Y797" s="56">
        <v>6.2</v>
      </c>
    </row>
    <row r="798" spans="1:25">
      <c r="A798" s="47">
        <v>42794</v>
      </c>
      <c r="B798" s="37">
        <v>12868.459469482154</v>
      </c>
      <c r="C798" s="49">
        <v>0</v>
      </c>
      <c r="D798" s="37">
        <v>0</v>
      </c>
      <c r="E798" s="49">
        <v>0</v>
      </c>
      <c r="F798" s="37">
        <v>0</v>
      </c>
      <c r="G798" s="49">
        <v>10.756856402866685</v>
      </c>
      <c r="H798" s="37">
        <v>24.641404593306117</v>
      </c>
      <c r="I798" s="49">
        <v>37.017208413001903</v>
      </c>
      <c r="J798" s="37">
        <v>0</v>
      </c>
      <c r="K798" s="49">
        <v>257.41619085973934</v>
      </c>
      <c r="L798" s="37">
        <v>0</v>
      </c>
      <c r="M798" s="49">
        <v>85041.437464089482</v>
      </c>
      <c r="N798" s="43">
        <v>761.03</v>
      </c>
      <c r="O798" s="56">
        <v>800.72</v>
      </c>
      <c r="P798" s="44">
        <v>781.3</v>
      </c>
      <c r="Q798" s="52">
        <v>0</v>
      </c>
      <c r="R798" s="39">
        <v>0</v>
      </c>
      <c r="S798" s="54">
        <v>19.420000000000002</v>
      </c>
      <c r="T798" s="39">
        <v>0</v>
      </c>
      <c r="U798" s="54">
        <v>0</v>
      </c>
      <c r="V798" s="39">
        <v>0</v>
      </c>
      <c r="W798" s="56">
        <v>0</v>
      </c>
      <c r="X798" s="39">
        <v>39.69</v>
      </c>
      <c r="Y798" s="56">
        <v>5</v>
      </c>
    </row>
    <row r="799" spans="1:25">
      <c r="A799" s="47">
        <v>42795</v>
      </c>
      <c r="B799" s="37">
        <v>12699.852302158126</v>
      </c>
      <c r="C799" s="49">
        <v>0</v>
      </c>
      <c r="D799" s="37">
        <v>0</v>
      </c>
      <c r="E799" s="49">
        <v>0</v>
      </c>
      <c r="F799" s="37">
        <v>0</v>
      </c>
      <c r="G799" s="49">
        <v>11.256347622536392</v>
      </c>
      <c r="H799" s="37">
        <v>28.294555836110948</v>
      </c>
      <c r="I799" s="49">
        <v>0</v>
      </c>
      <c r="J799" s="37">
        <v>0</v>
      </c>
      <c r="K799" s="49">
        <v>265.86641192515793</v>
      </c>
      <c r="L799" s="37">
        <v>0</v>
      </c>
      <c r="M799" s="49">
        <v>81952.076701769009</v>
      </c>
      <c r="N799" s="43">
        <v>1949.04</v>
      </c>
      <c r="O799" s="56">
        <v>2076.96</v>
      </c>
      <c r="P799" s="44">
        <v>2037</v>
      </c>
      <c r="Q799" s="52">
        <v>0</v>
      </c>
      <c r="R799" s="39">
        <v>0</v>
      </c>
      <c r="S799" s="54">
        <v>39.96</v>
      </c>
      <c r="T799" s="39">
        <v>0</v>
      </c>
      <c r="U799" s="54">
        <v>0</v>
      </c>
      <c r="V799" s="39">
        <v>0</v>
      </c>
      <c r="W799" s="56">
        <v>0</v>
      </c>
      <c r="X799" s="39">
        <v>127.92</v>
      </c>
      <c r="Y799" s="56">
        <v>6.2</v>
      </c>
    </row>
    <row r="800" spans="1:25">
      <c r="A800" s="47">
        <v>42796</v>
      </c>
      <c r="B800" s="37">
        <v>12737.474431412378</v>
      </c>
      <c r="C800" s="49">
        <v>0</v>
      </c>
      <c r="D800" s="37">
        <v>0</v>
      </c>
      <c r="E800" s="49">
        <v>0</v>
      </c>
      <c r="F800" s="37">
        <v>0</v>
      </c>
      <c r="G800" s="49">
        <v>11.177148118346615</v>
      </c>
      <c r="H800" s="37">
        <v>29.960568237629666</v>
      </c>
      <c r="I800" s="49">
        <v>0</v>
      </c>
      <c r="J800" s="37">
        <v>0</v>
      </c>
      <c r="K800" s="49">
        <v>265.17154762043543</v>
      </c>
      <c r="L800" s="37">
        <v>0</v>
      </c>
      <c r="M800" s="49">
        <v>91694.31447300865</v>
      </c>
      <c r="N800" s="43">
        <v>2053.84</v>
      </c>
      <c r="O800" s="56">
        <v>2195.7399999999998</v>
      </c>
      <c r="P800" s="44">
        <v>2125.5</v>
      </c>
      <c r="Q800" s="52">
        <v>40.799999999999997</v>
      </c>
      <c r="R800" s="39">
        <v>0</v>
      </c>
      <c r="S800" s="54">
        <v>29.44</v>
      </c>
      <c r="T800" s="39">
        <v>0</v>
      </c>
      <c r="U800" s="54">
        <v>0</v>
      </c>
      <c r="V800" s="39">
        <v>0</v>
      </c>
      <c r="W800" s="56">
        <v>0</v>
      </c>
      <c r="X800" s="39">
        <v>141.9</v>
      </c>
      <c r="Y800" s="56">
        <v>6.5</v>
      </c>
    </row>
    <row r="801" spans="1:25">
      <c r="A801" s="47">
        <v>42797</v>
      </c>
      <c r="B801" s="37">
        <v>12232.572675088846</v>
      </c>
      <c r="C801" s="49">
        <v>0</v>
      </c>
      <c r="D801" s="37">
        <v>0</v>
      </c>
      <c r="E801" s="49">
        <v>0</v>
      </c>
      <c r="F801" s="37">
        <v>0</v>
      </c>
      <c r="G801" s="49">
        <v>10.148418817005126</v>
      </c>
      <c r="H801" s="37">
        <v>29.991587413873745</v>
      </c>
      <c r="I801" s="49">
        <v>0</v>
      </c>
      <c r="J801" s="37">
        <v>0</v>
      </c>
      <c r="K801" s="49">
        <v>277.41864075836486</v>
      </c>
      <c r="L801" s="37">
        <v>20</v>
      </c>
      <c r="M801" s="49">
        <v>82605.865251644762</v>
      </c>
      <c r="N801" s="43">
        <v>126.4</v>
      </c>
      <c r="O801" s="56">
        <v>135.30000000000001</v>
      </c>
      <c r="P801" s="44">
        <v>131.19999999999999</v>
      </c>
      <c r="Q801" s="52">
        <v>4.0999999999999996</v>
      </c>
      <c r="R801" s="39">
        <v>0</v>
      </c>
      <c r="S801" s="54">
        <v>0</v>
      </c>
      <c r="T801" s="39">
        <v>0</v>
      </c>
      <c r="U801" s="54">
        <v>0</v>
      </c>
      <c r="V801" s="39">
        <v>0</v>
      </c>
      <c r="W801" s="56">
        <v>0</v>
      </c>
      <c r="X801" s="39">
        <v>8.9</v>
      </c>
      <c r="Y801" s="56">
        <v>6.6</v>
      </c>
    </row>
    <row r="802" spans="1:25">
      <c r="A802" s="47">
        <v>42798</v>
      </c>
      <c r="B802" s="37">
        <v>433.18948887322165</v>
      </c>
      <c r="C802" s="49">
        <v>0</v>
      </c>
      <c r="D802" s="37">
        <v>0</v>
      </c>
      <c r="E802" s="49">
        <v>0</v>
      </c>
      <c r="F802" s="37">
        <v>0</v>
      </c>
      <c r="G802" s="49">
        <v>0.37850598231441313</v>
      </c>
      <c r="H802" s="37">
        <v>1.1573611509127564</v>
      </c>
      <c r="I802" s="49">
        <v>0</v>
      </c>
      <c r="J802" s="37">
        <v>0</v>
      </c>
      <c r="K802" s="49">
        <v>9.3212525406337541</v>
      </c>
      <c r="L802" s="37">
        <v>0</v>
      </c>
      <c r="M802" s="49">
        <v>3378.492047244742</v>
      </c>
      <c r="N802" s="43">
        <v>2150.3200000000002</v>
      </c>
      <c r="O802" s="56">
        <v>2290.9</v>
      </c>
      <c r="P802" s="44">
        <v>2184.9</v>
      </c>
      <c r="Q802" s="52">
        <v>68.3</v>
      </c>
      <c r="R802" s="39">
        <v>0</v>
      </c>
      <c r="S802" s="54">
        <v>37.700000000000003</v>
      </c>
      <c r="T802" s="39">
        <v>0</v>
      </c>
      <c r="U802" s="54">
        <v>0</v>
      </c>
      <c r="V802" s="39">
        <v>0</v>
      </c>
      <c r="W802" s="56">
        <v>0</v>
      </c>
      <c r="X802" s="39">
        <v>140.58000000000001</v>
      </c>
      <c r="Y802" s="56">
        <v>6.1</v>
      </c>
    </row>
    <row r="803" spans="1:25">
      <c r="A803" s="47">
        <v>42799</v>
      </c>
      <c r="B803" s="37">
        <v>420.83225426181616</v>
      </c>
      <c r="C803" s="49">
        <v>0</v>
      </c>
      <c r="D803" s="37">
        <v>0</v>
      </c>
      <c r="E803" s="49">
        <v>0</v>
      </c>
      <c r="F803" s="37">
        <v>0</v>
      </c>
      <c r="G803" s="49">
        <v>0.38881292515175081</v>
      </c>
      <c r="H803" s="37">
        <v>1.1971908378395655</v>
      </c>
      <c r="I803" s="49">
        <v>0</v>
      </c>
      <c r="J803" s="37">
        <v>0</v>
      </c>
      <c r="K803" s="49">
        <v>10.959595026456956</v>
      </c>
      <c r="L803" s="37">
        <v>0</v>
      </c>
      <c r="M803" s="49">
        <v>3256.0198472231309</v>
      </c>
      <c r="N803" s="43">
        <v>2071.9499999999998</v>
      </c>
      <c r="O803" s="56">
        <v>2215</v>
      </c>
      <c r="P803" s="44">
        <v>2163.1</v>
      </c>
      <c r="Q803" s="52">
        <v>31.9</v>
      </c>
      <c r="R803" s="39">
        <v>0</v>
      </c>
      <c r="S803" s="54">
        <v>20</v>
      </c>
      <c r="T803" s="39">
        <v>0</v>
      </c>
      <c r="U803" s="54">
        <v>0</v>
      </c>
      <c r="V803" s="39">
        <v>0</v>
      </c>
      <c r="W803" s="56">
        <v>0</v>
      </c>
      <c r="X803" s="39">
        <v>143.05000000000001</v>
      </c>
      <c r="Y803" s="56">
        <v>6.5</v>
      </c>
    </row>
    <row r="804" spans="1:25">
      <c r="A804" s="47">
        <v>42800</v>
      </c>
      <c r="B804" s="37">
        <v>12018.670693938679</v>
      </c>
      <c r="C804" s="49">
        <v>0</v>
      </c>
      <c r="D804" s="37">
        <v>0</v>
      </c>
      <c r="E804" s="49">
        <v>0</v>
      </c>
      <c r="F804" s="37">
        <v>0</v>
      </c>
      <c r="G804" s="49">
        <v>9.8587664245378832</v>
      </c>
      <c r="H804" s="37">
        <v>29.253574252273204</v>
      </c>
      <c r="I804" s="49">
        <v>0</v>
      </c>
      <c r="J804" s="37">
        <v>0</v>
      </c>
      <c r="K804" s="49">
        <v>250.04987230380851</v>
      </c>
      <c r="L804" s="37">
        <v>0</v>
      </c>
      <c r="M804" s="49">
        <v>85969.533214545183</v>
      </c>
      <c r="N804" s="43">
        <v>2075.96</v>
      </c>
      <c r="O804" s="56">
        <v>2214.4</v>
      </c>
      <c r="P804" s="44">
        <v>2187</v>
      </c>
      <c r="Q804" s="52">
        <v>0</v>
      </c>
      <c r="R804" s="39">
        <v>0</v>
      </c>
      <c r="S804" s="54">
        <v>27.4</v>
      </c>
      <c r="T804" s="39">
        <v>0</v>
      </c>
      <c r="U804" s="54">
        <v>0</v>
      </c>
      <c r="V804" s="39">
        <v>0</v>
      </c>
      <c r="W804" s="56">
        <v>0</v>
      </c>
      <c r="X804" s="39">
        <v>138.44</v>
      </c>
      <c r="Y804" s="56">
        <v>6.3</v>
      </c>
    </row>
    <row r="805" spans="1:25">
      <c r="A805" s="47">
        <v>42801</v>
      </c>
      <c r="B805" s="37">
        <v>12741.023509709863</v>
      </c>
      <c r="C805" s="49">
        <v>0</v>
      </c>
      <c r="D805" s="37">
        <v>0</v>
      </c>
      <c r="E805" s="49">
        <v>0</v>
      </c>
      <c r="F805" s="37">
        <v>0</v>
      </c>
      <c r="G805" s="49">
        <v>11.269692956372573</v>
      </c>
      <c r="H805" s="37">
        <v>30.384829286364688</v>
      </c>
      <c r="I805" s="49">
        <v>0</v>
      </c>
      <c r="J805" s="37">
        <v>0</v>
      </c>
      <c r="K805" s="49">
        <v>284.97233956554862</v>
      </c>
      <c r="L805" s="37">
        <v>0</v>
      </c>
      <c r="M805" s="49">
        <v>85932.0804176362</v>
      </c>
      <c r="N805" s="43">
        <v>2068.9299999999998</v>
      </c>
      <c r="O805" s="56">
        <v>2185.5100000000002</v>
      </c>
      <c r="P805" s="44">
        <v>2141.6999999999998</v>
      </c>
      <c r="Q805" s="52">
        <v>17</v>
      </c>
      <c r="R805" s="39">
        <v>0</v>
      </c>
      <c r="S805" s="54">
        <v>26.81</v>
      </c>
      <c r="T805" s="39">
        <v>0</v>
      </c>
      <c r="U805" s="54">
        <v>0</v>
      </c>
      <c r="V805" s="39">
        <v>0</v>
      </c>
      <c r="W805" s="56">
        <v>0</v>
      </c>
      <c r="X805" s="39">
        <v>116.58</v>
      </c>
      <c r="Y805" s="56">
        <v>5.3</v>
      </c>
    </row>
    <row r="806" spans="1:25">
      <c r="A806" s="47">
        <v>42802</v>
      </c>
      <c r="B806" s="37">
        <v>12197.639780877615</v>
      </c>
      <c r="C806" s="49">
        <v>0</v>
      </c>
      <c r="D806" s="37">
        <v>0</v>
      </c>
      <c r="E806" s="49">
        <v>0</v>
      </c>
      <c r="F806" s="37">
        <v>0</v>
      </c>
      <c r="G806" s="49">
        <v>10.983056584481634</v>
      </c>
      <c r="H806" s="37">
        <v>30.400505150191471</v>
      </c>
      <c r="I806" s="49">
        <v>0</v>
      </c>
      <c r="J806" s="37">
        <v>0</v>
      </c>
      <c r="K806" s="49">
        <v>268.66139849073323</v>
      </c>
      <c r="L806" s="37">
        <v>0</v>
      </c>
      <c r="M806" s="49">
        <v>84999.941831645789</v>
      </c>
      <c r="N806" s="43">
        <v>1239.46</v>
      </c>
      <c r="O806" s="56">
        <v>1312.57</v>
      </c>
      <c r="P806" s="44">
        <v>1244.7</v>
      </c>
      <c r="Q806" s="52">
        <v>38.1</v>
      </c>
      <c r="R806" s="39">
        <v>0</v>
      </c>
      <c r="S806" s="54">
        <v>29.77</v>
      </c>
      <c r="T806" s="39">
        <v>0</v>
      </c>
      <c r="U806" s="54">
        <v>0</v>
      </c>
      <c r="V806" s="39">
        <v>0</v>
      </c>
      <c r="W806" s="56">
        <v>0</v>
      </c>
      <c r="X806" s="39">
        <v>73.11</v>
      </c>
      <c r="Y806" s="56">
        <v>5.6</v>
      </c>
    </row>
    <row r="807" spans="1:25">
      <c r="A807" s="47">
        <v>42803</v>
      </c>
      <c r="B807" s="37">
        <v>12566.321616092997</v>
      </c>
      <c r="C807" s="49">
        <v>0</v>
      </c>
      <c r="D807" s="37">
        <v>0</v>
      </c>
      <c r="E807" s="49">
        <v>0</v>
      </c>
      <c r="F807" s="37">
        <v>0</v>
      </c>
      <c r="G807" s="49">
        <v>10.514571039817415</v>
      </c>
      <c r="H807" s="37">
        <v>31.163799999446141</v>
      </c>
      <c r="I807" s="49">
        <v>0</v>
      </c>
      <c r="J807" s="37">
        <v>0</v>
      </c>
      <c r="K807" s="49">
        <v>277.34835561836661</v>
      </c>
      <c r="L807" s="37">
        <v>0</v>
      </c>
      <c r="M807" s="49">
        <v>88631.439683440301</v>
      </c>
      <c r="N807" s="43">
        <v>2120.71</v>
      </c>
      <c r="O807" s="56">
        <v>2249.27</v>
      </c>
      <c r="P807" s="44">
        <v>2220.8000000000002</v>
      </c>
      <c r="Q807" s="52">
        <v>0</v>
      </c>
      <c r="R807" s="39">
        <v>0</v>
      </c>
      <c r="S807" s="54">
        <v>28.47</v>
      </c>
      <c r="T807" s="39">
        <v>0</v>
      </c>
      <c r="U807" s="54">
        <v>0</v>
      </c>
      <c r="V807" s="39">
        <v>0</v>
      </c>
      <c r="W807" s="56">
        <v>0</v>
      </c>
      <c r="X807" s="39">
        <v>128.56</v>
      </c>
      <c r="Y807" s="56">
        <v>5.7</v>
      </c>
    </row>
    <row r="808" spans="1:25">
      <c r="A808" s="47">
        <v>42804</v>
      </c>
      <c r="B808" s="37">
        <v>11302.106016630049</v>
      </c>
      <c r="C808" s="49">
        <v>0</v>
      </c>
      <c r="D808" s="37">
        <v>0</v>
      </c>
      <c r="E808" s="49">
        <v>0</v>
      </c>
      <c r="F808" s="37">
        <v>0</v>
      </c>
      <c r="G808" s="49">
        <v>9.8422331306150141</v>
      </c>
      <c r="H808" s="37">
        <v>29.128642657911147</v>
      </c>
      <c r="I808" s="49">
        <v>0</v>
      </c>
      <c r="J808" s="37">
        <v>0</v>
      </c>
      <c r="K808" s="49">
        <v>278.20972827388744</v>
      </c>
      <c r="L808" s="37">
        <v>20</v>
      </c>
      <c r="M808" s="49">
        <v>85938.358212874315</v>
      </c>
      <c r="N808" s="43">
        <v>1071.3900000000001</v>
      </c>
      <c r="O808" s="56">
        <v>1136.6600000000001</v>
      </c>
      <c r="P808" s="44">
        <v>1121.4000000000001</v>
      </c>
      <c r="Q808" s="52">
        <v>0</v>
      </c>
      <c r="R808" s="39">
        <v>0</v>
      </c>
      <c r="S808" s="54">
        <v>15.26</v>
      </c>
      <c r="T808" s="39">
        <v>0</v>
      </c>
      <c r="U808" s="54">
        <v>0</v>
      </c>
      <c r="V808" s="39">
        <v>0</v>
      </c>
      <c r="W808" s="56">
        <v>0</v>
      </c>
      <c r="X808" s="39">
        <v>65.27</v>
      </c>
      <c r="Y808" s="56">
        <v>5.7</v>
      </c>
    </row>
    <row r="809" spans="1:25">
      <c r="A809" s="47">
        <v>42805</v>
      </c>
      <c r="B809" s="37">
        <v>416.43876222373029</v>
      </c>
      <c r="C809" s="49">
        <v>0</v>
      </c>
      <c r="D809" s="37">
        <v>0</v>
      </c>
      <c r="E809" s="49">
        <v>0</v>
      </c>
      <c r="F809" s="37">
        <v>0</v>
      </c>
      <c r="G809" s="49">
        <v>0.3844939383917117</v>
      </c>
      <c r="H809" s="37">
        <v>1.0493947387770226</v>
      </c>
      <c r="I809" s="49">
        <v>0</v>
      </c>
      <c r="J809" s="37">
        <v>0</v>
      </c>
      <c r="K809" s="49">
        <v>10.316807667947945</v>
      </c>
      <c r="L809" s="37">
        <v>0</v>
      </c>
      <c r="M809" s="49">
        <v>3441.8671650170704</v>
      </c>
      <c r="N809" s="43">
        <v>2109.98</v>
      </c>
      <c r="O809" s="56">
        <v>2238.23</v>
      </c>
      <c r="P809" s="44">
        <v>2203.6</v>
      </c>
      <c r="Q809" s="52">
        <v>0</v>
      </c>
      <c r="R809" s="39">
        <v>0</v>
      </c>
      <c r="S809" s="54">
        <v>34.630000000000003</v>
      </c>
      <c r="T809" s="39">
        <v>0</v>
      </c>
      <c r="U809" s="54">
        <v>0</v>
      </c>
      <c r="V809" s="39">
        <v>0</v>
      </c>
      <c r="W809" s="56">
        <v>0</v>
      </c>
      <c r="X809" s="39">
        <v>128.25</v>
      </c>
      <c r="Y809" s="56">
        <v>5.7</v>
      </c>
    </row>
    <row r="810" spans="1:25">
      <c r="A810" s="47">
        <v>42806</v>
      </c>
      <c r="B810" s="37">
        <v>453.5103712547305</v>
      </c>
      <c r="C810" s="49">
        <v>0</v>
      </c>
      <c r="D810" s="37">
        <v>0</v>
      </c>
      <c r="E810" s="49">
        <v>0</v>
      </c>
      <c r="F810" s="37">
        <v>0</v>
      </c>
      <c r="G810" s="49">
        <v>0.43036576123047282</v>
      </c>
      <c r="H810" s="37">
        <v>1.0746100714257956</v>
      </c>
      <c r="I810" s="49">
        <v>0</v>
      </c>
      <c r="J810" s="37">
        <v>0</v>
      </c>
      <c r="K810" s="49">
        <v>9.4940782353110116</v>
      </c>
      <c r="L810" s="37">
        <v>0</v>
      </c>
      <c r="M810" s="49">
        <v>3178.1509157406399</v>
      </c>
      <c r="N810" s="43">
        <v>2114.62</v>
      </c>
      <c r="O810" s="56">
        <v>2239.98</v>
      </c>
      <c r="P810" s="44">
        <v>2191.3000000000002</v>
      </c>
      <c r="Q810" s="52">
        <v>34.9</v>
      </c>
      <c r="R810" s="39">
        <v>0</v>
      </c>
      <c r="S810" s="54">
        <v>13.78</v>
      </c>
      <c r="T810" s="39">
        <v>0</v>
      </c>
      <c r="U810" s="54">
        <v>0</v>
      </c>
      <c r="V810" s="39">
        <v>0</v>
      </c>
      <c r="W810" s="56">
        <v>0</v>
      </c>
      <c r="X810" s="39">
        <v>125.36</v>
      </c>
      <c r="Y810" s="56">
        <v>5.6</v>
      </c>
    </row>
    <row r="811" spans="1:25">
      <c r="A811" s="47">
        <v>42807</v>
      </c>
      <c r="B811" s="37">
        <v>11169.155536906577</v>
      </c>
      <c r="C811" s="49">
        <v>0</v>
      </c>
      <c r="D811" s="37">
        <v>0</v>
      </c>
      <c r="E811" s="49">
        <v>0</v>
      </c>
      <c r="F811" s="37">
        <v>0</v>
      </c>
      <c r="G811" s="49">
        <v>10.860672573094984</v>
      </c>
      <c r="H811" s="37">
        <v>27.680823736758597</v>
      </c>
      <c r="I811" s="49">
        <v>0</v>
      </c>
      <c r="J811" s="37">
        <v>0</v>
      </c>
      <c r="K811" s="49">
        <v>262.10081446504921</v>
      </c>
      <c r="L811" s="37">
        <v>0</v>
      </c>
      <c r="M811" s="49">
        <v>83654.354786292897</v>
      </c>
      <c r="N811" s="43">
        <v>1970.96</v>
      </c>
      <c r="O811" s="56">
        <v>2078.8000000000002</v>
      </c>
      <c r="P811" s="44">
        <v>1994</v>
      </c>
      <c r="Q811" s="52">
        <v>59.8</v>
      </c>
      <c r="R811" s="39">
        <v>0</v>
      </c>
      <c r="S811" s="54">
        <v>25</v>
      </c>
      <c r="T811" s="39">
        <v>0</v>
      </c>
      <c r="U811" s="54">
        <v>0</v>
      </c>
      <c r="V811" s="39">
        <v>0</v>
      </c>
      <c r="W811" s="56">
        <v>0</v>
      </c>
      <c r="X811" s="39">
        <v>107.84</v>
      </c>
      <c r="Y811" s="56">
        <v>5.2</v>
      </c>
    </row>
    <row r="812" spans="1:25">
      <c r="A812" s="47">
        <v>42808</v>
      </c>
      <c r="B812" s="37">
        <v>11110.957688520319</v>
      </c>
      <c r="C812" s="49">
        <v>0</v>
      </c>
      <c r="D812" s="37">
        <v>0</v>
      </c>
      <c r="E812" s="49">
        <v>0</v>
      </c>
      <c r="F812" s="37">
        <v>0</v>
      </c>
      <c r="G812" s="49">
        <v>10.535913361332611</v>
      </c>
      <c r="H812" s="37">
        <v>31.372689658679139</v>
      </c>
      <c r="I812" s="49">
        <v>0</v>
      </c>
      <c r="J812" s="37">
        <v>0</v>
      </c>
      <c r="K812" s="49">
        <v>278.73511630582806</v>
      </c>
      <c r="L812" s="37">
        <v>0</v>
      </c>
      <c r="M812" s="49">
        <v>94096.738058958523</v>
      </c>
      <c r="N812" s="43">
        <v>1205.51</v>
      </c>
      <c r="O812" s="56">
        <v>1268.3699999999999</v>
      </c>
      <c r="P812" s="44">
        <v>1249.8</v>
      </c>
      <c r="Q812" s="52">
        <v>0</v>
      </c>
      <c r="R812" s="39">
        <v>0</v>
      </c>
      <c r="S812" s="54">
        <v>18.57</v>
      </c>
      <c r="T812" s="39">
        <v>0</v>
      </c>
      <c r="U812" s="54">
        <v>0</v>
      </c>
      <c r="V812" s="39">
        <v>0</v>
      </c>
      <c r="W812" s="56">
        <v>0</v>
      </c>
      <c r="X812" s="39">
        <v>62.86</v>
      </c>
      <c r="Y812" s="56">
        <v>5</v>
      </c>
    </row>
    <row r="813" spans="1:25">
      <c r="A813" s="47">
        <v>42809</v>
      </c>
      <c r="B813" s="37">
        <v>11716.907302123853</v>
      </c>
      <c r="C813" s="49">
        <v>0</v>
      </c>
      <c r="D813" s="37">
        <v>0</v>
      </c>
      <c r="E813" s="49">
        <v>0</v>
      </c>
      <c r="F813" s="37">
        <v>0</v>
      </c>
      <c r="G813" s="49">
        <v>10.632365865646499</v>
      </c>
      <c r="H813" s="37">
        <v>29.276828064981615</v>
      </c>
      <c r="I813" s="49">
        <v>0</v>
      </c>
      <c r="J813" s="37">
        <v>0</v>
      </c>
      <c r="K813" s="49">
        <v>252.37763940891563</v>
      </c>
      <c r="L813" s="37">
        <v>0</v>
      </c>
      <c r="M813" s="49">
        <v>85311.131048568976</v>
      </c>
      <c r="N813" s="43">
        <v>1225.58</v>
      </c>
      <c r="O813" s="56">
        <v>1295.6099999999999</v>
      </c>
      <c r="P813" s="44">
        <v>1278</v>
      </c>
      <c r="Q813" s="52">
        <v>0</v>
      </c>
      <c r="R813" s="39">
        <v>0</v>
      </c>
      <c r="S813" s="54">
        <v>17.61</v>
      </c>
      <c r="T813" s="39">
        <v>0</v>
      </c>
      <c r="U813" s="54">
        <v>0</v>
      </c>
      <c r="V813" s="39">
        <v>0</v>
      </c>
      <c r="W813" s="56">
        <v>0</v>
      </c>
      <c r="X813" s="39">
        <v>70.03</v>
      </c>
      <c r="Y813" s="56">
        <v>5.4</v>
      </c>
    </row>
    <row r="814" spans="1:25">
      <c r="A814" s="47">
        <v>42810</v>
      </c>
      <c r="B814" s="37">
        <v>12476.485861376759</v>
      </c>
      <c r="C814" s="49">
        <v>0</v>
      </c>
      <c r="D814" s="37">
        <v>0</v>
      </c>
      <c r="E814" s="49">
        <v>0</v>
      </c>
      <c r="F814" s="37">
        <v>0</v>
      </c>
      <c r="G814" s="49">
        <v>10.47709057011593</v>
      </c>
      <c r="H814" s="37">
        <v>28.792362231629703</v>
      </c>
      <c r="I814" s="49">
        <v>0</v>
      </c>
      <c r="J814" s="37">
        <v>0</v>
      </c>
      <c r="K814" s="49">
        <v>272.46359128684503</v>
      </c>
      <c r="L814" s="37">
        <v>0</v>
      </c>
      <c r="M814" s="49">
        <v>82630.550153837932</v>
      </c>
      <c r="N814" s="43">
        <v>2065.13</v>
      </c>
      <c r="O814" s="56">
        <v>2182.59</v>
      </c>
      <c r="P814" s="44">
        <v>2143.4</v>
      </c>
      <c r="Q814" s="52">
        <v>0</v>
      </c>
      <c r="R814" s="39">
        <v>0</v>
      </c>
      <c r="S814" s="54">
        <v>39.19</v>
      </c>
      <c r="T814" s="39">
        <v>0</v>
      </c>
      <c r="U814" s="54">
        <v>0</v>
      </c>
      <c r="V814" s="39">
        <v>0</v>
      </c>
      <c r="W814" s="56">
        <v>0</v>
      </c>
      <c r="X814" s="39">
        <v>117.46</v>
      </c>
      <c r="Y814" s="56">
        <v>5.4</v>
      </c>
    </row>
    <row r="815" spans="1:25">
      <c r="A815" s="47">
        <v>42811</v>
      </c>
      <c r="B815" s="37">
        <v>11412.159318356058</v>
      </c>
      <c r="C815" s="49">
        <v>0</v>
      </c>
      <c r="D815" s="37">
        <v>0</v>
      </c>
      <c r="E815" s="49">
        <v>0</v>
      </c>
      <c r="F815" s="37">
        <v>0</v>
      </c>
      <c r="G815" s="49">
        <v>10.016566219901531</v>
      </c>
      <c r="H815" s="37">
        <v>27.990899035104878</v>
      </c>
      <c r="I815" s="49">
        <v>0</v>
      </c>
      <c r="J815" s="37">
        <v>0</v>
      </c>
      <c r="K815" s="49">
        <v>278.48556472423161</v>
      </c>
      <c r="L815" s="37">
        <v>20</v>
      </c>
      <c r="M815" s="49">
        <v>92106.806654066371</v>
      </c>
      <c r="N815" s="43">
        <v>2007.82</v>
      </c>
      <c r="O815" s="56">
        <v>2114.7600000000002</v>
      </c>
      <c r="P815" s="44">
        <v>2076.6</v>
      </c>
      <c r="Q815" s="52">
        <v>0</v>
      </c>
      <c r="R815" s="39">
        <v>0</v>
      </c>
      <c r="S815" s="54">
        <v>38.159999999999997</v>
      </c>
      <c r="T815" s="39">
        <v>0</v>
      </c>
      <c r="U815" s="54">
        <v>0</v>
      </c>
      <c r="V815" s="39">
        <v>0</v>
      </c>
      <c r="W815" s="56">
        <v>0</v>
      </c>
      <c r="X815" s="39">
        <v>106.94</v>
      </c>
      <c r="Y815" s="56">
        <v>5.0999999999999996</v>
      </c>
    </row>
    <row r="816" spans="1:25">
      <c r="A816" s="47">
        <v>42812</v>
      </c>
      <c r="B816" s="37">
        <v>429.35843420381525</v>
      </c>
      <c r="C816" s="49">
        <v>0</v>
      </c>
      <c r="D816" s="37">
        <v>0</v>
      </c>
      <c r="E816" s="49">
        <v>0</v>
      </c>
      <c r="F816" s="37">
        <v>0</v>
      </c>
      <c r="G816" s="49">
        <v>0.39837360112625575</v>
      </c>
      <c r="H816" s="37">
        <v>1.0833519792535902</v>
      </c>
      <c r="I816" s="49">
        <v>0</v>
      </c>
      <c r="J816" s="37">
        <v>0</v>
      </c>
      <c r="K816" s="49">
        <v>9.8882492228090904</v>
      </c>
      <c r="L816" s="37">
        <v>0</v>
      </c>
      <c r="M816" s="49">
        <v>3185.6790605490869</v>
      </c>
      <c r="N816" s="43">
        <v>2077.66</v>
      </c>
      <c r="O816" s="56">
        <v>2189.0300000000002</v>
      </c>
      <c r="P816" s="44">
        <v>2075.4</v>
      </c>
      <c r="Q816" s="52">
        <v>65.5</v>
      </c>
      <c r="R816" s="39">
        <v>0</v>
      </c>
      <c r="S816" s="54">
        <v>48.13</v>
      </c>
      <c r="T816" s="39">
        <v>0</v>
      </c>
      <c r="U816" s="54">
        <v>0</v>
      </c>
      <c r="V816" s="39">
        <v>0</v>
      </c>
      <c r="W816" s="56">
        <v>0</v>
      </c>
      <c r="X816" s="39">
        <v>111.37</v>
      </c>
      <c r="Y816" s="56">
        <v>5.0999999999999996</v>
      </c>
    </row>
    <row r="817" spans="1:25">
      <c r="A817" s="47">
        <v>42813</v>
      </c>
      <c r="B817" s="37">
        <v>475.38616086684078</v>
      </c>
      <c r="C817" s="49">
        <v>0</v>
      </c>
      <c r="D817" s="37">
        <v>0</v>
      </c>
      <c r="E817" s="49">
        <v>0</v>
      </c>
      <c r="F817" s="37">
        <v>0</v>
      </c>
      <c r="G817" s="49">
        <v>0.40896948100452918</v>
      </c>
      <c r="H817" s="37">
        <v>0.99596774102955143</v>
      </c>
      <c r="I817" s="49">
        <v>0</v>
      </c>
      <c r="J817" s="37">
        <v>0</v>
      </c>
      <c r="K817" s="49">
        <v>10.998017960232461</v>
      </c>
      <c r="L817" s="37">
        <v>0</v>
      </c>
      <c r="M817" s="49">
        <v>2961.1764607235723</v>
      </c>
      <c r="N817" s="43">
        <v>2091.1999999999998</v>
      </c>
      <c r="O817" s="56">
        <v>2203.46</v>
      </c>
      <c r="P817" s="44">
        <v>2104.9</v>
      </c>
      <c r="Q817" s="52">
        <v>53.2</v>
      </c>
      <c r="R817" s="39">
        <v>0</v>
      </c>
      <c r="S817" s="54">
        <v>45.36</v>
      </c>
      <c r="T817" s="39">
        <v>0</v>
      </c>
      <c r="U817" s="54">
        <v>0</v>
      </c>
      <c r="V817" s="39">
        <v>0</v>
      </c>
      <c r="W817" s="56">
        <v>0</v>
      </c>
      <c r="X817" s="39">
        <v>112.26</v>
      </c>
      <c r="Y817" s="56">
        <v>5.0999999999999996</v>
      </c>
    </row>
    <row r="818" spans="1:25">
      <c r="A818" s="47">
        <v>42814</v>
      </c>
      <c r="B818" s="37">
        <v>11120.97059640236</v>
      </c>
      <c r="C818" s="49">
        <v>0</v>
      </c>
      <c r="D818" s="37">
        <v>0</v>
      </c>
      <c r="E818" s="49">
        <v>0</v>
      </c>
      <c r="F818" s="37">
        <v>0</v>
      </c>
      <c r="G818" s="49">
        <v>11.221054125524013</v>
      </c>
      <c r="H818" s="37">
        <v>27.886248348499183</v>
      </c>
      <c r="I818" s="49">
        <v>0</v>
      </c>
      <c r="J818" s="37">
        <v>0</v>
      </c>
      <c r="K818" s="49">
        <v>262.19006525069648</v>
      </c>
      <c r="L818" s="37">
        <v>0</v>
      </c>
      <c r="M818" s="49">
        <v>86123.452223846281</v>
      </c>
      <c r="N818" s="43">
        <v>1716.91</v>
      </c>
      <c r="O818" s="56">
        <v>1813.67</v>
      </c>
      <c r="P818" s="44">
        <v>1768.9</v>
      </c>
      <c r="Q818" s="52">
        <v>0</v>
      </c>
      <c r="R818" s="39">
        <v>0</v>
      </c>
      <c r="S818" s="54">
        <v>44.77</v>
      </c>
      <c r="T818" s="39">
        <v>0</v>
      </c>
      <c r="U818" s="54">
        <v>0</v>
      </c>
      <c r="V818" s="39">
        <v>0</v>
      </c>
      <c r="W818" s="56">
        <v>0</v>
      </c>
      <c r="X818" s="39">
        <v>96.76</v>
      </c>
      <c r="Y818" s="56">
        <v>5.3</v>
      </c>
    </row>
    <row r="819" spans="1:25">
      <c r="A819" s="47">
        <v>42815</v>
      </c>
      <c r="B819" s="37">
        <v>11392.808342403772</v>
      </c>
      <c r="C819" s="49">
        <v>0</v>
      </c>
      <c r="D819" s="37">
        <v>0</v>
      </c>
      <c r="E819" s="49">
        <v>0</v>
      </c>
      <c r="F819" s="37">
        <v>0</v>
      </c>
      <c r="G819" s="49">
        <v>10.634171981310914</v>
      </c>
      <c r="H819" s="37">
        <v>28.337131216319367</v>
      </c>
      <c r="I819" s="49">
        <v>0</v>
      </c>
      <c r="J819" s="37">
        <v>0</v>
      </c>
      <c r="K819" s="49">
        <v>284.79828630736677</v>
      </c>
      <c r="L819" s="37">
        <v>0</v>
      </c>
      <c r="M819" s="49">
        <v>86570.919436821685</v>
      </c>
      <c r="N819" s="43">
        <v>1994.1</v>
      </c>
      <c r="O819" s="56">
        <v>2101.7399999999998</v>
      </c>
      <c r="P819" s="44">
        <v>2054.1999999999998</v>
      </c>
      <c r="Q819" s="52">
        <v>0</v>
      </c>
      <c r="R819" s="39">
        <v>0</v>
      </c>
      <c r="S819" s="54">
        <v>47.54</v>
      </c>
      <c r="T819" s="39">
        <v>0</v>
      </c>
      <c r="U819" s="54">
        <v>0</v>
      </c>
      <c r="V819" s="39">
        <v>0</v>
      </c>
      <c r="W819" s="56">
        <v>0</v>
      </c>
      <c r="X819" s="39">
        <v>107.64</v>
      </c>
      <c r="Y819" s="56">
        <v>5.0999999999999996</v>
      </c>
    </row>
    <row r="820" spans="1:25">
      <c r="A820" s="47">
        <v>42816</v>
      </c>
      <c r="B820" s="37">
        <v>11868.203416087996</v>
      </c>
      <c r="C820" s="49">
        <v>0</v>
      </c>
      <c r="D820" s="37">
        <v>0</v>
      </c>
      <c r="E820" s="49">
        <v>0</v>
      </c>
      <c r="F820" s="37">
        <v>0</v>
      </c>
      <c r="G820" s="49">
        <v>10.267157020641221</v>
      </c>
      <c r="H820" s="37">
        <v>28.258667720910825</v>
      </c>
      <c r="I820" s="49">
        <v>0</v>
      </c>
      <c r="J820" s="37">
        <v>0</v>
      </c>
      <c r="K820" s="49">
        <v>266.48325495796888</v>
      </c>
      <c r="L820" s="37">
        <v>0</v>
      </c>
      <c r="M820" s="49">
        <v>88308.684088481343</v>
      </c>
      <c r="N820" s="43">
        <v>850.24</v>
      </c>
      <c r="O820" s="56">
        <v>899.5</v>
      </c>
      <c r="P820" s="44">
        <v>887.5</v>
      </c>
      <c r="Q820" s="52">
        <v>0</v>
      </c>
      <c r="R820" s="39">
        <v>0</v>
      </c>
      <c r="S820" s="54">
        <v>12</v>
      </c>
      <c r="T820" s="39">
        <v>0</v>
      </c>
      <c r="U820" s="54">
        <v>0</v>
      </c>
      <c r="V820" s="39">
        <v>0</v>
      </c>
      <c r="W820" s="56">
        <v>0</v>
      </c>
      <c r="X820" s="39">
        <v>49.26</v>
      </c>
      <c r="Y820" s="56">
        <v>5.5</v>
      </c>
    </row>
    <row r="821" spans="1:25">
      <c r="A821" s="47">
        <v>42817</v>
      </c>
      <c r="B821" s="37">
        <v>11661.72924774254</v>
      </c>
      <c r="C821" s="49">
        <v>0</v>
      </c>
      <c r="D821" s="37">
        <v>0</v>
      </c>
      <c r="E821" s="49">
        <v>0</v>
      </c>
      <c r="F821" s="37">
        <v>0</v>
      </c>
      <c r="G821" s="49">
        <v>10.930939513895336</v>
      </c>
      <c r="H821" s="37">
        <v>28.693835859095667</v>
      </c>
      <c r="I821" s="49">
        <v>0</v>
      </c>
      <c r="J821" s="37">
        <v>0</v>
      </c>
      <c r="K821" s="49">
        <v>268.62310601935002</v>
      </c>
      <c r="L821" s="37">
        <v>0</v>
      </c>
      <c r="M821" s="49">
        <v>83286.022905270205</v>
      </c>
      <c r="N821" s="43">
        <v>1217.46</v>
      </c>
      <c r="O821" s="56">
        <v>1289.9100000000001</v>
      </c>
      <c r="P821" s="44">
        <v>1271.0999999999999</v>
      </c>
      <c r="Q821" s="52">
        <v>0</v>
      </c>
      <c r="R821" s="39">
        <v>0</v>
      </c>
      <c r="S821" s="54">
        <v>18.809999999999999</v>
      </c>
      <c r="T821" s="39">
        <v>0</v>
      </c>
      <c r="U821" s="54">
        <v>0</v>
      </c>
      <c r="V821" s="39">
        <v>0</v>
      </c>
      <c r="W821" s="56">
        <v>0</v>
      </c>
      <c r="X821" s="39">
        <v>72.45</v>
      </c>
      <c r="Y821" s="56">
        <v>5.6</v>
      </c>
    </row>
    <row r="822" spans="1:25">
      <c r="A822" s="47">
        <v>42818</v>
      </c>
      <c r="B822" s="37">
        <v>12249.727640614459</v>
      </c>
      <c r="C822" s="49">
        <v>0</v>
      </c>
      <c r="D822" s="37">
        <v>0</v>
      </c>
      <c r="E822" s="49">
        <v>0</v>
      </c>
      <c r="F822" s="37">
        <v>0</v>
      </c>
      <c r="G822" s="49">
        <v>10.440521682240584</v>
      </c>
      <c r="H822" s="37">
        <v>28.61861983443784</v>
      </c>
      <c r="I822" s="49">
        <v>0</v>
      </c>
      <c r="J822" s="37">
        <v>0</v>
      </c>
      <c r="K822" s="49">
        <v>255.91899015294644</v>
      </c>
      <c r="L822" s="37">
        <v>20</v>
      </c>
      <c r="M822" s="49">
        <v>89658.878772320357</v>
      </c>
      <c r="N822" s="43">
        <v>2053.59</v>
      </c>
      <c r="O822" s="56">
        <v>2165.29</v>
      </c>
      <c r="P822" s="44">
        <v>2119.6</v>
      </c>
      <c r="Q822" s="52">
        <v>0</v>
      </c>
      <c r="R822" s="39">
        <v>0</v>
      </c>
      <c r="S822" s="54">
        <v>45.69</v>
      </c>
      <c r="T822" s="39">
        <v>0</v>
      </c>
      <c r="U822" s="54">
        <v>0</v>
      </c>
      <c r="V822" s="39">
        <v>0</v>
      </c>
      <c r="W822" s="56">
        <v>0</v>
      </c>
      <c r="X822" s="39">
        <v>111.7</v>
      </c>
      <c r="Y822" s="56">
        <v>5.2</v>
      </c>
    </row>
    <row r="823" spans="1:25">
      <c r="A823" s="47">
        <v>42819</v>
      </c>
      <c r="B823" s="37">
        <v>437.34178244777866</v>
      </c>
      <c r="C823" s="49">
        <v>0</v>
      </c>
      <c r="D823" s="37">
        <v>0</v>
      </c>
      <c r="E823" s="49">
        <v>0</v>
      </c>
      <c r="F823" s="37">
        <v>0</v>
      </c>
      <c r="G823" s="49">
        <v>0.43258880362664642</v>
      </c>
      <c r="H823" s="37">
        <v>0.99853064357538945</v>
      </c>
      <c r="I823" s="49">
        <v>0</v>
      </c>
      <c r="J823" s="37">
        <v>0</v>
      </c>
      <c r="K823" s="49">
        <v>10.086453716170954</v>
      </c>
      <c r="L823" s="37">
        <v>0</v>
      </c>
      <c r="M823" s="49">
        <v>3103.6590674270487</v>
      </c>
      <c r="N823" s="43">
        <v>2006.69</v>
      </c>
      <c r="O823" s="56">
        <v>2114.9</v>
      </c>
      <c r="P823" s="44">
        <v>2084.9</v>
      </c>
      <c r="Q823" s="52">
        <v>0</v>
      </c>
      <c r="R823" s="39">
        <v>0</v>
      </c>
      <c r="S823" s="54">
        <v>30</v>
      </c>
      <c r="T823" s="39">
        <v>0</v>
      </c>
      <c r="U823" s="54">
        <v>0</v>
      </c>
      <c r="V823" s="39">
        <v>0</v>
      </c>
      <c r="W823" s="56">
        <v>0</v>
      </c>
      <c r="X823" s="39">
        <v>108.21</v>
      </c>
      <c r="Y823" s="56">
        <v>5.0999999999999996</v>
      </c>
    </row>
    <row r="824" spans="1:25">
      <c r="A824" s="47">
        <v>42820</v>
      </c>
      <c r="B824" s="37">
        <v>463.08085080006606</v>
      </c>
      <c r="C824" s="49">
        <v>0</v>
      </c>
      <c r="D824" s="37">
        <v>0</v>
      </c>
      <c r="E824" s="49">
        <v>0</v>
      </c>
      <c r="F824" s="37">
        <v>0</v>
      </c>
      <c r="G824" s="49">
        <v>0.43570751514763684</v>
      </c>
      <c r="H824" s="37">
        <v>1.0306368963602393</v>
      </c>
      <c r="I824" s="49">
        <v>0</v>
      </c>
      <c r="J824" s="37">
        <v>0</v>
      </c>
      <c r="K824" s="49">
        <v>9.3188159518195448</v>
      </c>
      <c r="L824" s="37">
        <v>0</v>
      </c>
      <c r="M824" s="49">
        <v>3110.2660450688827</v>
      </c>
      <c r="N824" s="43">
        <v>2055.38</v>
      </c>
      <c r="O824" s="56">
        <v>2163.1</v>
      </c>
      <c r="P824" s="44">
        <v>2133.1</v>
      </c>
      <c r="Q824" s="52">
        <v>0</v>
      </c>
      <c r="R824" s="39">
        <v>0</v>
      </c>
      <c r="S824" s="54">
        <v>30</v>
      </c>
      <c r="T824" s="39">
        <v>0</v>
      </c>
      <c r="U824" s="54">
        <v>0</v>
      </c>
      <c r="V824" s="39">
        <v>0</v>
      </c>
      <c r="W824" s="56">
        <v>0</v>
      </c>
      <c r="X824" s="39">
        <v>107.72</v>
      </c>
      <c r="Y824" s="56">
        <v>5</v>
      </c>
    </row>
    <row r="825" spans="1:25">
      <c r="A825" s="47">
        <v>42821</v>
      </c>
      <c r="B825" s="37">
        <v>12319.315696300753</v>
      </c>
      <c r="C825" s="49">
        <v>0</v>
      </c>
      <c r="D825" s="37">
        <v>0</v>
      </c>
      <c r="E825" s="49">
        <v>0</v>
      </c>
      <c r="F825" s="37">
        <v>0</v>
      </c>
      <c r="G825" s="49">
        <v>10.025690655901874</v>
      </c>
      <c r="H825" s="37">
        <v>30.109914057790032</v>
      </c>
      <c r="I825" s="49">
        <v>0</v>
      </c>
      <c r="J825" s="37">
        <v>0</v>
      </c>
      <c r="K825" s="49">
        <v>254.71264855821562</v>
      </c>
      <c r="L825" s="37">
        <v>0</v>
      </c>
      <c r="M825" s="49">
        <v>86301.358538282613</v>
      </c>
      <c r="N825" s="43">
        <v>2044.26</v>
      </c>
      <c r="O825" s="56">
        <v>2149.67</v>
      </c>
      <c r="P825" s="44">
        <v>2067.1999999999998</v>
      </c>
      <c r="Q825" s="52">
        <v>53.6</v>
      </c>
      <c r="R825" s="39">
        <v>0</v>
      </c>
      <c r="S825" s="54">
        <v>28.87</v>
      </c>
      <c r="T825" s="39">
        <v>0</v>
      </c>
      <c r="U825" s="54">
        <v>0</v>
      </c>
      <c r="V825" s="39">
        <v>0</v>
      </c>
      <c r="W825" s="56">
        <v>0</v>
      </c>
      <c r="X825" s="39">
        <v>105.41</v>
      </c>
      <c r="Y825" s="56">
        <v>4.9000000000000004</v>
      </c>
    </row>
    <row r="826" spans="1:25">
      <c r="A826" s="47">
        <v>42822</v>
      </c>
      <c r="B826" s="37">
        <v>12248.673066827263</v>
      </c>
      <c r="C826" s="49">
        <v>0</v>
      </c>
      <c r="D826" s="37">
        <v>0</v>
      </c>
      <c r="E826" s="49">
        <v>0</v>
      </c>
      <c r="F826" s="37">
        <v>0</v>
      </c>
      <c r="G826" s="49">
        <v>10.361022890885994</v>
      </c>
      <c r="H826" s="37">
        <v>29.582274003288944</v>
      </c>
      <c r="I826" s="49">
        <v>0</v>
      </c>
      <c r="J826" s="37">
        <v>0</v>
      </c>
      <c r="K826" s="49">
        <v>250.4459355119526</v>
      </c>
      <c r="L826" s="37">
        <v>0</v>
      </c>
      <c r="M826" s="49">
        <v>82133.638094791924</v>
      </c>
      <c r="N826" s="43">
        <v>2000.82</v>
      </c>
      <c r="O826" s="56">
        <v>2119.12</v>
      </c>
      <c r="P826" s="44">
        <v>2066.5</v>
      </c>
      <c r="Q826" s="52">
        <v>9</v>
      </c>
      <c r="R826" s="39">
        <v>0</v>
      </c>
      <c r="S826" s="54">
        <v>43.62</v>
      </c>
      <c r="T826" s="39">
        <v>0</v>
      </c>
      <c r="U826" s="54">
        <v>0</v>
      </c>
      <c r="V826" s="39">
        <v>0</v>
      </c>
      <c r="W826" s="56">
        <v>0</v>
      </c>
      <c r="X826" s="39">
        <v>118.3</v>
      </c>
      <c r="Y826" s="56">
        <v>5.6</v>
      </c>
    </row>
    <row r="827" spans="1:25">
      <c r="A827" s="47">
        <v>42823</v>
      </c>
      <c r="B827" s="37">
        <v>11914.814376327891</v>
      </c>
      <c r="C827" s="49">
        <v>0</v>
      </c>
      <c r="D827" s="37">
        <v>0</v>
      </c>
      <c r="E827" s="49">
        <v>0</v>
      </c>
      <c r="F827" s="37">
        <v>0</v>
      </c>
      <c r="G827" s="49">
        <v>10.727856957044622</v>
      </c>
      <c r="H827" s="37">
        <v>28.468958556593773</v>
      </c>
      <c r="I827" s="49">
        <v>0</v>
      </c>
      <c r="J827" s="37">
        <v>0</v>
      </c>
      <c r="K827" s="49">
        <v>277.16225937493112</v>
      </c>
      <c r="L827" s="37">
        <v>0</v>
      </c>
      <c r="M827" s="49">
        <v>90616.11846860034</v>
      </c>
      <c r="N827" s="43">
        <v>1973.46</v>
      </c>
      <c r="O827" s="56">
        <v>2108.0500000000002</v>
      </c>
      <c r="P827" s="44">
        <v>2047.2</v>
      </c>
      <c r="Q827" s="52">
        <v>18.8</v>
      </c>
      <c r="R827" s="39">
        <v>0</v>
      </c>
      <c r="S827" s="54">
        <v>42.05</v>
      </c>
      <c r="T827" s="39">
        <v>0</v>
      </c>
      <c r="U827" s="54">
        <v>0</v>
      </c>
      <c r="V827" s="39">
        <v>0</v>
      </c>
      <c r="W827" s="56">
        <v>0</v>
      </c>
      <c r="X827" s="39">
        <v>134.59</v>
      </c>
      <c r="Y827" s="56">
        <v>6.4</v>
      </c>
    </row>
    <row r="828" spans="1:25">
      <c r="A828" s="47">
        <v>42824</v>
      </c>
      <c r="B828" s="37">
        <v>12468.886283779973</v>
      </c>
      <c r="C828" s="49">
        <v>0</v>
      </c>
      <c r="D828" s="37">
        <v>0</v>
      </c>
      <c r="E828" s="49">
        <v>0</v>
      </c>
      <c r="F828" s="37">
        <v>0</v>
      </c>
      <c r="G828" s="49">
        <v>11.241440494279942</v>
      </c>
      <c r="H828" s="37">
        <v>28.921181770545946</v>
      </c>
      <c r="I828" s="49">
        <v>0</v>
      </c>
      <c r="J828" s="37">
        <v>0</v>
      </c>
      <c r="K828" s="49">
        <v>251.44274880624857</v>
      </c>
      <c r="L828" s="37">
        <v>0</v>
      </c>
      <c r="M828" s="49">
        <v>85105.36130746112</v>
      </c>
      <c r="N828" s="43">
        <v>2098.8200000000002</v>
      </c>
      <c r="O828" s="56">
        <v>2241.3000000000002</v>
      </c>
      <c r="P828" s="44">
        <v>2187.9</v>
      </c>
      <c r="Q828" s="52">
        <v>33.4</v>
      </c>
      <c r="R828" s="39">
        <v>0</v>
      </c>
      <c r="S828" s="54">
        <v>20</v>
      </c>
      <c r="T828" s="39">
        <v>0</v>
      </c>
      <c r="U828" s="54">
        <v>0</v>
      </c>
      <c r="V828" s="39">
        <v>0</v>
      </c>
      <c r="W828" s="56">
        <v>0</v>
      </c>
      <c r="X828" s="39">
        <v>142.47999999999999</v>
      </c>
      <c r="Y828" s="56">
        <v>6.4</v>
      </c>
    </row>
    <row r="829" spans="1:25">
      <c r="A829" s="47">
        <v>42825</v>
      </c>
      <c r="B829" s="37">
        <v>12528.406495388888</v>
      </c>
      <c r="C829" s="49">
        <v>0</v>
      </c>
      <c r="D829" s="37">
        <v>0</v>
      </c>
      <c r="E829" s="49">
        <v>0</v>
      </c>
      <c r="F829" s="37">
        <v>0</v>
      </c>
      <c r="G829" s="49">
        <v>10.995036375905837</v>
      </c>
      <c r="H829" s="37">
        <v>29.17715511500424</v>
      </c>
      <c r="I829" s="49">
        <v>113.159842131228</v>
      </c>
      <c r="J829" s="37">
        <v>0</v>
      </c>
      <c r="K829" s="49">
        <v>257.97841399176849</v>
      </c>
      <c r="L829" s="37">
        <v>20</v>
      </c>
      <c r="M829" s="49">
        <v>82677.065066840907</v>
      </c>
      <c r="N829" s="43">
        <v>2154.5500000000002</v>
      </c>
      <c r="O829" s="56">
        <v>2298.88</v>
      </c>
      <c r="P829" s="44">
        <v>2207.5</v>
      </c>
      <c r="Q829" s="52">
        <v>52.5</v>
      </c>
      <c r="R829" s="39">
        <v>0</v>
      </c>
      <c r="S829" s="54">
        <v>38.880000000000003</v>
      </c>
      <c r="T829" s="39">
        <v>0</v>
      </c>
      <c r="U829" s="54">
        <v>0</v>
      </c>
      <c r="V829" s="39">
        <v>0</v>
      </c>
      <c r="W829" s="56">
        <v>0</v>
      </c>
      <c r="X829" s="39">
        <v>144.33000000000001</v>
      </c>
      <c r="Y829" s="56">
        <v>6.3</v>
      </c>
    </row>
    <row r="830" spans="1:25">
      <c r="A830" s="47">
        <v>42826</v>
      </c>
      <c r="B830" s="37">
        <v>438.86485359697355</v>
      </c>
      <c r="C830" s="49">
        <v>0</v>
      </c>
      <c r="D830" s="37">
        <v>0</v>
      </c>
      <c r="E830" s="49">
        <v>0</v>
      </c>
      <c r="F830" s="37">
        <v>0</v>
      </c>
      <c r="G830" s="49">
        <v>0.42577910431440874</v>
      </c>
      <c r="H830" s="37">
        <v>0.92437322197719285</v>
      </c>
      <c r="I830" s="49">
        <v>0</v>
      </c>
      <c r="J830" s="37">
        <v>0</v>
      </c>
      <c r="K830" s="49">
        <v>9.6634147146854978</v>
      </c>
      <c r="L830" s="37">
        <v>0</v>
      </c>
      <c r="M830" s="49">
        <v>3265.614135212676</v>
      </c>
      <c r="N830" s="43">
        <v>2114.3000000000002</v>
      </c>
      <c r="O830" s="56">
        <v>2247.1</v>
      </c>
      <c r="P830" s="44">
        <v>2247.1</v>
      </c>
      <c r="Q830" s="52">
        <v>0</v>
      </c>
      <c r="R830" s="39">
        <v>0</v>
      </c>
      <c r="S830" s="54">
        <v>0</v>
      </c>
      <c r="T830" s="39">
        <v>0</v>
      </c>
      <c r="U830" s="54">
        <v>0</v>
      </c>
      <c r="V830" s="39">
        <v>0</v>
      </c>
      <c r="W830" s="56">
        <v>0</v>
      </c>
      <c r="X830" s="39">
        <v>132.80000000000001</v>
      </c>
      <c r="Y830" s="56">
        <v>5.9</v>
      </c>
    </row>
    <row r="831" spans="1:25">
      <c r="A831" s="47">
        <v>42827</v>
      </c>
      <c r="B831" s="37">
        <v>446.30845170960856</v>
      </c>
      <c r="C831" s="49">
        <v>0</v>
      </c>
      <c r="D831" s="37">
        <v>0</v>
      </c>
      <c r="E831" s="49">
        <v>0</v>
      </c>
      <c r="F831" s="37">
        <v>0</v>
      </c>
      <c r="G831" s="49">
        <v>0.43728858100478207</v>
      </c>
      <c r="H831" s="37">
        <v>1.0036328117343847</v>
      </c>
      <c r="I831" s="49">
        <v>0</v>
      </c>
      <c r="J831" s="37">
        <v>0</v>
      </c>
      <c r="K831" s="49">
        <v>10.104151498284892</v>
      </c>
      <c r="L831" s="37">
        <v>0</v>
      </c>
      <c r="M831" s="49">
        <v>3658.2482871868501</v>
      </c>
      <c r="N831" s="43">
        <v>2156.69</v>
      </c>
      <c r="O831" s="56">
        <v>2288.14</v>
      </c>
      <c r="P831" s="44">
        <v>2238.3000000000002</v>
      </c>
      <c r="Q831" s="52">
        <v>21</v>
      </c>
      <c r="R831" s="39">
        <v>0</v>
      </c>
      <c r="S831" s="54">
        <v>28.84</v>
      </c>
      <c r="T831" s="39">
        <v>0</v>
      </c>
      <c r="U831" s="54">
        <v>0</v>
      </c>
      <c r="V831" s="39">
        <v>0</v>
      </c>
      <c r="W831" s="56">
        <v>0</v>
      </c>
      <c r="X831" s="39">
        <v>131.44999999999999</v>
      </c>
      <c r="Y831" s="56">
        <v>5.7</v>
      </c>
    </row>
    <row r="832" spans="1:25">
      <c r="A832" s="47">
        <v>42828</v>
      </c>
      <c r="B832" s="37">
        <v>15045.92149906554</v>
      </c>
      <c r="C832" s="49">
        <v>0</v>
      </c>
      <c r="D832" s="37">
        <v>0</v>
      </c>
      <c r="E832" s="49">
        <v>0</v>
      </c>
      <c r="F832" s="37">
        <v>0</v>
      </c>
      <c r="G832" s="49">
        <v>12.348574313922322</v>
      </c>
      <c r="H832" s="37">
        <v>29.849806815154977</v>
      </c>
      <c r="I832" s="49">
        <v>0</v>
      </c>
      <c r="J832" s="37">
        <v>0</v>
      </c>
      <c r="K832" s="49">
        <v>288.94579885721271</v>
      </c>
      <c r="L832" s="37">
        <v>0</v>
      </c>
      <c r="M832" s="49">
        <v>98720.205532855296</v>
      </c>
      <c r="N832" s="43">
        <v>1944.51</v>
      </c>
      <c r="O832" s="56">
        <v>2071.79</v>
      </c>
      <c r="P832" s="44">
        <v>1975.9</v>
      </c>
      <c r="Q832" s="52">
        <v>60.6</v>
      </c>
      <c r="R832" s="39">
        <v>0</v>
      </c>
      <c r="S832" s="54">
        <v>35.29</v>
      </c>
      <c r="T832" s="39">
        <v>0</v>
      </c>
      <c r="U832" s="54">
        <v>0</v>
      </c>
      <c r="V832" s="39">
        <v>0</v>
      </c>
      <c r="W832" s="56">
        <v>0</v>
      </c>
      <c r="X832" s="39">
        <v>127.28</v>
      </c>
      <c r="Y832" s="56">
        <v>6.1</v>
      </c>
    </row>
    <row r="833" spans="1:25">
      <c r="A833" s="47">
        <v>42829</v>
      </c>
      <c r="B833" s="37">
        <v>13882.674600231368</v>
      </c>
      <c r="C833" s="49">
        <v>0</v>
      </c>
      <c r="D833" s="37">
        <v>0</v>
      </c>
      <c r="E833" s="49">
        <v>0</v>
      </c>
      <c r="F833" s="37">
        <v>0</v>
      </c>
      <c r="G833" s="49">
        <v>12.441078443372811</v>
      </c>
      <c r="H833" s="37">
        <v>29.443510680754422</v>
      </c>
      <c r="I833" s="49">
        <v>0</v>
      </c>
      <c r="J833" s="37">
        <v>0</v>
      </c>
      <c r="K833" s="49">
        <v>297.92891694358411</v>
      </c>
      <c r="L833" s="37">
        <v>0</v>
      </c>
      <c r="M833" s="49">
        <v>110788.6275476633</v>
      </c>
      <c r="N833" s="43">
        <v>1664.33</v>
      </c>
      <c r="O833" s="56">
        <v>1773.2</v>
      </c>
      <c r="P833" s="44">
        <v>1718.4</v>
      </c>
      <c r="Q833" s="52">
        <v>24.8</v>
      </c>
      <c r="R833" s="39">
        <v>0</v>
      </c>
      <c r="S833" s="54">
        <v>30</v>
      </c>
      <c r="T833" s="39">
        <v>0</v>
      </c>
      <c r="U833" s="54">
        <v>0</v>
      </c>
      <c r="V833" s="39">
        <v>0</v>
      </c>
      <c r="W833" s="56">
        <v>0</v>
      </c>
      <c r="X833" s="39">
        <v>108.87</v>
      </c>
      <c r="Y833" s="56">
        <v>6.1</v>
      </c>
    </row>
    <row r="834" spans="1:25">
      <c r="A834" s="47">
        <v>42830</v>
      </c>
      <c r="B834" s="37">
        <v>13460.230482916277</v>
      </c>
      <c r="C834" s="49">
        <v>0</v>
      </c>
      <c r="D834" s="37">
        <v>0</v>
      </c>
      <c r="E834" s="49">
        <v>0</v>
      </c>
      <c r="F834" s="37">
        <v>0</v>
      </c>
      <c r="G834" s="49">
        <v>12.243870499918742</v>
      </c>
      <c r="H834" s="37">
        <v>27.484364878515425</v>
      </c>
      <c r="I834" s="49">
        <v>0</v>
      </c>
      <c r="J834" s="37">
        <v>0</v>
      </c>
      <c r="K834" s="49">
        <v>285.82117872257436</v>
      </c>
      <c r="L834" s="37">
        <v>0</v>
      </c>
      <c r="M834" s="49">
        <v>101434.80754881086</v>
      </c>
      <c r="N834" s="43">
        <v>2036.58</v>
      </c>
      <c r="O834" s="56">
        <v>2175.79</v>
      </c>
      <c r="P834" s="44">
        <v>2117.1999999999998</v>
      </c>
      <c r="Q834" s="52">
        <v>30.3</v>
      </c>
      <c r="R834" s="39">
        <v>0</v>
      </c>
      <c r="S834" s="54">
        <v>28.29</v>
      </c>
      <c r="T834" s="39">
        <v>0</v>
      </c>
      <c r="U834" s="54">
        <v>0</v>
      </c>
      <c r="V834" s="39">
        <v>0</v>
      </c>
      <c r="W834" s="56">
        <v>0</v>
      </c>
      <c r="X834" s="39">
        <v>139.21</v>
      </c>
      <c r="Y834" s="56">
        <v>6.4</v>
      </c>
    </row>
    <row r="835" spans="1:25">
      <c r="A835" s="47">
        <v>42831</v>
      </c>
      <c r="B835" s="37">
        <v>13674.166044292884</v>
      </c>
      <c r="C835" s="49">
        <v>0</v>
      </c>
      <c r="D835" s="37">
        <v>0</v>
      </c>
      <c r="E835" s="49">
        <v>0</v>
      </c>
      <c r="F835" s="37">
        <v>0</v>
      </c>
      <c r="G835" s="49">
        <v>12.691052880993261</v>
      </c>
      <c r="H835" s="37">
        <v>28.396108774411392</v>
      </c>
      <c r="I835" s="49">
        <v>0</v>
      </c>
      <c r="J835" s="37">
        <v>0</v>
      </c>
      <c r="K835" s="49">
        <v>306.78530642284613</v>
      </c>
      <c r="L835" s="37">
        <v>0</v>
      </c>
      <c r="M835" s="49">
        <v>102938.9562131025</v>
      </c>
      <c r="N835" s="43">
        <v>2044.5</v>
      </c>
      <c r="O835" s="56">
        <v>2158.7399999999998</v>
      </c>
      <c r="P835" s="44">
        <v>2104.8000000000002</v>
      </c>
      <c r="Q835" s="52">
        <v>16.3</v>
      </c>
      <c r="R835" s="39">
        <v>0</v>
      </c>
      <c r="S835" s="54">
        <v>37.64</v>
      </c>
      <c r="T835" s="39">
        <v>0</v>
      </c>
      <c r="U835" s="54">
        <v>0</v>
      </c>
      <c r="V835" s="39">
        <v>0</v>
      </c>
      <c r="W835" s="56">
        <v>0</v>
      </c>
      <c r="X835" s="39">
        <v>114.24</v>
      </c>
      <c r="Y835" s="56">
        <v>5.3</v>
      </c>
    </row>
    <row r="836" spans="1:25">
      <c r="A836" s="47">
        <v>42832</v>
      </c>
      <c r="B836" s="37">
        <v>14976.298081220175</v>
      </c>
      <c r="C836" s="49">
        <v>0</v>
      </c>
      <c r="D836" s="37">
        <v>0</v>
      </c>
      <c r="E836" s="49">
        <v>0</v>
      </c>
      <c r="F836" s="37">
        <v>0</v>
      </c>
      <c r="G836" s="49">
        <v>11.593860744389325</v>
      </c>
      <c r="H836" s="37">
        <v>26.909221327732158</v>
      </c>
      <c r="I836" s="49">
        <v>0</v>
      </c>
      <c r="J836" s="37">
        <v>0</v>
      </c>
      <c r="K836" s="49">
        <v>284.90954932599811</v>
      </c>
      <c r="L836" s="37">
        <v>35</v>
      </c>
      <c r="M836" s="49">
        <v>101365.42560302684</v>
      </c>
      <c r="N836" s="43">
        <v>2029.85</v>
      </c>
      <c r="O836" s="56">
        <v>2128.52</v>
      </c>
      <c r="P836" s="44">
        <v>2045.7</v>
      </c>
      <c r="Q836" s="52">
        <v>38.5</v>
      </c>
      <c r="R836" s="39">
        <v>0</v>
      </c>
      <c r="S836" s="54">
        <v>44.32</v>
      </c>
      <c r="T836" s="39">
        <v>0</v>
      </c>
      <c r="U836" s="54">
        <v>0</v>
      </c>
      <c r="V836" s="39">
        <v>0</v>
      </c>
      <c r="W836" s="56">
        <v>0</v>
      </c>
      <c r="X836" s="39">
        <v>98.67</v>
      </c>
      <c r="Y836" s="56">
        <v>4.5999999999999996</v>
      </c>
    </row>
    <row r="837" spans="1:25">
      <c r="A837" s="47">
        <v>42833</v>
      </c>
      <c r="B837" s="37">
        <v>462.6011346783738</v>
      </c>
      <c r="C837" s="49">
        <v>0</v>
      </c>
      <c r="D837" s="37">
        <v>0</v>
      </c>
      <c r="E837" s="49">
        <v>0</v>
      </c>
      <c r="F837" s="37">
        <v>0</v>
      </c>
      <c r="G837" s="49">
        <v>0.39830843633366364</v>
      </c>
      <c r="H837" s="37">
        <v>1.035439445889025</v>
      </c>
      <c r="I837" s="49">
        <v>0</v>
      </c>
      <c r="J837" s="37">
        <v>0</v>
      </c>
      <c r="K837" s="49">
        <v>10.055352549804535</v>
      </c>
      <c r="L837" s="37">
        <v>0</v>
      </c>
      <c r="M837" s="49">
        <v>3340.968024094419</v>
      </c>
      <c r="N837" s="43">
        <v>2043.47</v>
      </c>
      <c r="O837" s="56">
        <v>2142.1799999999998</v>
      </c>
      <c r="P837" s="44">
        <v>2090.6999999999998</v>
      </c>
      <c r="Q837" s="52">
        <v>13.5</v>
      </c>
      <c r="R837" s="39">
        <v>0</v>
      </c>
      <c r="S837" s="54">
        <v>37.979999999999997</v>
      </c>
      <c r="T837" s="39">
        <v>0</v>
      </c>
      <c r="U837" s="54">
        <v>0</v>
      </c>
      <c r="V837" s="39">
        <v>0</v>
      </c>
      <c r="W837" s="56">
        <v>0</v>
      </c>
      <c r="X837" s="39">
        <v>98.71</v>
      </c>
      <c r="Y837" s="56">
        <v>4.5999999999999996</v>
      </c>
    </row>
    <row r="838" spans="1:25">
      <c r="A838" s="47">
        <v>42834</v>
      </c>
      <c r="B838" s="37">
        <v>456.78853537110564</v>
      </c>
      <c r="C838" s="49">
        <v>0</v>
      </c>
      <c r="D838" s="37">
        <v>0</v>
      </c>
      <c r="E838" s="49">
        <v>0</v>
      </c>
      <c r="F838" s="37">
        <v>0</v>
      </c>
      <c r="G838" s="49">
        <v>0.39371581314694215</v>
      </c>
      <c r="H838" s="37">
        <v>0.92536671601621578</v>
      </c>
      <c r="I838" s="49">
        <v>0</v>
      </c>
      <c r="J838" s="37">
        <v>0</v>
      </c>
      <c r="K838" s="49">
        <v>9.6900358269262927</v>
      </c>
      <c r="L838" s="37">
        <v>0</v>
      </c>
      <c r="M838" s="49">
        <v>3351.5995160119191</v>
      </c>
      <c r="N838" s="43">
        <v>2072.19</v>
      </c>
      <c r="O838" s="56">
        <v>2174.6</v>
      </c>
      <c r="P838" s="44">
        <v>2104.1</v>
      </c>
      <c r="Q838" s="52">
        <v>30.5</v>
      </c>
      <c r="R838" s="39">
        <v>0</v>
      </c>
      <c r="S838" s="54">
        <v>40</v>
      </c>
      <c r="T838" s="39">
        <v>0</v>
      </c>
      <c r="U838" s="54">
        <v>0</v>
      </c>
      <c r="V838" s="39">
        <v>0</v>
      </c>
      <c r="W838" s="56">
        <v>0</v>
      </c>
      <c r="X838" s="39">
        <v>102.41</v>
      </c>
      <c r="Y838" s="56">
        <v>4.7</v>
      </c>
    </row>
    <row r="839" spans="1:25">
      <c r="A839" s="47">
        <v>42835</v>
      </c>
      <c r="B839" s="37">
        <v>14099.18686848473</v>
      </c>
      <c r="C839" s="49">
        <v>0</v>
      </c>
      <c r="D839" s="37">
        <v>0</v>
      </c>
      <c r="E839" s="49">
        <v>0</v>
      </c>
      <c r="F839" s="37">
        <v>0</v>
      </c>
      <c r="G839" s="49">
        <v>12.274839626320766</v>
      </c>
      <c r="H839" s="37">
        <v>29.031090493136102</v>
      </c>
      <c r="I839" s="49">
        <v>0</v>
      </c>
      <c r="J839" s="37">
        <v>0</v>
      </c>
      <c r="K839" s="49">
        <v>292.59606529131105</v>
      </c>
      <c r="L839" s="37">
        <v>0</v>
      </c>
      <c r="M839" s="49">
        <v>101790.31833350175</v>
      </c>
      <c r="N839" s="43">
        <v>2083.62</v>
      </c>
      <c r="O839" s="56">
        <v>2182.71</v>
      </c>
      <c r="P839" s="44">
        <v>2071.5</v>
      </c>
      <c r="Q839" s="52">
        <v>65.099999999999994</v>
      </c>
      <c r="R839" s="39">
        <v>0</v>
      </c>
      <c r="S839" s="54">
        <v>46.11</v>
      </c>
      <c r="T839" s="39">
        <v>0</v>
      </c>
      <c r="U839" s="54">
        <v>0</v>
      </c>
      <c r="V839" s="39">
        <v>0</v>
      </c>
      <c r="W839" s="56">
        <v>0</v>
      </c>
      <c r="X839" s="39">
        <v>99.09</v>
      </c>
      <c r="Y839" s="56">
        <v>4.5</v>
      </c>
    </row>
    <row r="840" spans="1:25">
      <c r="A840" s="47">
        <v>42836</v>
      </c>
      <c r="B840" s="37">
        <v>13677.299447798765</v>
      </c>
      <c r="C840" s="49">
        <v>0</v>
      </c>
      <c r="D840" s="37">
        <v>0</v>
      </c>
      <c r="E840" s="49">
        <v>0</v>
      </c>
      <c r="F840" s="37">
        <v>0</v>
      </c>
      <c r="G840" s="49">
        <v>11.679536727653247</v>
      </c>
      <c r="H840" s="37">
        <v>27.318338529830687</v>
      </c>
      <c r="I840" s="49">
        <v>0</v>
      </c>
      <c r="J840" s="37">
        <v>0</v>
      </c>
      <c r="K840" s="49">
        <v>294.54667180060363</v>
      </c>
      <c r="L840" s="37">
        <v>0</v>
      </c>
      <c r="M840" s="49">
        <v>102585.437987112</v>
      </c>
      <c r="N840" s="43">
        <v>2052.44</v>
      </c>
      <c r="O840" s="56">
        <v>2157.21</v>
      </c>
      <c r="P840" s="44">
        <v>2100.4</v>
      </c>
      <c r="Q840" s="52">
        <v>13.4</v>
      </c>
      <c r="R840" s="39">
        <v>0</v>
      </c>
      <c r="S840" s="54">
        <v>43.41</v>
      </c>
      <c r="T840" s="39">
        <v>0</v>
      </c>
      <c r="U840" s="54">
        <v>0</v>
      </c>
      <c r="V840" s="39">
        <v>0</v>
      </c>
      <c r="W840" s="56">
        <v>0</v>
      </c>
      <c r="X840" s="39">
        <v>104.77</v>
      </c>
      <c r="Y840" s="56">
        <v>4.9000000000000004</v>
      </c>
    </row>
    <row r="841" spans="1:25">
      <c r="A841" s="47">
        <v>42837</v>
      </c>
      <c r="B841" s="37">
        <v>13773.867877117349</v>
      </c>
      <c r="C841" s="49">
        <v>0</v>
      </c>
      <c r="D841" s="37">
        <v>0</v>
      </c>
      <c r="E841" s="49">
        <v>0</v>
      </c>
      <c r="F841" s="37">
        <v>0</v>
      </c>
      <c r="G841" s="49">
        <v>11.341477050588109</v>
      </c>
      <c r="H841" s="37">
        <v>29.882276053279806</v>
      </c>
      <c r="I841" s="49">
        <v>0</v>
      </c>
      <c r="J841" s="37">
        <v>0</v>
      </c>
      <c r="K841" s="49">
        <v>318.05468477921067</v>
      </c>
      <c r="L841" s="37">
        <v>0</v>
      </c>
      <c r="M841" s="49">
        <v>102461.05837081269</v>
      </c>
      <c r="N841" s="43">
        <v>2003.93</v>
      </c>
      <c r="O841" s="56">
        <v>2103.4</v>
      </c>
      <c r="P841" s="44">
        <v>2021.3</v>
      </c>
      <c r="Q841" s="52">
        <v>42.1</v>
      </c>
      <c r="R841" s="39">
        <v>0</v>
      </c>
      <c r="S841" s="54">
        <v>40</v>
      </c>
      <c r="T841" s="39">
        <v>0</v>
      </c>
      <c r="U841" s="54">
        <v>0</v>
      </c>
      <c r="V841" s="39">
        <v>0</v>
      </c>
      <c r="W841" s="56">
        <v>0</v>
      </c>
      <c r="X841" s="39">
        <v>99.47</v>
      </c>
      <c r="Y841" s="56">
        <v>4.7</v>
      </c>
    </row>
    <row r="842" spans="1:25">
      <c r="A842" s="47">
        <v>42838</v>
      </c>
      <c r="B842" s="37">
        <v>14361.24687152508</v>
      </c>
      <c r="C842" s="49">
        <v>0</v>
      </c>
      <c r="D842" s="37">
        <v>0</v>
      </c>
      <c r="E842" s="49">
        <v>0</v>
      </c>
      <c r="F842" s="37">
        <v>0</v>
      </c>
      <c r="G842" s="49">
        <v>12.715255218386217</v>
      </c>
      <c r="H842" s="37">
        <v>28.613992817401439</v>
      </c>
      <c r="I842" s="49">
        <v>0</v>
      </c>
      <c r="J842" s="37">
        <v>0</v>
      </c>
      <c r="K842" s="49">
        <v>304.76919818284625</v>
      </c>
      <c r="L842" s="37">
        <v>0</v>
      </c>
      <c r="M842" s="49">
        <v>104693.04151729305</v>
      </c>
      <c r="N842" s="43">
        <v>1955.45</v>
      </c>
      <c r="O842" s="56">
        <v>2057.7800000000002</v>
      </c>
      <c r="P842" s="44">
        <v>1966.3</v>
      </c>
      <c r="Q842" s="52">
        <v>46.4</v>
      </c>
      <c r="R842" s="39">
        <v>0</v>
      </c>
      <c r="S842" s="54">
        <v>45.08</v>
      </c>
      <c r="T842" s="39">
        <v>0</v>
      </c>
      <c r="U842" s="54">
        <v>0</v>
      </c>
      <c r="V842" s="39">
        <v>0</v>
      </c>
      <c r="W842" s="56">
        <v>0</v>
      </c>
      <c r="X842" s="39">
        <v>102.33</v>
      </c>
      <c r="Y842" s="56">
        <v>5</v>
      </c>
    </row>
    <row r="843" spans="1:25">
      <c r="A843" s="47">
        <v>42839</v>
      </c>
      <c r="B843" s="37">
        <v>15026.541101912819</v>
      </c>
      <c r="C843" s="49">
        <v>0</v>
      </c>
      <c r="D843" s="37">
        <v>0</v>
      </c>
      <c r="E843" s="49">
        <v>0</v>
      </c>
      <c r="F843" s="37">
        <v>0</v>
      </c>
      <c r="G843" s="49">
        <v>11.82360570655927</v>
      </c>
      <c r="H843" s="37">
        <v>26.741887659580406</v>
      </c>
      <c r="I843" s="49">
        <v>0</v>
      </c>
      <c r="J843" s="37">
        <v>14</v>
      </c>
      <c r="K843" s="49">
        <v>321.62517720940673</v>
      </c>
      <c r="L843" s="37">
        <v>55</v>
      </c>
      <c r="M843" s="49">
        <v>110189.26630096337</v>
      </c>
      <c r="N843" s="43">
        <v>1898.67</v>
      </c>
      <c r="O843" s="56">
        <v>2026.18</v>
      </c>
      <c r="P843" s="44">
        <v>1924.7</v>
      </c>
      <c r="Q843" s="52">
        <v>72.900000000000006</v>
      </c>
      <c r="R843" s="39">
        <v>0</v>
      </c>
      <c r="S843" s="54">
        <v>28.58</v>
      </c>
      <c r="T843" s="39">
        <v>0</v>
      </c>
      <c r="U843" s="54">
        <v>0</v>
      </c>
      <c r="V843" s="39">
        <v>0</v>
      </c>
      <c r="W843" s="56">
        <v>0</v>
      </c>
      <c r="X843" s="39">
        <v>127.51</v>
      </c>
      <c r="Y843" s="56">
        <v>6.3</v>
      </c>
    </row>
    <row r="844" spans="1:25">
      <c r="A844" s="47">
        <v>42840</v>
      </c>
      <c r="B844" s="37">
        <v>518.35762747926879</v>
      </c>
      <c r="C844" s="49">
        <v>0</v>
      </c>
      <c r="D844" s="37">
        <v>0</v>
      </c>
      <c r="E844" s="49">
        <v>0</v>
      </c>
      <c r="F844" s="37">
        <v>0</v>
      </c>
      <c r="G844" s="49">
        <v>0.42334417922422618</v>
      </c>
      <c r="H844" s="37">
        <v>1.0282068361975729</v>
      </c>
      <c r="I844" s="49">
        <v>0</v>
      </c>
      <c r="J844" s="37">
        <v>0</v>
      </c>
      <c r="K844" s="49">
        <v>10.394960687600078</v>
      </c>
      <c r="L844" s="37">
        <v>0</v>
      </c>
      <c r="M844" s="49">
        <v>3484.2454093336228</v>
      </c>
      <c r="N844" s="43">
        <v>1662.8</v>
      </c>
      <c r="O844" s="56">
        <v>1834.9</v>
      </c>
      <c r="P844" s="44">
        <v>1750.4</v>
      </c>
      <c r="Q844" s="52">
        <v>54.5</v>
      </c>
      <c r="R844" s="39">
        <v>0</v>
      </c>
      <c r="S844" s="54">
        <v>30</v>
      </c>
      <c r="T844" s="39">
        <v>0</v>
      </c>
      <c r="U844" s="54">
        <v>0</v>
      </c>
      <c r="V844" s="39">
        <v>0</v>
      </c>
      <c r="W844" s="56">
        <v>0</v>
      </c>
      <c r="X844" s="39">
        <v>172.1</v>
      </c>
      <c r="Y844" s="56">
        <v>9.4</v>
      </c>
    </row>
    <row r="845" spans="1:25">
      <c r="A845" s="47">
        <v>42841</v>
      </c>
      <c r="B845" s="37">
        <v>462.37535704626617</v>
      </c>
      <c r="C845" s="49">
        <v>0</v>
      </c>
      <c r="D845" s="37">
        <v>0</v>
      </c>
      <c r="E845" s="49">
        <v>0</v>
      </c>
      <c r="F845" s="37">
        <v>0</v>
      </c>
      <c r="G845" s="49">
        <v>0.40796649419794678</v>
      </c>
      <c r="H845" s="37">
        <v>0.87360381297466216</v>
      </c>
      <c r="I845" s="49">
        <v>0</v>
      </c>
      <c r="J845" s="37">
        <v>0</v>
      </c>
      <c r="K845" s="49">
        <v>11.001599627164182</v>
      </c>
      <c r="L845" s="37">
        <v>0</v>
      </c>
      <c r="M845" s="49">
        <v>3323.5370962277111</v>
      </c>
      <c r="N845" s="43">
        <v>1492.97</v>
      </c>
      <c r="O845" s="56">
        <v>1652.88</v>
      </c>
      <c r="P845" s="44">
        <v>1578</v>
      </c>
      <c r="Q845" s="52">
        <v>46</v>
      </c>
      <c r="R845" s="39">
        <v>0</v>
      </c>
      <c r="S845" s="54">
        <v>28.88</v>
      </c>
      <c r="T845" s="39">
        <v>0</v>
      </c>
      <c r="U845" s="54">
        <v>0</v>
      </c>
      <c r="V845" s="39">
        <v>0</v>
      </c>
      <c r="W845" s="56">
        <v>0</v>
      </c>
      <c r="X845" s="39">
        <v>159.91</v>
      </c>
      <c r="Y845" s="56">
        <v>9.6999999999999993</v>
      </c>
    </row>
    <row r="846" spans="1:25">
      <c r="A846" s="47">
        <v>42842</v>
      </c>
      <c r="B846" s="37">
        <v>14173.815011979099</v>
      </c>
      <c r="C846" s="49">
        <v>0</v>
      </c>
      <c r="D846" s="37">
        <v>0</v>
      </c>
      <c r="E846" s="49">
        <v>0</v>
      </c>
      <c r="F846" s="37">
        <v>0</v>
      </c>
      <c r="G846" s="49">
        <v>11.400101246330642</v>
      </c>
      <c r="H846" s="37">
        <v>28.172141184496294</v>
      </c>
      <c r="I846" s="49">
        <v>0</v>
      </c>
      <c r="J846" s="37">
        <v>0</v>
      </c>
      <c r="K846" s="49">
        <v>319.18752196478317</v>
      </c>
      <c r="L846" s="37">
        <v>0</v>
      </c>
      <c r="M846" s="49">
        <v>106001.16131016072</v>
      </c>
      <c r="N846" s="43">
        <v>1618.59</v>
      </c>
      <c r="O846" s="56">
        <v>1774.2</v>
      </c>
      <c r="P846" s="44">
        <v>1695.8</v>
      </c>
      <c r="Q846" s="52">
        <v>32.5</v>
      </c>
      <c r="R846" s="39">
        <v>0</v>
      </c>
      <c r="S846" s="54">
        <v>45.9</v>
      </c>
      <c r="T846" s="39">
        <v>0</v>
      </c>
      <c r="U846" s="54">
        <v>0</v>
      </c>
      <c r="V846" s="39">
        <v>0</v>
      </c>
      <c r="W846" s="56">
        <v>0</v>
      </c>
      <c r="X846" s="39">
        <v>155.61000000000001</v>
      </c>
      <c r="Y846" s="56">
        <v>8.8000000000000007</v>
      </c>
    </row>
    <row r="847" spans="1:25">
      <c r="A847" s="47">
        <v>42843</v>
      </c>
      <c r="B847" s="37">
        <v>13375.437108469812</v>
      </c>
      <c r="C847" s="49">
        <v>0</v>
      </c>
      <c r="D847" s="37">
        <v>0</v>
      </c>
      <c r="E847" s="49">
        <v>0</v>
      </c>
      <c r="F847" s="37">
        <v>0</v>
      </c>
      <c r="G847" s="49">
        <v>12.025695117640465</v>
      </c>
      <c r="H847" s="37">
        <v>28.850665138198721</v>
      </c>
      <c r="I847" s="49">
        <v>0</v>
      </c>
      <c r="J847" s="37">
        <v>0</v>
      </c>
      <c r="K847" s="49">
        <v>288.85451374065508</v>
      </c>
      <c r="L847" s="37">
        <v>0</v>
      </c>
      <c r="M847" s="49">
        <v>108493.02073626977</v>
      </c>
      <c r="N847" s="43">
        <v>1889.69</v>
      </c>
      <c r="O847" s="56">
        <v>2040.85</v>
      </c>
      <c r="P847" s="44">
        <v>1952.1</v>
      </c>
      <c r="Q847" s="52">
        <v>47.5</v>
      </c>
      <c r="R847" s="39">
        <v>0</v>
      </c>
      <c r="S847" s="54">
        <v>41.25</v>
      </c>
      <c r="T847" s="39">
        <v>0</v>
      </c>
      <c r="U847" s="54">
        <v>0</v>
      </c>
      <c r="V847" s="39">
        <v>0</v>
      </c>
      <c r="W847" s="56">
        <v>0</v>
      </c>
      <c r="X847" s="39">
        <v>151.16</v>
      </c>
      <c r="Y847" s="56">
        <v>7.4</v>
      </c>
    </row>
    <row r="848" spans="1:25">
      <c r="A848" s="47">
        <v>42844</v>
      </c>
      <c r="B848" s="37">
        <v>14766.276357020199</v>
      </c>
      <c r="C848" s="49">
        <v>0</v>
      </c>
      <c r="D848" s="37">
        <v>0</v>
      </c>
      <c r="E848" s="49">
        <v>0</v>
      </c>
      <c r="F848" s="37">
        <v>0</v>
      </c>
      <c r="G848" s="49">
        <v>11.733030006454031</v>
      </c>
      <c r="H848" s="37">
        <v>26.917982976992771</v>
      </c>
      <c r="I848" s="49">
        <v>0</v>
      </c>
      <c r="J848" s="37">
        <v>0</v>
      </c>
      <c r="K848" s="49">
        <v>291.89762177950172</v>
      </c>
      <c r="L848" s="37">
        <v>0</v>
      </c>
      <c r="M848" s="49">
        <v>101527.25127373684</v>
      </c>
      <c r="N848" s="43">
        <v>1296.3399999999999</v>
      </c>
      <c r="O848" s="56">
        <v>1399.47</v>
      </c>
      <c r="P848" s="44">
        <v>1331</v>
      </c>
      <c r="Q848" s="52">
        <v>27.2</v>
      </c>
      <c r="R848" s="39">
        <v>0</v>
      </c>
      <c r="S848" s="54">
        <v>41.27</v>
      </c>
      <c r="T848" s="39">
        <v>0</v>
      </c>
      <c r="U848" s="54">
        <v>0</v>
      </c>
      <c r="V848" s="39">
        <v>0</v>
      </c>
      <c r="W848" s="56">
        <v>0</v>
      </c>
      <c r="X848" s="39">
        <v>103.13</v>
      </c>
      <c r="Y848" s="56">
        <v>7.4</v>
      </c>
    </row>
    <row r="849" spans="1:25">
      <c r="A849" s="47">
        <v>42845</v>
      </c>
      <c r="B849" s="37">
        <v>13957.167881400894</v>
      </c>
      <c r="C849" s="49">
        <v>0</v>
      </c>
      <c r="D849" s="37">
        <v>0</v>
      </c>
      <c r="E849" s="49">
        <v>0</v>
      </c>
      <c r="F849" s="37">
        <v>0</v>
      </c>
      <c r="G849" s="49">
        <v>12.138402945113171</v>
      </c>
      <c r="H849" s="37">
        <v>27.246741974243839</v>
      </c>
      <c r="I849" s="49">
        <v>0</v>
      </c>
      <c r="J849" s="37">
        <v>0</v>
      </c>
      <c r="K849" s="49">
        <v>298.71962147040927</v>
      </c>
      <c r="L849" s="37">
        <v>0</v>
      </c>
      <c r="M849" s="49">
        <v>110224.70763510233</v>
      </c>
      <c r="N849" s="43">
        <v>1764.96</v>
      </c>
      <c r="O849" s="56">
        <v>1941.76</v>
      </c>
      <c r="P849" s="44">
        <v>1873.2</v>
      </c>
      <c r="Q849" s="52">
        <v>28.2</v>
      </c>
      <c r="R849" s="39">
        <v>0</v>
      </c>
      <c r="S849" s="54">
        <v>40.36</v>
      </c>
      <c r="T849" s="39">
        <v>0</v>
      </c>
      <c r="U849" s="54">
        <v>0</v>
      </c>
      <c r="V849" s="39">
        <v>0</v>
      </c>
      <c r="W849" s="56">
        <v>0</v>
      </c>
      <c r="X849" s="39">
        <v>176.8</v>
      </c>
      <c r="Y849" s="56">
        <v>9.1</v>
      </c>
    </row>
    <row r="850" spans="1:25">
      <c r="A850" s="47">
        <v>42846</v>
      </c>
      <c r="B850" s="37">
        <v>14590.44292067397</v>
      </c>
      <c r="C850" s="49">
        <v>0</v>
      </c>
      <c r="D850" s="37">
        <v>0</v>
      </c>
      <c r="E850" s="49">
        <v>0</v>
      </c>
      <c r="F850" s="37">
        <v>0</v>
      </c>
      <c r="G850" s="49">
        <v>11.696637808961832</v>
      </c>
      <c r="H850" s="37">
        <v>27.047831014051102</v>
      </c>
      <c r="I850" s="49">
        <v>0</v>
      </c>
      <c r="J850" s="37">
        <v>0</v>
      </c>
      <c r="K850" s="49">
        <v>321.75839525550253</v>
      </c>
      <c r="L850" s="37">
        <v>60</v>
      </c>
      <c r="M850" s="49">
        <v>98461.624448205315</v>
      </c>
      <c r="N850" s="43">
        <v>1663.51</v>
      </c>
      <c r="O850" s="56">
        <v>1820.88</v>
      </c>
      <c r="P850" s="44">
        <v>1730.1</v>
      </c>
      <c r="Q850" s="52">
        <v>50.5</v>
      </c>
      <c r="R850" s="39">
        <v>0</v>
      </c>
      <c r="S850" s="54">
        <v>40.28</v>
      </c>
      <c r="T850" s="39">
        <v>0</v>
      </c>
      <c r="U850" s="54">
        <v>0</v>
      </c>
      <c r="V850" s="39">
        <v>0</v>
      </c>
      <c r="W850" s="56">
        <v>0</v>
      </c>
      <c r="X850" s="39">
        <v>157.37</v>
      </c>
      <c r="Y850" s="56">
        <v>8.6</v>
      </c>
    </row>
    <row r="851" spans="1:25">
      <c r="A851" s="47">
        <v>42847</v>
      </c>
      <c r="B851" s="37">
        <v>505.51899419338025</v>
      </c>
      <c r="C851" s="49">
        <v>0</v>
      </c>
      <c r="D851" s="37">
        <v>0</v>
      </c>
      <c r="E851" s="49">
        <v>0</v>
      </c>
      <c r="F851" s="37">
        <v>0</v>
      </c>
      <c r="G851" s="49">
        <v>0.42824970678460261</v>
      </c>
      <c r="H851" s="37">
        <v>0.97616103880503058</v>
      </c>
      <c r="I851" s="49">
        <v>0</v>
      </c>
      <c r="J851" s="37">
        <v>0</v>
      </c>
      <c r="K851" s="49">
        <v>10.595961958807447</v>
      </c>
      <c r="L851" s="37">
        <v>0</v>
      </c>
      <c r="M851" s="49">
        <v>3552.2761000726614</v>
      </c>
      <c r="N851" s="43">
        <v>1674.8</v>
      </c>
      <c r="O851" s="56">
        <v>1835.91</v>
      </c>
      <c r="P851" s="44">
        <v>1751</v>
      </c>
      <c r="Q851" s="52">
        <v>36.1</v>
      </c>
      <c r="R851" s="39">
        <v>0</v>
      </c>
      <c r="S851" s="54">
        <v>48.81</v>
      </c>
      <c r="T851" s="39">
        <v>0</v>
      </c>
      <c r="U851" s="54">
        <v>0</v>
      </c>
      <c r="V851" s="39">
        <v>0</v>
      </c>
      <c r="W851" s="56">
        <v>0</v>
      </c>
      <c r="X851" s="39">
        <v>161.11000000000001</v>
      </c>
      <c r="Y851" s="56">
        <v>8.8000000000000007</v>
      </c>
    </row>
    <row r="852" spans="1:25">
      <c r="A852" s="47">
        <v>42848</v>
      </c>
      <c r="B852" s="37">
        <v>518.57771515793956</v>
      </c>
      <c r="C852" s="49">
        <v>0</v>
      </c>
      <c r="D852" s="37">
        <v>0</v>
      </c>
      <c r="E852" s="49">
        <v>0</v>
      </c>
      <c r="F852" s="37">
        <v>0</v>
      </c>
      <c r="G852" s="49">
        <v>0.41054911492207913</v>
      </c>
      <c r="H852" s="37">
        <v>0.99460879209228781</v>
      </c>
      <c r="I852" s="49">
        <v>0</v>
      </c>
      <c r="J852" s="37">
        <v>0</v>
      </c>
      <c r="K852" s="49">
        <v>11.109013383380468</v>
      </c>
      <c r="L852" s="37">
        <v>0</v>
      </c>
      <c r="M852" s="49">
        <v>3831.6203748032872</v>
      </c>
      <c r="N852" s="43">
        <v>1807.3</v>
      </c>
      <c r="O852" s="56">
        <v>1978</v>
      </c>
      <c r="P852" s="44">
        <v>1870.3</v>
      </c>
      <c r="Q852" s="52">
        <v>41.7</v>
      </c>
      <c r="R852" s="39">
        <v>0</v>
      </c>
      <c r="S852" s="54">
        <v>66</v>
      </c>
      <c r="T852" s="39">
        <v>0</v>
      </c>
      <c r="U852" s="54">
        <v>0</v>
      </c>
      <c r="V852" s="39">
        <v>0</v>
      </c>
      <c r="W852" s="56">
        <v>0</v>
      </c>
      <c r="X852" s="39">
        <v>170.7</v>
      </c>
      <c r="Y852" s="56">
        <v>8.6</v>
      </c>
    </row>
    <row r="853" spans="1:25">
      <c r="A853" s="47">
        <v>42849</v>
      </c>
      <c r="B853" s="37">
        <v>14794.916345519321</v>
      </c>
      <c r="C853" s="49">
        <v>0</v>
      </c>
      <c r="D853" s="37">
        <v>0</v>
      </c>
      <c r="E853" s="49">
        <v>0</v>
      </c>
      <c r="F853" s="37">
        <v>0</v>
      </c>
      <c r="G853" s="49">
        <v>11.965746449315716</v>
      </c>
      <c r="H853" s="37">
        <v>27.565265591502506</v>
      </c>
      <c r="I853" s="49">
        <v>0</v>
      </c>
      <c r="J853" s="37">
        <v>0</v>
      </c>
      <c r="K853" s="49">
        <v>292.69907071555599</v>
      </c>
      <c r="L853" s="37">
        <v>0</v>
      </c>
      <c r="M853" s="49">
        <v>106033.36892098919</v>
      </c>
      <c r="N853" s="43">
        <v>1898.5</v>
      </c>
      <c r="O853" s="56">
        <v>2022.53</v>
      </c>
      <c r="P853" s="44">
        <v>1927.6</v>
      </c>
      <c r="Q853" s="52">
        <v>60.8</v>
      </c>
      <c r="R853" s="39">
        <v>0</v>
      </c>
      <c r="S853" s="54">
        <v>34.130000000000003</v>
      </c>
      <c r="T853" s="39">
        <v>0</v>
      </c>
      <c r="U853" s="54">
        <v>0</v>
      </c>
      <c r="V853" s="39">
        <v>0</v>
      </c>
      <c r="W853" s="56">
        <v>0</v>
      </c>
      <c r="X853" s="39">
        <v>124.03</v>
      </c>
      <c r="Y853" s="56">
        <v>6.1</v>
      </c>
    </row>
    <row r="854" spans="1:25">
      <c r="A854" s="47">
        <v>42850</v>
      </c>
      <c r="B854" s="37">
        <v>14640.571787339031</v>
      </c>
      <c r="C854" s="49">
        <v>0</v>
      </c>
      <c r="D854" s="37">
        <v>0</v>
      </c>
      <c r="E854" s="49">
        <v>0</v>
      </c>
      <c r="F854" s="37">
        <v>0</v>
      </c>
      <c r="G854" s="49">
        <v>12.335706293506988</v>
      </c>
      <c r="H854" s="37">
        <v>29.395147529938541</v>
      </c>
      <c r="I854" s="49">
        <v>0</v>
      </c>
      <c r="J854" s="37">
        <v>0</v>
      </c>
      <c r="K854" s="49">
        <v>307.47857793135438</v>
      </c>
      <c r="L854" s="37">
        <v>0</v>
      </c>
      <c r="M854" s="49">
        <v>109641.87165201872</v>
      </c>
      <c r="N854" s="43">
        <v>2080.64</v>
      </c>
      <c r="O854" s="56">
        <v>2217.9</v>
      </c>
      <c r="P854" s="44">
        <v>2139</v>
      </c>
      <c r="Q854" s="52">
        <v>58.9</v>
      </c>
      <c r="R854" s="39">
        <v>0</v>
      </c>
      <c r="S854" s="54">
        <v>20</v>
      </c>
      <c r="T854" s="39">
        <v>0</v>
      </c>
      <c r="U854" s="54">
        <v>0</v>
      </c>
      <c r="V854" s="39">
        <v>0</v>
      </c>
      <c r="W854" s="56">
        <v>0</v>
      </c>
      <c r="X854" s="39">
        <v>137.26</v>
      </c>
      <c r="Y854" s="56">
        <v>6.2</v>
      </c>
    </row>
    <row r="855" spans="1:25">
      <c r="A855" s="47">
        <v>42851</v>
      </c>
      <c r="B855" s="37">
        <v>13896.334282777063</v>
      </c>
      <c r="C855" s="49">
        <v>0</v>
      </c>
      <c r="D855" s="37">
        <v>0</v>
      </c>
      <c r="E855" s="49">
        <v>0</v>
      </c>
      <c r="F855" s="37">
        <v>0</v>
      </c>
      <c r="G855" s="49">
        <v>12.172068945198845</v>
      </c>
      <c r="H855" s="37">
        <v>28.203780980693921</v>
      </c>
      <c r="I855" s="49">
        <v>0</v>
      </c>
      <c r="J855" s="37">
        <v>0</v>
      </c>
      <c r="K855" s="49">
        <v>317.26678667395089</v>
      </c>
      <c r="L855" s="37">
        <v>0</v>
      </c>
      <c r="M855" s="49">
        <v>105815.72417154998</v>
      </c>
      <c r="N855" s="43">
        <v>1990.84</v>
      </c>
      <c r="O855" s="56">
        <v>2147</v>
      </c>
      <c r="P855" s="44">
        <v>2082.5</v>
      </c>
      <c r="Q855" s="52">
        <v>27.8</v>
      </c>
      <c r="R855" s="39">
        <v>0</v>
      </c>
      <c r="S855" s="54">
        <v>36.700000000000003</v>
      </c>
      <c r="T855" s="39">
        <v>0</v>
      </c>
      <c r="U855" s="54">
        <v>0</v>
      </c>
      <c r="V855" s="39">
        <v>0</v>
      </c>
      <c r="W855" s="56">
        <v>0</v>
      </c>
      <c r="X855" s="39">
        <v>156.16</v>
      </c>
      <c r="Y855" s="56">
        <v>7.3</v>
      </c>
    </row>
    <row r="856" spans="1:25">
      <c r="A856" s="47">
        <v>42852</v>
      </c>
      <c r="B856" s="37">
        <v>14852.415827558441</v>
      </c>
      <c r="C856" s="49">
        <v>0</v>
      </c>
      <c r="D856" s="37">
        <v>0</v>
      </c>
      <c r="E856" s="49">
        <v>0</v>
      </c>
      <c r="F856" s="37">
        <v>0</v>
      </c>
      <c r="G856" s="49">
        <v>12.611867216631325</v>
      </c>
      <c r="H856" s="37">
        <v>28.085677275495126</v>
      </c>
      <c r="I856" s="49">
        <v>0</v>
      </c>
      <c r="J856" s="37">
        <v>0</v>
      </c>
      <c r="K856" s="49">
        <v>311.05482115531197</v>
      </c>
      <c r="L856" s="37">
        <v>0</v>
      </c>
      <c r="M856" s="49">
        <v>99655.038132125352</v>
      </c>
      <c r="N856" s="43">
        <v>2019.74</v>
      </c>
      <c r="O856" s="56">
        <v>2180.4</v>
      </c>
      <c r="P856" s="44">
        <v>2099.4</v>
      </c>
      <c r="Q856" s="52">
        <v>61</v>
      </c>
      <c r="R856" s="39">
        <v>0</v>
      </c>
      <c r="S856" s="54">
        <v>20</v>
      </c>
      <c r="T856" s="39">
        <v>0</v>
      </c>
      <c r="U856" s="54">
        <v>0</v>
      </c>
      <c r="V856" s="39">
        <v>0</v>
      </c>
      <c r="W856" s="56">
        <v>0</v>
      </c>
      <c r="X856" s="39">
        <v>160.66</v>
      </c>
      <c r="Y856" s="56">
        <v>7.4</v>
      </c>
    </row>
    <row r="857" spans="1:25">
      <c r="A857" s="47">
        <v>42853</v>
      </c>
      <c r="B857" s="37">
        <v>14101.893747851969</v>
      </c>
      <c r="C857" s="49">
        <v>0</v>
      </c>
      <c r="D857" s="37">
        <v>0</v>
      </c>
      <c r="E857" s="49">
        <v>0</v>
      </c>
      <c r="F857" s="37">
        <v>0</v>
      </c>
      <c r="G857" s="49">
        <v>12.858865286755735</v>
      </c>
      <c r="H857" s="37">
        <v>27.962842480322372</v>
      </c>
      <c r="I857" s="49">
        <v>78.257058786702601</v>
      </c>
      <c r="J857" s="37">
        <v>16</v>
      </c>
      <c r="K857" s="49">
        <v>314.68938597234842</v>
      </c>
      <c r="L857" s="37">
        <v>50</v>
      </c>
      <c r="M857" s="49">
        <v>106328.58830792274</v>
      </c>
      <c r="N857" s="43">
        <v>2078.39</v>
      </c>
      <c r="O857" s="56">
        <v>2228.75</v>
      </c>
      <c r="P857" s="44">
        <v>2137.8000000000002</v>
      </c>
      <c r="Q857" s="52">
        <v>54.4</v>
      </c>
      <c r="R857" s="39">
        <v>0</v>
      </c>
      <c r="S857" s="54">
        <v>36.549999999999997</v>
      </c>
      <c r="T857" s="39">
        <v>0</v>
      </c>
      <c r="U857" s="54">
        <v>0</v>
      </c>
      <c r="V857" s="39">
        <v>0</v>
      </c>
      <c r="W857" s="56">
        <v>0</v>
      </c>
      <c r="X857" s="39">
        <v>150.36000000000001</v>
      </c>
      <c r="Y857" s="56">
        <v>6.7</v>
      </c>
    </row>
    <row r="858" spans="1:25">
      <c r="A858" s="47">
        <v>42854</v>
      </c>
      <c r="B858" s="37">
        <v>513.30802990953396</v>
      </c>
      <c r="C858" s="49">
        <v>0</v>
      </c>
      <c r="D858" s="37">
        <v>0</v>
      </c>
      <c r="E858" s="49">
        <v>0</v>
      </c>
      <c r="F858" s="37">
        <v>0</v>
      </c>
      <c r="G858" s="49">
        <v>0.43212259075168663</v>
      </c>
      <c r="H858" s="37">
        <v>0.9421397719469411</v>
      </c>
      <c r="I858" s="49">
        <v>0</v>
      </c>
      <c r="J858" s="37">
        <v>0</v>
      </c>
      <c r="K858" s="49">
        <v>9.9132340576068216</v>
      </c>
      <c r="L858" s="37">
        <v>0</v>
      </c>
      <c r="M858" s="49">
        <v>3578.2639235279212</v>
      </c>
      <c r="N858" s="43">
        <v>2051.81</v>
      </c>
      <c r="O858" s="56">
        <v>2194.2800000000002</v>
      </c>
      <c r="P858" s="44">
        <v>2124</v>
      </c>
      <c r="Q858" s="52">
        <v>43.9</v>
      </c>
      <c r="R858" s="39">
        <v>0</v>
      </c>
      <c r="S858" s="54">
        <v>26.38</v>
      </c>
      <c r="T858" s="39">
        <v>0</v>
      </c>
      <c r="U858" s="54">
        <v>0</v>
      </c>
      <c r="V858" s="39">
        <v>0</v>
      </c>
      <c r="W858" s="56">
        <v>0</v>
      </c>
      <c r="X858" s="39">
        <v>142.47</v>
      </c>
      <c r="Y858" s="56">
        <v>6.5</v>
      </c>
    </row>
    <row r="859" spans="1:25">
      <c r="A859" s="47">
        <v>42855</v>
      </c>
      <c r="B859" s="37">
        <v>518.59515570275983</v>
      </c>
      <c r="C859" s="49">
        <v>0</v>
      </c>
      <c r="D859" s="37">
        <v>0</v>
      </c>
      <c r="E859" s="49">
        <v>0</v>
      </c>
      <c r="F859" s="37">
        <v>0</v>
      </c>
      <c r="G859" s="49">
        <v>0.4304951059850709</v>
      </c>
      <c r="H859" s="37">
        <v>0.93807635415941848</v>
      </c>
      <c r="I859" s="49">
        <v>0</v>
      </c>
      <c r="J859" s="37">
        <v>0</v>
      </c>
      <c r="K859" s="49">
        <v>9.8834115007723842</v>
      </c>
      <c r="L859" s="37">
        <v>0</v>
      </c>
      <c r="M859" s="49">
        <v>3524.1255903065553</v>
      </c>
      <c r="N859" s="43">
        <v>2038.05</v>
      </c>
      <c r="O859" s="56">
        <v>2180.9299999999998</v>
      </c>
      <c r="P859" s="44">
        <v>2118.4</v>
      </c>
      <c r="Q859" s="52">
        <v>43.7</v>
      </c>
      <c r="R859" s="39">
        <v>0</v>
      </c>
      <c r="S859" s="54">
        <v>18.829999999999998</v>
      </c>
      <c r="T859" s="39">
        <v>0</v>
      </c>
      <c r="U859" s="54">
        <v>0</v>
      </c>
      <c r="V859" s="39">
        <v>0</v>
      </c>
      <c r="W859" s="56">
        <v>0</v>
      </c>
      <c r="X859" s="39">
        <v>142.88</v>
      </c>
      <c r="Y859" s="56">
        <v>6.6</v>
      </c>
    </row>
    <row r="860" spans="1:25">
      <c r="A860" s="47">
        <v>42856</v>
      </c>
      <c r="B860" s="37">
        <v>13121.941401546457</v>
      </c>
      <c r="C860" s="49">
        <v>0</v>
      </c>
      <c r="D860" s="37">
        <v>0</v>
      </c>
      <c r="E860" s="49">
        <v>0</v>
      </c>
      <c r="F860" s="37">
        <v>0</v>
      </c>
      <c r="G860" s="49">
        <v>9.2392080503905767</v>
      </c>
      <c r="H860" s="37">
        <v>25.292119559190198</v>
      </c>
      <c r="I860" s="49">
        <v>0</v>
      </c>
      <c r="J860" s="37">
        <v>0</v>
      </c>
      <c r="K860" s="49">
        <v>277.30007692124025</v>
      </c>
      <c r="L860" s="37">
        <v>0</v>
      </c>
      <c r="M860" s="49">
        <v>85260.977898301076</v>
      </c>
      <c r="N860" s="43">
        <v>2097.4499999999998</v>
      </c>
      <c r="O860" s="56">
        <v>2236.0700000000002</v>
      </c>
      <c r="P860" s="44">
        <v>2140.5</v>
      </c>
      <c r="Q860" s="52">
        <v>66.099999999999994</v>
      </c>
      <c r="R860" s="39">
        <v>0</v>
      </c>
      <c r="S860" s="54">
        <v>29.47</v>
      </c>
      <c r="T860" s="39">
        <v>0</v>
      </c>
      <c r="U860" s="54">
        <v>0</v>
      </c>
      <c r="V860" s="39">
        <v>0</v>
      </c>
      <c r="W860" s="56">
        <v>0</v>
      </c>
      <c r="X860" s="39">
        <v>138.62</v>
      </c>
      <c r="Y860" s="56">
        <v>6.2</v>
      </c>
    </row>
    <row r="861" spans="1:25">
      <c r="A861" s="47">
        <v>42857</v>
      </c>
      <c r="B861" s="37">
        <v>13655.604785798347</v>
      </c>
      <c r="C861" s="49">
        <v>0</v>
      </c>
      <c r="D861" s="37">
        <v>0</v>
      </c>
      <c r="E861" s="49">
        <v>0</v>
      </c>
      <c r="F861" s="37">
        <v>0</v>
      </c>
      <c r="G861" s="49">
        <v>10.264061473062645</v>
      </c>
      <c r="H861" s="37">
        <v>24.103051449368163</v>
      </c>
      <c r="I861" s="49">
        <v>0</v>
      </c>
      <c r="J861" s="37">
        <v>0</v>
      </c>
      <c r="K861" s="49">
        <v>260.41302837493629</v>
      </c>
      <c r="L861" s="37">
        <v>0</v>
      </c>
      <c r="M861" s="49">
        <v>88650.357448218943</v>
      </c>
      <c r="N861" s="43">
        <v>1175.3800000000001</v>
      </c>
      <c r="O861" s="56">
        <v>1272.0999999999999</v>
      </c>
      <c r="P861" s="44">
        <v>1200.5999999999999</v>
      </c>
      <c r="Q861" s="52">
        <v>37.1</v>
      </c>
      <c r="R861" s="39">
        <v>0</v>
      </c>
      <c r="S861" s="54">
        <v>34.4</v>
      </c>
      <c r="T861" s="39">
        <v>0</v>
      </c>
      <c r="U861" s="54">
        <v>0</v>
      </c>
      <c r="V861" s="39">
        <v>0</v>
      </c>
      <c r="W861" s="56">
        <v>0</v>
      </c>
      <c r="X861" s="39">
        <v>96.72</v>
      </c>
      <c r="Y861" s="56">
        <v>7.6</v>
      </c>
    </row>
    <row r="862" spans="1:25">
      <c r="A862" s="47">
        <v>42858</v>
      </c>
      <c r="B862" s="37">
        <v>13090.243005963959</v>
      </c>
      <c r="C862" s="49">
        <v>0</v>
      </c>
      <c r="D862" s="37">
        <v>0</v>
      </c>
      <c r="E862" s="49">
        <v>0</v>
      </c>
      <c r="F862" s="37">
        <v>0</v>
      </c>
      <c r="G862" s="49">
        <v>10.502673033858986</v>
      </c>
      <c r="H862" s="37">
        <v>22.491048225875474</v>
      </c>
      <c r="I862" s="49">
        <v>0</v>
      </c>
      <c r="J862" s="37">
        <v>0</v>
      </c>
      <c r="K862" s="49">
        <v>265.97646110480173</v>
      </c>
      <c r="L862" s="37">
        <v>0</v>
      </c>
      <c r="M862" s="49">
        <v>79816.081166545133</v>
      </c>
      <c r="N862" s="43">
        <v>2090.85</v>
      </c>
      <c r="O862" s="56">
        <v>2246.13</v>
      </c>
      <c r="P862" s="44">
        <v>2143.1</v>
      </c>
      <c r="Q862" s="52">
        <v>64.400000000000006</v>
      </c>
      <c r="R862" s="39">
        <v>0</v>
      </c>
      <c r="S862" s="54">
        <v>38.630000000000003</v>
      </c>
      <c r="T862" s="39">
        <v>0</v>
      </c>
      <c r="U862" s="54">
        <v>0</v>
      </c>
      <c r="V862" s="39">
        <v>0</v>
      </c>
      <c r="W862" s="56">
        <v>0</v>
      </c>
      <c r="X862" s="39">
        <v>155.28</v>
      </c>
      <c r="Y862" s="56">
        <v>6.9</v>
      </c>
    </row>
    <row r="863" spans="1:25">
      <c r="A863" s="47">
        <v>42859</v>
      </c>
      <c r="B863" s="37">
        <v>13713.089779937862</v>
      </c>
      <c r="C863" s="49">
        <v>0</v>
      </c>
      <c r="D863" s="37">
        <v>0</v>
      </c>
      <c r="E863" s="49">
        <v>0</v>
      </c>
      <c r="F863" s="37">
        <v>0</v>
      </c>
      <c r="G863" s="49">
        <v>10.262244990347732</v>
      </c>
      <c r="H863" s="37">
        <v>24.869135778214311</v>
      </c>
      <c r="I863" s="49">
        <v>0</v>
      </c>
      <c r="J863" s="37">
        <v>0</v>
      </c>
      <c r="K863" s="49">
        <v>261.67589923617498</v>
      </c>
      <c r="L863" s="37">
        <v>0</v>
      </c>
      <c r="M863" s="49">
        <v>83751.292125668726</v>
      </c>
      <c r="N863" s="43">
        <v>2059.4499999999998</v>
      </c>
      <c r="O863" s="56">
        <v>2227.0100000000002</v>
      </c>
      <c r="P863" s="44">
        <v>2152</v>
      </c>
      <c r="Q863" s="52">
        <v>45.5</v>
      </c>
      <c r="R863" s="39">
        <v>0</v>
      </c>
      <c r="S863" s="54">
        <v>29.51</v>
      </c>
      <c r="T863" s="39">
        <v>0</v>
      </c>
      <c r="U863" s="54">
        <v>0</v>
      </c>
      <c r="V863" s="39">
        <v>0</v>
      </c>
      <c r="W863" s="56">
        <v>0</v>
      </c>
      <c r="X863" s="39">
        <v>167.56</v>
      </c>
      <c r="Y863" s="56">
        <v>7.5</v>
      </c>
    </row>
    <row r="864" spans="1:25">
      <c r="A864" s="47">
        <v>42860</v>
      </c>
      <c r="B864" s="37">
        <v>13413.920345628561</v>
      </c>
      <c r="C864" s="49">
        <v>25</v>
      </c>
      <c r="D864" s="37">
        <v>20</v>
      </c>
      <c r="E864" s="49">
        <v>0</v>
      </c>
      <c r="F864" s="37">
        <v>0</v>
      </c>
      <c r="G864" s="49">
        <v>10.211390330031115</v>
      </c>
      <c r="H864" s="37">
        <v>25.244353205623707</v>
      </c>
      <c r="I864" s="49">
        <v>0</v>
      </c>
      <c r="J864" s="37">
        <v>0</v>
      </c>
      <c r="K864" s="49">
        <v>270.9844521250584</v>
      </c>
      <c r="L864" s="37">
        <v>40</v>
      </c>
      <c r="M864" s="49">
        <v>82058.355737235397</v>
      </c>
      <c r="N864" s="43">
        <v>2121.1999999999998</v>
      </c>
      <c r="O864" s="56">
        <v>2276.7399999999998</v>
      </c>
      <c r="P864" s="44">
        <v>2209</v>
      </c>
      <c r="Q864" s="52">
        <v>39.1</v>
      </c>
      <c r="R864" s="39">
        <v>0</v>
      </c>
      <c r="S864" s="54">
        <v>28.64</v>
      </c>
      <c r="T864" s="39">
        <v>0</v>
      </c>
      <c r="U864" s="54">
        <v>0</v>
      </c>
      <c r="V864" s="39">
        <v>0</v>
      </c>
      <c r="W864" s="56">
        <v>0</v>
      </c>
      <c r="X864" s="39">
        <v>155.54</v>
      </c>
      <c r="Y864" s="56">
        <v>6.8</v>
      </c>
    </row>
    <row r="865" spans="1:25">
      <c r="A865" s="47">
        <v>42861</v>
      </c>
      <c r="B865" s="37">
        <v>488.81690555110254</v>
      </c>
      <c r="C865" s="49">
        <v>0</v>
      </c>
      <c r="D865" s="37">
        <v>0</v>
      </c>
      <c r="E865" s="49">
        <v>0</v>
      </c>
      <c r="F865" s="37">
        <v>0</v>
      </c>
      <c r="G865" s="49">
        <v>0.40284378801355858</v>
      </c>
      <c r="H865" s="37">
        <v>0.89738012389090738</v>
      </c>
      <c r="I865" s="49">
        <v>0</v>
      </c>
      <c r="J865" s="37">
        <v>0</v>
      </c>
      <c r="K865" s="49">
        <v>10.218734904055852</v>
      </c>
      <c r="L865" s="37">
        <v>0</v>
      </c>
      <c r="M865" s="49">
        <v>3260.7417917545213</v>
      </c>
      <c r="N865" s="43">
        <v>2131.15</v>
      </c>
      <c r="O865" s="56">
        <v>2263.7800000000002</v>
      </c>
      <c r="P865" s="44">
        <v>2189</v>
      </c>
      <c r="Q865" s="52">
        <v>45.2</v>
      </c>
      <c r="R865" s="39">
        <v>0</v>
      </c>
      <c r="S865" s="54">
        <v>29.58</v>
      </c>
      <c r="T865" s="39">
        <v>0</v>
      </c>
      <c r="U865" s="54">
        <v>0</v>
      </c>
      <c r="V865" s="39">
        <v>0</v>
      </c>
      <c r="W865" s="56">
        <v>0</v>
      </c>
      <c r="X865" s="39">
        <v>132.63</v>
      </c>
      <c r="Y865" s="56">
        <v>5.9</v>
      </c>
    </row>
    <row r="866" spans="1:25">
      <c r="A866" s="47">
        <v>42862</v>
      </c>
      <c r="B866" s="37">
        <v>456.16627748446143</v>
      </c>
      <c r="C866" s="49">
        <v>0</v>
      </c>
      <c r="D866" s="37">
        <v>0</v>
      </c>
      <c r="E866" s="49">
        <v>0</v>
      </c>
      <c r="F866" s="37">
        <v>0</v>
      </c>
      <c r="G866" s="49">
        <v>0.38430109364333148</v>
      </c>
      <c r="H866" s="37">
        <v>0.9675174941970196</v>
      </c>
      <c r="I866" s="49">
        <v>0</v>
      </c>
      <c r="J866" s="37">
        <v>0</v>
      </c>
      <c r="K866" s="49">
        <v>10.216232168019399</v>
      </c>
      <c r="L866" s="37">
        <v>0</v>
      </c>
      <c r="M866" s="49">
        <v>2991.1327248053558</v>
      </c>
      <c r="N866" s="43">
        <v>1998.08</v>
      </c>
      <c r="O866" s="56">
        <v>2137.4</v>
      </c>
      <c r="P866" s="44">
        <v>2083</v>
      </c>
      <c r="Q866" s="52">
        <v>54.4</v>
      </c>
      <c r="R866" s="39">
        <v>0</v>
      </c>
      <c r="S866" s="54">
        <v>0</v>
      </c>
      <c r="T866" s="39">
        <v>0</v>
      </c>
      <c r="U866" s="54">
        <v>0</v>
      </c>
      <c r="V866" s="39">
        <v>0</v>
      </c>
      <c r="W866" s="56">
        <v>0</v>
      </c>
      <c r="X866" s="39">
        <v>139.32</v>
      </c>
      <c r="Y866" s="56">
        <v>6.5</v>
      </c>
    </row>
    <row r="867" spans="1:25">
      <c r="A867" s="47">
        <v>42863</v>
      </c>
      <c r="B867" s="37">
        <v>12589.602579849463</v>
      </c>
      <c r="C867" s="49">
        <v>0</v>
      </c>
      <c r="D867" s="37">
        <v>0</v>
      </c>
      <c r="E867" s="49">
        <v>0</v>
      </c>
      <c r="F867" s="37">
        <v>0</v>
      </c>
      <c r="G867" s="49">
        <v>10.43178870882535</v>
      </c>
      <c r="H867" s="37">
        <v>22.61633435936583</v>
      </c>
      <c r="I867" s="49">
        <v>0</v>
      </c>
      <c r="J867" s="37">
        <v>0</v>
      </c>
      <c r="K867" s="49">
        <v>261.44768940090268</v>
      </c>
      <c r="L867" s="37">
        <v>0</v>
      </c>
      <c r="M867" s="49">
        <v>90944.448553314462</v>
      </c>
      <c r="N867" s="43">
        <v>1906.42</v>
      </c>
      <c r="O867" s="56">
        <v>2053.7199999999998</v>
      </c>
      <c r="P867" s="44">
        <v>1951.8</v>
      </c>
      <c r="Q867" s="52">
        <v>61.2</v>
      </c>
      <c r="R867" s="39">
        <v>0</v>
      </c>
      <c r="S867" s="54">
        <v>40.72</v>
      </c>
      <c r="T867" s="39">
        <v>0</v>
      </c>
      <c r="U867" s="54">
        <v>0</v>
      </c>
      <c r="V867" s="39">
        <v>0</v>
      </c>
      <c r="W867" s="56">
        <v>0</v>
      </c>
      <c r="X867" s="39">
        <v>147.30000000000001</v>
      </c>
      <c r="Y867" s="56">
        <v>7.2</v>
      </c>
    </row>
    <row r="868" spans="1:25">
      <c r="A868" s="47">
        <v>42864</v>
      </c>
      <c r="B868" s="37">
        <v>12595.475554984743</v>
      </c>
      <c r="C868" s="49">
        <v>0</v>
      </c>
      <c r="D868" s="37">
        <v>0</v>
      </c>
      <c r="E868" s="49">
        <v>0</v>
      </c>
      <c r="F868" s="37">
        <v>0</v>
      </c>
      <c r="G868" s="49">
        <v>9.7268559135495032</v>
      </c>
      <c r="H868" s="37">
        <v>24.211772934339049</v>
      </c>
      <c r="I868" s="49">
        <v>0</v>
      </c>
      <c r="J868" s="37">
        <v>0</v>
      </c>
      <c r="K868" s="49">
        <v>260.92527221919829</v>
      </c>
      <c r="L868" s="37">
        <v>0</v>
      </c>
      <c r="M868" s="49">
        <v>87304.04616505935</v>
      </c>
      <c r="N868" s="43">
        <v>1549.57</v>
      </c>
      <c r="O868" s="56">
        <v>1670.48</v>
      </c>
      <c r="P868" s="44">
        <v>1598.2</v>
      </c>
      <c r="Q868" s="52">
        <v>49.4</v>
      </c>
      <c r="R868" s="39">
        <v>0</v>
      </c>
      <c r="S868" s="54">
        <v>22.88</v>
      </c>
      <c r="T868" s="39">
        <v>0</v>
      </c>
      <c r="U868" s="54">
        <v>0</v>
      </c>
      <c r="V868" s="39">
        <v>0</v>
      </c>
      <c r="W868" s="56">
        <v>0</v>
      </c>
      <c r="X868" s="39">
        <v>120.91</v>
      </c>
      <c r="Y868" s="56">
        <v>7.2</v>
      </c>
    </row>
    <row r="869" spans="1:25">
      <c r="A869" s="47">
        <v>42865</v>
      </c>
      <c r="B869" s="37">
        <v>14253.622600387134</v>
      </c>
      <c r="C869" s="49">
        <v>0</v>
      </c>
      <c r="D869" s="37">
        <v>0</v>
      </c>
      <c r="E869" s="49">
        <v>0</v>
      </c>
      <c r="F869" s="37">
        <v>0</v>
      </c>
      <c r="G869" s="49">
        <v>9.5842093997520763</v>
      </c>
      <c r="H869" s="37">
        <v>22.619558960247389</v>
      </c>
      <c r="I869" s="49">
        <v>0</v>
      </c>
      <c r="J869" s="37">
        <v>0</v>
      </c>
      <c r="K869" s="49">
        <v>266.95421992592355</v>
      </c>
      <c r="L869" s="37">
        <v>0</v>
      </c>
      <c r="M869" s="49">
        <v>83669.996598531274</v>
      </c>
      <c r="N869" s="43">
        <v>1198.27</v>
      </c>
      <c r="O869" s="56">
        <v>1333.2</v>
      </c>
      <c r="P869" s="44">
        <v>1278.7</v>
      </c>
      <c r="Q869" s="52">
        <v>26.5</v>
      </c>
      <c r="R869" s="39">
        <v>0</v>
      </c>
      <c r="S869" s="54">
        <v>28</v>
      </c>
      <c r="T869" s="39">
        <v>0</v>
      </c>
      <c r="U869" s="54">
        <v>0</v>
      </c>
      <c r="V869" s="39">
        <v>0</v>
      </c>
      <c r="W869" s="56">
        <v>0</v>
      </c>
      <c r="X869" s="39">
        <v>134.93</v>
      </c>
      <c r="Y869" s="56">
        <v>10.1</v>
      </c>
    </row>
    <row r="870" spans="1:25">
      <c r="A870" s="47">
        <v>42866</v>
      </c>
      <c r="B870" s="37">
        <v>12879.746794780407</v>
      </c>
      <c r="C870" s="49">
        <v>0</v>
      </c>
      <c r="D870" s="37">
        <v>0</v>
      </c>
      <c r="E870" s="49">
        <v>0</v>
      </c>
      <c r="F870" s="37">
        <v>0</v>
      </c>
      <c r="G870" s="49">
        <v>10.427269963869309</v>
      </c>
      <c r="H870" s="37">
        <v>24.132562053144753</v>
      </c>
      <c r="I870" s="49">
        <v>0</v>
      </c>
      <c r="J870" s="37">
        <v>0</v>
      </c>
      <c r="K870" s="49">
        <v>281.41179697040764</v>
      </c>
      <c r="L870" s="37">
        <v>0</v>
      </c>
      <c r="M870" s="49">
        <v>89905.046218303643</v>
      </c>
      <c r="N870" s="43">
        <v>1506.38</v>
      </c>
      <c r="O870" s="56">
        <v>1674.46</v>
      </c>
      <c r="P870" s="44">
        <v>1606.1</v>
      </c>
      <c r="Q870" s="52">
        <v>48.1</v>
      </c>
      <c r="R870" s="39">
        <v>0</v>
      </c>
      <c r="S870" s="54">
        <v>20.260000000000002</v>
      </c>
      <c r="T870" s="39">
        <v>0</v>
      </c>
      <c r="U870" s="54">
        <v>0</v>
      </c>
      <c r="V870" s="39">
        <v>0</v>
      </c>
      <c r="W870" s="56">
        <v>0</v>
      </c>
      <c r="X870" s="39">
        <v>168.08</v>
      </c>
      <c r="Y870" s="56">
        <v>10</v>
      </c>
    </row>
    <row r="871" spans="1:25">
      <c r="A871" s="47">
        <v>42867</v>
      </c>
      <c r="B871" s="37">
        <v>14120.665747851897</v>
      </c>
      <c r="C871" s="49">
        <v>25</v>
      </c>
      <c r="D871" s="37">
        <v>20</v>
      </c>
      <c r="E871" s="49">
        <v>0</v>
      </c>
      <c r="F871" s="37">
        <v>0</v>
      </c>
      <c r="G871" s="49">
        <v>9.6417925999140071</v>
      </c>
      <c r="H871" s="37">
        <v>22.645970223526113</v>
      </c>
      <c r="I871" s="49">
        <v>0</v>
      </c>
      <c r="J871" s="37">
        <v>14</v>
      </c>
      <c r="K871" s="49">
        <v>274.80805080374057</v>
      </c>
      <c r="L871" s="37">
        <v>35</v>
      </c>
      <c r="M871" s="49">
        <v>91913.977180184331</v>
      </c>
      <c r="N871" s="43">
        <v>1251.75</v>
      </c>
      <c r="O871" s="56">
        <v>1382.58</v>
      </c>
      <c r="P871" s="44">
        <v>1312.3</v>
      </c>
      <c r="Q871" s="52">
        <v>28.2</v>
      </c>
      <c r="R871" s="39">
        <v>0</v>
      </c>
      <c r="S871" s="54">
        <v>42.08</v>
      </c>
      <c r="T871" s="39">
        <v>0</v>
      </c>
      <c r="U871" s="54">
        <v>0</v>
      </c>
      <c r="V871" s="39">
        <v>0</v>
      </c>
      <c r="W871" s="56">
        <v>0</v>
      </c>
      <c r="X871" s="39">
        <v>130.83000000000001</v>
      </c>
      <c r="Y871" s="56">
        <v>9.5</v>
      </c>
    </row>
    <row r="872" spans="1:25">
      <c r="A872" s="47">
        <v>42868</v>
      </c>
      <c r="B872" s="37">
        <v>510.53812350596399</v>
      </c>
      <c r="C872" s="49">
        <v>0</v>
      </c>
      <c r="D872" s="37">
        <v>0</v>
      </c>
      <c r="E872" s="49">
        <v>0</v>
      </c>
      <c r="F872" s="37">
        <v>0</v>
      </c>
      <c r="G872" s="49">
        <v>0.3375618012178726</v>
      </c>
      <c r="H872" s="37">
        <v>0.93672504988448824</v>
      </c>
      <c r="I872" s="49">
        <v>0</v>
      </c>
      <c r="J872" s="37">
        <v>0</v>
      </c>
      <c r="K872" s="49">
        <v>10.988609586765602</v>
      </c>
      <c r="L872" s="37">
        <v>0</v>
      </c>
      <c r="M872" s="49">
        <v>3005.1311547351984</v>
      </c>
      <c r="N872" s="43">
        <v>1445.12</v>
      </c>
      <c r="O872" s="56">
        <v>1597.56</v>
      </c>
      <c r="P872" s="44">
        <v>1516</v>
      </c>
      <c r="Q872" s="52">
        <v>33.299999999999997</v>
      </c>
      <c r="R872" s="39">
        <v>0</v>
      </c>
      <c r="S872" s="54">
        <v>48.26</v>
      </c>
      <c r="T872" s="39">
        <v>0</v>
      </c>
      <c r="U872" s="54">
        <v>0</v>
      </c>
      <c r="V872" s="39">
        <v>0</v>
      </c>
      <c r="W872" s="56">
        <v>0</v>
      </c>
      <c r="X872" s="39">
        <v>152.44</v>
      </c>
      <c r="Y872" s="56">
        <v>9.5</v>
      </c>
    </row>
    <row r="873" spans="1:25">
      <c r="A873" s="47">
        <v>42869</v>
      </c>
      <c r="B873" s="37">
        <v>503.46304183639643</v>
      </c>
      <c r="C873" s="49">
        <v>0</v>
      </c>
      <c r="D873" s="37">
        <v>0</v>
      </c>
      <c r="E873" s="49">
        <v>0</v>
      </c>
      <c r="F873" s="37">
        <v>0</v>
      </c>
      <c r="G873" s="49">
        <v>0.38886951513275164</v>
      </c>
      <c r="H873" s="37">
        <v>0.81926514615427615</v>
      </c>
      <c r="I873" s="49">
        <v>0</v>
      </c>
      <c r="J873" s="37">
        <v>0</v>
      </c>
      <c r="K873" s="49">
        <v>9.6363012175140952</v>
      </c>
      <c r="L873" s="37">
        <v>0</v>
      </c>
      <c r="M873" s="49">
        <v>3215.8768915532955</v>
      </c>
      <c r="N873" s="43">
        <v>1172.83</v>
      </c>
      <c r="O873" s="56">
        <v>1299.9000000000001</v>
      </c>
      <c r="P873" s="44">
        <v>1260.2</v>
      </c>
      <c r="Q873" s="52">
        <v>39.700000000000003</v>
      </c>
      <c r="R873" s="39">
        <v>0</v>
      </c>
      <c r="S873" s="54">
        <v>0</v>
      </c>
      <c r="T873" s="39">
        <v>0</v>
      </c>
      <c r="U873" s="54">
        <v>0</v>
      </c>
      <c r="V873" s="39">
        <v>0</v>
      </c>
      <c r="W873" s="56">
        <v>0</v>
      </c>
      <c r="X873" s="39">
        <v>127.07</v>
      </c>
      <c r="Y873" s="56">
        <v>9.8000000000000007</v>
      </c>
    </row>
    <row r="874" spans="1:25">
      <c r="A874" s="47">
        <v>42870</v>
      </c>
      <c r="B874" s="37">
        <v>12550.688551764066</v>
      </c>
      <c r="C874" s="49">
        <v>0</v>
      </c>
      <c r="D874" s="37">
        <v>0</v>
      </c>
      <c r="E874" s="49">
        <v>0</v>
      </c>
      <c r="F874" s="37">
        <v>0</v>
      </c>
      <c r="G874" s="49">
        <v>9.4568489342399147</v>
      </c>
      <c r="H874" s="37">
        <v>24.982472099532821</v>
      </c>
      <c r="I874" s="49">
        <v>0</v>
      </c>
      <c r="J874" s="37">
        <v>0</v>
      </c>
      <c r="K874" s="49">
        <v>254.59736424088607</v>
      </c>
      <c r="L874" s="37">
        <v>0</v>
      </c>
      <c r="M874" s="49">
        <v>84565.166561195627</v>
      </c>
      <c r="N874" s="43">
        <v>1618.96</v>
      </c>
      <c r="O874" s="56">
        <v>1799.32</v>
      </c>
      <c r="P874" s="44">
        <v>1719.6</v>
      </c>
      <c r="Q874" s="52">
        <v>51.3</v>
      </c>
      <c r="R874" s="39">
        <v>0</v>
      </c>
      <c r="S874" s="54">
        <v>28.42</v>
      </c>
      <c r="T874" s="39">
        <v>0</v>
      </c>
      <c r="U874" s="54">
        <v>0</v>
      </c>
      <c r="V874" s="39">
        <v>0</v>
      </c>
      <c r="W874" s="56">
        <v>0</v>
      </c>
      <c r="X874" s="39">
        <v>180.36</v>
      </c>
      <c r="Y874" s="56">
        <v>10</v>
      </c>
    </row>
    <row r="875" spans="1:25">
      <c r="A875" s="47">
        <v>42871</v>
      </c>
      <c r="B875" s="37">
        <v>14131.823992334343</v>
      </c>
      <c r="C875" s="49">
        <v>0</v>
      </c>
      <c r="D875" s="37">
        <v>0</v>
      </c>
      <c r="E875" s="49">
        <v>0</v>
      </c>
      <c r="F875" s="37">
        <v>0</v>
      </c>
      <c r="G875" s="49">
        <v>10.046508644721477</v>
      </c>
      <c r="H875" s="37">
        <v>23.370951137584406</v>
      </c>
      <c r="I875" s="49">
        <v>0</v>
      </c>
      <c r="J875" s="37">
        <v>0</v>
      </c>
      <c r="K875" s="49">
        <v>282.34344263938954</v>
      </c>
      <c r="L875" s="37">
        <v>0</v>
      </c>
      <c r="M875" s="49">
        <v>81568.904595076077</v>
      </c>
      <c r="N875" s="43">
        <v>1388.74</v>
      </c>
      <c r="O875" s="56">
        <v>1539.89</v>
      </c>
      <c r="P875" s="44">
        <v>1469.2</v>
      </c>
      <c r="Q875" s="52">
        <v>33</v>
      </c>
      <c r="R875" s="39">
        <v>0</v>
      </c>
      <c r="S875" s="54">
        <v>37.69</v>
      </c>
      <c r="T875" s="39">
        <v>0</v>
      </c>
      <c r="U875" s="54">
        <v>0</v>
      </c>
      <c r="V875" s="39">
        <v>0</v>
      </c>
      <c r="W875" s="56">
        <v>0</v>
      </c>
      <c r="X875" s="39">
        <v>151.15</v>
      </c>
      <c r="Y875" s="56">
        <v>9.8000000000000007</v>
      </c>
    </row>
    <row r="876" spans="1:25">
      <c r="A876" s="47">
        <v>42872</v>
      </c>
      <c r="B876" s="37">
        <v>13216.52511603689</v>
      </c>
      <c r="C876" s="49">
        <v>0</v>
      </c>
      <c r="D876" s="37">
        <v>0</v>
      </c>
      <c r="E876" s="49">
        <v>0</v>
      </c>
      <c r="F876" s="37">
        <v>0</v>
      </c>
      <c r="G876" s="49">
        <v>9.9523660289124631</v>
      </c>
      <c r="H876" s="37">
        <v>25.376305863865703</v>
      </c>
      <c r="I876" s="49">
        <v>0</v>
      </c>
      <c r="J876" s="37">
        <v>0</v>
      </c>
      <c r="K876" s="49">
        <v>280.82068522946133</v>
      </c>
      <c r="L876" s="37">
        <v>0</v>
      </c>
      <c r="M876" s="49">
        <v>86525.456499784283</v>
      </c>
      <c r="N876" s="43">
        <v>1520.03</v>
      </c>
      <c r="O876" s="56">
        <v>1646.95</v>
      </c>
      <c r="P876" s="44">
        <v>1568.2</v>
      </c>
      <c r="Q876" s="52">
        <v>44.9</v>
      </c>
      <c r="R876" s="39">
        <v>0</v>
      </c>
      <c r="S876" s="54">
        <v>33.85</v>
      </c>
      <c r="T876" s="39">
        <v>0</v>
      </c>
      <c r="U876" s="54">
        <v>0</v>
      </c>
      <c r="V876" s="39">
        <v>0</v>
      </c>
      <c r="W876" s="56">
        <v>0</v>
      </c>
      <c r="X876" s="39">
        <v>126.92</v>
      </c>
      <c r="Y876" s="56">
        <v>7.7</v>
      </c>
    </row>
    <row r="877" spans="1:25">
      <c r="A877" s="47">
        <v>42873</v>
      </c>
      <c r="B877" s="37">
        <v>14483.764171135204</v>
      </c>
      <c r="C877" s="49">
        <v>0</v>
      </c>
      <c r="D877" s="37">
        <v>0</v>
      </c>
      <c r="E877" s="49">
        <v>0</v>
      </c>
      <c r="F877" s="37">
        <v>0</v>
      </c>
      <c r="G877" s="49">
        <v>10.548217199012715</v>
      </c>
      <c r="H877" s="37">
        <v>24.559153049748261</v>
      </c>
      <c r="I877" s="49">
        <v>0</v>
      </c>
      <c r="J877" s="37">
        <v>0</v>
      </c>
      <c r="K877" s="49">
        <v>263.6319440901417</v>
      </c>
      <c r="L877" s="37">
        <v>0</v>
      </c>
      <c r="M877" s="49">
        <v>87872.910689840006</v>
      </c>
      <c r="N877" s="43">
        <v>2124.31</v>
      </c>
      <c r="O877" s="56">
        <v>2266.42</v>
      </c>
      <c r="P877" s="44">
        <v>2154</v>
      </c>
      <c r="Q877" s="52">
        <v>83.9</v>
      </c>
      <c r="R877" s="39">
        <v>0</v>
      </c>
      <c r="S877" s="54">
        <v>28.52</v>
      </c>
      <c r="T877" s="39">
        <v>0</v>
      </c>
      <c r="U877" s="54">
        <v>0</v>
      </c>
      <c r="V877" s="39">
        <v>0</v>
      </c>
      <c r="W877" s="56">
        <v>0</v>
      </c>
      <c r="X877" s="39">
        <v>142.11000000000001</v>
      </c>
      <c r="Y877" s="56">
        <v>6.3</v>
      </c>
    </row>
    <row r="878" spans="1:25">
      <c r="A878" s="47">
        <v>42874</v>
      </c>
      <c r="B878" s="37">
        <v>12881.989399160979</v>
      </c>
      <c r="C878" s="49">
        <v>25</v>
      </c>
      <c r="D878" s="37">
        <v>20</v>
      </c>
      <c r="E878" s="49">
        <v>0</v>
      </c>
      <c r="F878" s="37">
        <v>0</v>
      </c>
      <c r="G878" s="49">
        <v>9.5759568215976127</v>
      </c>
      <c r="H878" s="37">
        <v>22.485428301372021</v>
      </c>
      <c r="I878" s="49">
        <v>0</v>
      </c>
      <c r="J878" s="37">
        <v>0</v>
      </c>
      <c r="K878" s="49">
        <v>268.17263823584443</v>
      </c>
      <c r="L878" s="37">
        <v>40</v>
      </c>
      <c r="M878" s="49">
        <v>91127.423741355597</v>
      </c>
      <c r="N878" s="43">
        <v>2109.4699999999998</v>
      </c>
      <c r="O878" s="56">
        <v>2182.27</v>
      </c>
      <c r="P878" s="44">
        <v>2167.6</v>
      </c>
      <c r="Q878" s="52">
        <v>0</v>
      </c>
      <c r="R878" s="39">
        <v>0</v>
      </c>
      <c r="S878" s="54">
        <v>14.67</v>
      </c>
      <c r="T878" s="39">
        <v>0</v>
      </c>
      <c r="U878" s="54">
        <v>0</v>
      </c>
      <c r="V878" s="39">
        <v>0</v>
      </c>
      <c r="W878" s="56">
        <v>0</v>
      </c>
      <c r="X878" s="39">
        <v>72.8</v>
      </c>
      <c r="Y878" s="56">
        <v>3.3</v>
      </c>
    </row>
    <row r="879" spans="1:25">
      <c r="A879" s="47">
        <v>42875</v>
      </c>
      <c r="B879" s="37">
        <v>533.88893859634504</v>
      </c>
      <c r="C879" s="49">
        <v>0</v>
      </c>
      <c r="D879" s="37">
        <v>0</v>
      </c>
      <c r="E879" s="49">
        <v>0</v>
      </c>
      <c r="F879" s="37">
        <v>0</v>
      </c>
      <c r="G879" s="49">
        <v>0.37540445098567288</v>
      </c>
      <c r="H879" s="37">
        <v>0.84309449549363547</v>
      </c>
      <c r="I879" s="49">
        <v>0</v>
      </c>
      <c r="J879" s="37">
        <v>0</v>
      </c>
      <c r="K879" s="49">
        <v>11.159029989007013</v>
      </c>
      <c r="L879" s="37">
        <v>0</v>
      </c>
      <c r="M879" s="49">
        <v>2914.4565918298676</v>
      </c>
      <c r="N879" s="43">
        <v>2126.77</v>
      </c>
      <c r="O879" s="56">
        <v>2195.5700000000002</v>
      </c>
      <c r="P879" s="44">
        <v>2127.4</v>
      </c>
      <c r="Q879" s="52">
        <v>31</v>
      </c>
      <c r="R879" s="39">
        <v>0</v>
      </c>
      <c r="S879" s="54">
        <v>37.17</v>
      </c>
      <c r="T879" s="39">
        <v>0</v>
      </c>
      <c r="U879" s="54">
        <v>0</v>
      </c>
      <c r="V879" s="39">
        <v>0</v>
      </c>
      <c r="W879" s="56">
        <v>0</v>
      </c>
      <c r="X879" s="39">
        <v>68.8</v>
      </c>
      <c r="Y879" s="56">
        <v>3.1</v>
      </c>
    </row>
    <row r="880" spans="1:25">
      <c r="A880" s="47">
        <v>42876</v>
      </c>
      <c r="B880" s="37">
        <v>531.62834842259508</v>
      </c>
      <c r="C880" s="49">
        <v>0</v>
      </c>
      <c r="D880" s="37">
        <v>0</v>
      </c>
      <c r="E880" s="49">
        <v>0</v>
      </c>
      <c r="F880" s="37">
        <v>0</v>
      </c>
      <c r="G880" s="49">
        <v>0.35062335407196416</v>
      </c>
      <c r="H880" s="37">
        <v>0.9148767377670437</v>
      </c>
      <c r="I880" s="49">
        <v>0</v>
      </c>
      <c r="J880" s="37">
        <v>0</v>
      </c>
      <c r="K880" s="49">
        <v>9.4484150339857713</v>
      </c>
      <c r="L880" s="37">
        <v>0</v>
      </c>
      <c r="M880" s="49">
        <v>3161.9544533844905</v>
      </c>
      <c r="N880" s="43">
        <v>2031.64</v>
      </c>
      <c r="O880" s="56">
        <v>2091.5</v>
      </c>
      <c r="P880" s="44">
        <v>2040.9</v>
      </c>
      <c r="Q880" s="52">
        <v>30.6</v>
      </c>
      <c r="R880" s="39">
        <v>0</v>
      </c>
      <c r="S880" s="54">
        <v>20</v>
      </c>
      <c r="T880" s="39">
        <v>0</v>
      </c>
      <c r="U880" s="54">
        <v>0</v>
      </c>
      <c r="V880" s="39">
        <v>0</v>
      </c>
      <c r="W880" s="56">
        <v>0</v>
      </c>
      <c r="X880" s="39">
        <v>59.86</v>
      </c>
      <c r="Y880" s="56">
        <v>2.9</v>
      </c>
    </row>
    <row r="881" spans="1:25">
      <c r="A881" s="47">
        <v>42877</v>
      </c>
      <c r="B881" s="37">
        <v>13224.603598565496</v>
      </c>
      <c r="C881" s="49">
        <v>0</v>
      </c>
      <c r="D881" s="37">
        <v>0</v>
      </c>
      <c r="E881" s="49">
        <v>0</v>
      </c>
      <c r="F881" s="37">
        <v>0</v>
      </c>
      <c r="G881" s="49">
        <v>10.43590237213362</v>
      </c>
      <c r="H881" s="37">
        <v>22.643804365135814</v>
      </c>
      <c r="I881" s="49">
        <v>0</v>
      </c>
      <c r="J881" s="37">
        <v>0</v>
      </c>
      <c r="K881" s="49">
        <v>282.54845005680158</v>
      </c>
      <c r="L881" s="37">
        <v>0</v>
      </c>
      <c r="M881" s="49">
        <v>85318.518637169356</v>
      </c>
    </row>
    <row r="882" spans="1:25">
      <c r="A882" s="47">
        <v>42878</v>
      </c>
      <c r="B882" s="37">
        <v>13445.234600213353</v>
      </c>
      <c r="C882" s="49">
        <v>0</v>
      </c>
      <c r="D882" s="37">
        <v>0</v>
      </c>
      <c r="E882" s="49">
        <v>0</v>
      </c>
      <c r="F882" s="37">
        <v>0</v>
      </c>
      <c r="G882" s="49">
        <v>9.7242409347464349</v>
      </c>
      <c r="H882" s="37">
        <v>22.491100876222614</v>
      </c>
      <c r="I882" s="49">
        <v>0</v>
      </c>
      <c r="J882" s="37">
        <v>0</v>
      </c>
      <c r="K882" s="49">
        <v>277.70535352553986</v>
      </c>
      <c r="L882" s="37">
        <v>0</v>
      </c>
      <c r="M882" s="49">
        <v>84533.957505346596</v>
      </c>
    </row>
    <row r="883" spans="1:25">
      <c r="A883" s="47">
        <v>42879</v>
      </c>
      <c r="B883" s="37">
        <v>13942.041663832188</v>
      </c>
      <c r="C883" s="49">
        <v>0</v>
      </c>
      <c r="D883" s="37">
        <v>0</v>
      </c>
      <c r="E883" s="49">
        <v>0</v>
      </c>
      <c r="F883" s="37">
        <v>0</v>
      </c>
      <c r="G883" s="49">
        <v>9.3303331556849756</v>
      </c>
      <c r="H883" s="37">
        <v>23.090526652958506</v>
      </c>
      <c r="I883" s="49">
        <v>0</v>
      </c>
      <c r="J883" s="37">
        <v>0</v>
      </c>
      <c r="K883" s="49">
        <v>278.72796021765907</v>
      </c>
      <c r="L883" s="37">
        <v>0</v>
      </c>
      <c r="M883" s="49">
        <v>87498.695677821903</v>
      </c>
      <c r="N883" s="43">
        <v>1899.03</v>
      </c>
      <c r="O883" s="56">
        <v>2010.95</v>
      </c>
      <c r="P883" s="44">
        <v>1982.1</v>
      </c>
      <c r="Q883" s="52">
        <v>0</v>
      </c>
      <c r="R883" s="39">
        <v>0</v>
      </c>
      <c r="S883" s="54">
        <v>28.85</v>
      </c>
      <c r="T883" s="39">
        <v>0</v>
      </c>
      <c r="U883" s="54">
        <v>0</v>
      </c>
      <c r="V883" s="39">
        <v>0</v>
      </c>
      <c r="W883" s="56">
        <v>0</v>
      </c>
      <c r="X883" s="39">
        <v>111.92</v>
      </c>
      <c r="Y883" s="56">
        <v>5.6</v>
      </c>
    </row>
    <row r="884" spans="1:25">
      <c r="A884" s="47">
        <v>42880</v>
      </c>
      <c r="B884" s="37">
        <v>13645.665810299892</v>
      </c>
      <c r="C884" s="49">
        <v>0</v>
      </c>
      <c r="D884" s="37">
        <v>0</v>
      </c>
      <c r="E884" s="49">
        <v>0</v>
      </c>
      <c r="F884" s="37">
        <v>0</v>
      </c>
      <c r="G884" s="49">
        <v>9.6614563815189953</v>
      </c>
      <c r="H884" s="37">
        <v>22.381361583302688</v>
      </c>
      <c r="I884" s="49">
        <v>0</v>
      </c>
      <c r="J884" s="37">
        <v>0</v>
      </c>
      <c r="K884" s="49">
        <v>285.867727710709</v>
      </c>
      <c r="L884" s="37">
        <v>0</v>
      </c>
      <c r="M884" s="49">
        <v>83107.46168317541</v>
      </c>
      <c r="N884" s="43">
        <v>1748.16</v>
      </c>
      <c r="O884" s="56">
        <v>1864.82</v>
      </c>
      <c r="P884" s="44">
        <v>1836</v>
      </c>
      <c r="Q884" s="52">
        <v>0</v>
      </c>
      <c r="R884" s="39">
        <v>0</v>
      </c>
      <c r="S884" s="54">
        <v>28.82</v>
      </c>
      <c r="T884" s="39">
        <v>0</v>
      </c>
      <c r="U884" s="54">
        <v>0</v>
      </c>
      <c r="V884" s="39">
        <v>0</v>
      </c>
      <c r="W884" s="56">
        <v>0</v>
      </c>
      <c r="X884" s="39">
        <v>116.66</v>
      </c>
      <c r="Y884" s="56">
        <v>6.3</v>
      </c>
    </row>
    <row r="885" spans="1:25">
      <c r="A885" s="47">
        <v>42881</v>
      </c>
      <c r="B885" s="37">
        <v>12934.839154707297</v>
      </c>
      <c r="C885" s="49">
        <v>25</v>
      </c>
      <c r="D885" s="37">
        <v>20</v>
      </c>
      <c r="E885" s="49">
        <v>0</v>
      </c>
      <c r="F885" s="37">
        <v>0</v>
      </c>
      <c r="G885" s="49">
        <v>9.5137878846511832</v>
      </c>
      <c r="H885" s="37">
        <v>22.446438697750697</v>
      </c>
      <c r="I885" s="49">
        <v>0</v>
      </c>
      <c r="J885" s="37">
        <v>17</v>
      </c>
      <c r="K885" s="49">
        <v>285.83884196625627</v>
      </c>
      <c r="L885" s="37">
        <v>35</v>
      </c>
      <c r="M885" s="49">
        <v>80846.646278110507</v>
      </c>
      <c r="N885" s="43">
        <v>1971.21</v>
      </c>
      <c r="O885" s="56">
        <v>2095.71</v>
      </c>
      <c r="P885" s="44">
        <v>2048.4</v>
      </c>
      <c r="Q885" s="52">
        <v>0</v>
      </c>
      <c r="R885" s="39">
        <v>0</v>
      </c>
      <c r="S885" s="54">
        <v>47.31</v>
      </c>
      <c r="T885" s="39">
        <v>0</v>
      </c>
      <c r="U885" s="54">
        <v>0</v>
      </c>
      <c r="V885" s="39">
        <v>0</v>
      </c>
      <c r="W885" s="56">
        <v>0</v>
      </c>
      <c r="X885" s="39">
        <v>124.5</v>
      </c>
      <c r="Y885" s="56">
        <v>5.9</v>
      </c>
    </row>
    <row r="886" spans="1:25">
      <c r="A886" s="47">
        <v>42882</v>
      </c>
      <c r="B886" s="37">
        <v>550.82317604608545</v>
      </c>
      <c r="C886" s="49">
        <v>0</v>
      </c>
      <c r="D886" s="37">
        <v>0</v>
      </c>
      <c r="E886" s="49">
        <v>0</v>
      </c>
      <c r="F886" s="37">
        <v>0</v>
      </c>
      <c r="G886" s="49">
        <v>0.33662461644490371</v>
      </c>
      <c r="H886" s="37">
        <v>0.87111444480839351</v>
      </c>
      <c r="I886" s="49">
        <v>0</v>
      </c>
      <c r="J886" s="37">
        <v>0</v>
      </c>
      <c r="K886" s="49">
        <v>9.5572252036835206</v>
      </c>
      <c r="L886" s="37">
        <v>0</v>
      </c>
      <c r="M886" s="49">
        <v>3044.2062399970864</v>
      </c>
      <c r="N886" s="43">
        <v>2130.41</v>
      </c>
      <c r="O886" s="56">
        <v>2247.8200000000002</v>
      </c>
      <c r="P886" s="44">
        <v>2209.1999999999998</v>
      </c>
      <c r="Q886" s="52">
        <v>0</v>
      </c>
      <c r="R886" s="39">
        <v>0</v>
      </c>
      <c r="S886" s="54">
        <v>38.619999999999997</v>
      </c>
      <c r="T886" s="39">
        <v>0</v>
      </c>
      <c r="U886" s="54">
        <v>0</v>
      </c>
      <c r="V886" s="39">
        <v>0</v>
      </c>
      <c r="W886" s="56">
        <v>0</v>
      </c>
      <c r="X886" s="39">
        <v>117.41</v>
      </c>
      <c r="Y886" s="56">
        <v>5.2</v>
      </c>
    </row>
    <row r="887" spans="1:25">
      <c r="A887" s="47">
        <v>42883</v>
      </c>
      <c r="B887" s="37">
        <v>518.52480819515529</v>
      </c>
      <c r="C887" s="49">
        <v>0</v>
      </c>
      <c r="D887" s="37">
        <v>0</v>
      </c>
      <c r="E887" s="49">
        <v>0</v>
      </c>
      <c r="F887" s="37">
        <v>0</v>
      </c>
      <c r="G887" s="49">
        <v>0.4027923646988979</v>
      </c>
      <c r="H887" s="37">
        <v>0.96731289335765935</v>
      </c>
      <c r="I887" s="49">
        <v>0</v>
      </c>
      <c r="J887" s="37">
        <v>0</v>
      </c>
      <c r="K887" s="49">
        <v>11.170565993666447</v>
      </c>
      <c r="L887" s="37">
        <v>0</v>
      </c>
      <c r="M887" s="49">
        <v>3303.1812553946424</v>
      </c>
      <c r="N887" s="43">
        <v>2117.59</v>
      </c>
      <c r="O887" s="56">
        <v>2240</v>
      </c>
      <c r="P887" s="44">
        <v>2219</v>
      </c>
      <c r="Q887" s="52">
        <v>21</v>
      </c>
      <c r="R887" s="39">
        <v>0</v>
      </c>
      <c r="S887" s="54">
        <v>0</v>
      </c>
      <c r="T887" s="39">
        <v>0</v>
      </c>
      <c r="U887" s="54">
        <v>0</v>
      </c>
      <c r="V887" s="39">
        <v>0</v>
      </c>
      <c r="W887" s="56">
        <v>0</v>
      </c>
      <c r="X887" s="39">
        <v>122.41</v>
      </c>
      <c r="Y887" s="56">
        <v>5.5</v>
      </c>
    </row>
    <row r="888" spans="1:25">
      <c r="A888" s="47">
        <v>42884</v>
      </c>
      <c r="B888" s="37">
        <v>14121.580317680255</v>
      </c>
      <c r="C888" s="49">
        <v>0</v>
      </c>
      <c r="D888" s="37">
        <v>0</v>
      </c>
      <c r="E888" s="49">
        <v>0</v>
      </c>
      <c r="F888" s="37">
        <v>0</v>
      </c>
      <c r="G888" s="49">
        <v>9.2850019421109256</v>
      </c>
      <c r="H888" s="37">
        <v>24.026743511558639</v>
      </c>
      <c r="I888" s="49">
        <v>0</v>
      </c>
      <c r="J888" s="37">
        <v>0</v>
      </c>
      <c r="K888" s="49">
        <v>287.10588113004729</v>
      </c>
      <c r="L888" s="37">
        <v>0</v>
      </c>
      <c r="M888" s="49">
        <v>87092.222233210545</v>
      </c>
      <c r="N888" s="43">
        <v>2100.16</v>
      </c>
      <c r="O888" s="56">
        <v>2221.09</v>
      </c>
      <c r="P888" s="44">
        <v>2168.4</v>
      </c>
      <c r="Q888" s="52">
        <v>23.6</v>
      </c>
      <c r="R888" s="39">
        <v>0</v>
      </c>
      <c r="S888" s="54">
        <v>29.09</v>
      </c>
      <c r="T888" s="39">
        <v>0</v>
      </c>
      <c r="U888" s="54">
        <v>0</v>
      </c>
      <c r="V888" s="39">
        <v>0</v>
      </c>
      <c r="W888" s="56">
        <v>0</v>
      </c>
      <c r="X888" s="39">
        <v>120.93</v>
      </c>
      <c r="Y888" s="56">
        <v>5.4</v>
      </c>
    </row>
    <row r="889" spans="1:25">
      <c r="A889" s="47">
        <v>42885</v>
      </c>
      <c r="B889" s="37">
        <v>12572.025245000703</v>
      </c>
      <c r="C889" s="49">
        <v>0</v>
      </c>
      <c r="D889" s="37">
        <v>0</v>
      </c>
      <c r="E889" s="49">
        <v>0</v>
      </c>
      <c r="F889" s="37">
        <v>0</v>
      </c>
      <c r="G889" s="49">
        <v>10.131421485639805</v>
      </c>
      <c r="H889" s="37">
        <v>22.457681106930409</v>
      </c>
      <c r="I889" s="49">
        <v>0</v>
      </c>
      <c r="J889" s="37">
        <v>0</v>
      </c>
      <c r="K889" s="49">
        <v>259.79560731068625</v>
      </c>
      <c r="L889" s="37">
        <v>0</v>
      </c>
      <c r="M889" s="49">
        <v>82709.693208870623</v>
      </c>
      <c r="N889" s="43">
        <v>2100.09</v>
      </c>
      <c r="O889" s="56">
        <v>2198.91</v>
      </c>
      <c r="P889" s="44">
        <v>2198.91</v>
      </c>
      <c r="Q889" s="52">
        <v>0</v>
      </c>
      <c r="R889" s="39">
        <v>0</v>
      </c>
      <c r="S889" s="54">
        <v>0</v>
      </c>
      <c r="T889" s="39">
        <v>0</v>
      </c>
      <c r="U889" s="54">
        <v>0</v>
      </c>
      <c r="V889" s="39">
        <v>0</v>
      </c>
      <c r="W889" s="56">
        <v>0</v>
      </c>
      <c r="X889" s="39">
        <v>98.82</v>
      </c>
      <c r="Y889" s="56">
        <v>4.5</v>
      </c>
    </row>
    <row r="890" spans="1:25">
      <c r="A890" s="47">
        <v>42886</v>
      </c>
      <c r="B890" s="37">
        <v>14073.456162902428</v>
      </c>
      <c r="C890" s="49">
        <v>0</v>
      </c>
      <c r="D890" s="37">
        <v>0</v>
      </c>
      <c r="E890" s="49">
        <v>0</v>
      </c>
      <c r="F890" s="37">
        <v>0</v>
      </c>
      <c r="G890" s="49">
        <v>9.3568066527703344</v>
      </c>
      <c r="H890" s="37">
        <v>23.026094781262291</v>
      </c>
      <c r="I890" s="49">
        <v>0</v>
      </c>
      <c r="J890" s="37">
        <v>0</v>
      </c>
      <c r="K890" s="49">
        <v>258.55204246749702</v>
      </c>
      <c r="L890" s="37">
        <v>0</v>
      </c>
      <c r="M890" s="49">
        <v>91801.682494226668</v>
      </c>
      <c r="N890" s="43">
        <v>2044.64</v>
      </c>
      <c r="O890" s="56">
        <v>2173.8000000000002</v>
      </c>
      <c r="P890" s="44">
        <v>2130</v>
      </c>
      <c r="Q890" s="52">
        <v>24.7</v>
      </c>
      <c r="R890" s="39">
        <v>0</v>
      </c>
      <c r="S890" s="54">
        <v>19.100000000000001</v>
      </c>
      <c r="T890" s="39">
        <v>0</v>
      </c>
      <c r="U890" s="54">
        <v>0</v>
      </c>
      <c r="V890" s="39">
        <v>0</v>
      </c>
      <c r="W890" s="56">
        <v>0</v>
      </c>
      <c r="X890" s="39">
        <v>129.16</v>
      </c>
      <c r="Y890" s="56">
        <v>5.9</v>
      </c>
    </row>
    <row r="891" spans="1:25">
      <c r="A891" s="47">
        <v>42887</v>
      </c>
      <c r="B891" s="37">
        <v>12272.602621274007</v>
      </c>
      <c r="C891" s="49">
        <v>0</v>
      </c>
      <c r="D891" s="37">
        <v>0</v>
      </c>
      <c r="E891" s="49">
        <v>0</v>
      </c>
      <c r="F891" s="37">
        <v>0</v>
      </c>
      <c r="G891" s="49">
        <v>15.897563717571014</v>
      </c>
      <c r="H891" s="37">
        <v>21.808421832592451</v>
      </c>
      <c r="I891" s="49">
        <v>0</v>
      </c>
      <c r="J891" s="37">
        <v>0</v>
      </c>
      <c r="K891" s="49">
        <v>249.3061209909124</v>
      </c>
      <c r="L891" s="37">
        <v>0</v>
      </c>
      <c r="M891" s="49">
        <v>75384.11692628685</v>
      </c>
      <c r="N891" s="43">
        <v>2065.5100000000002</v>
      </c>
      <c r="O891" s="56">
        <v>2187.9499999999998</v>
      </c>
      <c r="P891" s="44">
        <v>2129.5</v>
      </c>
      <c r="Q891" s="52">
        <v>18.899999999999999</v>
      </c>
      <c r="R891" s="39">
        <v>0</v>
      </c>
      <c r="S891" s="54">
        <v>39.549999999999997</v>
      </c>
      <c r="T891" s="39">
        <v>0</v>
      </c>
      <c r="U891" s="54">
        <v>0</v>
      </c>
      <c r="V891" s="39">
        <v>0</v>
      </c>
      <c r="W891" s="56">
        <v>0</v>
      </c>
      <c r="X891" s="39">
        <v>122.44</v>
      </c>
      <c r="Y891" s="56">
        <v>5.6</v>
      </c>
    </row>
    <row r="892" spans="1:25">
      <c r="A892" s="47">
        <v>42888</v>
      </c>
      <c r="B892" s="37">
        <v>11555.220109707863</v>
      </c>
      <c r="C892" s="49">
        <v>0</v>
      </c>
      <c r="D892" s="37">
        <v>20</v>
      </c>
      <c r="E892" s="49">
        <v>0</v>
      </c>
      <c r="F892" s="37">
        <v>0</v>
      </c>
      <c r="G892" s="49">
        <v>15.716927562117245</v>
      </c>
      <c r="H892" s="37">
        <v>23.030656011772486</v>
      </c>
      <c r="I892" s="49">
        <v>0</v>
      </c>
      <c r="J892" s="37">
        <v>0</v>
      </c>
      <c r="K892" s="49">
        <v>248.37586597921245</v>
      </c>
      <c r="L892" s="37">
        <v>30</v>
      </c>
      <c r="M892" s="49">
        <v>77080.766543843405</v>
      </c>
      <c r="N892" s="43">
        <v>1984.91</v>
      </c>
      <c r="O892" s="56">
        <v>2109.3000000000002</v>
      </c>
      <c r="P892" s="44">
        <v>2091.6999999999998</v>
      </c>
      <c r="Q892" s="52">
        <v>17.600000000000001</v>
      </c>
      <c r="R892" s="39">
        <v>0</v>
      </c>
      <c r="S892" s="54">
        <v>0</v>
      </c>
      <c r="T892" s="39">
        <v>0</v>
      </c>
      <c r="U892" s="54">
        <v>0</v>
      </c>
      <c r="V892" s="39">
        <v>0</v>
      </c>
      <c r="W892" s="56">
        <v>0</v>
      </c>
      <c r="X892" s="39">
        <v>124.39</v>
      </c>
      <c r="Y892" s="56">
        <v>5.9</v>
      </c>
    </row>
    <row r="893" spans="1:25">
      <c r="A893" s="47">
        <v>42889</v>
      </c>
      <c r="B893" s="37">
        <v>398.70794804512371</v>
      </c>
      <c r="C893" s="49">
        <v>0</v>
      </c>
      <c r="D893" s="37">
        <v>0</v>
      </c>
      <c r="E893" s="49">
        <v>0</v>
      </c>
      <c r="F893" s="37">
        <v>0</v>
      </c>
      <c r="G893" s="49">
        <v>0.54809958622212385</v>
      </c>
      <c r="H893" s="37">
        <v>0.82112444831321141</v>
      </c>
      <c r="I893" s="49">
        <v>0</v>
      </c>
      <c r="J893" s="37">
        <v>0</v>
      </c>
      <c r="K893" s="49">
        <v>9.1708302508881125</v>
      </c>
      <c r="L893" s="37">
        <v>0</v>
      </c>
      <c r="M893" s="49">
        <v>2779.9300298841272</v>
      </c>
      <c r="N893" s="43">
        <v>2061.92</v>
      </c>
      <c r="O893" s="56">
        <v>2165.41</v>
      </c>
      <c r="P893" s="44">
        <v>2137.3000000000002</v>
      </c>
      <c r="Q893" s="52">
        <v>0</v>
      </c>
      <c r="R893" s="39">
        <v>0</v>
      </c>
      <c r="S893" s="54">
        <v>28.11</v>
      </c>
      <c r="T893" s="39">
        <v>0</v>
      </c>
      <c r="U893" s="54">
        <v>0</v>
      </c>
      <c r="V893" s="39">
        <v>0</v>
      </c>
      <c r="W893" s="56">
        <v>0</v>
      </c>
      <c r="X893" s="39">
        <v>103.49</v>
      </c>
      <c r="Y893" s="56">
        <v>4.8</v>
      </c>
    </row>
    <row r="894" spans="1:25">
      <c r="A894" s="47">
        <v>42890</v>
      </c>
      <c r="B894" s="37">
        <v>442.22951430363764</v>
      </c>
      <c r="C894" s="49">
        <v>0</v>
      </c>
      <c r="D894" s="37">
        <v>0</v>
      </c>
      <c r="E894" s="49">
        <v>0</v>
      </c>
      <c r="F894" s="37">
        <v>0</v>
      </c>
      <c r="G894" s="49">
        <v>0.53161673675153687</v>
      </c>
      <c r="H894" s="37">
        <v>0.82217613483008134</v>
      </c>
      <c r="I894" s="49">
        <v>0</v>
      </c>
      <c r="J894" s="37">
        <v>0</v>
      </c>
      <c r="K894" s="49">
        <v>10.381968315770596</v>
      </c>
      <c r="L894" s="37">
        <v>0</v>
      </c>
      <c r="M894" s="49">
        <v>2908.6607060272572</v>
      </c>
      <c r="N894" s="43">
        <v>1992.38</v>
      </c>
      <c r="O894" s="56">
        <v>2104.1999999999998</v>
      </c>
      <c r="P894" s="44">
        <v>2086.6</v>
      </c>
      <c r="Q894" s="52">
        <v>17.600000000000001</v>
      </c>
      <c r="R894" s="39">
        <v>0</v>
      </c>
      <c r="S894" s="54">
        <v>0</v>
      </c>
      <c r="T894" s="39">
        <v>0</v>
      </c>
      <c r="U894" s="54">
        <v>0</v>
      </c>
      <c r="V894" s="39">
        <v>0</v>
      </c>
      <c r="W894" s="56">
        <v>0</v>
      </c>
      <c r="X894" s="39">
        <v>111.82</v>
      </c>
      <c r="Y894" s="56">
        <v>5.3</v>
      </c>
    </row>
    <row r="895" spans="1:25">
      <c r="A895" s="47">
        <v>42891</v>
      </c>
      <c r="B895" s="37">
        <v>12579.740314652017</v>
      </c>
      <c r="C895" s="49">
        <v>0</v>
      </c>
      <c r="D895" s="37">
        <v>0</v>
      </c>
      <c r="E895" s="49">
        <v>0</v>
      </c>
      <c r="F895" s="37">
        <v>0</v>
      </c>
      <c r="G895" s="49">
        <v>14.526536080150484</v>
      </c>
      <c r="H895" s="37">
        <v>21.120425952189812</v>
      </c>
      <c r="I895" s="49">
        <v>0</v>
      </c>
      <c r="J895" s="37">
        <v>0</v>
      </c>
      <c r="K895" s="49">
        <v>266.93251717545553</v>
      </c>
      <c r="L895" s="37">
        <v>0</v>
      </c>
      <c r="M895" s="49">
        <v>77300.379179266631</v>
      </c>
      <c r="N895" s="43">
        <v>1999.01</v>
      </c>
      <c r="O895" s="56">
        <v>2118.1999999999998</v>
      </c>
      <c r="P895" s="44">
        <v>2100.6999999999998</v>
      </c>
      <c r="Q895" s="52">
        <v>17.5</v>
      </c>
      <c r="R895" s="39">
        <v>0</v>
      </c>
      <c r="S895" s="54">
        <v>0</v>
      </c>
      <c r="T895" s="39">
        <v>0</v>
      </c>
      <c r="U895" s="54">
        <v>0</v>
      </c>
      <c r="V895" s="39">
        <v>0</v>
      </c>
      <c r="W895" s="56">
        <v>0</v>
      </c>
      <c r="X895" s="39">
        <v>119.19</v>
      </c>
      <c r="Y895" s="56">
        <v>5.6</v>
      </c>
    </row>
    <row r="896" spans="1:25">
      <c r="A896" s="47">
        <v>42892</v>
      </c>
      <c r="B896" s="37">
        <v>11255.34795860508</v>
      </c>
      <c r="C896" s="49">
        <v>0</v>
      </c>
      <c r="D896" s="37">
        <v>0</v>
      </c>
      <c r="E896" s="49">
        <v>0</v>
      </c>
      <c r="F896" s="37">
        <v>0</v>
      </c>
      <c r="G896" s="49">
        <v>15.962529873841948</v>
      </c>
      <c r="H896" s="37">
        <v>21.651885843745568</v>
      </c>
      <c r="I896" s="49">
        <v>0</v>
      </c>
      <c r="J896" s="37">
        <v>0</v>
      </c>
      <c r="K896" s="49">
        <v>267.05289514462282</v>
      </c>
      <c r="L896" s="37">
        <v>0</v>
      </c>
      <c r="M896" s="49">
        <v>81366.683093564498</v>
      </c>
      <c r="N896" s="43">
        <v>2058.75</v>
      </c>
      <c r="O896" s="56">
        <v>2189.9499999999998</v>
      </c>
      <c r="P896" s="44">
        <v>2123.0500000000002</v>
      </c>
      <c r="Q896" s="52">
        <v>17.75</v>
      </c>
      <c r="R896" s="39">
        <v>0</v>
      </c>
      <c r="S896" s="54">
        <v>49.15</v>
      </c>
      <c r="T896" s="39">
        <v>0</v>
      </c>
      <c r="U896" s="54">
        <v>0</v>
      </c>
      <c r="V896" s="39">
        <v>0</v>
      </c>
      <c r="W896" s="56">
        <v>0</v>
      </c>
      <c r="X896" s="39">
        <v>131.19999999999999</v>
      </c>
      <c r="Y896" s="56">
        <v>6</v>
      </c>
    </row>
    <row r="897" spans="1:25">
      <c r="A897" s="47">
        <v>42893</v>
      </c>
      <c r="B897" s="37">
        <v>12013.81743625727</v>
      </c>
      <c r="C897" s="49">
        <v>0</v>
      </c>
      <c r="D897" s="37">
        <v>0</v>
      </c>
      <c r="E897" s="49">
        <v>0</v>
      </c>
      <c r="F897" s="37">
        <v>0</v>
      </c>
      <c r="G897" s="49">
        <v>16.382409220142364</v>
      </c>
      <c r="H897" s="37">
        <v>22.041224034995516</v>
      </c>
      <c r="I897" s="49">
        <v>0</v>
      </c>
      <c r="J897" s="37">
        <v>0</v>
      </c>
      <c r="K897" s="49">
        <v>250.12298455290005</v>
      </c>
      <c r="L897" s="37">
        <v>0</v>
      </c>
      <c r="M897" s="49">
        <v>76545.70271564959</v>
      </c>
      <c r="N897" s="43">
        <v>1785.55</v>
      </c>
      <c r="O897" s="56">
        <v>1856.85</v>
      </c>
      <c r="P897" s="44">
        <v>1817</v>
      </c>
      <c r="Q897" s="52">
        <v>0</v>
      </c>
      <c r="R897" s="39">
        <v>0</v>
      </c>
      <c r="S897" s="54">
        <v>39.85</v>
      </c>
      <c r="T897" s="39">
        <v>0</v>
      </c>
      <c r="U897" s="54">
        <v>0</v>
      </c>
      <c r="V897" s="39">
        <v>0</v>
      </c>
      <c r="W897" s="56">
        <v>0</v>
      </c>
      <c r="X897" s="39">
        <v>71.3</v>
      </c>
      <c r="Y897" s="56">
        <v>3.8</v>
      </c>
    </row>
    <row r="898" spans="1:25">
      <c r="A898" s="47">
        <v>42894</v>
      </c>
      <c r="B898" s="37">
        <v>12043.16927056478</v>
      </c>
      <c r="C898" s="49">
        <v>0</v>
      </c>
      <c r="D898" s="37">
        <v>0</v>
      </c>
      <c r="E898" s="49">
        <v>0</v>
      </c>
      <c r="F898" s="37">
        <v>0</v>
      </c>
      <c r="G898" s="49">
        <v>15.613983312043288</v>
      </c>
      <c r="H898" s="37">
        <v>21.996801945281135</v>
      </c>
      <c r="I898" s="49">
        <v>0</v>
      </c>
      <c r="J898" s="37">
        <v>0</v>
      </c>
      <c r="K898" s="49">
        <v>255.95703359405803</v>
      </c>
      <c r="L898" s="37">
        <v>0</v>
      </c>
      <c r="M898" s="49">
        <v>83460.411303138622</v>
      </c>
      <c r="N898" s="43">
        <v>2031.45</v>
      </c>
      <c r="O898" s="56">
        <v>2161.5700000000002</v>
      </c>
      <c r="P898" s="44">
        <v>2099</v>
      </c>
      <c r="Q898" s="52">
        <v>17.899999999999999</v>
      </c>
      <c r="R898" s="39">
        <v>0</v>
      </c>
      <c r="S898" s="54">
        <v>44.67</v>
      </c>
      <c r="T898" s="39">
        <v>0</v>
      </c>
      <c r="U898" s="54">
        <v>0</v>
      </c>
      <c r="V898" s="39">
        <v>0</v>
      </c>
      <c r="W898" s="56">
        <v>0</v>
      </c>
      <c r="X898" s="39">
        <v>130.12</v>
      </c>
      <c r="Y898" s="56">
        <v>6</v>
      </c>
    </row>
    <row r="899" spans="1:25">
      <c r="A899" s="47">
        <v>42895</v>
      </c>
      <c r="B899" s="37">
        <v>11884.583795162105</v>
      </c>
      <c r="C899" s="49">
        <v>0</v>
      </c>
      <c r="D899" s="37">
        <v>20</v>
      </c>
      <c r="E899" s="49">
        <v>0</v>
      </c>
      <c r="F899" s="37">
        <v>0</v>
      </c>
      <c r="G899" s="49">
        <v>15.924457560860112</v>
      </c>
      <c r="H899" s="37">
        <v>21.793900958222537</v>
      </c>
      <c r="I899" s="49">
        <v>0</v>
      </c>
      <c r="J899" s="37">
        <v>16</v>
      </c>
      <c r="K899" s="49">
        <v>250.52165220682923</v>
      </c>
      <c r="L899" s="37">
        <v>20</v>
      </c>
      <c r="M899" s="49">
        <v>80897.190501081059</v>
      </c>
      <c r="N899" s="43">
        <v>2019.11</v>
      </c>
      <c r="O899" s="56">
        <v>2154.86</v>
      </c>
      <c r="P899" s="44">
        <v>2091.1999999999998</v>
      </c>
      <c r="Q899" s="52">
        <v>17.600000000000001</v>
      </c>
      <c r="R899" s="39">
        <v>0</v>
      </c>
      <c r="S899" s="54">
        <v>46.06</v>
      </c>
      <c r="T899" s="39">
        <v>0</v>
      </c>
      <c r="U899" s="54">
        <v>0</v>
      </c>
      <c r="V899" s="39">
        <v>0</v>
      </c>
      <c r="W899" s="56">
        <v>0</v>
      </c>
      <c r="X899" s="39">
        <v>135.75</v>
      </c>
      <c r="Y899" s="56">
        <v>6.3</v>
      </c>
    </row>
    <row r="900" spans="1:25">
      <c r="A900" s="47">
        <v>42896</v>
      </c>
      <c r="B900" s="37">
        <v>477.12185273843551</v>
      </c>
      <c r="C900" s="49">
        <v>0</v>
      </c>
      <c r="D900" s="37">
        <v>0</v>
      </c>
      <c r="E900" s="49">
        <v>0</v>
      </c>
      <c r="F900" s="37">
        <v>0</v>
      </c>
      <c r="G900" s="49">
        <v>0.64040964836242931</v>
      </c>
      <c r="H900" s="37">
        <v>0.87234226361501732</v>
      </c>
      <c r="I900" s="49">
        <v>0</v>
      </c>
      <c r="J900" s="37">
        <v>0</v>
      </c>
      <c r="K900" s="49">
        <v>10.235207936710141</v>
      </c>
      <c r="L900" s="37">
        <v>0</v>
      </c>
      <c r="M900" s="49">
        <v>2924.4817582007836</v>
      </c>
      <c r="N900" s="43">
        <v>2111.56</v>
      </c>
      <c r="O900" s="56">
        <v>2247.9</v>
      </c>
      <c r="P900" s="44">
        <v>2189.4</v>
      </c>
      <c r="Q900" s="52">
        <v>18.5</v>
      </c>
      <c r="R900" s="39">
        <v>0</v>
      </c>
      <c r="S900" s="54">
        <v>40</v>
      </c>
      <c r="T900" s="39">
        <v>0</v>
      </c>
      <c r="U900" s="54">
        <v>0</v>
      </c>
      <c r="V900" s="39">
        <v>0</v>
      </c>
      <c r="W900" s="56">
        <v>0</v>
      </c>
      <c r="X900" s="39">
        <v>136.34</v>
      </c>
      <c r="Y900" s="56">
        <v>6.1</v>
      </c>
    </row>
    <row r="901" spans="1:25">
      <c r="A901" s="47">
        <v>42897</v>
      </c>
      <c r="B901" s="37">
        <v>420.52606750333996</v>
      </c>
      <c r="C901" s="49">
        <v>0</v>
      </c>
      <c r="D901" s="37">
        <v>0</v>
      </c>
      <c r="E901" s="49">
        <v>0</v>
      </c>
      <c r="F901" s="37">
        <v>0</v>
      </c>
      <c r="G901" s="49">
        <v>0.54764784893235396</v>
      </c>
      <c r="H901" s="37">
        <v>0.76214806639143351</v>
      </c>
      <c r="I901" s="49">
        <v>0</v>
      </c>
      <c r="J901" s="37">
        <v>0</v>
      </c>
      <c r="K901" s="49">
        <v>8.7053706230133301</v>
      </c>
      <c r="L901" s="37">
        <v>0</v>
      </c>
      <c r="M901" s="49">
        <v>2727.9368947628363</v>
      </c>
      <c r="N901" s="43">
        <v>2052.8000000000002</v>
      </c>
      <c r="O901" s="56">
        <v>2185.8200000000002</v>
      </c>
      <c r="P901" s="44">
        <v>2166.8000000000002</v>
      </c>
      <c r="Q901" s="52">
        <v>18.3</v>
      </c>
      <c r="R901" s="39">
        <v>0</v>
      </c>
      <c r="S901" s="54">
        <v>0.72</v>
      </c>
      <c r="T901" s="39">
        <v>0</v>
      </c>
      <c r="U901" s="54">
        <v>0</v>
      </c>
      <c r="V901" s="39">
        <v>0</v>
      </c>
      <c r="W901" s="56">
        <v>0</v>
      </c>
      <c r="X901" s="39">
        <v>133.02000000000001</v>
      </c>
      <c r="Y901" s="56">
        <v>6.1</v>
      </c>
    </row>
    <row r="902" spans="1:25">
      <c r="A902" s="47">
        <v>42898</v>
      </c>
      <c r="B902" s="37">
        <v>12391.466806511507</v>
      </c>
      <c r="C902" s="49">
        <v>0</v>
      </c>
      <c r="D902" s="37">
        <v>0</v>
      </c>
      <c r="E902" s="49">
        <v>0</v>
      </c>
      <c r="F902" s="37">
        <v>0</v>
      </c>
      <c r="G902" s="49">
        <v>16.769968669882285</v>
      </c>
      <c r="H902" s="37">
        <v>22.336709574785793</v>
      </c>
      <c r="I902" s="49">
        <v>0</v>
      </c>
      <c r="J902" s="37">
        <v>0</v>
      </c>
      <c r="K902" s="49">
        <v>261.0734721456538</v>
      </c>
      <c r="L902" s="37">
        <v>0</v>
      </c>
      <c r="M902" s="49">
        <v>83991.054943869647</v>
      </c>
      <c r="N902" s="43">
        <v>2079.1799999999998</v>
      </c>
      <c r="O902" s="56">
        <v>2194.4499999999998</v>
      </c>
      <c r="P902" s="44">
        <v>2166.1999999999998</v>
      </c>
      <c r="Q902" s="52">
        <v>0</v>
      </c>
      <c r="R902" s="39">
        <v>0</v>
      </c>
      <c r="S902" s="54">
        <v>28.25</v>
      </c>
      <c r="T902" s="39">
        <v>0</v>
      </c>
      <c r="U902" s="54">
        <v>0</v>
      </c>
      <c r="V902" s="39">
        <v>0</v>
      </c>
      <c r="W902" s="56">
        <v>0</v>
      </c>
      <c r="X902" s="39">
        <v>115.27</v>
      </c>
      <c r="Y902" s="56">
        <v>5.3</v>
      </c>
    </row>
    <row r="903" spans="1:25">
      <c r="A903" s="47">
        <v>42899</v>
      </c>
      <c r="B903" s="37">
        <v>12274.672483330172</v>
      </c>
      <c r="C903" s="49">
        <v>0</v>
      </c>
      <c r="D903" s="37">
        <v>0</v>
      </c>
      <c r="E903" s="49">
        <v>0</v>
      </c>
      <c r="F903" s="37">
        <v>0</v>
      </c>
      <c r="G903" s="49">
        <v>14.745015911822456</v>
      </c>
      <c r="H903" s="37">
        <v>21.412321028351514</v>
      </c>
      <c r="I903" s="49">
        <v>0</v>
      </c>
      <c r="J903" s="37">
        <v>0</v>
      </c>
      <c r="K903" s="49">
        <v>262.33332397558314</v>
      </c>
      <c r="L903" s="37">
        <v>0</v>
      </c>
      <c r="M903" s="49">
        <v>82248.0643536633</v>
      </c>
      <c r="N903" s="43">
        <v>2088.44</v>
      </c>
      <c r="O903" s="56">
        <v>2227.1999999999998</v>
      </c>
      <c r="P903" s="44">
        <v>2208.4</v>
      </c>
      <c r="Q903" s="52">
        <v>18.8</v>
      </c>
      <c r="R903" s="39">
        <v>0</v>
      </c>
      <c r="S903" s="54">
        <v>0</v>
      </c>
      <c r="T903" s="39">
        <v>0</v>
      </c>
      <c r="U903" s="54">
        <v>0</v>
      </c>
      <c r="V903" s="39">
        <v>0</v>
      </c>
      <c r="W903" s="56">
        <v>0</v>
      </c>
      <c r="X903" s="39">
        <v>138.76</v>
      </c>
      <c r="Y903" s="56">
        <v>6.2</v>
      </c>
    </row>
    <row r="904" spans="1:25">
      <c r="A904" s="47">
        <v>42900</v>
      </c>
      <c r="B904" s="37">
        <v>12028.616411944507</v>
      </c>
      <c r="C904" s="49">
        <v>0</v>
      </c>
      <c r="D904" s="37">
        <v>0</v>
      </c>
      <c r="E904" s="49">
        <v>0</v>
      </c>
      <c r="F904" s="37">
        <v>0</v>
      </c>
      <c r="G904" s="49">
        <v>15.23499344792339</v>
      </c>
      <c r="H904" s="37">
        <v>21.75498593975329</v>
      </c>
      <c r="I904" s="49">
        <v>0</v>
      </c>
      <c r="J904" s="37">
        <v>0</v>
      </c>
      <c r="K904" s="49">
        <v>259.48917994156261</v>
      </c>
      <c r="L904" s="37">
        <v>0</v>
      </c>
      <c r="M904" s="49">
        <v>78989.539293832539</v>
      </c>
      <c r="N904" s="43">
        <v>1573.19</v>
      </c>
      <c r="O904" s="56">
        <v>1678.03</v>
      </c>
      <c r="P904" s="44">
        <v>1649.3</v>
      </c>
      <c r="Q904" s="52">
        <v>0</v>
      </c>
      <c r="R904" s="39">
        <v>0</v>
      </c>
      <c r="S904" s="54">
        <v>28.73</v>
      </c>
      <c r="T904" s="39">
        <v>0</v>
      </c>
      <c r="U904" s="54">
        <v>0</v>
      </c>
      <c r="V904" s="39">
        <v>0</v>
      </c>
      <c r="W904" s="56">
        <v>0</v>
      </c>
      <c r="X904" s="39">
        <v>104.84</v>
      </c>
      <c r="Y904" s="56">
        <v>6.2</v>
      </c>
    </row>
    <row r="905" spans="1:25">
      <c r="A905" s="47">
        <v>42901</v>
      </c>
      <c r="B905" s="37">
        <v>11506.095492091907</v>
      </c>
      <c r="C905" s="49">
        <v>0</v>
      </c>
      <c r="D905" s="37">
        <v>0</v>
      </c>
      <c r="E905" s="49">
        <v>0</v>
      </c>
      <c r="F905" s="37">
        <v>0</v>
      </c>
      <c r="G905" s="49">
        <v>16.582425221979122</v>
      </c>
      <c r="H905" s="37">
        <v>20.066290994755093</v>
      </c>
      <c r="I905" s="49">
        <v>0</v>
      </c>
      <c r="J905" s="37">
        <v>0</v>
      </c>
      <c r="K905" s="49">
        <v>272.40762467212369</v>
      </c>
      <c r="L905" s="37">
        <v>0</v>
      </c>
      <c r="M905" s="49">
        <v>85658.087418515701</v>
      </c>
      <c r="N905" s="43">
        <v>2139.63</v>
      </c>
      <c r="O905" s="56">
        <v>2253.27</v>
      </c>
      <c r="P905" s="44">
        <v>2225.4</v>
      </c>
      <c r="Q905" s="52">
        <v>0</v>
      </c>
      <c r="R905" s="39">
        <v>0</v>
      </c>
      <c r="S905" s="54">
        <v>27.87</v>
      </c>
      <c r="T905" s="39">
        <v>0</v>
      </c>
      <c r="U905" s="54">
        <v>0</v>
      </c>
      <c r="V905" s="39">
        <v>0</v>
      </c>
      <c r="W905" s="56">
        <v>0</v>
      </c>
      <c r="X905" s="39">
        <v>113.64</v>
      </c>
      <c r="Y905" s="56">
        <v>5</v>
      </c>
    </row>
    <row r="906" spans="1:25">
      <c r="A906" s="47">
        <v>42902</v>
      </c>
      <c r="B906" s="37">
        <v>12461.176073456558</v>
      </c>
      <c r="C906" s="49">
        <v>0</v>
      </c>
      <c r="D906" s="37">
        <v>20</v>
      </c>
      <c r="E906" s="49">
        <v>0</v>
      </c>
      <c r="F906" s="37">
        <v>0</v>
      </c>
      <c r="G906" s="49">
        <v>16.025180750985431</v>
      </c>
      <c r="H906" s="37">
        <v>22.153263056224759</v>
      </c>
      <c r="I906" s="49">
        <v>0</v>
      </c>
      <c r="J906" s="37">
        <v>0</v>
      </c>
      <c r="K906" s="49">
        <v>268.64236571059854</v>
      </c>
      <c r="L906" s="37">
        <v>20</v>
      </c>
      <c r="M906" s="49">
        <v>85268.088761741979</v>
      </c>
      <c r="N906" s="43">
        <v>2095.36</v>
      </c>
      <c r="O906" s="56">
        <v>2220.8000000000002</v>
      </c>
      <c r="P906" s="44">
        <v>2220.8000000000002</v>
      </c>
      <c r="Q906" s="52">
        <v>0</v>
      </c>
      <c r="R906" s="39">
        <v>0</v>
      </c>
      <c r="S906" s="54">
        <v>0</v>
      </c>
      <c r="T906" s="39">
        <v>0</v>
      </c>
      <c r="U906" s="54">
        <v>0</v>
      </c>
      <c r="V906" s="39">
        <v>0</v>
      </c>
      <c r="W906" s="56">
        <v>0</v>
      </c>
      <c r="X906" s="39">
        <v>125.44</v>
      </c>
      <c r="Y906" s="56">
        <v>5.6</v>
      </c>
    </row>
    <row r="907" spans="1:25">
      <c r="A907" s="47">
        <v>42903</v>
      </c>
      <c r="B907" s="37">
        <v>403.4937037043585</v>
      </c>
      <c r="C907" s="49">
        <v>0</v>
      </c>
      <c r="D907" s="37">
        <v>0</v>
      </c>
      <c r="E907" s="49">
        <v>0</v>
      </c>
      <c r="F907" s="37">
        <v>0</v>
      </c>
      <c r="G907" s="49">
        <v>0.60877688172884414</v>
      </c>
      <c r="H907" s="37">
        <v>0.86738631538193478</v>
      </c>
      <c r="I907" s="49">
        <v>0</v>
      </c>
      <c r="J907" s="37">
        <v>0</v>
      </c>
      <c r="K907" s="49">
        <v>8.8403513800001665</v>
      </c>
      <c r="L907" s="37">
        <v>0</v>
      </c>
      <c r="M907" s="49">
        <v>2829.5897833707709</v>
      </c>
      <c r="N907" s="43">
        <v>2101.31</v>
      </c>
      <c r="O907" s="56">
        <v>2215.67</v>
      </c>
      <c r="P907" s="44">
        <v>2186.8000000000002</v>
      </c>
      <c r="Q907" s="52">
        <v>0</v>
      </c>
      <c r="R907" s="39">
        <v>0</v>
      </c>
      <c r="S907" s="54">
        <v>28.87</v>
      </c>
      <c r="T907" s="39">
        <v>0</v>
      </c>
      <c r="U907" s="54">
        <v>0</v>
      </c>
      <c r="V907" s="39">
        <v>0</v>
      </c>
      <c r="W907" s="56">
        <v>0</v>
      </c>
      <c r="X907" s="39">
        <v>114.36</v>
      </c>
      <c r="Y907" s="56">
        <v>5.2</v>
      </c>
    </row>
    <row r="908" spans="1:25">
      <c r="A908" s="47">
        <v>42904</v>
      </c>
      <c r="B908" s="37">
        <v>445.51948727240972</v>
      </c>
      <c r="C908" s="49">
        <v>0</v>
      </c>
      <c r="D908" s="37">
        <v>0</v>
      </c>
      <c r="E908" s="49">
        <v>0</v>
      </c>
      <c r="F908" s="37">
        <v>0</v>
      </c>
      <c r="G908" s="49">
        <v>0.56595214316054354</v>
      </c>
      <c r="H908" s="37">
        <v>0.74173385630752908</v>
      </c>
      <c r="I908" s="49">
        <v>0</v>
      </c>
      <c r="J908" s="37">
        <v>0</v>
      </c>
      <c r="K908" s="49">
        <v>8.7211829251580877</v>
      </c>
      <c r="L908" s="37">
        <v>0</v>
      </c>
      <c r="M908" s="49">
        <v>2708.9173651580663</v>
      </c>
      <c r="N908" s="43">
        <v>2062.39</v>
      </c>
      <c r="O908" s="56">
        <v>2184.4</v>
      </c>
      <c r="P908" s="44">
        <v>2165.9499999999998</v>
      </c>
      <c r="Q908" s="52">
        <v>18.45</v>
      </c>
      <c r="R908" s="39">
        <v>0</v>
      </c>
      <c r="S908" s="54">
        <v>0</v>
      </c>
      <c r="T908" s="39">
        <v>0</v>
      </c>
      <c r="U908" s="54">
        <v>0</v>
      </c>
      <c r="V908" s="39">
        <v>0</v>
      </c>
      <c r="W908" s="56">
        <v>0</v>
      </c>
      <c r="X908" s="39">
        <v>122.01</v>
      </c>
      <c r="Y908" s="56">
        <v>5.6</v>
      </c>
    </row>
    <row r="909" spans="1:25">
      <c r="A909" s="47">
        <v>42905</v>
      </c>
      <c r="B909" s="37">
        <v>12202.023410677581</v>
      </c>
      <c r="C909" s="49">
        <v>0</v>
      </c>
      <c r="D909" s="37">
        <v>0</v>
      </c>
      <c r="E909" s="49">
        <v>0</v>
      </c>
      <c r="F909" s="37">
        <v>0</v>
      </c>
      <c r="G909" s="49">
        <v>16.022259533552671</v>
      </c>
      <c r="H909" s="37">
        <v>22.567220949192766</v>
      </c>
      <c r="I909" s="49">
        <v>0</v>
      </c>
      <c r="J909" s="37">
        <v>0</v>
      </c>
      <c r="K909" s="49">
        <v>253.1602975685696</v>
      </c>
      <c r="L909" s="37">
        <v>0</v>
      </c>
      <c r="M909" s="49">
        <v>81762.260687501286</v>
      </c>
      <c r="N909" s="43">
        <v>2105.7199999999998</v>
      </c>
      <c r="O909" s="56">
        <v>2227.77</v>
      </c>
      <c r="P909" s="44">
        <v>2179.75</v>
      </c>
      <c r="Q909" s="52">
        <v>18.57</v>
      </c>
      <c r="R909" s="39">
        <v>0</v>
      </c>
      <c r="S909" s="54">
        <v>29.45</v>
      </c>
      <c r="T909" s="39">
        <v>0</v>
      </c>
      <c r="U909" s="54">
        <v>0</v>
      </c>
      <c r="V909" s="39">
        <v>0</v>
      </c>
      <c r="W909" s="56">
        <v>0</v>
      </c>
      <c r="X909" s="39">
        <v>122.05</v>
      </c>
      <c r="Y909" s="56">
        <v>5.5</v>
      </c>
    </row>
    <row r="910" spans="1:25">
      <c r="A910" s="47">
        <v>42906</v>
      </c>
      <c r="B910" s="37">
        <v>11410.520377771205</v>
      </c>
      <c r="C910" s="49">
        <v>0</v>
      </c>
      <c r="D910" s="37">
        <v>0</v>
      </c>
      <c r="E910" s="49">
        <v>0</v>
      </c>
      <c r="F910" s="37">
        <v>0</v>
      </c>
      <c r="G910" s="49">
        <v>16.786970330554315</v>
      </c>
      <c r="H910" s="37">
        <v>21.110021961032572</v>
      </c>
      <c r="I910" s="49">
        <v>0</v>
      </c>
      <c r="J910" s="37">
        <v>0</v>
      </c>
      <c r="K910" s="49">
        <v>237.30396131554767</v>
      </c>
      <c r="L910" s="37">
        <v>0</v>
      </c>
      <c r="M910" s="49">
        <v>79880.390408371459</v>
      </c>
      <c r="N910" s="43">
        <v>2083.86</v>
      </c>
      <c r="O910" s="56">
        <v>2204.85</v>
      </c>
      <c r="P910" s="44">
        <v>2160</v>
      </c>
      <c r="Q910" s="52">
        <v>18.399999999999999</v>
      </c>
      <c r="R910" s="39">
        <v>0</v>
      </c>
      <c r="S910" s="54">
        <v>26.45</v>
      </c>
      <c r="T910" s="39">
        <v>0</v>
      </c>
      <c r="U910" s="54">
        <v>0</v>
      </c>
      <c r="V910" s="39">
        <v>0</v>
      </c>
      <c r="W910" s="56">
        <v>0</v>
      </c>
      <c r="X910" s="39">
        <v>120.99</v>
      </c>
      <c r="Y910" s="56">
        <v>5.5</v>
      </c>
    </row>
    <row r="911" spans="1:25">
      <c r="A911" s="47">
        <v>42907</v>
      </c>
      <c r="B911" s="37">
        <v>11025.594948104672</v>
      </c>
      <c r="C911" s="49">
        <v>0</v>
      </c>
      <c r="D911" s="37">
        <v>0</v>
      </c>
      <c r="E911" s="49">
        <v>0</v>
      </c>
      <c r="F911" s="37">
        <v>0</v>
      </c>
      <c r="G911" s="49">
        <v>16.258359010878106</v>
      </c>
      <c r="H911" s="37">
        <v>20.334666964747974</v>
      </c>
      <c r="I911" s="49">
        <v>0</v>
      </c>
      <c r="J911" s="37">
        <v>0</v>
      </c>
      <c r="K911" s="49">
        <v>272.17032185197479</v>
      </c>
      <c r="L911" s="37">
        <v>0</v>
      </c>
      <c r="M911" s="49">
        <v>74903.525353055331</v>
      </c>
      <c r="N911" s="43">
        <v>2068.84</v>
      </c>
      <c r="O911" s="56">
        <v>2179.3000000000002</v>
      </c>
      <c r="P911" s="44">
        <v>2110.4</v>
      </c>
      <c r="Q911" s="52">
        <v>68.900000000000006</v>
      </c>
      <c r="R911" s="39">
        <v>0</v>
      </c>
      <c r="S911" s="54">
        <v>0</v>
      </c>
      <c r="T911" s="39">
        <v>0</v>
      </c>
      <c r="U911" s="54">
        <v>0</v>
      </c>
      <c r="V911" s="39">
        <v>0</v>
      </c>
      <c r="W911" s="56">
        <v>0</v>
      </c>
      <c r="X911" s="39">
        <v>110.46</v>
      </c>
      <c r="Y911" s="56">
        <v>5.0999999999999996</v>
      </c>
    </row>
    <row r="912" spans="1:25">
      <c r="A912" s="47">
        <v>42908</v>
      </c>
      <c r="B912" s="37">
        <v>11394.069610658467</v>
      </c>
      <c r="C912" s="49">
        <v>0</v>
      </c>
      <c r="D912" s="37">
        <v>0</v>
      </c>
      <c r="E912" s="49">
        <v>0</v>
      </c>
      <c r="F912" s="37">
        <v>0</v>
      </c>
      <c r="G912" s="49">
        <v>15.879038458257957</v>
      </c>
      <c r="H912" s="37">
        <v>20.58781725746374</v>
      </c>
      <c r="I912" s="49">
        <v>0</v>
      </c>
      <c r="J912" s="37">
        <v>0</v>
      </c>
      <c r="K912" s="49">
        <v>262.514905987894</v>
      </c>
      <c r="L912" s="37">
        <v>0</v>
      </c>
      <c r="M912" s="49">
        <v>85485.901475746912</v>
      </c>
      <c r="N912" s="43">
        <v>1975.75</v>
      </c>
      <c r="O912" s="56">
        <v>2065.7800000000002</v>
      </c>
      <c r="P912" s="44">
        <v>2036.65</v>
      </c>
      <c r="Q912" s="52">
        <v>0</v>
      </c>
      <c r="R912" s="39">
        <v>0</v>
      </c>
      <c r="S912" s="54">
        <v>29.13</v>
      </c>
      <c r="T912" s="39">
        <v>0</v>
      </c>
      <c r="U912" s="54">
        <v>0</v>
      </c>
      <c r="V912" s="39">
        <v>0</v>
      </c>
      <c r="W912" s="56">
        <v>0</v>
      </c>
      <c r="X912" s="39">
        <v>90.03</v>
      </c>
      <c r="Y912" s="56">
        <v>4.4000000000000004</v>
      </c>
    </row>
    <row r="913" spans="1:25">
      <c r="A913" s="47">
        <v>42909</v>
      </c>
      <c r="B913" s="37">
        <v>12309.168682733462</v>
      </c>
      <c r="C913" s="49">
        <v>0</v>
      </c>
      <c r="D913" s="37">
        <v>20</v>
      </c>
      <c r="E913" s="49">
        <v>0</v>
      </c>
      <c r="F913" s="37">
        <v>0</v>
      </c>
      <c r="G913" s="49">
        <v>15.19302637729149</v>
      </c>
      <c r="H913" s="37">
        <v>22.240408921645539</v>
      </c>
      <c r="I913" s="49">
        <v>0</v>
      </c>
      <c r="J913" s="37">
        <v>15</v>
      </c>
      <c r="K913" s="49">
        <v>263.36340932064275</v>
      </c>
      <c r="L913" s="37">
        <v>10</v>
      </c>
      <c r="M913" s="49">
        <v>82780.420199664863</v>
      </c>
      <c r="N913" s="43">
        <v>2096.5100000000002</v>
      </c>
      <c r="O913" s="56">
        <v>2199</v>
      </c>
      <c r="P913" s="44">
        <v>2155.6999999999998</v>
      </c>
      <c r="Q913" s="52">
        <v>0</v>
      </c>
      <c r="R913" s="39">
        <v>0</v>
      </c>
      <c r="S913" s="54">
        <v>43.3</v>
      </c>
      <c r="T913" s="39">
        <v>0</v>
      </c>
      <c r="U913" s="54">
        <v>0</v>
      </c>
      <c r="V913" s="39">
        <v>0</v>
      </c>
      <c r="W913" s="56">
        <v>0</v>
      </c>
      <c r="X913" s="39">
        <v>102.49</v>
      </c>
      <c r="Y913" s="56">
        <v>4.7</v>
      </c>
    </row>
    <row r="914" spans="1:25">
      <c r="A914" s="47">
        <v>42910</v>
      </c>
      <c r="B914" s="37">
        <v>452.54027691026556</v>
      </c>
      <c r="C914" s="49">
        <v>0</v>
      </c>
      <c r="D914" s="37">
        <v>0</v>
      </c>
      <c r="E914" s="49">
        <v>0</v>
      </c>
      <c r="F914" s="37">
        <v>0</v>
      </c>
      <c r="G914" s="49">
        <v>0.53177422054086476</v>
      </c>
      <c r="H914" s="37">
        <v>0.88408981545521692</v>
      </c>
      <c r="I914" s="49">
        <v>0</v>
      </c>
      <c r="J914" s="37">
        <v>0</v>
      </c>
      <c r="K914" s="49">
        <v>8.7123834519348158</v>
      </c>
      <c r="L914" s="37">
        <v>0</v>
      </c>
      <c r="M914" s="49">
        <v>3282.9992815183227</v>
      </c>
      <c r="N914" s="43">
        <v>2097.44</v>
      </c>
      <c r="O914" s="56">
        <v>2191.16</v>
      </c>
      <c r="P914" s="44">
        <v>2105.8000000000002</v>
      </c>
      <c r="Q914" s="52">
        <v>56.25</v>
      </c>
      <c r="R914" s="39">
        <v>0</v>
      </c>
      <c r="S914" s="54">
        <v>29.11</v>
      </c>
      <c r="T914" s="39">
        <v>0</v>
      </c>
      <c r="U914" s="54">
        <v>0</v>
      </c>
      <c r="V914" s="39">
        <v>0</v>
      </c>
      <c r="W914" s="56">
        <v>0</v>
      </c>
      <c r="X914" s="39">
        <v>93.72</v>
      </c>
      <c r="Y914" s="56">
        <v>4.3</v>
      </c>
    </row>
    <row r="915" spans="1:25">
      <c r="A915" s="47">
        <v>42911</v>
      </c>
      <c r="B915" s="37">
        <v>413.02960488823146</v>
      </c>
      <c r="C915" s="49">
        <v>0</v>
      </c>
      <c r="D915" s="37">
        <v>0</v>
      </c>
      <c r="E915" s="49">
        <v>0</v>
      </c>
      <c r="F915" s="37">
        <v>0</v>
      </c>
      <c r="G915" s="49">
        <v>0.58084127510515393</v>
      </c>
      <c r="H915" s="37">
        <v>0.76670853217865176</v>
      </c>
      <c r="I915" s="49">
        <v>0</v>
      </c>
      <c r="J915" s="37">
        <v>0</v>
      </c>
      <c r="K915" s="49">
        <v>10.192643718975008</v>
      </c>
      <c r="L915" s="37">
        <v>0</v>
      </c>
      <c r="M915" s="49">
        <v>2859.1938735030917</v>
      </c>
      <c r="N915" s="43">
        <v>2046.59</v>
      </c>
      <c r="O915" s="56">
        <v>2147.96</v>
      </c>
      <c r="P915" s="44">
        <v>2143</v>
      </c>
      <c r="Q915" s="52">
        <v>4.96</v>
      </c>
      <c r="R915" s="39">
        <v>0</v>
      </c>
      <c r="S915" s="54">
        <v>0</v>
      </c>
      <c r="T915" s="39">
        <v>0</v>
      </c>
      <c r="U915" s="54">
        <v>0</v>
      </c>
      <c r="V915" s="39">
        <v>0</v>
      </c>
      <c r="W915" s="56">
        <v>0</v>
      </c>
      <c r="X915" s="39">
        <v>101.37</v>
      </c>
      <c r="Y915" s="56">
        <v>4.7</v>
      </c>
    </row>
    <row r="916" spans="1:25">
      <c r="A916" s="47">
        <v>42912</v>
      </c>
      <c r="B916" s="37">
        <v>11148.450794624376</v>
      </c>
      <c r="C916" s="49">
        <v>0</v>
      </c>
      <c r="D916" s="37">
        <v>0</v>
      </c>
      <c r="E916" s="49">
        <v>0</v>
      </c>
      <c r="F916" s="37">
        <v>0</v>
      </c>
      <c r="G916" s="49">
        <v>15.202952640461168</v>
      </c>
      <c r="H916" s="37">
        <v>21.219994657972943</v>
      </c>
      <c r="I916" s="49">
        <v>0</v>
      </c>
      <c r="J916" s="37">
        <v>0</v>
      </c>
      <c r="K916" s="49">
        <v>255.16578770033038</v>
      </c>
      <c r="L916" s="37">
        <v>0</v>
      </c>
      <c r="M916" s="49">
        <v>77276.706483586371</v>
      </c>
    </row>
    <row r="917" spans="1:25">
      <c r="A917" s="47">
        <v>42913</v>
      </c>
      <c r="B917" s="37">
        <v>12659.643808180143</v>
      </c>
      <c r="C917" s="49">
        <v>0</v>
      </c>
      <c r="D917" s="37">
        <v>0</v>
      </c>
      <c r="E917" s="49">
        <v>0</v>
      </c>
      <c r="F917" s="37">
        <v>0</v>
      </c>
      <c r="G917" s="49">
        <v>14.56111499808717</v>
      </c>
      <c r="H917" s="37">
        <v>21.757895751402586</v>
      </c>
      <c r="I917" s="49">
        <v>0</v>
      </c>
      <c r="J917" s="37">
        <v>0</v>
      </c>
      <c r="K917" s="49">
        <v>272.9444158489643</v>
      </c>
      <c r="L917" s="37">
        <v>0</v>
      </c>
      <c r="M917" s="49">
        <v>79500.675318670517</v>
      </c>
    </row>
    <row r="918" spans="1:25">
      <c r="A918" s="47">
        <v>42914</v>
      </c>
      <c r="B918" s="37">
        <v>11861.144937446703</v>
      </c>
      <c r="C918" s="49">
        <v>0</v>
      </c>
      <c r="D918" s="37">
        <v>0</v>
      </c>
      <c r="E918" s="49">
        <v>0</v>
      </c>
      <c r="F918" s="37">
        <v>0</v>
      </c>
      <c r="G918" s="49">
        <v>15.488384768134015</v>
      </c>
      <c r="H918" s="37">
        <v>22.127332347875601</v>
      </c>
      <c r="I918" s="49">
        <v>0</v>
      </c>
      <c r="J918" s="37">
        <v>0</v>
      </c>
      <c r="K918" s="49">
        <v>240.17337874436902</v>
      </c>
      <c r="L918" s="37">
        <v>0</v>
      </c>
      <c r="M918" s="49">
        <v>81636.962934862022</v>
      </c>
    </row>
    <row r="919" spans="1:25">
      <c r="A919" s="47">
        <v>42915</v>
      </c>
      <c r="B919" s="37">
        <v>11350.814673856059</v>
      </c>
      <c r="C919" s="49">
        <v>0</v>
      </c>
      <c r="D919" s="37">
        <v>0</v>
      </c>
      <c r="E919" s="49">
        <v>0</v>
      </c>
      <c r="F919" s="37">
        <v>0</v>
      </c>
      <c r="G919" s="49">
        <v>16.195637320943405</v>
      </c>
      <c r="H919" s="37">
        <v>21.569436781018688</v>
      </c>
      <c r="I919" s="49">
        <v>0</v>
      </c>
      <c r="J919" s="37">
        <v>0</v>
      </c>
      <c r="K919" s="49">
        <v>242.62387611115906</v>
      </c>
      <c r="L919" s="37">
        <v>0</v>
      </c>
      <c r="M919" s="49">
        <v>84357.033617229114</v>
      </c>
    </row>
    <row r="920" spans="1:25">
      <c r="A920" s="47">
        <v>42916</v>
      </c>
      <c r="B920" s="37">
        <v>11192.891527023785</v>
      </c>
      <c r="C920" s="49">
        <v>0</v>
      </c>
      <c r="D920" s="37">
        <v>20</v>
      </c>
      <c r="E920" s="49">
        <v>0</v>
      </c>
      <c r="F920" s="37">
        <v>0</v>
      </c>
      <c r="G920" s="49">
        <v>16.425446911558321</v>
      </c>
      <c r="H920" s="37">
        <v>22.529319317762621</v>
      </c>
      <c r="I920" s="49">
        <v>31.962412203248999</v>
      </c>
      <c r="J920" s="37">
        <v>0</v>
      </c>
      <c r="K920" s="49">
        <v>263.40467085858535</v>
      </c>
      <c r="L920" s="37">
        <v>20</v>
      </c>
      <c r="M920" s="49">
        <v>75144.328794433386</v>
      </c>
    </row>
    <row r="921" spans="1:25">
      <c r="A921" s="47">
        <v>42917</v>
      </c>
      <c r="B921" s="37">
        <v>446.03187567775979</v>
      </c>
      <c r="C921" s="49">
        <v>0</v>
      </c>
      <c r="D921" s="37">
        <v>0</v>
      </c>
      <c r="E921" s="49">
        <v>0</v>
      </c>
      <c r="F921" s="37">
        <v>0</v>
      </c>
      <c r="G921" s="49">
        <v>0.29124491032299316</v>
      </c>
      <c r="H921" s="37">
        <v>0.83399718331058459</v>
      </c>
      <c r="I921" s="49">
        <v>0</v>
      </c>
      <c r="J921" s="37">
        <v>0</v>
      </c>
      <c r="K921" s="49">
        <v>10.562552555794507</v>
      </c>
      <c r="L921" s="37">
        <v>0</v>
      </c>
      <c r="M921" s="49">
        <v>2630.7678492279811</v>
      </c>
    </row>
    <row r="922" spans="1:25">
      <c r="A922" s="47">
        <v>42918</v>
      </c>
      <c r="B922" s="37">
        <v>480.25286188979891</v>
      </c>
      <c r="C922" s="49">
        <v>0</v>
      </c>
      <c r="D922" s="37">
        <v>0</v>
      </c>
      <c r="E922" s="49">
        <v>0</v>
      </c>
      <c r="F922" s="37">
        <v>0</v>
      </c>
      <c r="G922" s="49">
        <v>0.27636100001319797</v>
      </c>
      <c r="H922" s="37">
        <v>0.82794034739419742</v>
      </c>
      <c r="I922" s="49">
        <v>0</v>
      </c>
      <c r="J922" s="37">
        <v>0</v>
      </c>
      <c r="K922" s="49">
        <v>9.3426231462216549</v>
      </c>
      <c r="L922" s="37">
        <v>0</v>
      </c>
      <c r="M922" s="49">
        <v>2645.2334490434987</v>
      </c>
    </row>
    <row r="923" spans="1:25">
      <c r="A923" s="47">
        <v>42919</v>
      </c>
      <c r="B923" s="37">
        <v>12708.912255046394</v>
      </c>
      <c r="C923" s="49">
        <v>0</v>
      </c>
      <c r="D923" s="37">
        <v>0</v>
      </c>
      <c r="E923" s="49">
        <v>0</v>
      </c>
      <c r="F923" s="37">
        <v>0</v>
      </c>
      <c r="G923" s="49">
        <v>8.8938837205777759</v>
      </c>
      <c r="H923" s="37">
        <v>25.433769354835846</v>
      </c>
      <c r="I923" s="49">
        <v>0</v>
      </c>
      <c r="J923" s="37">
        <v>0</v>
      </c>
      <c r="K923" s="49">
        <v>286.9898077465669</v>
      </c>
      <c r="L923" s="37">
        <v>0</v>
      </c>
      <c r="M923" s="49">
        <v>88877.504424664687</v>
      </c>
      <c r="N923" s="43">
        <v>1960.62</v>
      </c>
      <c r="O923" s="56">
        <v>2079.08</v>
      </c>
      <c r="P923" s="44">
        <v>2036.8</v>
      </c>
      <c r="Q923" s="52">
        <v>0</v>
      </c>
      <c r="R923" s="39">
        <v>0</v>
      </c>
      <c r="S923" s="54">
        <v>42.28</v>
      </c>
      <c r="T923" s="39">
        <v>0</v>
      </c>
      <c r="U923" s="54">
        <v>0</v>
      </c>
      <c r="V923" s="39">
        <v>0</v>
      </c>
      <c r="W923" s="56">
        <v>0</v>
      </c>
      <c r="X923" s="39">
        <v>118.46</v>
      </c>
      <c r="Y923" s="56">
        <v>5.7</v>
      </c>
    </row>
    <row r="924" spans="1:25">
      <c r="A924" s="47">
        <v>42920</v>
      </c>
      <c r="B924" s="37">
        <v>13869.048258078805</v>
      </c>
      <c r="C924" s="49">
        <v>0</v>
      </c>
      <c r="D924" s="37">
        <v>0</v>
      </c>
      <c r="E924" s="49">
        <v>0</v>
      </c>
      <c r="F924" s="37">
        <v>0</v>
      </c>
      <c r="G924" s="49">
        <v>8.3485291473940269</v>
      </c>
      <c r="H924" s="37">
        <v>25.660823823037116</v>
      </c>
      <c r="I924" s="49">
        <v>0</v>
      </c>
      <c r="J924" s="37">
        <v>0</v>
      </c>
      <c r="K924" s="49">
        <v>287.0826608968091</v>
      </c>
      <c r="L924" s="37">
        <v>0</v>
      </c>
      <c r="M924" s="49">
        <v>90827.184613693709</v>
      </c>
      <c r="N924" s="43">
        <v>1921.13</v>
      </c>
      <c r="O924" s="56">
        <v>2023.64</v>
      </c>
      <c r="P924" s="44">
        <v>1950.73</v>
      </c>
      <c r="Q924" s="52">
        <v>27.91</v>
      </c>
      <c r="R924" s="39">
        <v>0</v>
      </c>
      <c r="S924" s="54">
        <v>45</v>
      </c>
      <c r="T924" s="39">
        <v>0</v>
      </c>
      <c r="U924" s="54">
        <v>0</v>
      </c>
      <c r="V924" s="39">
        <v>0</v>
      </c>
      <c r="W924" s="56">
        <v>0</v>
      </c>
      <c r="X924" s="39">
        <v>102.51</v>
      </c>
      <c r="Y924" s="56">
        <v>5.0999999999999996</v>
      </c>
    </row>
    <row r="925" spans="1:25">
      <c r="A925" s="47">
        <v>42921</v>
      </c>
      <c r="B925" s="37">
        <v>12386.907372294245</v>
      </c>
      <c r="C925" s="49">
        <v>0</v>
      </c>
      <c r="D925" s="37">
        <v>0</v>
      </c>
      <c r="E925" s="49">
        <v>0</v>
      </c>
      <c r="F925" s="37">
        <v>0</v>
      </c>
      <c r="G925" s="49">
        <v>9.3088583801459883</v>
      </c>
      <c r="H925" s="37">
        <v>25.318272150473</v>
      </c>
      <c r="I925" s="49">
        <v>0</v>
      </c>
      <c r="J925" s="37">
        <v>0</v>
      </c>
      <c r="K925" s="49">
        <v>298.7897415455231</v>
      </c>
      <c r="L925" s="37">
        <v>0</v>
      </c>
      <c r="M925" s="49">
        <v>90017.770678180299</v>
      </c>
      <c r="N925" s="43">
        <v>1790.24</v>
      </c>
      <c r="O925" s="56">
        <v>1886.33</v>
      </c>
      <c r="P925" s="44">
        <v>1817.11</v>
      </c>
      <c r="Q925" s="52">
        <v>26.66</v>
      </c>
      <c r="R925" s="39">
        <v>0</v>
      </c>
      <c r="S925" s="54">
        <v>42.56</v>
      </c>
      <c r="T925" s="39">
        <v>0</v>
      </c>
      <c r="U925" s="54">
        <v>0</v>
      </c>
      <c r="V925" s="39">
        <v>0</v>
      </c>
      <c r="W925" s="56">
        <v>0</v>
      </c>
      <c r="X925" s="39">
        <v>96.09</v>
      </c>
      <c r="Y925" s="56">
        <v>5.0999999999999996</v>
      </c>
    </row>
    <row r="926" spans="1:25">
      <c r="A926" s="47">
        <v>42922</v>
      </c>
      <c r="B926" s="37">
        <v>12683.537256108913</v>
      </c>
      <c r="C926" s="49">
        <v>0</v>
      </c>
      <c r="D926" s="37">
        <v>0</v>
      </c>
      <c r="E926" s="49">
        <v>0</v>
      </c>
      <c r="F926" s="37">
        <v>0</v>
      </c>
      <c r="G926" s="49">
        <v>9.386926716316017</v>
      </c>
      <c r="H926" s="37">
        <v>25.962778720735667</v>
      </c>
      <c r="I926" s="49">
        <v>0</v>
      </c>
      <c r="J926" s="37">
        <v>0</v>
      </c>
      <c r="K926" s="49">
        <v>283.31411591573766</v>
      </c>
      <c r="L926" s="37">
        <v>0</v>
      </c>
      <c r="M926" s="49">
        <v>79905.974516461647</v>
      </c>
      <c r="N926" s="43">
        <v>2097.37</v>
      </c>
      <c r="O926" s="56">
        <v>2247.37</v>
      </c>
      <c r="P926" s="44">
        <v>2190.41</v>
      </c>
      <c r="Q926" s="52">
        <v>0</v>
      </c>
      <c r="R926" s="39">
        <v>0</v>
      </c>
      <c r="S926" s="54">
        <v>56.96</v>
      </c>
      <c r="T926" s="39">
        <v>0</v>
      </c>
      <c r="U926" s="54">
        <v>0</v>
      </c>
      <c r="V926" s="39">
        <v>0</v>
      </c>
      <c r="W926" s="56">
        <v>0</v>
      </c>
      <c r="X926" s="39">
        <v>150</v>
      </c>
      <c r="Y926" s="56">
        <v>6.7</v>
      </c>
    </row>
    <row r="927" spans="1:25">
      <c r="A927" s="47">
        <v>42923</v>
      </c>
      <c r="B927" s="37">
        <v>12600.961937997614</v>
      </c>
      <c r="C927" s="49">
        <v>0</v>
      </c>
      <c r="D927" s="37">
        <v>0</v>
      </c>
      <c r="E927" s="49">
        <v>0</v>
      </c>
      <c r="F927" s="37">
        <v>0</v>
      </c>
      <c r="G927" s="49">
        <v>8.6584288283471835</v>
      </c>
      <c r="H927" s="37">
        <v>24.502737463035817</v>
      </c>
      <c r="I927" s="49">
        <v>0</v>
      </c>
      <c r="J927" s="37">
        <v>0</v>
      </c>
      <c r="K927" s="49">
        <v>280.76347724103289</v>
      </c>
      <c r="L927" s="37">
        <v>20</v>
      </c>
      <c r="M927" s="49">
        <v>89636.465865525272</v>
      </c>
      <c r="N927" s="43">
        <v>2060.2600000000002</v>
      </c>
      <c r="O927" s="56">
        <v>2217.65</v>
      </c>
      <c r="P927" s="44">
        <v>2172.84</v>
      </c>
      <c r="Q927" s="52">
        <v>0</v>
      </c>
      <c r="R927" s="39">
        <v>0</v>
      </c>
      <c r="S927" s="54">
        <v>44.81</v>
      </c>
      <c r="T927" s="39">
        <v>0</v>
      </c>
      <c r="U927" s="54">
        <v>0</v>
      </c>
      <c r="V927" s="39">
        <v>0</v>
      </c>
      <c r="W927" s="56">
        <v>0</v>
      </c>
      <c r="X927" s="39">
        <v>157.38999999999999</v>
      </c>
      <c r="Y927" s="56">
        <v>7.1</v>
      </c>
    </row>
    <row r="928" spans="1:25">
      <c r="A928" s="47">
        <v>42924</v>
      </c>
      <c r="B928" s="37">
        <v>461.93884872058442</v>
      </c>
      <c r="C928" s="49">
        <v>0</v>
      </c>
      <c r="D928" s="37">
        <v>0</v>
      </c>
      <c r="E928" s="49">
        <v>0</v>
      </c>
      <c r="F928" s="37">
        <v>0</v>
      </c>
      <c r="G928" s="49">
        <v>0.29921182653231948</v>
      </c>
      <c r="H928" s="37">
        <v>0.83223560240399996</v>
      </c>
      <c r="I928" s="49">
        <v>0</v>
      </c>
      <c r="J928" s="37">
        <v>0</v>
      </c>
      <c r="K928" s="49">
        <v>9.0321248018160141</v>
      </c>
      <c r="L928" s="37">
        <v>0</v>
      </c>
      <c r="M928" s="49">
        <v>2759.1834249837516</v>
      </c>
      <c r="N928" s="43">
        <v>2065.3000000000002</v>
      </c>
      <c r="O928" s="56">
        <v>2212.4499999999998</v>
      </c>
      <c r="P928" s="44">
        <v>2184.1999999999998</v>
      </c>
      <c r="Q928" s="52">
        <v>0</v>
      </c>
      <c r="R928" s="39">
        <v>0</v>
      </c>
      <c r="S928" s="54">
        <v>28.25</v>
      </c>
      <c r="T928" s="39">
        <v>0</v>
      </c>
      <c r="U928" s="54">
        <v>0</v>
      </c>
      <c r="V928" s="39">
        <v>0</v>
      </c>
      <c r="W928" s="56">
        <v>0</v>
      </c>
      <c r="X928" s="39">
        <v>147.15</v>
      </c>
      <c r="Y928" s="56">
        <v>6.7</v>
      </c>
    </row>
    <row r="929" spans="1:25">
      <c r="A929" s="47">
        <v>42925</v>
      </c>
      <c r="B929" s="37">
        <v>423.17806831965555</v>
      </c>
      <c r="C929" s="49">
        <v>0</v>
      </c>
      <c r="D929" s="37">
        <v>0</v>
      </c>
      <c r="E929" s="49">
        <v>0</v>
      </c>
      <c r="F929" s="37">
        <v>0</v>
      </c>
      <c r="G929" s="49">
        <v>0.3087179803502878</v>
      </c>
      <c r="H929" s="37">
        <v>0.85286040920573003</v>
      </c>
      <c r="I929" s="49">
        <v>0</v>
      </c>
      <c r="J929" s="37">
        <v>0</v>
      </c>
      <c r="K929" s="49">
        <v>9.5300004754511747</v>
      </c>
      <c r="L929" s="37">
        <v>0</v>
      </c>
      <c r="M929" s="49">
        <v>2778.2815839524551</v>
      </c>
      <c r="N929" s="43">
        <v>2091.77</v>
      </c>
      <c r="O929" s="56">
        <v>2230.7600000000002</v>
      </c>
      <c r="P929" s="44">
        <v>2169</v>
      </c>
      <c r="Q929" s="52">
        <v>32</v>
      </c>
      <c r="R929" s="39">
        <v>0</v>
      </c>
      <c r="S929" s="54">
        <v>29.76</v>
      </c>
      <c r="T929" s="39">
        <v>0</v>
      </c>
      <c r="U929" s="54">
        <v>0</v>
      </c>
      <c r="V929" s="39">
        <v>0</v>
      </c>
      <c r="W929" s="56">
        <v>0</v>
      </c>
      <c r="X929" s="39">
        <v>138.99</v>
      </c>
      <c r="Y929" s="56">
        <v>6.2</v>
      </c>
    </row>
    <row r="930" spans="1:25">
      <c r="A930" s="47">
        <v>42926</v>
      </c>
      <c r="B930" s="37">
        <v>13382.90729582249</v>
      </c>
      <c r="C930" s="49">
        <v>0</v>
      </c>
      <c r="D930" s="37">
        <v>0</v>
      </c>
      <c r="E930" s="49">
        <v>0</v>
      </c>
      <c r="F930" s="37">
        <v>0</v>
      </c>
      <c r="G930" s="49">
        <v>8.264095704727529</v>
      </c>
      <c r="H930" s="37">
        <v>25.709232121008899</v>
      </c>
      <c r="I930" s="49">
        <v>0</v>
      </c>
      <c r="J930" s="37">
        <v>0</v>
      </c>
      <c r="K930" s="49">
        <v>290.18798313832781</v>
      </c>
      <c r="L930" s="37">
        <v>0</v>
      </c>
      <c r="M930" s="49">
        <v>87447.973764649432</v>
      </c>
      <c r="N930" s="43">
        <v>2107.5500000000002</v>
      </c>
      <c r="O930" s="56">
        <v>2246.17</v>
      </c>
      <c r="P930" s="44">
        <v>2168.19</v>
      </c>
      <c r="Q930" s="52">
        <v>33.94</v>
      </c>
      <c r="R930" s="39">
        <v>0</v>
      </c>
      <c r="S930" s="54">
        <v>44.04</v>
      </c>
      <c r="T930" s="39">
        <v>0</v>
      </c>
      <c r="U930" s="54">
        <v>0</v>
      </c>
      <c r="V930" s="39">
        <v>0</v>
      </c>
      <c r="W930" s="56">
        <v>0</v>
      </c>
      <c r="X930" s="39">
        <v>138.62</v>
      </c>
      <c r="Y930" s="56">
        <v>6.2</v>
      </c>
    </row>
    <row r="931" spans="1:25">
      <c r="A931" s="47">
        <v>42927</v>
      </c>
      <c r="B931" s="37">
        <v>12808.388149627004</v>
      </c>
      <c r="C931" s="49">
        <v>0</v>
      </c>
      <c r="D931" s="37">
        <v>0</v>
      </c>
      <c r="E931" s="49">
        <v>0</v>
      </c>
      <c r="F931" s="37">
        <v>0</v>
      </c>
      <c r="G931" s="49">
        <v>8.3440503183290602</v>
      </c>
      <c r="H931" s="37">
        <v>24.80640231627719</v>
      </c>
      <c r="I931" s="49">
        <v>0</v>
      </c>
      <c r="J931" s="37">
        <v>0</v>
      </c>
      <c r="K931" s="49">
        <v>285.32223589650243</v>
      </c>
      <c r="L931" s="37">
        <v>0</v>
      </c>
      <c r="M931" s="49">
        <v>83029.465661855123</v>
      </c>
      <c r="N931" s="43">
        <v>2084.39</v>
      </c>
      <c r="O931" s="56">
        <v>2244.21</v>
      </c>
      <c r="P931" s="44">
        <v>2210.44</v>
      </c>
      <c r="Q931" s="52">
        <v>33.770000000000003</v>
      </c>
      <c r="R931" s="39">
        <v>0</v>
      </c>
      <c r="S931" s="54">
        <v>0</v>
      </c>
      <c r="T931" s="39">
        <v>0</v>
      </c>
      <c r="U931" s="54">
        <v>0</v>
      </c>
      <c r="V931" s="39">
        <v>0</v>
      </c>
      <c r="W931" s="56">
        <v>0</v>
      </c>
      <c r="X931" s="39">
        <v>159.82</v>
      </c>
      <c r="Y931" s="56">
        <v>7.1</v>
      </c>
    </row>
    <row r="932" spans="1:25">
      <c r="A932" s="47">
        <v>42928</v>
      </c>
      <c r="B932" s="37">
        <v>12854.629499468698</v>
      </c>
      <c r="C932" s="49">
        <v>0</v>
      </c>
      <c r="D932" s="37">
        <v>0</v>
      </c>
      <c r="E932" s="49">
        <v>0</v>
      </c>
      <c r="F932" s="37">
        <v>0</v>
      </c>
      <c r="G932" s="49">
        <v>8.5173133039546336</v>
      </c>
      <c r="H932" s="37">
        <v>26.201293528995233</v>
      </c>
      <c r="I932" s="49">
        <v>0</v>
      </c>
      <c r="J932" s="37">
        <v>0</v>
      </c>
      <c r="K932" s="49">
        <v>285.13432976812493</v>
      </c>
      <c r="L932" s="37">
        <v>0</v>
      </c>
      <c r="M932" s="49">
        <v>87383.399217558501</v>
      </c>
      <c r="N932" s="43">
        <v>2120.54</v>
      </c>
      <c r="O932" s="56">
        <v>2269.44</v>
      </c>
      <c r="P932" s="44">
        <v>2231.7399999999998</v>
      </c>
      <c r="Q932" s="52">
        <v>0</v>
      </c>
      <c r="R932" s="39">
        <v>0</v>
      </c>
      <c r="S932" s="54">
        <v>37.700000000000003</v>
      </c>
      <c r="T932" s="39">
        <v>0</v>
      </c>
      <c r="U932" s="54">
        <v>0</v>
      </c>
      <c r="V932" s="39">
        <v>0</v>
      </c>
      <c r="W932" s="56">
        <v>0</v>
      </c>
      <c r="X932" s="39">
        <v>148.9</v>
      </c>
      <c r="Y932" s="56">
        <v>6.6</v>
      </c>
    </row>
    <row r="933" spans="1:25">
      <c r="A933" s="47">
        <v>42929</v>
      </c>
      <c r="B933" s="37">
        <v>12427.950792715259</v>
      </c>
      <c r="C933" s="49">
        <v>0</v>
      </c>
      <c r="D933" s="37">
        <v>0</v>
      </c>
      <c r="E933" s="49">
        <v>0</v>
      </c>
      <c r="F933" s="37">
        <v>0</v>
      </c>
      <c r="G933" s="49">
        <v>8.6036999023594749</v>
      </c>
      <c r="H933" s="37">
        <v>25.282779525425958</v>
      </c>
      <c r="I933" s="49">
        <v>0</v>
      </c>
      <c r="J933" s="37">
        <v>0</v>
      </c>
      <c r="K933" s="49">
        <v>289.18823638244965</v>
      </c>
      <c r="L933" s="37">
        <v>0</v>
      </c>
      <c r="M933" s="49">
        <v>79587.013360950601</v>
      </c>
      <c r="N933" s="43">
        <v>2079.3200000000002</v>
      </c>
      <c r="O933" s="56">
        <v>2238.0500000000002</v>
      </c>
      <c r="P933" s="44">
        <v>2203.2399999999998</v>
      </c>
      <c r="Q933" s="52">
        <v>0</v>
      </c>
      <c r="R933" s="39">
        <v>0</v>
      </c>
      <c r="S933" s="54">
        <v>34.81</v>
      </c>
      <c r="T933" s="39">
        <v>0</v>
      </c>
      <c r="U933" s="54">
        <v>0</v>
      </c>
      <c r="V933" s="39">
        <v>0</v>
      </c>
      <c r="W933" s="56">
        <v>0</v>
      </c>
      <c r="X933" s="39">
        <v>158.72999999999999</v>
      </c>
      <c r="Y933" s="56">
        <v>7.1</v>
      </c>
    </row>
    <row r="934" spans="1:25">
      <c r="A934" s="47">
        <v>42930</v>
      </c>
      <c r="B934" s="37">
        <v>13170.112415678974</v>
      </c>
      <c r="C934" s="49">
        <v>0</v>
      </c>
      <c r="D934" s="37">
        <v>0</v>
      </c>
      <c r="E934" s="49">
        <v>0</v>
      </c>
      <c r="F934" s="37">
        <v>0</v>
      </c>
      <c r="G934" s="49">
        <v>9.0264327134181599</v>
      </c>
      <c r="H934" s="37">
        <v>25.376448426913186</v>
      </c>
      <c r="I934" s="49">
        <v>0</v>
      </c>
      <c r="J934" s="37">
        <v>0</v>
      </c>
      <c r="K934" s="49">
        <v>283.9349609294689</v>
      </c>
      <c r="L934" s="37">
        <v>20</v>
      </c>
      <c r="M934" s="49">
        <v>80289.975885478183</v>
      </c>
      <c r="N934" s="43">
        <v>2094.7199999999998</v>
      </c>
      <c r="O934" s="56">
        <v>2237.98</v>
      </c>
      <c r="P934" s="44">
        <v>2185.56</v>
      </c>
      <c r="Q934" s="52">
        <v>38.83</v>
      </c>
      <c r="R934" s="39">
        <v>0</v>
      </c>
      <c r="S934" s="54">
        <v>13.59</v>
      </c>
      <c r="T934" s="39">
        <v>0</v>
      </c>
      <c r="U934" s="54">
        <v>0</v>
      </c>
      <c r="V934" s="39">
        <v>0</v>
      </c>
      <c r="W934" s="56">
        <v>0</v>
      </c>
      <c r="X934" s="39">
        <v>143.26</v>
      </c>
      <c r="Y934" s="56">
        <v>6.4</v>
      </c>
    </row>
    <row r="935" spans="1:25">
      <c r="A935" s="47">
        <v>42931</v>
      </c>
      <c r="B935" s="37">
        <v>426.11485042862176</v>
      </c>
      <c r="C935" s="49">
        <v>0</v>
      </c>
      <c r="D935" s="37">
        <v>0</v>
      </c>
      <c r="E935" s="49">
        <v>0</v>
      </c>
      <c r="F935" s="37">
        <v>0</v>
      </c>
      <c r="G935" s="49">
        <v>0.31203273607251125</v>
      </c>
      <c r="H935" s="37">
        <v>0.80351900829604062</v>
      </c>
      <c r="I935" s="49">
        <v>0</v>
      </c>
      <c r="J935" s="37">
        <v>0</v>
      </c>
      <c r="K935" s="49">
        <v>10.116268567941033</v>
      </c>
      <c r="L935" s="37">
        <v>0</v>
      </c>
      <c r="M935" s="49">
        <v>3183.8527385803518</v>
      </c>
      <c r="N935" s="43">
        <v>2111.4699999999998</v>
      </c>
      <c r="O935" s="56">
        <v>2257.73</v>
      </c>
      <c r="P935" s="44">
        <v>2192.7399999999998</v>
      </c>
      <c r="Q935" s="52">
        <v>26.77</v>
      </c>
      <c r="R935" s="39">
        <v>0</v>
      </c>
      <c r="S935" s="54">
        <v>38.22</v>
      </c>
      <c r="T935" s="39">
        <v>0</v>
      </c>
      <c r="U935" s="54">
        <v>0</v>
      </c>
      <c r="V935" s="39">
        <v>0</v>
      </c>
      <c r="W935" s="56">
        <v>0</v>
      </c>
      <c r="X935" s="39">
        <v>146.26</v>
      </c>
      <c r="Y935" s="56">
        <v>6.5</v>
      </c>
    </row>
    <row r="936" spans="1:25">
      <c r="A936" s="47">
        <v>42932</v>
      </c>
      <c r="B936" s="37">
        <v>469.68280511535568</v>
      </c>
      <c r="C936" s="49">
        <v>0</v>
      </c>
      <c r="D936" s="37">
        <v>0</v>
      </c>
      <c r="E936" s="49">
        <v>0</v>
      </c>
      <c r="F936" s="37">
        <v>0</v>
      </c>
      <c r="G936" s="49">
        <v>0.28119449318686074</v>
      </c>
      <c r="H936" s="37">
        <v>0.89984428941429684</v>
      </c>
      <c r="I936" s="49">
        <v>0</v>
      </c>
      <c r="J936" s="37">
        <v>0</v>
      </c>
      <c r="K936" s="49">
        <v>8.8958768514232354</v>
      </c>
      <c r="L936" s="37">
        <v>0</v>
      </c>
      <c r="M936" s="49">
        <v>3210.3630766640113</v>
      </c>
      <c r="N936" s="43">
        <v>2127.4499999999998</v>
      </c>
      <c r="O936" s="56">
        <v>2295.63</v>
      </c>
      <c r="P936" s="44">
        <v>2247.17</v>
      </c>
      <c r="Q936" s="52">
        <v>0</v>
      </c>
      <c r="R936" s="39">
        <v>0</v>
      </c>
      <c r="S936" s="54">
        <v>48.46</v>
      </c>
      <c r="T936" s="39">
        <v>0</v>
      </c>
      <c r="U936" s="54">
        <v>0</v>
      </c>
      <c r="V936" s="39">
        <v>0</v>
      </c>
      <c r="W936" s="56">
        <v>0</v>
      </c>
      <c r="X936" s="39">
        <v>168.18</v>
      </c>
      <c r="Y936" s="56">
        <v>7.3</v>
      </c>
    </row>
    <row r="937" spans="1:25">
      <c r="A937" s="47">
        <v>42933</v>
      </c>
      <c r="B937" s="37">
        <v>12358.597654691486</v>
      </c>
      <c r="C937" s="49">
        <v>0</v>
      </c>
      <c r="D937" s="37">
        <v>0</v>
      </c>
      <c r="E937" s="49">
        <v>0</v>
      </c>
      <c r="F937" s="37">
        <v>0</v>
      </c>
      <c r="G937" s="49">
        <v>8.8896744355591935</v>
      </c>
      <c r="H937" s="37">
        <v>24.393445327513405</v>
      </c>
      <c r="I937" s="49">
        <v>0</v>
      </c>
      <c r="J937" s="37">
        <v>0</v>
      </c>
      <c r="K937" s="49">
        <v>287.34620116368018</v>
      </c>
      <c r="L937" s="37">
        <v>0</v>
      </c>
      <c r="M937" s="49">
        <v>86423.913734472226</v>
      </c>
      <c r="N937" s="43">
        <v>2105.19</v>
      </c>
      <c r="O937" s="56">
        <v>2271.8200000000002</v>
      </c>
      <c r="P937" s="44">
        <v>2242.58</v>
      </c>
      <c r="Q937" s="52">
        <v>0</v>
      </c>
      <c r="R937" s="39">
        <v>0</v>
      </c>
      <c r="S937" s="54">
        <v>29.24</v>
      </c>
      <c r="T937" s="39">
        <v>0</v>
      </c>
      <c r="U937" s="54">
        <v>0</v>
      </c>
      <c r="V937" s="39">
        <v>0</v>
      </c>
      <c r="W937" s="56">
        <v>0</v>
      </c>
      <c r="X937" s="39">
        <v>166.63</v>
      </c>
      <c r="Y937" s="56">
        <v>7.3</v>
      </c>
    </row>
    <row r="938" spans="1:25">
      <c r="A938" s="47">
        <v>42934</v>
      </c>
      <c r="B938" s="37">
        <v>13462.663606891605</v>
      </c>
      <c r="C938" s="49">
        <v>0</v>
      </c>
      <c r="D938" s="37">
        <v>0</v>
      </c>
      <c r="E938" s="49">
        <v>0</v>
      </c>
      <c r="F938" s="37">
        <v>0</v>
      </c>
      <c r="G938" s="49">
        <v>8.4546691036057986</v>
      </c>
      <c r="H938" s="37">
        <v>26.169346820143215</v>
      </c>
      <c r="I938" s="49">
        <v>0</v>
      </c>
      <c r="J938" s="37">
        <v>0</v>
      </c>
      <c r="K938" s="49">
        <v>302.91208569881917</v>
      </c>
      <c r="L938" s="37">
        <v>0</v>
      </c>
      <c r="M938" s="49">
        <v>83058.783787596956</v>
      </c>
      <c r="N938" s="43">
        <v>2139.31</v>
      </c>
      <c r="O938" s="56">
        <v>2276.8000000000002</v>
      </c>
      <c r="P938" s="44">
        <v>2157.3000000000002</v>
      </c>
      <c r="Q938" s="52">
        <v>70.650000000000006</v>
      </c>
      <c r="R938" s="39">
        <v>0</v>
      </c>
      <c r="S938" s="54">
        <v>48.85</v>
      </c>
      <c r="T938" s="39">
        <v>0</v>
      </c>
      <c r="U938" s="54">
        <v>0</v>
      </c>
      <c r="V938" s="39">
        <v>0</v>
      </c>
      <c r="W938" s="56">
        <v>0</v>
      </c>
      <c r="X938" s="39">
        <v>137.49</v>
      </c>
      <c r="Y938" s="56">
        <v>6</v>
      </c>
    </row>
    <row r="939" spans="1:25">
      <c r="A939" s="47">
        <v>42935</v>
      </c>
      <c r="B939" s="37">
        <v>12337.867035253272</v>
      </c>
      <c r="C939" s="49">
        <v>0</v>
      </c>
      <c r="D939" s="37">
        <v>0</v>
      </c>
      <c r="E939" s="49">
        <v>0</v>
      </c>
      <c r="F939" s="37">
        <v>0</v>
      </c>
      <c r="G939" s="49">
        <v>9.2943855704641916</v>
      </c>
      <c r="H939" s="37">
        <v>23.949590788588381</v>
      </c>
      <c r="I939" s="49">
        <v>0</v>
      </c>
      <c r="J939" s="37">
        <v>0</v>
      </c>
      <c r="K939" s="49">
        <v>284.80448254582086</v>
      </c>
      <c r="L939" s="37">
        <v>0</v>
      </c>
      <c r="M939" s="49">
        <v>81088.023155841787</v>
      </c>
      <c r="N939" s="43">
        <v>2062.14</v>
      </c>
      <c r="O939" s="56">
        <v>2215.7800000000002</v>
      </c>
      <c r="P939" s="44">
        <v>2117.38</v>
      </c>
      <c r="Q939" s="52">
        <v>59.12</v>
      </c>
      <c r="R939" s="39">
        <v>0</v>
      </c>
      <c r="S939" s="54">
        <v>39.28</v>
      </c>
      <c r="T939" s="39">
        <v>0</v>
      </c>
      <c r="U939" s="54">
        <v>0</v>
      </c>
      <c r="V939" s="39">
        <v>0</v>
      </c>
      <c r="W939" s="56">
        <v>0</v>
      </c>
      <c r="X939" s="39">
        <v>153.63999999999999</v>
      </c>
      <c r="Y939" s="56">
        <v>6.9</v>
      </c>
    </row>
    <row r="940" spans="1:25">
      <c r="A940" s="47">
        <v>42936</v>
      </c>
      <c r="B940" s="37">
        <v>13761.493262210945</v>
      </c>
      <c r="C940" s="49">
        <v>0</v>
      </c>
      <c r="D940" s="37">
        <v>0</v>
      </c>
      <c r="E940" s="49">
        <v>0</v>
      </c>
      <c r="F940" s="37">
        <v>0</v>
      </c>
      <c r="G940" s="49">
        <v>8.8803496808982647</v>
      </c>
      <c r="H940" s="37">
        <v>23.866448186340044</v>
      </c>
      <c r="I940" s="49">
        <v>0</v>
      </c>
      <c r="J940" s="37">
        <v>0</v>
      </c>
      <c r="K940" s="49">
        <v>281.15303068124325</v>
      </c>
      <c r="L940" s="37">
        <v>0</v>
      </c>
      <c r="M940" s="49">
        <v>87534.496989357722</v>
      </c>
      <c r="N940" s="43">
        <v>935.19</v>
      </c>
      <c r="O940" s="56">
        <v>988.35</v>
      </c>
      <c r="P940" s="44">
        <v>961.02</v>
      </c>
      <c r="Q940" s="52">
        <v>0</v>
      </c>
      <c r="R940" s="39">
        <v>0</v>
      </c>
      <c r="S940" s="54">
        <v>27.33</v>
      </c>
      <c r="T940" s="39">
        <v>0</v>
      </c>
      <c r="U940" s="54">
        <v>0</v>
      </c>
      <c r="V940" s="39">
        <v>0</v>
      </c>
      <c r="W940" s="56">
        <v>0</v>
      </c>
      <c r="X940" s="39">
        <v>53.16</v>
      </c>
      <c r="Y940" s="56">
        <v>5.4</v>
      </c>
    </row>
    <row r="941" spans="1:25">
      <c r="A941" s="47">
        <v>42937</v>
      </c>
      <c r="B941" s="37">
        <v>12302.175969199836</v>
      </c>
      <c r="C941" s="49">
        <v>0</v>
      </c>
      <c r="D941" s="37">
        <v>0</v>
      </c>
      <c r="E941" s="49">
        <v>0</v>
      </c>
      <c r="F941" s="37">
        <v>0</v>
      </c>
      <c r="G941" s="49">
        <v>8.3122813019173432</v>
      </c>
      <c r="H941" s="37">
        <v>24.223869763820122</v>
      </c>
      <c r="I941" s="49">
        <v>0</v>
      </c>
      <c r="J941" s="37">
        <v>0</v>
      </c>
      <c r="K941" s="49">
        <v>273.27740218903233</v>
      </c>
      <c r="L941" s="37">
        <v>20</v>
      </c>
      <c r="M941" s="49">
        <v>84881.031129305164</v>
      </c>
      <c r="N941" s="43">
        <v>2030.71</v>
      </c>
      <c r="O941" s="56">
        <v>2184.61</v>
      </c>
      <c r="P941" s="44">
        <v>2072.0500000000002</v>
      </c>
      <c r="Q941" s="52">
        <v>72.56</v>
      </c>
      <c r="R941" s="39">
        <v>0</v>
      </c>
      <c r="S941" s="54">
        <v>40</v>
      </c>
      <c r="T941" s="39">
        <v>0</v>
      </c>
      <c r="U941" s="54">
        <v>0</v>
      </c>
      <c r="V941" s="39">
        <v>0</v>
      </c>
      <c r="W941" s="56">
        <v>0</v>
      </c>
      <c r="X941" s="39">
        <v>153.9</v>
      </c>
      <c r="Y941" s="56">
        <v>7</v>
      </c>
    </row>
    <row r="942" spans="1:25">
      <c r="A942" s="47">
        <v>42938</v>
      </c>
      <c r="B942" s="37">
        <v>441.93596604817765</v>
      </c>
      <c r="C942" s="49">
        <v>0</v>
      </c>
      <c r="D942" s="37">
        <v>0</v>
      </c>
      <c r="E942" s="49">
        <v>0</v>
      </c>
      <c r="F942" s="37">
        <v>0</v>
      </c>
      <c r="G942" s="49">
        <v>0.29008943361801437</v>
      </c>
      <c r="H942" s="37">
        <v>0.77780068245755474</v>
      </c>
      <c r="I942" s="49">
        <v>0</v>
      </c>
      <c r="J942" s="37">
        <v>0</v>
      </c>
      <c r="K942" s="49">
        <v>9.2385782017261135</v>
      </c>
      <c r="L942" s="37">
        <v>0</v>
      </c>
      <c r="M942" s="49">
        <v>2975.9707487532046</v>
      </c>
      <c r="N942" s="43">
        <v>1430.37</v>
      </c>
      <c r="O942" s="56">
        <v>1542.36</v>
      </c>
      <c r="P942" s="44">
        <v>1460.05</v>
      </c>
      <c r="Q942" s="52">
        <v>52.31</v>
      </c>
      <c r="R942" s="39">
        <v>0</v>
      </c>
      <c r="S942" s="54">
        <v>30</v>
      </c>
      <c r="T942" s="39">
        <v>0</v>
      </c>
      <c r="U942" s="54">
        <v>0</v>
      </c>
      <c r="V942" s="39">
        <v>0</v>
      </c>
      <c r="W942" s="56">
        <v>0</v>
      </c>
      <c r="X942" s="39">
        <v>111.99</v>
      </c>
      <c r="Y942" s="56">
        <v>7.3</v>
      </c>
    </row>
    <row r="943" spans="1:25">
      <c r="A943" s="47">
        <v>42939</v>
      </c>
      <c r="B943" s="37">
        <v>442.23021849539447</v>
      </c>
      <c r="C943" s="49">
        <v>0</v>
      </c>
      <c r="D943" s="37">
        <v>0</v>
      </c>
      <c r="E943" s="49">
        <v>0</v>
      </c>
      <c r="F943" s="37">
        <v>0</v>
      </c>
      <c r="G943" s="49">
        <v>0.287206905289839</v>
      </c>
      <c r="H943" s="37">
        <v>0.85634205968704591</v>
      </c>
      <c r="I943" s="49">
        <v>0</v>
      </c>
      <c r="J943" s="37">
        <v>0</v>
      </c>
      <c r="K943" s="49">
        <v>9.4835725348145576</v>
      </c>
      <c r="L943" s="37">
        <v>0</v>
      </c>
      <c r="M943" s="49">
        <v>2692.8031896529878</v>
      </c>
      <c r="N943" s="43">
        <v>2091.67</v>
      </c>
      <c r="O943" s="56">
        <v>2242.0500000000002</v>
      </c>
      <c r="P943" s="44">
        <v>2126.9</v>
      </c>
      <c r="Q943" s="52">
        <v>75.150000000000006</v>
      </c>
      <c r="R943" s="39">
        <v>0</v>
      </c>
      <c r="S943" s="54">
        <v>40</v>
      </c>
      <c r="T943" s="39">
        <v>0</v>
      </c>
      <c r="U943" s="54">
        <v>0</v>
      </c>
      <c r="V943" s="39">
        <v>0</v>
      </c>
      <c r="W943" s="56">
        <v>0</v>
      </c>
      <c r="X943" s="39">
        <v>150.38</v>
      </c>
      <c r="Y943" s="56">
        <v>6.7</v>
      </c>
    </row>
    <row r="944" spans="1:25">
      <c r="A944" s="47">
        <v>42940</v>
      </c>
      <c r="B944" s="37">
        <v>13143.158688766449</v>
      </c>
      <c r="C944" s="49">
        <v>0</v>
      </c>
      <c r="D944" s="37">
        <v>0</v>
      </c>
      <c r="E944" s="49">
        <v>0</v>
      </c>
      <c r="F944" s="37">
        <v>0</v>
      </c>
      <c r="G944" s="49">
        <v>8.8243546498402328</v>
      </c>
      <c r="H944" s="37">
        <v>25.759866945204489</v>
      </c>
      <c r="I944" s="49">
        <v>0</v>
      </c>
      <c r="J944" s="37">
        <v>0</v>
      </c>
      <c r="K944" s="49">
        <v>272.54171487254769</v>
      </c>
      <c r="L944" s="37">
        <v>0</v>
      </c>
      <c r="M944" s="49">
        <v>82671.710598464735</v>
      </c>
      <c r="N944" s="43">
        <v>2147.08</v>
      </c>
      <c r="O944" s="56">
        <v>2286.44</v>
      </c>
      <c r="P944" s="44">
        <v>2226.44</v>
      </c>
      <c r="Q944" s="52">
        <v>0</v>
      </c>
      <c r="R944" s="39">
        <v>0</v>
      </c>
      <c r="S944" s="54">
        <v>60</v>
      </c>
      <c r="T944" s="39">
        <v>0</v>
      </c>
      <c r="U944" s="54">
        <v>0</v>
      </c>
      <c r="V944" s="39">
        <v>0</v>
      </c>
      <c r="W944" s="56">
        <v>0</v>
      </c>
      <c r="X944" s="39">
        <v>139.36000000000001</v>
      </c>
      <c r="Y944" s="56">
        <v>6.1</v>
      </c>
    </row>
    <row r="945" spans="1:25">
      <c r="A945" s="47">
        <v>42941</v>
      </c>
      <c r="B945" s="37">
        <v>13262.997069804256</v>
      </c>
      <c r="C945" s="49">
        <v>0</v>
      </c>
      <c r="D945" s="37">
        <v>0</v>
      </c>
      <c r="E945" s="49">
        <v>0</v>
      </c>
      <c r="F945" s="37">
        <v>0</v>
      </c>
      <c r="G945" s="49">
        <v>9.2550369996768964</v>
      </c>
      <c r="H945" s="37">
        <v>23.205868077930646</v>
      </c>
      <c r="I945" s="49">
        <v>0</v>
      </c>
      <c r="J945" s="37">
        <v>0</v>
      </c>
      <c r="K945" s="49">
        <v>300.1802822361492</v>
      </c>
      <c r="L945" s="37">
        <v>0</v>
      </c>
      <c r="M945" s="49">
        <v>87578.795514800688</v>
      </c>
      <c r="N945" s="43">
        <v>2076.8000000000002</v>
      </c>
      <c r="O945" s="56">
        <v>2209.58</v>
      </c>
      <c r="P945" s="44">
        <v>2076</v>
      </c>
      <c r="Q945" s="52">
        <v>73.58</v>
      </c>
      <c r="R945" s="39">
        <v>0</v>
      </c>
      <c r="S945" s="54">
        <v>60</v>
      </c>
      <c r="T945" s="39">
        <v>0</v>
      </c>
      <c r="U945" s="54">
        <v>0</v>
      </c>
      <c r="V945" s="39">
        <v>0</v>
      </c>
      <c r="W945" s="56">
        <v>0</v>
      </c>
      <c r="X945" s="39">
        <v>132.78</v>
      </c>
      <c r="Y945" s="56">
        <v>6</v>
      </c>
    </row>
    <row r="946" spans="1:25">
      <c r="A946" s="47">
        <v>42942</v>
      </c>
      <c r="B946" s="37">
        <v>13361.695008935352</v>
      </c>
      <c r="C946" s="49">
        <v>0</v>
      </c>
      <c r="D946" s="37">
        <v>0</v>
      </c>
      <c r="E946" s="49">
        <v>0</v>
      </c>
      <c r="F946" s="37">
        <v>0</v>
      </c>
      <c r="G946" s="49">
        <v>8.4527876205827788</v>
      </c>
      <c r="H946" s="37">
        <v>24.520796020250849</v>
      </c>
      <c r="I946" s="49">
        <v>0</v>
      </c>
      <c r="J946" s="37">
        <v>0</v>
      </c>
      <c r="K946" s="49">
        <v>280.86343510612136</v>
      </c>
      <c r="L946" s="37">
        <v>0</v>
      </c>
      <c r="M946" s="49">
        <v>80770.667534366818</v>
      </c>
      <c r="N946" s="43">
        <v>808.88</v>
      </c>
      <c r="O946" s="56">
        <v>872.67</v>
      </c>
      <c r="P946" s="44">
        <v>791.6</v>
      </c>
      <c r="Q946" s="52">
        <v>0</v>
      </c>
      <c r="R946" s="39">
        <v>0</v>
      </c>
      <c r="S946" s="54">
        <v>81.069999999999993</v>
      </c>
      <c r="T946" s="39">
        <v>0</v>
      </c>
      <c r="U946" s="54">
        <v>0</v>
      </c>
      <c r="V946" s="39">
        <v>0</v>
      </c>
      <c r="W946" s="56">
        <v>0</v>
      </c>
      <c r="X946" s="39">
        <v>63.79</v>
      </c>
      <c r="Y946" s="56">
        <v>7.3</v>
      </c>
    </row>
    <row r="947" spans="1:25">
      <c r="A947" s="47">
        <v>42943</v>
      </c>
      <c r="B947" s="37">
        <v>13435.311259874172</v>
      </c>
      <c r="C947" s="49">
        <v>0</v>
      </c>
      <c r="D947" s="37">
        <v>0</v>
      </c>
      <c r="E947" s="49">
        <v>0</v>
      </c>
      <c r="F947" s="37">
        <v>0</v>
      </c>
      <c r="G947" s="49">
        <v>9.0906756053613478</v>
      </c>
      <c r="H947" s="37">
        <v>23.983761069604554</v>
      </c>
      <c r="I947" s="49">
        <v>0</v>
      </c>
      <c r="J947" s="37">
        <v>0</v>
      </c>
      <c r="K947" s="49">
        <v>288.60574170949815</v>
      </c>
      <c r="L947" s="37">
        <v>0</v>
      </c>
      <c r="M947" s="49">
        <v>79902.054329374776</v>
      </c>
      <c r="N947" s="43">
        <v>73.819999999999993</v>
      </c>
      <c r="O947" s="56">
        <v>80.569999999999993</v>
      </c>
      <c r="P947" s="44">
        <v>72.36</v>
      </c>
      <c r="Q947" s="52">
        <v>0</v>
      </c>
      <c r="R947" s="39">
        <v>0</v>
      </c>
      <c r="S947" s="54">
        <v>8.2100000000000009</v>
      </c>
      <c r="T947" s="39">
        <v>0</v>
      </c>
      <c r="U947" s="54">
        <v>0</v>
      </c>
      <c r="V947" s="39">
        <v>0</v>
      </c>
      <c r="W947" s="56">
        <v>0</v>
      </c>
      <c r="X947" s="39">
        <v>6.75</v>
      </c>
      <c r="Y947" s="56">
        <v>8.4</v>
      </c>
    </row>
    <row r="948" spans="1:25">
      <c r="A948" s="47">
        <v>42944</v>
      </c>
      <c r="B948" s="37">
        <v>12442.525575267893</v>
      </c>
      <c r="C948" s="49">
        <v>0</v>
      </c>
      <c r="D948" s="37">
        <v>0</v>
      </c>
      <c r="E948" s="49">
        <v>0</v>
      </c>
      <c r="F948" s="37">
        <v>0</v>
      </c>
      <c r="G948" s="49">
        <v>8.2698001389042091</v>
      </c>
      <c r="H948" s="37">
        <v>24.295875395752528</v>
      </c>
      <c r="I948" s="49">
        <v>0</v>
      </c>
      <c r="J948" s="37">
        <v>0</v>
      </c>
      <c r="K948" s="49">
        <v>305.17431241321543</v>
      </c>
      <c r="L948" s="37">
        <v>20</v>
      </c>
      <c r="M948" s="49">
        <v>82125.728588292724</v>
      </c>
      <c r="N948" s="43">
        <v>2073.36</v>
      </c>
      <c r="O948" s="56">
        <v>2220.2199999999998</v>
      </c>
      <c r="P948" s="44">
        <v>2109.5</v>
      </c>
      <c r="Q948" s="52">
        <v>68.849999999999994</v>
      </c>
      <c r="R948" s="39">
        <v>0</v>
      </c>
      <c r="S948" s="54">
        <v>41.87</v>
      </c>
      <c r="T948" s="39">
        <v>0</v>
      </c>
      <c r="U948" s="54">
        <v>0</v>
      </c>
      <c r="V948" s="39">
        <v>0</v>
      </c>
      <c r="W948" s="56">
        <v>0</v>
      </c>
      <c r="X948" s="39">
        <v>146.86000000000001</v>
      </c>
      <c r="Y948" s="56">
        <v>6.6</v>
      </c>
    </row>
    <row r="949" spans="1:25">
      <c r="A949" s="47">
        <v>42945</v>
      </c>
      <c r="B949" s="37">
        <v>474.1200016832251</v>
      </c>
      <c r="C949" s="49">
        <v>0</v>
      </c>
      <c r="D949" s="37">
        <v>0</v>
      </c>
      <c r="E949" s="49">
        <v>0</v>
      </c>
      <c r="F949" s="37">
        <v>0</v>
      </c>
      <c r="G949" s="49">
        <v>0.28573128690504862</v>
      </c>
      <c r="H949" s="37">
        <v>0.81401341597196875</v>
      </c>
      <c r="I949" s="49">
        <v>0</v>
      </c>
      <c r="J949" s="37">
        <v>0</v>
      </c>
      <c r="K949" s="49">
        <v>10.540919845944645</v>
      </c>
      <c r="L949" s="37">
        <v>0</v>
      </c>
      <c r="M949" s="49">
        <v>3136.2415292339988</v>
      </c>
      <c r="N949" s="43">
        <v>2097.8000000000002</v>
      </c>
      <c r="O949" s="56">
        <v>2248.56</v>
      </c>
      <c r="P949" s="44">
        <v>2113.13</v>
      </c>
      <c r="Q949" s="52">
        <v>75.430000000000007</v>
      </c>
      <c r="R949" s="39">
        <v>0</v>
      </c>
      <c r="S949" s="54">
        <v>60</v>
      </c>
      <c r="T949" s="39">
        <v>0</v>
      </c>
      <c r="U949" s="54">
        <v>0</v>
      </c>
      <c r="V949" s="39">
        <v>0</v>
      </c>
      <c r="W949" s="56">
        <v>0</v>
      </c>
      <c r="X949" s="39">
        <v>150.76</v>
      </c>
      <c r="Y949" s="56">
        <v>6.7</v>
      </c>
    </row>
    <row r="950" spans="1:25">
      <c r="A950" s="47">
        <v>42946</v>
      </c>
      <c r="B950" s="37">
        <v>440.83194104790618</v>
      </c>
      <c r="C950" s="49">
        <v>0</v>
      </c>
      <c r="D950" s="37">
        <v>0</v>
      </c>
      <c r="E950" s="49">
        <v>0</v>
      </c>
      <c r="F950" s="37">
        <v>0</v>
      </c>
      <c r="G950" s="49">
        <v>0.28810397930446058</v>
      </c>
      <c r="H950" s="37">
        <v>0.93630142737826172</v>
      </c>
      <c r="I950" s="49">
        <v>0</v>
      </c>
      <c r="J950" s="37">
        <v>0</v>
      </c>
      <c r="K950" s="49">
        <v>9.8677538810310619</v>
      </c>
      <c r="L950" s="37">
        <v>0</v>
      </c>
      <c r="M950" s="49">
        <v>2982.095438154553</v>
      </c>
      <c r="N950" s="43">
        <v>2083.75</v>
      </c>
      <c r="O950" s="56">
        <v>2221.44</v>
      </c>
      <c r="P950" s="44">
        <v>2099.7800000000002</v>
      </c>
      <c r="Q950" s="52">
        <v>74.19</v>
      </c>
      <c r="R950" s="39">
        <v>0</v>
      </c>
      <c r="S950" s="54">
        <v>47.47</v>
      </c>
      <c r="T950" s="39">
        <v>0</v>
      </c>
      <c r="U950" s="54">
        <v>0</v>
      </c>
      <c r="V950" s="39">
        <v>0</v>
      </c>
      <c r="W950" s="56">
        <v>0</v>
      </c>
      <c r="X950" s="39">
        <v>137.69</v>
      </c>
      <c r="Y950" s="56">
        <v>6.2</v>
      </c>
    </row>
    <row r="951" spans="1:25">
      <c r="A951" s="47">
        <v>42947</v>
      </c>
      <c r="B951" s="37">
        <v>12330.84219883985</v>
      </c>
      <c r="C951" s="49">
        <v>0</v>
      </c>
      <c r="D951" s="37">
        <v>0</v>
      </c>
      <c r="E951" s="49">
        <v>0</v>
      </c>
      <c r="F951" s="37">
        <v>0</v>
      </c>
      <c r="G951" s="49">
        <v>8.7105766427957292</v>
      </c>
      <c r="H951" s="37">
        <v>23.441573056178296</v>
      </c>
      <c r="I951" s="49">
        <v>65.050698888446206</v>
      </c>
      <c r="J951" s="37">
        <v>0</v>
      </c>
      <c r="K951" s="49">
        <v>270.82349106116465</v>
      </c>
      <c r="L951" s="37">
        <v>0</v>
      </c>
      <c r="M951" s="49">
        <v>90267.273620862121</v>
      </c>
      <c r="N951" s="43">
        <v>2106.29</v>
      </c>
      <c r="O951" s="56">
        <v>2229.31</v>
      </c>
      <c r="P951" s="44">
        <v>2106.5</v>
      </c>
      <c r="Q951" s="52">
        <v>74.25</v>
      </c>
      <c r="R951" s="39">
        <v>0</v>
      </c>
      <c r="S951" s="54">
        <v>48.56</v>
      </c>
      <c r="T951" s="39">
        <v>0</v>
      </c>
      <c r="U951" s="54">
        <v>0</v>
      </c>
      <c r="V951" s="39">
        <v>0</v>
      </c>
      <c r="W951" s="56">
        <v>0</v>
      </c>
      <c r="X951" s="39">
        <v>123.02</v>
      </c>
      <c r="Y951" s="56">
        <v>5.5</v>
      </c>
    </row>
    <row r="952" spans="1:25">
      <c r="A952" s="47">
        <v>42948</v>
      </c>
      <c r="B952" s="37">
        <v>11960.917936492895</v>
      </c>
      <c r="C952" s="49">
        <v>0</v>
      </c>
      <c r="D952" s="37">
        <v>0</v>
      </c>
      <c r="E952" s="49">
        <v>0</v>
      </c>
      <c r="F952" s="37">
        <v>0</v>
      </c>
      <c r="G952" s="49">
        <v>10.637032587671881</v>
      </c>
      <c r="H952" s="37">
        <v>27.491128232332958</v>
      </c>
      <c r="I952" s="49">
        <v>0</v>
      </c>
      <c r="J952" s="37">
        <v>0</v>
      </c>
      <c r="K952" s="49">
        <v>261.28730727777668</v>
      </c>
      <c r="L952" s="37">
        <v>0</v>
      </c>
      <c r="M952" s="49">
        <v>77634.607832664813</v>
      </c>
      <c r="N952" s="43">
        <v>1971.14</v>
      </c>
      <c r="O952" s="56">
        <v>2075.0300000000002</v>
      </c>
      <c r="P952" s="44">
        <v>1957.9</v>
      </c>
      <c r="Q952" s="52">
        <v>66.83</v>
      </c>
      <c r="R952" s="39">
        <v>0</v>
      </c>
      <c r="S952" s="54">
        <v>50.3</v>
      </c>
      <c r="T952" s="39">
        <v>0</v>
      </c>
      <c r="U952" s="54">
        <v>0</v>
      </c>
      <c r="V952" s="39">
        <v>0</v>
      </c>
      <c r="W952" s="56">
        <v>0</v>
      </c>
      <c r="X952" s="39">
        <v>103.89</v>
      </c>
      <c r="Y952" s="56">
        <v>5</v>
      </c>
    </row>
    <row r="953" spans="1:25">
      <c r="A953" s="47">
        <v>42949</v>
      </c>
      <c r="B953" s="37">
        <v>12711.875704527984</v>
      </c>
      <c r="C953" s="49">
        <v>0</v>
      </c>
      <c r="D953" s="37">
        <v>0</v>
      </c>
      <c r="E953" s="49">
        <v>0</v>
      </c>
      <c r="F953" s="37">
        <v>0</v>
      </c>
      <c r="G953" s="49">
        <v>11.666433549764927</v>
      </c>
      <c r="H953" s="37">
        <v>28.024901229015821</v>
      </c>
      <c r="I953" s="49">
        <v>0</v>
      </c>
      <c r="J953" s="37">
        <v>0</v>
      </c>
      <c r="K953" s="49">
        <v>247.42760450073476</v>
      </c>
      <c r="L953" s="37">
        <v>0</v>
      </c>
      <c r="M953" s="49">
        <v>72847.283666205665</v>
      </c>
    </row>
    <row r="954" spans="1:25">
      <c r="A954" s="47">
        <v>42950</v>
      </c>
      <c r="B954" s="37">
        <v>11916.118484004688</v>
      </c>
      <c r="C954" s="49">
        <v>0</v>
      </c>
      <c r="D954" s="37">
        <v>0</v>
      </c>
      <c r="E954" s="49">
        <v>0</v>
      </c>
      <c r="F954" s="37">
        <v>0</v>
      </c>
      <c r="G954" s="49">
        <v>10.571894317770711</v>
      </c>
      <c r="H954" s="37">
        <v>29.547732021951507</v>
      </c>
      <c r="I954" s="49">
        <v>0</v>
      </c>
      <c r="J954" s="37">
        <v>0</v>
      </c>
      <c r="K954" s="49">
        <v>253.41666892818759</v>
      </c>
      <c r="L954" s="37">
        <v>0</v>
      </c>
      <c r="M954" s="49">
        <v>71415.802657278706</v>
      </c>
      <c r="N954" s="43">
        <v>799.29</v>
      </c>
      <c r="O954" s="56">
        <v>843.22</v>
      </c>
      <c r="P954" s="44">
        <v>785.28</v>
      </c>
      <c r="Q954" s="52">
        <v>28.07</v>
      </c>
      <c r="R954" s="39">
        <v>0</v>
      </c>
      <c r="S954" s="54">
        <v>29.87</v>
      </c>
      <c r="T954" s="39">
        <v>0</v>
      </c>
      <c r="U954" s="54">
        <v>0</v>
      </c>
      <c r="V954" s="39">
        <v>0</v>
      </c>
      <c r="W954" s="56">
        <v>0</v>
      </c>
      <c r="X954" s="39">
        <v>43.93</v>
      </c>
      <c r="Y954" s="56">
        <v>5.2</v>
      </c>
    </row>
    <row r="955" spans="1:25">
      <c r="A955" s="47">
        <v>42951</v>
      </c>
      <c r="B955" s="37">
        <v>12644.546768625751</v>
      </c>
      <c r="C955" s="49">
        <v>0</v>
      </c>
      <c r="D955" s="37">
        <v>0</v>
      </c>
      <c r="E955" s="49">
        <v>0</v>
      </c>
      <c r="F955" s="37">
        <v>0</v>
      </c>
      <c r="G955" s="49">
        <v>11.470257692573311</v>
      </c>
      <c r="H955" s="37">
        <v>28.945716308004876</v>
      </c>
      <c r="I955" s="49">
        <v>0</v>
      </c>
      <c r="J955" s="37">
        <v>0</v>
      </c>
      <c r="K955" s="49">
        <v>244.43956091632074</v>
      </c>
      <c r="L955" s="37">
        <v>30</v>
      </c>
      <c r="M955" s="49">
        <v>75009.593632036485</v>
      </c>
      <c r="N955" s="43">
        <v>2121.61</v>
      </c>
      <c r="O955" s="56">
        <v>2247.5700000000002</v>
      </c>
      <c r="P955" s="44">
        <v>2150.6</v>
      </c>
      <c r="Q955" s="52">
        <v>44.73</v>
      </c>
      <c r="R955" s="39">
        <v>0</v>
      </c>
      <c r="S955" s="54">
        <v>52.24</v>
      </c>
      <c r="T955" s="39">
        <v>0</v>
      </c>
      <c r="U955" s="54">
        <v>0</v>
      </c>
      <c r="V955" s="39">
        <v>0</v>
      </c>
      <c r="W955" s="56">
        <v>0</v>
      </c>
      <c r="X955" s="39">
        <v>125.96</v>
      </c>
      <c r="Y955" s="56">
        <v>5.6</v>
      </c>
    </row>
    <row r="956" spans="1:25">
      <c r="A956" s="47">
        <v>42952</v>
      </c>
      <c r="B956" s="37">
        <v>485.52410781897908</v>
      </c>
      <c r="C956" s="49">
        <v>0</v>
      </c>
      <c r="D956" s="37">
        <v>0</v>
      </c>
      <c r="E956" s="49">
        <v>0</v>
      </c>
      <c r="F956" s="37">
        <v>0</v>
      </c>
      <c r="G956" s="49">
        <v>0.42714778685487886</v>
      </c>
      <c r="H956" s="37">
        <v>1.1734995275523012</v>
      </c>
      <c r="I956" s="49">
        <v>0</v>
      </c>
      <c r="J956" s="37">
        <v>0</v>
      </c>
      <c r="K956" s="49">
        <v>9.7510734066777047</v>
      </c>
      <c r="L956" s="37">
        <v>0</v>
      </c>
      <c r="M956" s="49">
        <v>2680.128123134295</v>
      </c>
      <c r="N956" s="43">
        <v>2151.9699999999998</v>
      </c>
      <c r="O956" s="56">
        <v>2263.23</v>
      </c>
      <c r="P956" s="44">
        <v>2158.5500000000002</v>
      </c>
      <c r="Q956" s="52">
        <v>44.7</v>
      </c>
      <c r="R956" s="39">
        <v>0</v>
      </c>
      <c r="S956" s="54">
        <v>59.98</v>
      </c>
      <c r="T956" s="39">
        <v>0</v>
      </c>
      <c r="U956" s="54">
        <v>0</v>
      </c>
      <c r="V956" s="39">
        <v>0</v>
      </c>
      <c r="W956" s="56">
        <v>0</v>
      </c>
      <c r="X956" s="39">
        <v>111.26</v>
      </c>
      <c r="Y956" s="56">
        <v>4.9000000000000004</v>
      </c>
    </row>
    <row r="957" spans="1:25">
      <c r="A957" s="47">
        <v>42953</v>
      </c>
      <c r="B957" s="37">
        <v>475.62879363942938</v>
      </c>
      <c r="C957" s="49">
        <v>0</v>
      </c>
      <c r="D957" s="37">
        <v>0</v>
      </c>
      <c r="E957" s="49">
        <v>0</v>
      </c>
      <c r="F957" s="37">
        <v>0</v>
      </c>
      <c r="G957" s="49">
        <v>0.42430407489863786</v>
      </c>
      <c r="H957" s="37">
        <v>1.0327723897128807</v>
      </c>
      <c r="I957" s="49">
        <v>0</v>
      </c>
      <c r="J957" s="37">
        <v>0</v>
      </c>
      <c r="K957" s="49">
        <v>10.346154134627335</v>
      </c>
      <c r="L957" s="37">
        <v>0</v>
      </c>
      <c r="M957" s="49">
        <v>2912.0073312501631</v>
      </c>
      <c r="N957" s="43">
        <v>2135.36</v>
      </c>
      <c r="O957" s="56">
        <v>2254.25</v>
      </c>
      <c r="P957" s="44">
        <v>2204</v>
      </c>
      <c r="Q957" s="52">
        <v>0</v>
      </c>
      <c r="R957" s="39">
        <v>0</v>
      </c>
      <c r="S957" s="54">
        <v>50.25</v>
      </c>
      <c r="T957" s="39">
        <v>0</v>
      </c>
      <c r="U957" s="54">
        <v>0</v>
      </c>
      <c r="V957" s="39">
        <v>0</v>
      </c>
      <c r="W957" s="56">
        <v>0</v>
      </c>
      <c r="X957" s="39">
        <v>118.89</v>
      </c>
      <c r="Y957" s="56">
        <v>5.3</v>
      </c>
    </row>
    <row r="958" spans="1:25">
      <c r="A958" s="47">
        <v>42954</v>
      </c>
      <c r="B958" s="37">
        <v>12350.332821094471</v>
      </c>
      <c r="C958" s="49">
        <v>0</v>
      </c>
      <c r="D958" s="37">
        <v>0</v>
      </c>
      <c r="E958" s="49">
        <v>0</v>
      </c>
      <c r="F958" s="37">
        <v>0</v>
      </c>
      <c r="G958" s="49">
        <v>11.123609081073973</v>
      </c>
      <c r="H958" s="37">
        <v>27.213152748139965</v>
      </c>
      <c r="I958" s="49">
        <v>0</v>
      </c>
      <c r="J958" s="37">
        <v>0</v>
      </c>
      <c r="K958" s="49">
        <v>240.99286005181398</v>
      </c>
      <c r="L958" s="37">
        <v>0</v>
      </c>
      <c r="M958" s="49">
        <v>82312.01115613064</v>
      </c>
      <c r="N958" s="43">
        <v>2129.36</v>
      </c>
      <c r="O958" s="56">
        <v>2250.67</v>
      </c>
      <c r="P958" s="44">
        <v>2212.7800000000002</v>
      </c>
      <c r="Q958" s="52">
        <v>0</v>
      </c>
      <c r="R958" s="39">
        <v>0</v>
      </c>
      <c r="S958" s="54">
        <v>37.89</v>
      </c>
      <c r="T958" s="39">
        <v>0</v>
      </c>
      <c r="U958" s="54">
        <v>0</v>
      </c>
      <c r="V958" s="39">
        <v>0</v>
      </c>
      <c r="W958" s="56">
        <v>0</v>
      </c>
      <c r="X958" s="39">
        <v>121.31</v>
      </c>
      <c r="Y958" s="56">
        <v>5.4</v>
      </c>
    </row>
    <row r="959" spans="1:25">
      <c r="A959" s="47">
        <v>42955</v>
      </c>
      <c r="B959" s="37">
        <v>12200.694457815807</v>
      </c>
      <c r="C959" s="49">
        <v>0</v>
      </c>
      <c r="D959" s="37">
        <v>0</v>
      </c>
      <c r="E959" s="49">
        <v>0</v>
      </c>
      <c r="F959" s="37">
        <v>0</v>
      </c>
      <c r="G959" s="49">
        <v>10.635706747604281</v>
      </c>
      <c r="H959" s="37">
        <v>28.640706440979155</v>
      </c>
      <c r="I959" s="49">
        <v>0</v>
      </c>
      <c r="J959" s="37">
        <v>0</v>
      </c>
      <c r="K959" s="49">
        <v>263.60661016923302</v>
      </c>
      <c r="L959" s="37">
        <v>0</v>
      </c>
      <c r="M959" s="49">
        <v>72659.131804919729</v>
      </c>
      <c r="N959" s="43">
        <v>2120.83</v>
      </c>
      <c r="O959" s="56">
        <v>2243.4499999999998</v>
      </c>
      <c r="P959" s="44">
        <v>2214.02</v>
      </c>
      <c r="Q959" s="52">
        <v>0</v>
      </c>
      <c r="R959" s="39">
        <v>0</v>
      </c>
      <c r="S959" s="54">
        <v>29.43</v>
      </c>
      <c r="T959" s="39">
        <v>0</v>
      </c>
      <c r="U959" s="54">
        <v>0</v>
      </c>
      <c r="V959" s="39">
        <v>0</v>
      </c>
      <c r="W959" s="56">
        <v>0</v>
      </c>
      <c r="X959" s="39">
        <v>122.62</v>
      </c>
      <c r="Y959" s="56">
        <v>5.5</v>
      </c>
    </row>
    <row r="960" spans="1:25">
      <c r="A960" s="47">
        <v>42956</v>
      </c>
      <c r="B960" s="37">
        <v>11231.179247808253</v>
      </c>
      <c r="C960" s="49">
        <v>0</v>
      </c>
      <c r="D960" s="37">
        <v>0</v>
      </c>
      <c r="E960" s="49">
        <v>0</v>
      </c>
      <c r="F960" s="37">
        <v>0</v>
      </c>
      <c r="G960" s="49">
        <v>11.008441143752139</v>
      </c>
      <c r="H960" s="37">
        <v>27.158231227400414</v>
      </c>
      <c r="I960" s="49">
        <v>0</v>
      </c>
      <c r="J960" s="37">
        <v>0</v>
      </c>
      <c r="K960" s="49">
        <v>274.05391566102639</v>
      </c>
      <c r="L960" s="37">
        <v>0</v>
      </c>
      <c r="M960" s="49">
        <v>81012.536376100325</v>
      </c>
      <c r="N960" s="43">
        <v>2117.4</v>
      </c>
      <c r="O960" s="56">
        <v>2243.52</v>
      </c>
      <c r="P960" s="44">
        <v>2168.9</v>
      </c>
      <c r="Q960" s="52">
        <v>45.13</v>
      </c>
      <c r="R960" s="39">
        <v>0</v>
      </c>
      <c r="S960" s="54">
        <v>29.49</v>
      </c>
      <c r="T960" s="39">
        <v>0</v>
      </c>
      <c r="U960" s="54">
        <v>0</v>
      </c>
      <c r="V960" s="39">
        <v>0</v>
      </c>
      <c r="W960" s="56">
        <v>0</v>
      </c>
      <c r="X960" s="39">
        <v>126.12</v>
      </c>
      <c r="Y960" s="56">
        <v>5.6</v>
      </c>
    </row>
    <row r="961" spans="1:25">
      <c r="A961" s="47">
        <v>42957</v>
      </c>
      <c r="B961" s="37">
        <v>11358.455771076076</v>
      </c>
      <c r="C961" s="49">
        <v>0</v>
      </c>
      <c r="D961" s="37">
        <v>0</v>
      </c>
      <c r="E961" s="49">
        <v>0</v>
      </c>
      <c r="F961" s="37">
        <v>0</v>
      </c>
      <c r="G961" s="49">
        <v>10.690390019974483</v>
      </c>
      <c r="H961" s="37">
        <v>27.838723351445267</v>
      </c>
      <c r="I961" s="49">
        <v>0</v>
      </c>
      <c r="J961" s="37">
        <v>0</v>
      </c>
      <c r="K961" s="49">
        <v>238.36018028404789</v>
      </c>
      <c r="L961" s="37">
        <v>0</v>
      </c>
      <c r="M961" s="49">
        <v>75430.11785293631</v>
      </c>
      <c r="N961" s="43">
        <v>1477.05</v>
      </c>
      <c r="O961" s="56">
        <v>1571.81</v>
      </c>
      <c r="P961" s="44">
        <v>1510.4</v>
      </c>
      <c r="Q961" s="52">
        <v>31.2</v>
      </c>
      <c r="R961" s="39">
        <v>0</v>
      </c>
      <c r="S961" s="54">
        <v>30.21</v>
      </c>
      <c r="T961" s="39">
        <v>0</v>
      </c>
      <c r="U961" s="54">
        <v>0</v>
      </c>
      <c r="V961" s="39">
        <v>0</v>
      </c>
      <c r="W961" s="56">
        <v>0</v>
      </c>
      <c r="X961" s="39">
        <v>94.76</v>
      </c>
      <c r="Y961" s="56">
        <v>6</v>
      </c>
    </row>
    <row r="962" spans="1:25">
      <c r="A962" s="47">
        <v>42958</v>
      </c>
      <c r="B962" s="37">
        <v>11959.944818090204</v>
      </c>
      <c r="C962" s="49">
        <v>0</v>
      </c>
      <c r="D962" s="37">
        <v>20</v>
      </c>
      <c r="E962" s="49">
        <v>0</v>
      </c>
      <c r="F962" s="37">
        <v>0</v>
      </c>
      <c r="G962" s="49">
        <v>10.525209228570771</v>
      </c>
      <c r="H962" s="37">
        <v>29.368868611506532</v>
      </c>
      <c r="I962" s="49">
        <v>0</v>
      </c>
      <c r="J962" s="37">
        <v>0</v>
      </c>
      <c r="K962" s="49">
        <v>270.35176799958367</v>
      </c>
      <c r="L962" s="37">
        <v>50</v>
      </c>
      <c r="M962" s="49">
        <v>74143.207973161523</v>
      </c>
      <c r="N962" s="43">
        <v>111.65</v>
      </c>
      <c r="O962" s="56">
        <v>111.6</v>
      </c>
      <c r="P962" s="44">
        <v>111.6</v>
      </c>
      <c r="Q962" s="52">
        <v>0</v>
      </c>
      <c r="R962" s="39">
        <v>0</v>
      </c>
      <c r="S962" s="54">
        <v>0</v>
      </c>
      <c r="T962" s="39">
        <v>0</v>
      </c>
      <c r="U962" s="54">
        <v>0</v>
      </c>
      <c r="V962" s="39">
        <v>0</v>
      </c>
      <c r="W962" s="56">
        <v>0</v>
      </c>
      <c r="X962" s="39">
        <v>-0.05</v>
      </c>
      <c r="Y962" s="56">
        <v>0</v>
      </c>
    </row>
    <row r="963" spans="1:25">
      <c r="A963" s="47">
        <v>42959</v>
      </c>
      <c r="B963" s="37">
        <v>426.27378717563607</v>
      </c>
      <c r="C963" s="49">
        <v>0</v>
      </c>
      <c r="D963" s="37">
        <v>0</v>
      </c>
      <c r="E963" s="49">
        <v>0</v>
      </c>
      <c r="F963" s="37">
        <v>0</v>
      </c>
      <c r="G963" s="49">
        <v>0.45203817446201888</v>
      </c>
      <c r="H963" s="37">
        <v>0.98533548945451521</v>
      </c>
      <c r="I963" s="49">
        <v>0</v>
      </c>
      <c r="J963" s="37">
        <v>0</v>
      </c>
      <c r="K963" s="49">
        <v>9.5735420105276638</v>
      </c>
      <c r="L963" s="37">
        <v>0</v>
      </c>
      <c r="M963" s="49">
        <v>3034.2940095924323</v>
      </c>
      <c r="N963" s="43">
        <v>2083.5100000000002</v>
      </c>
      <c r="O963" s="56">
        <v>2144.44</v>
      </c>
      <c r="P963" s="44">
        <v>2021.5</v>
      </c>
      <c r="Q963" s="52">
        <v>64.25</v>
      </c>
      <c r="R963" s="39">
        <v>0</v>
      </c>
      <c r="S963" s="54">
        <v>58.69</v>
      </c>
      <c r="T963" s="39">
        <v>0</v>
      </c>
      <c r="U963" s="54">
        <v>0</v>
      </c>
      <c r="V963" s="39">
        <v>0</v>
      </c>
      <c r="W963" s="56">
        <v>0</v>
      </c>
      <c r="X963" s="39">
        <v>60.93</v>
      </c>
      <c r="Y963" s="56">
        <v>2.8</v>
      </c>
    </row>
    <row r="964" spans="1:25">
      <c r="A964" s="47">
        <v>42960</v>
      </c>
      <c r="B964" s="37">
        <v>412.65977660268135</v>
      </c>
      <c r="C964" s="49">
        <v>0</v>
      </c>
      <c r="D964" s="37">
        <v>0</v>
      </c>
      <c r="E964" s="49">
        <v>0</v>
      </c>
      <c r="F964" s="37">
        <v>0</v>
      </c>
      <c r="G964" s="49">
        <v>0.37573543164931439</v>
      </c>
      <c r="H964" s="37">
        <v>0.99862843931883538</v>
      </c>
      <c r="I964" s="49">
        <v>0</v>
      </c>
      <c r="J964" s="37">
        <v>0</v>
      </c>
      <c r="K964" s="49">
        <v>10.448292551965679</v>
      </c>
      <c r="L964" s="37">
        <v>0</v>
      </c>
      <c r="M964" s="49">
        <v>2674.0277540766874</v>
      </c>
      <c r="N964" s="43">
        <v>1764.03</v>
      </c>
      <c r="O964" s="56">
        <v>1870.71</v>
      </c>
      <c r="P964" s="44">
        <v>1754</v>
      </c>
      <c r="Q964" s="52">
        <v>57.9</v>
      </c>
      <c r="R964" s="39">
        <v>0</v>
      </c>
      <c r="S964" s="54">
        <v>58.81</v>
      </c>
      <c r="T964" s="39">
        <v>0</v>
      </c>
      <c r="U964" s="54">
        <v>0</v>
      </c>
      <c r="V964" s="39">
        <v>0</v>
      </c>
      <c r="W964" s="56">
        <v>0</v>
      </c>
      <c r="X964" s="39">
        <v>106.68</v>
      </c>
      <c r="Y964" s="56">
        <v>5.7</v>
      </c>
    </row>
    <row r="965" spans="1:25">
      <c r="A965" s="47">
        <v>42961</v>
      </c>
      <c r="B965" s="37">
        <v>12911.489786687413</v>
      </c>
      <c r="C965" s="49">
        <v>0</v>
      </c>
      <c r="D965" s="37">
        <v>0</v>
      </c>
      <c r="E965" s="49">
        <v>0</v>
      </c>
      <c r="F965" s="37">
        <v>0</v>
      </c>
      <c r="G965" s="49">
        <v>11.723635095950073</v>
      </c>
      <c r="H965" s="37">
        <v>30.557289396804997</v>
      </c>
      <c r="I965" s="49">
        <v>0</v>
      </c>
      <c r="J965" s="37">
        <v>0</v>
      </c>
      <c r="K965" s="49">
        <v>264.09419001215224</v>
      </c>
      <c r="L965" s="37">
        <v>0</v>
      </c>
      <c r="M965" s="49">
        <v>73318.318262456523</v>
      </c>
      <c r="N965" s="43">
        <v>2032.78</v>
      </c>
      <c r="O965" s="56">
        <v>2132.2199999999998</v>
      </c>
      <c r="P965" s="44">
        <v>2026.9</v>
      </c>
      <c r="Q965" s="52">
        <v>64.8</v>
      </c>
      <c r="R965" s="39">
        <v>0</v>
      </c>
      <c r="S965" s="54">
        <v>40.520000000000003</v>
      </c>
      <c r="T965" s="39">
        <v>0</v>
      </c>
      <c r="U965" s="54">
        <v>0</v>
      </c>
      <c r="V965" s="39">
        <v>0</v>
      </c>
      <c r="W965" s="56">
        <v>0</v>
      </c>
      <c r="X965" s="39">
        <v>99.44</v>
      </c>
      <c r="Y965" s="56">
        <v>4.7</v>
      </c>
    </row>
    <row r="966" spans="1:25">
      <c r="A966" s="47">
        <v>42962</v>
      </c>
      <c r="B966" s="37">
        <v>11284.22069200929</v>
      </c>
      <c r="C966" s="49">
        <v>0</v>
      </c>
      <c r="D966" s="37">
        <v>0</v>
      </c>
      <c r="E966" s="49">
        <v>0</v>
      </c>
      <c r="F966" s="37">
        <v>0</v>
      </c>
      <c r="G966" s="49">
        <v>11.166381675255861</v>
      </c>
      <c r="H966" s="37">
        <v>31.431214395325288</v>
      </c>
      <c r="I966" s="49">
        <v>0</v>
      </c>
      <c r="J966" s="37">
        <v>0</v>
      </c>
      <c r="K966" s="49">
        <v>239.88163774803454</v>
      </c>
      <c r="L966" s="37">
        <v>0</v>
      </c>
      <c r="M966" s="49">
        <v>80432.838543851991</v>
      </c>
      <c r="N966" s="43">
        <v>1914.67</v>
      </c>
      <c r="O966" s="56">
        <v>2028.5</v>
      </c>
      <c r="P966" s="44">
        <v>1927</v>
      </c>
      <c r="Q966" s="52">
        <v>61.5</v>
      </c>
      <c r="R966" s="39">
        <v>0</v>
      </c>
      <c r="S966" s="54">
        <v>40</v>
      </c>
      <c r="T966" s="39">
        <v>0</v>
      </c>
      <c r="U966" s="54">
        <v>0</v>
      </c>
      <c r="V966" s="39">
        <v>0</v>
      </c>
      <c r="W966" s="56">
        <v>0</v>
      </c>
      <c r="X966" s="39">
        <v>113.83</v>
      </c>
      <c r="Y966" s="56">
        <v>5.6</v>
      </c>
    </row>
    <row r="967" spans="1:25">
      <c r="A967" s="47">
        <v>42963</v>
      </c>
      <c r="B967" s="37">
        <v>11796.671332268334</v>
      </c>
      <c r="C967" s="49">
        <v>0</v>
      </c>
      <c r="D967" s="37">
        <v>0</v>
      </c>
      <c r="E967" s="49">
        <v>0</v>
      </c>
      <c r="F967" s="37">
        <v>0</v>
      </c>
      <c r="G967" s="49">
        <v>11.467363486580416</v>
      </c>
      <c r="H967" s="37">
        <v>31.29510511768034</v>
      </c>
      <c r="I967" s="49">
        <v>0</v>
      </c>
      <c r="J967" s="37">
        <v>0</v>
      </c>
      <c r="K967" s="49">
        <v>258.87100287265264</v>
      </c>
      <c r="L967" s="37">
        <v>0</v>
      </c>
      <c r="M967" s="49">
        <v>77091.002587475217</v>
      </c>
      <c r="N967" s="43">
        <v>1851.06</v>
      </c>
      <c r="O967" s="56">
        <v>1957.96</v>
      </c>
      <c r="P967" s="44">
        <v>1873.1</v>
      </c>
      <c r="Q967" s="52">
        <v>40.1</v>
      </c>
      <c r="R967" s="39">
        <v>0</v>
      </c>
      <c r="S967" s="54">
        <v>44.76</v>
      </c>
      <c r="T967" s="39">
        <v>0</v>
      </c>
      <c r="U967" s="54">
        <v>0</v>
      </c>
      <c r="V967" s="39">
        <v>0</v>
      </c>
      <c r="W967" s="56">
        <v>0</v>
      </c>
      <c r="X967" s="39">
        <v>106.9</v>
      </c>
      <c r="Y967" s="56">
        <v>5.5</v>
      </c>
    </row>
    <row r="968" spans="1:25">
      <c r="A968" s="47">
        <v>42964</v>
      </c>
      <c r="B968" s="37">
        <v>12691.8500626432</v>
      </c>
      <c r="C968" s="49">
        <v>0</v>
      </c>
      <c r="D968" s="37">
        <v>0</v>
      </c>
      <c r="E968" s="49">
        <v>0</v>
      </c>
      <c r="F968" s="37">
        <v>0</v>
      </c>
      <c r="G968" s="49">
        <v>11.357809871038084</v>
      </c>
      <c r="H968" s="37">
        <v>27.935076807106363</v>
      </c>
      <c r="I968" s="49">
        <v>0</v>
      </c>
      <c r="J968" s="37">
        <v>0</v>
      </c>
      <c r="K968" s="49">
        <v>242.87249368083431</v>
      </c>
      <c r="L968" s="37">
        <v>0</v>
      </c>
      <c r="M968" s="49">
        <v>72697.789167318755</v>
      </c>
      <c r="N968" s="43">
        <v>1857.66</v>
      </c>
      <c r="O968" s="56">
        <v>1979.37</v>
      </c>
      <c r="P968" s="44">
        <v>1893.7</v>
      </c>
      <c r="Q968" s="52">
        <v>21.25</v>
      </c>
      <c r="R968" s="39">
        <v>0</v>
      </c>
      <c r="S968" s="54">
        <v>64.42</v>
      </c>
      <c r="T968" s="39">
        <v>0</v>
      </c>
      <c r="U968" s="54">
        <v>0</v>
      </c>
      <c r="V968" s="39">
        <v>0</v>
      </c>
      <c r="W968" s="56">
        <v>0</v>
      </c>
      <c r="X968" s="39">
        <v>121.71</v>
      </c>
      <c r="Y968" s="56">
        <v>6.1</v>
      </c>
    </row>
    <row r="969" spans="1:25">
      <c r="A969" s="47">
        <v>42965</v>
      </c>
      <c r="B969" s="37">
        <v>11208.448826473521</v>
      </c>
      <c r="C969" s="49">
        <v>0</v>
      </c>
      <c r="D969" s="37">
        <v>0</v>
      </c>
      <c r="E969" s="49">
        <v>0</v>
      </c>
      <c r="F969" s="37">
        <v>0</v>
      </c>
      <c r="G969" s="49">
        <v>11.040881649588357</v>
      </c>
      <c r="H969" s="37">
        <v>28.066784013839079</v>
      </c>
      <c r="I969" s="49">
        <v>0</v>
      </c>
      <c r="J969" s="37">
        <v>0</v>
      </c>
      <c r="K969" s="49">
        <v>269.45960311881367</v>
      </c>
      <c r="L969" s="37">
        <v>50</v>
      </c>
      <c r="M969" s="49">
        <v>81721.919493781985</v>
      </c>
    </row>
    <row r="970" spans="1:25">
      <c r="A970" s="47">
        <v>42966</v>
      </c>
      <c r="B970" s="37">
        <v>484.27224932087967</v>
      </c>
      <c r="C970" s="49">
        <v>0</v>
      </c>
      <c r="D970" s="37">
        <v>0</v>
      </c>
      <c r="E970" s="49">
        <v>0</v>
      </c>
      <c r="F970" s="37">
        <v>0</v>
      </c>
      <c r="G970" s="49">
        <v>0.44305694138664337</v>
      </c>
      <c r="H970" s="37">
        <v>1.0084328451306805</v>
      </c>
      <c r="I970" s="49">
        <v>0</v>
      </c>
      <c r="J970" s="37">
        <v>0</v>
      </c>
      <c r="K970" s="49">
        <v>8.7858134677881061</v>
      </c>
      <c r="L970" s="37">
        <v>0</v>
      </c>
      <c r="M970" s="49">
        <v>2792.0082169242914</v>
      </c>
      <c r="N970" s="43">
        <v>699.3</v>
      </c>
      <c r="O970" s="56">
        <v>729.08</v>
      </c>
      <c r="P970" s="44">
        <v>699.5</v>
      </c>
      <c r="Q970" s="52">
        <v>7.9</v>
      </c>
      <c r="R970" s="39">
        <v>0</v>
      </c>
      <c r="S970" s="54">
        <v>21.68</v>
      </c>
      <c r="T970" s="39">
        <v>0</v>
      </c>
      <c r="U970" s="54">
        <v>0</v>
      </c>
      <c r="V970" s="39">
        <v>0</v>
      </c>
      <c r="W970" s="56">
        <v>0</v>
      </c>
      <c r="X970" s="39">
        <v>29.78</v>
      </c>
      <c r="Y970" s="56">
        <v>4.0999999999999996</v>
      </c>
    </row>
    <row r="971" spans="1:25">
      <c r="A971" s="47">
        <v>42967</v>
      </c>
      <c r="B971" s="37">
        <v>413.85525318319577</v>
      </c>
      <c r="C971" s="49">
        <v>0</v>
      </c>
      <c r="D971" s="37">
        <v>0</v>
      </c>
      <c r="E971" s="49">
        <v>0</v>
      </c>
      <c r="F971" s="37">
        <v>0</v>
      </c>
      <c r="G971" s="49">
        <v>0.43412342478933502</v>
      </c>
      <c r="H971" s="37">
        <v>1.0100906926571338</v>
      </c>
      <c r="I971" s="49">
        <v>0</v>
      </c>
      <c r="J971" s="37">
        <v>0</v>
      </c>
      <c r="K971" s="49">
        <v>8.9700333200877527</v>
      </c>
      <c r="L971" s="37">
        <v>0</v>
      </c>
      <c r="M971" s="49">
        <v>2672.1852278711704</v>
      </c>
      <c r="N971" s="43">
        <v>1476.64</v>
      </c>
      <c r="O971" s="56">
        <v>1554.8</v>
      </c>
      <c r="P971" s="44">
        <v>1502.9</v>
      </c>
      <c r="Q971" s="52">
        <v>18.05</v>
      </c>
      <c r="R971" s="39">
        <v>0</v>
      </c>
      <c r="S971" s="54">
        <v>33.85</v>
      </c>
      <c r="T971" s="39">
        <v>0</v>
      </c>
      <c r="U971" s="54">
        <v>0</v>
      </c>
      <c r="V971" s="39">
        <v>0</v>
      </c>
      <c r="W971" s="56">
        <v>0</v>
      </c>
      <c r="X971" s="39">
        <v>78.16</v>
      </c>
      <c r="Y971" s="56">
        <v>5</v>
      </c>
    </row>
    <row r="972" spans="1:25">
      <c r="A972" s="47">
        <v>42968</v>
      </c>
      <c r="B972" s="37">
        <v>12792.008011573542</v>
      </c>
      <c r="C972" s="49">
        <v>0</v>
      </c>
      <c r="D972" s="37">
        <v>0</v>
      </c>
      <c r="E972" s="49">
        <v>0</v>
      </c>
      <c r="F972" s="37">
        <v>0</v>
      </c>
      <c r="G972" s="49">
        <v>10.488076459624274</v>
      </c>
      <c r="H972" s="37">
        <v>30.025161227441565</v>
      </c>
      <c r="I972" s="49">
        <v>0</v>
      </c>
      <c r="J972" s="37">
        <v>0</v>
      </c>
      <c r="K972" s="49">
        <v>269.43640859325626</v>
      </c>
      <c r="L972" s="37">
        <v>0</v>
      </c>
      <c r="M972" s="49">
        <v>73691.488202269786</v>
      </c>
      <c r="N972" s="43">
        <v>1881.07</v>
      </c>
      <c r="O972" s="56">
        <v>1989.57</v>
      </c>
      <c r="P972" s="44">
        <v>1914</v>
      </c>
      <c r="Q972" s="52">
        <v>23</v>
      </c>
      <c r="R972" s="39">
        <v>0</v>
      </c>
      <c r="S972" s="54">
        <v>52.57</v>
      </c>
      <c r="T972" s="39">
        <v>0</v>
      </c>
      <c r="U972" s="54">
        <v>0</v>
      </c>
      <c r="V972" s="39">
        <v>0</v>
      </c>
      <c r="W972" s="56">
        <v>0</v>
      </c>
      <c r="X972" s="39">
        <v>108.5</v>
      </c>
      <c r="Y972" s="56">
        <v>5.5</v>
      </c>
    </row>
    <row r="973" spans="1:25">
      <c r="A973" s="47">
        <v>42969</v>
      </c>
      <c r="B973" s="37">
        <v>11995.606374411871</v>
      </c>
      <c r="C973" s="49">
        <v>0</v>
      </c>
      <c r="D973" s="37">
        <v>0</v>
      </c>
      <c r="E973" s="49">
        <v>0</v>
      </c>
      <c r="F973" s="37">
        <v>0</v>
      </c>
      <c r="G973" s="49">
        <v>10.947763677717848</v>
      </c>
      <c r="H973" s="37">
        <v>27.524697590865575</v>
      </c>
      <c r="I973" s="49">
        <v>0</v>
      </c>
      <c r="J973" s="37">
        <v>0</v>
      </c>
      <c r="K973" s="49">
        <v>264.37552743288882</v>
      </c>
      <c r="L973" s="37">
        <v>0</v>
      </c>
      <c r="M973" s="49">
        <v>79035.096078591872</v>
      </c>
      <c r="N973" s="43">
        <v>2156.02</v>
      </c>
      <c r="O973" s="56">
        <v>2283.84</v>
      </c>
      <c r="P973" s="44">
        <v>2187.4</v>
      </c>
      <c r="Q973" s="52">
        <v>37.049999999999997</v>
      </c>
      <c r="R973" s="39">
        <v>0</v>
      </c>
      <c r="S973" s="54">
        <v>59.39</v>
      </c>
      <c r="T973" s="39">
        <v>0</v>
      </c>
      <c r="U973" s="54">
        <v>0</v>
      </c>
      <c r="V973" s="39">
        <v>0</v>
      </c>
      <c r="W973" s="56">
        <v>0</v>
      </c>
      <c r="X973" s="39">
        <v>127.82</v>
      </c>
      <c r="Y973" s="56">
        <v>5.6</v>
      </c>
    </row>
    <row r="974" spans="1:25">
      <c r="A974" s="47">
        <v>42970</v>
      </c>
      <c r="B974" s="37">
        <v>11657.040904419224</v>
      </c>
      <c r="C974" s="49">
        <v>0</v>
      </c>
      <c r="D974" s="37">
        <v>0</v>
      </c>
      <c r="E974" s="49">
        <v>0</v>
      </c>
      <c r="F974" s="37">
        <v>0</v>
      </c>
      <c r="G974" s="49">
        <v>11.906594090603482</v>
      </c>
      <c r="H974" s="37">
        <v>30.806200376693301</v>
      </c>
      <c r="I974" s="49">
        <v>0</v>
      </c>
      <c r="J974" s="37">
        <v>0</v>
      </c>
      <c r="K974" s="49">
        <v>244.93478624434883</v>
      </c>
      <c r="L974" s="37">
        <v>0</v>
      </c>
      <c r="M974" s="49">
        <v>75478.463275070098</v>
      </c>
      <c r="N974" s="43">
        <v>2051.23</v>
      </c>
      <c r="O974" s="56">
        <v>2186.94</v>
      </c>
      <c r="P974" s="44">
        <v>2100.4</v>
      </c>
      <c r="Q974" s="52">
        <v>34.65</v>
      </c>
      <c r="R974" s="39">
        <v>0</v>
      </c>
      <c r="S974" s="54">
        <v>51.89</v>
      </c>
      <c r="T974" s="39">
        <v>0</v>
      </c>
      <c r="U974" s="54">
        <v>0</v>
      </c>
      <c r="V974" s="39">
        <v>0</v>
      </c>
      <c r="W974" s="56">
        <v>0</v>
      </c>
      <c r="X974" s="39">
        <v>135.71</v>
      </c>
      <c r="Y974" s="56">
        <v>6.2</v>
      </c>
    </row>
    <row r="975" spans="1:25">
      <c r="A975" s="47">
        <v>42971</v>
      </c>
      <c r="B975" s="37">
        <v>11440.119568145858</v>
      </c>
      <c r="C975" s="49">
        <v>0</v>
      </c>
      <c r="D975" s="37">
        <v>0</v>
      </c>
      <c r="E975" s="49">
        <v>0</v>
      </c>
      <c r="F975" s="37">
        <v>0</v>
      </c>
      <c r="G975" s="49">
        <v>10.805490907138273</v>
      </c>
      <c r="H975" s="37">
        <v>27.543909385739163</v>
      </c>
      <c r="I975" s="49">
        <v>0</v>
      </c>
      <c r="J975" s="37">
        <v>0</v>
      </c>
      <c r="K975" s="49">
        <v>240.7921307376572</v>
      </c>
      <c r="L975" s="37">
        <v>0</v>
      </c>
      <c r="M975" s="49">
        <v>73185.129681049788</v>
      </c>
      <c r="N975" s="43">
        <v>2139.58</v>
      </c>
      <c r="O975" s="56">
        <v>2270.15</v>
      </c>
      <c r="P975" s="44">
        <v>2196.4</v>
      </c>
      <c r="Q975" s="52">
        <v>26.15</v>
      </c>
      <c r="R975" s="39">
        <v>0</v>
      </c>
      <c r="S975" s="54">
        <v>47.6</v>
      </c>
      <c r="T975" s="39">
        <v>0</v>
      </c>
      <c r="U975" s="54">
        <v>0</v>
      </c>
      <c r="V975" s="39">
        <v>0</v>
      </c>
      <c r="W975" s="56">
        <v>0</v>
      </c>
      <c r="X975" s="39">
        <v>130.57</v>
      </c>
      <c r="Y975" s="56">
        <v>5.8</v>
      </c>
    </row>
    <row r="976" spans="1:25">
      <c r="A976" s="47">
        <v>42972</v>
      </c>
      <c r="B976" s="37">
        <v>12520.240888650726</v>
      </c>
      <c r="C976" s="49">
        <v>0</v>
      </c>
      <c r="D976" s="37">
        <v>20</v>
      </c>
      <c r="E976" s="49">
        <v>0</v>
      </c>
      <c r="F976" s="37">
        <v>0</v>
      </c>
      <c r="G976" s="49">
        <v>10.592145684450589</v>
      </c>
      <c r="H976" s="37">
        <v>27.221704067503342</v>
      </c>
      <c r="I976" s="49">
        <v>0</v>
      </c>
      <c r="J976" s="37">
        <v>0</v>
      </c>
      <c r="K976" s="49">
        <v>238.92921613652305</v>
      </c>
      <c r="L976" s="37">
        <v>350</v>
      </c>
      <c r="M976" s="49">
        <v>77122.292194766706</v>
      </c>
      <c r="N976" s="43">
        <v>2003.86</v>
      </c>
      <c r="O976" s="56">
        <v>2118.1799999999998</v>
      </c>
      <c r="P976" s="44">
        <v>2015.5</v>
      </c>
      <c r="Q976" s="52">
        <v>43.8</v>
      </c>
      <c r="R976" s="39">
        <v>0</v>
      </c>
      <c r="S976" s="54">
        <v>58.88</v>
      </c>
      <c r="T976" s="39">
        <v>0</v>
      </c>
      <c r="U976" s="54">
        <v>0</v>
      </c>
      <c r="V976" s="39">
        <v>0</v>
      </c>
      <c r="W976" s="56">
        <v>0</v>
      </c>
      <c r="X976" s="39">
        <v>114.32</v>
      </c>
      <c r="Y976" s="56">
        <v>5.4</v>
      </c>
    </row>
    <row r="977" spans="1:25">
      <c r="A977" s="47">
        <v>42973</v>
      </c>
      <c r="B977" s="37">
        <v>438.87198758930407</v>
      </c>
      <c r="C977" s="49">
        <v>0</v>
      </c>
      <c r="D977" s="37">
        <v>0</v>
      </c>
      <c r="E977" s="49">
        <v>0</v>
      </c>
      <c r="F977" s="37">
        <v>0</v>
      </c>
      <c r="G977" s="49">
        <v>0.457426660535109</v>
      </c>
      <c r="H977" s="37">
        <v>0.98365040123727021</v>
      </c>
      <c r="I977" s="49">
        <v>0</v>
      </c>
      <c r="J977" s="37">
        <v>0</v>
      </c>
      <c r="K977" s="49">
        <v>9.9185477734506655</v>
      </c>
      <c r="L977" s="37">
        <v>0</v>
      </c>
      <c r="M977" s="49">
        <v>3029.6237472396979</v>
      </c>
      <c r="N977" s="43">
        <v>2044.27</v>
      </c>
      <c r="O977" s="56">
        <v>2139.0700000000002</v>
      </c>
      <c r="P977" s="44">
        <v>2057.4</v>
      </c>
      <c r="Q977" s="52">
        <v>33.200000000000003</v>
      </c>
      <c r="R977" s="39">
        <v>0</v>
      </c>
      <c r="S977" s="54">
        <v>48.47</v>
      </c>
      <c r="T977" s="39">
        <v>0</v>
      </c>
      <c r="U977" s="54">
        <v>0</v>
      </c>
      <c r="V977" s="39">
        <v>0</v>
      </c>
      <c r="W977" s="56">
        <v>0</v>
      </c>
      <c r="X977" s="39">
        <v>94.8</v>
      </c>
      <c r="Y977" s="56">
        <v>4.4000000000000004</v>
      </c>
    </row>
    <row r="978" spans="1:25">
      <c r="A978" s="47">
        <v>42974</v>
      </c>
      <c r="B978" s="37">
        <v>422.11266663917093</v>
      </c>
      <c r="C978" s="49">
        <v>0</v>
      </c>
      <c r="D978" s="37">
        <v>0</v>
      </c>
      <c r="E978" s="49">
        <v>0</v>
      </c>
      <c r="F978" s="37">
        <v>0</v>
      </c>
      <c r="G978" s="49">
        <v>0.426771094347629</v>
      </c>
      <c r="H978" s="37">
        <v>1.1259487122681027</v>
      </c>
      <c r="I978" s="49">
        <v>0</v>
      </c>
      <c r="J978" s="37">
        <v>0</v>
      </c>
      <c r="K978" s="49">
        <v>10.315538242686548</v>
      </c>
      <c r="L978" s="37">
        <v>0</v>
      </c>
      <c r="M978" s="49">
        <v>3143.4995510079384</v>
      </c>
      <c r="N978" s="43">
        <v>2132.04</v>
      </c>
      <c r="O978" s="56">
        <v>2252.0100000000002</v>
      </c>
      <c r="P978" s="44">
        <v>2165.9</v>
      </c>
      <c r="Q978" s="52">
        <v>37.4</v>
      </c>
      <c r="R978" s="39">
        <v>0</v>
      </c>
      <c r="S978" s="54">
        <v>48.71</v>
      </c>
      <c r="T978" s="39">
        <v>0</v>
      </c>
      <c r="U978" s="54">
        <v>0</v>
      </c>
      <c r="V978" s="39">
        <v>0</v>
      </c>
      <c r="W978" s="56">
        <v>0</v>
      </c>
      <c r="X978" s="39">
        <v>119.97</v>
      </c>
      <c r="Y978" s="56">
        <v>5.3</v>
      </c>
    </row>
    <row r="979" spans="1:25">
      <c r="A979" s="47">
        <v>42975</v>
      </c>
      <c r="B979" s="37">
        <v>11214.141332456004</v>
      </c>
      <c r="C979" s="49">
        <v>0</v>
      </c>
      <c r="D979" s="37">
        <v>0</v>
      </c>
      <c r="E979" s="49">
        <v>0</v>
      </c>
      <c r="F979" s="37">
        <v>0</v>
      </c>
      <c r="G979" s="49">
        <v>11.644397542857076</v>
      </c>
      <c r="H979" s="37">
        <v>29.783450578064034</v>
      </c>
      <c r="I979" s="49">
        <v>0</v>
      </c>
      <c r="J979" s="37">
        <v>0</v>
      </c>
      <c r="K979" s="49">
        <v>249.21037695314806</v>
      </c>
      <c r="L979" s="37">
        <v>0</v>
      </c>
      <c r="M979" s="49">
        <v>75333.364190260225</v>
      </c>
      <c r="N979" s="43">
        <v>2118.94</v>
      </c>
      <c r="O979" s="56">
        <v>2244.12</v>
      </c>
      <c r="P979" s="44">
        <v>2159.6</v>
      </c>
      <c r="Q979" s="52">
        <v>45.45</v>
      </c>
      <c r="R979" s="39">
        <v>0</v>
      </c>
      <c r="S979" s="54">
        <v>39.07</v>
      </c>
      <c r="T979" s="39">
        <v>0</v>
      </c>
      <c r="U979" s="54">
        <v>0</v>
      </c>
      <c r="V979" s="39">
        <v>0</v>
      </c>
      <c r="W979" s="56">
        <v>0</v>
      </c>
      <c r="X979" s="39">
        <v>125.18</v>
      </c>
      <c r="Y979" s="56">
        <v>5.6</v>
      </c>
    </row>
    <row r="980" spans="1:25">
      <c r="A980" s="47">
        <v>42976</v>
      </c>
      <c r="B980" s="37">
        <v>11479.166853784627</v>
      </c>
      <c r="C980" s="49">
        <v>0</v>
      </c>
      <c r="D980" s="37">
        <v>0</v>
      </c>
      <c r="E980" s="49">
        <v>0</v>
      </c>
      <c r="F980" s="37">
        <v>0</v>
      </c>
      <c r="G980" s="49">
        <v>10.663988948001979</v>
      </c>
      <c r="H980" s="37">
        <v>28.481151767400341</v>
      </c>
      <c r="I980" s="49">
        <v>0</v>
      </c>
      <c r="J980" s="37">
        <v>0</v>
      </c>
      <c r="K980" s="49">
        <v>267.85920286524686</v>
      </c>
      <c r="L980" s="37">
        <v>0</v>
      </c>
      <c r="M980" s="49">
        <v>71446.961138620973</v>
      </c>
      <c r="N980" s="43">
        <v>2189.9899999999998</v>
      </c>
      <c r="O980" s="56">
        <v>2277.6799999999998</v>
      </c>
      <c r="P980" s="44">
        <v>2190.6</v>
      </c>
      <c r="Q980" s="52">
        <v>44.9</v>
      </c>
      <c r="R980" s="39">
        <v>0</v>
      </c>
      <c r="S980" s="54">
        <v>42.18</v>
      </c>
      <c r="T980" s="39">
        <v>0</v>
      </c>
      <c r="U980" s="54">
        <v>0</v>
      </c>
      <c r="V980" s="39">
        <v>0</v>
      </c>
      <c r="W980" s="56">
        <v>0</v>
      </c>
      <c r="X980" s="39">
        <v>87.69</v>
      </c>
      <c r="Y980" s="56">
        <v>3.9</v>
      </c>
    </row>
    <row r="981" spans="1:25">
      <c r="A981" s="47">
        <v>42977</v>
      </c>
      <c r="B981" s="37">
        <v>12412.485027362489</v>
      </c>
      <c r="C981" s="49">
        <v>0</v>
      </c>
      <c r="D981" s="37">
        <v>0</v>
      </c>
      <c r="E981" s="49">
        <v>0</v>
      </c>
      <c r="F981" s="37">
        <v>0</v>
      </c>
      <c r="G981" s="49">
        <v>11.528121494176609</v>
      </c>
      <c r="H981" s="37">
        <v>28.558517680612784</v>
      </c>
      <c r="I981" s="49">
        <v>0</v>
      </c>
      <c r="J981" s="37">
        <v>0</v>
      </c>
      <c r="K981" s="49">
        <v>259.57689286931611</v>
      </c>
      <c r="L981" s="37">
        <v>0</v>
      </c>
      <c r="M981" s="49">
        <v>81119.202801895779</v>
      </c>
      <c r="N981" s="43">
        <v>2202.2800000000002</v>
      </c>
      <c r="O981" s="56">
        <v>2310.0500000000002</v>
      </c>
      <c r="P981" s="44">
        <v>2234.4</v>
      </c>
      <c r="Q981" s="52">
        <v>35.65</v>
      </c>
      <c r="R981" s="39">
        <v>0</v>
      </c>
      <c r="S981" s="54">
        <v>40</v>
      </c>
      <c r="T981" s="39">
        <v>0</v>
      </c>
      <c r="U981" s="54">
        <v>0</v>
      </c>
      <c r="V981" s="39">
        <v>0</v>
      </c>
      <c r="W981" s="56">
        <v>0</v>
      </c>
      <c r="X981" s="39">
        <v>107.77</v>
      </c>
      <c r="Y981" s="56">
        <v>4.7</v>
      </c>
    </row>
    <row r="982" spans="1:25">
      <c r="A982" s="47">
        <v>42978</v>
      </c>
      <c r="B982" s="37">
        <v>11210.245707608476</v>
      </c>
      <c r="C982" s="49">
        <v>0</v>
      </c>
      <c r="D982" s="37">
        <v>0</v>
      </c>
      <c r="E982" s="49">
        <v>0</v>
      </c>
      <c r="F982" s="37">
        <v>0</v>
      </c>
      <c r="G982" s="49">
        <v>11.641968398351557</v>
      </c>
      <c r="H982" s="37">
        <v>30.936638906411854</v>
      </c>
      <c r="I982" s="49">
        <v>40.164836488950698</v>
      </c>
      <c r="J982" s="37">
        <v>0</v>
      </c>
      <c r="K982" s="49">
        <v>260.66106003859136</v>
      </c>
      <c r="L982" s="37">
        <v>0</v>
      </c>
      <c r="M982" s="49">
        <v>82464.067470059337</v>
      </c>
      <c r="N982" s="43">
        <v>2212.08</v>
      </c>
      <c r="O982" s="56">
        <v>2325.65</v>
      </c>
      <c r="P982" s="44">
        <v>2231.1999999999998</v>
      </c>
      <c r="Q982" s="52">
        <v>35.450000000000003</v>
      </c>
      <c r="R982" s="39">
        <v>0</v>
      </c>
      <c r="S982" s="54">
        <v>59</v>
      </c>
      <c r="T982" s="39">
        <v>0</v>
      </c>
      <c r="U982" s="54">
        <v>0</v>
      </c>
      <c r="V982" s="39">
        <v>0</v>
      </c>
      <c r="W982" s="56">
        <v>0</v>
      </c>
      <c r="X982" s="39">
        <v>113.57</v>
      </c>
      <c r="Y982" s="56">
        <v>4.9000000000000004</v>
      </c>
    </row>
    <row r="983" spans="1:25">
      <c r="A983" s="47">
        <v>42979</v>
      </c>
      <c r="B983" s="37">
        <v>15647.460936118921</v>
      </c>
      <c r="C983" s="49">
        <v>0</v>
      </c>
      <c r="D983" s="37">
        <v>0</v>
      </c>
      <c r="E983" s="49">
        <v>0</v>
      </c>
      <c r="F983" s="37">
        <v>0</v>
      </c>
      <c r="G983" s="49">
        <v>9.2643185682030325</v>
      </c>
      <c r="H983" s="37">
        <v>29.972191338417829</v>
      </c>
      <c r="I983" s="49">
        <v>0</v>
      </c>
      <c r="J983" s="37">
        <v>0</v>
      </c>
      <c r="K983" s="49">
        <v>290.8047371294137</v>
      </c>
      <c r="L983" s="37">
        <v>0</v>
      </c>
      <c r="M983" s="49">
        <v>96375.997658125736</v>
      </c>
      <c r="N983" s="43">
        <v>2169.3000000000002</v>
      </c>
      <c r="O983" s="56">
        <v>2297.08</v>
      </c>
      <c r="P983" s="44">
        <v>2237.5</v>
      </c>
      <c r="Q983" s="52">
        <v>0</v>
      </c>
      <c r="R983" s="39">
        <v>0</v>
      </c>
      <c r="S983" s="54">
        <v>59.58</v>
      </c>
      <c r="T983" s="39">
        <v>0</v>
      </c>
      <c r="U983" s="54">
        <v>0</v>
      </c>
      <c r="V983" s="39">
        <v>0</v>
      </c>
      <c r="W983" s="56">
        <v>0</v>
      </c>
      <c r="X983" s="39">
        <v>127.78</v>
      </c>
      <c r="Y983" s="56">
        <v>5.6</v>
      </c>
    </row>
    <row r="984" spans="1:25">
      <c r="A984" s="47">
        <v>42980</v>
      </c>
      <c r="B984" s="37">
        <v>481.63360163163742</v>
      </c>
      <c r="C984" s="49">
        <v>0</v>
      </c>
      <c r="D984" s="37">
        <v>0</v>
      </c>
      <c r="E984" s="49">
        <v>0</v>
      </c>
      <c r="F984" s="37">
        <v>0</v>
      </c>
      <c r="G984" s="49">
        <v>0.35247035257355919</v>
      </c>
      <c r="H984" s="37">
        <v>1.1780394099413141</v>
      </c>
      <c r="I984" s="49">
        <v>0</v>
      </c>
      <c r="J984" s="37">
        <v>0</v>
      </c>
      <c r="K984" s="49">
        <v>11.73330697103416</v>
      </c>
      <c r="L984" s="37">
        <v>0</v>
      </c>
      <c r="M984" s="49">
        <v>2938.9220957923544</v>
      </c>
      <c r="N984" s="43">
        <v>2257.12</v>
      </c>
      <c r="O984" s="56">
        <v>2375.12</v>
      </c>
      <c r="P984" s="44">
        <v>2255.1999999999998</v>
      </c>
      <c r="Q984" s="52">
        <v>62.53</v>
      </c>
      <c r="R984" s="39">
        <v>0</v>
      </c>
      <c r="S984" s="54">
        <v>57.39</v>
      </c>
      <c r="T984" s="39">
        <v>0</v>
      </c>
      <c r="U984" s="54">
        <v>0</v>
      </c>
      <c r="V984" s="39">
        <v>0</v>
      </c>
      <c r="W984" s="56">
        <v>0</v>
      </c>
      <c r="X984" s="39">
        <v>118</v>
      </c>
      <c r="Y984" s="56">
        <v>5</v>
      </c>
    </row>
    <row r="985" spans="1:25">
      <c r="A985" s="47">
        <v>42981</v>
      </c>
      <c r="B985" s="37">
        <v>558.17411150108978</v>
      </c>
      <c r="C985" s="49">
        <v>0</v>
      </c>
      <c r="D985" s="37">
        <v>0</v>
      </c>
      <c r="E985" s="49">
        <v>0</v>
      </c>
      <c r="F985" s="37">
        <v>0</v>
      </c>
      <c r="G985" s="49">
        <v>0.35286992259715971</v>
      </c>
      <c r="H985" s="37">
        <v>1.1717856168618561</v>
      </c>
      <c r="I985" s="49">
        <v>0</v>
      </c>
      <c r="J985" s="37">
        <v>0</v>
      </c>
      <c r="K985" s="49">
        <v>11.560239269091372</v>
      </c>
      <c r="L985" s="37">
        <v>0</v>
      </c>
      <c r="M985" s="49">
        <v>3294.0609949514014</v>
      </c>
      <c r="N985" s="43">
        <v>2247.75</v>
      </c>
      <c r="O985" s="56">
        <v>2358.7199999999998</v>
      </c>
      <c r="P985" s="44">
        <v>2238.6999999999998</v>
      </c>
      <c r="Q985" s="52">
        <v>62.87</v>
      </c>
      <c r="R985" s="39">
        <v>0</v>
      </c>
      <c r="S985" s="54">
        <v>57.15</v>
      </c>
      <c r="T985" s="39">
        <v>0</v>
      </c>
      <c r="U985" s="54">
        <v>0</v>
      </c>
      <c r="V985" s="39">
        <v>0</v>
      </c>
      <c r="W985" s="56">
        <v>0</v>
      </c>
      <c r="X985" s="39">
        <v>110.97</v>
      </c>
      <c r="Y985" s="56">
        <v>4.7</v>
      </c>
    </row>
    <row r="986" spans="1:25">
      <c r="A986" s="47">
        <v>42982</v>
      </c>
      <c r="B986" s="37">
        <v>15380.485998976927</v>
      </c>
      <c r="C986" s="49">
        <v>0</v>
      </c>
      <c r="D986" s="37">
        <v>0</v>
      </c>
      <c r="E986" s="49">
        <v>0</v>
      </c>
      <c r="F986" s="37">
        <v>0</v>
      </c>
      <c r="G986" s="49">
        <v>8.9992515919236009</v>
      </c>
      <c r="H986" s="37">
        <v>28.803060239869168</v>
      </c>
      <c r="I986" s="49">
        <v>0</v>
      </c>
      <c r="J986" s="37">
        <v>0</v>
      </c>
      <c r="K986" s="49">
        <v>291.71334491283073</v>
      </c>
      <c r="L986" s="37">
        <v>0</v>
      </c>
      <c r="M986" s="49">
        <v>88458.323898650429</v>
      </c>
      <c r="N986" s="43">
        <v>2219.19</v>
      </c>
      <c r="O986" s="56">
        <v>2335.6999999999998</v>
      </c>
      <c r="P986" s="44">
        <v>2228.4</v>
      </c>
      <c r="Q986" s="52">
        <v>55.53</v>
      </c>
      <c r="R986" s="39">
        <v>0</v>
      </c>
      <c r="S986" s="54">
        <v>51.77</v>
      </c>
      <c r="T986" s="39">
        <v>0</v>
      </c>
      <c r="U986" s="54">
        <v>0</v>
      </c>
      <c r="V986" s="39">
        <v>0</v>
      </c>
      <c r="W986" s="56">
        <v>0</v>
      </c>
      <c r="X986" s="39">
        <v>116.51</v>
      </c>
      <c r="Y986" s="56">
        <v>5</v>
      </c>
    </row>
    <row r="987" spans="1:25">
      <c r="A987" s="47">
        <v>42983</v>
      </c>
      <c r="B987" s="37">
        <v>15215.764395285771</v>
      </c>
      <c r="C987" s="49">
        <v>0</v>
      </c>
      <c r="D987" s="37">
        <v>0</v>
      </c>
      <c r="E987" s="49">
        <v>0</v>
      </c>
      <c r="F987" s="37">
        <v>0</v>
      </c>
      <c r="G987" s="49">
        <v>9.2244028949743591</v>
      </c>
      <c r="H987" s="37">
        <v>28.807711983022607</v>
      </c>
      <c r="I987" s="49">
        <v>0</v>
      </c>
      <c r="J987" s="37">
        <v>0</v>
      </c>
      <c r="K987" s="49">
        <v>290.33629550968419</v>
      </c>
      <c r="L987" s="37">
        <v>0</v>
      </c>
      <c r="M987" s="49">
        <v>97049.552127560193</v>
      </c>
      <c r="N987" s="43">
        <v>1640.04</v>
      </c>
      <c r="O987" s="56">
        <v>1725.71</v>
      </c>
      <c r="P987" s="44">
        <v>1697.25</v>
      </c>
      <c r="Q987" s="52">
        <v>0</v>
      </c>
      <c r="R987" s="39">
        <v>0</v>
      </c>
      <c r="S987" s="54">
        <v>28.46</v>
      </c>
      <c r="T987" s="39">
        <v>0</v>
      </c>
      <c r="U987" s="54">
        <v>0</v>
      </c>
      <c r="V987" s="39">
        <v>0</v>
      </c>
      <c r="W987" s="56">
        <v>0</v>
      </c>
      <c r="X987" s="39">
        <v>85.67</v>
      </c>
      <c r="Y987" s="56">
        <v>5</v>
      </c>
    </row>
    <row r="988" spans="1:25">
      <c r="A988" s="47">
        <v>42984</v>
      </c>
      <c r="B988" s="37">
        <v>13699.845179463129</v>
      </c>
      <c r="C988" s="49">
        <v>0</v>
      </c>
      <c r="D988" s="37">
        <v>0</v>
      </c>
      <c r="E988" s="49">
        <v>0</v>
      </c>
      <c r="F988" s="37">
        <v>0</v>
      </c>
      <c r="G988" s="49">
        <v>9.0938661878022664</v>
      </c>
      <c r="H988" s="37">
        <v>32.969119843965757</v>
      </c>
      <c r="I988" s="49">
        <v>0</v>
      </c>
      <c r="J988" s="37">
        <v>0</v>
      </c>
      <c r="K988" s="49">
        <v>288.56998408362938</v>
      </c>
      <c r="L988" s="37">
        <v>0</v>
      </c>
      <c r="M988" s="49">
        <v>96678.790099389473</v>
      </c>
      <c r="N988" s="43">
        <v>1673.98</v>
      </c>
      <c r="O988" s="56">
        <v>1757.95</v>
      </c>
      <c r="P988" s="44">
        <v>1757.95</v>
      </c>
      <c r="Q988" s="52">
        <v>0</v>
      </c>
      <c r="R988" s="39">
        <v>0</v>
      </c>
      <c r="S988" s="54">
        <v>0</v>
      </c>
      <c r="T988" s="39">
        <v>0</v>
      </c>
      <c r="U988" s="54">
        <v>0</v>
      </c>
      <c r="V988" s="39">
        <v>0</v>
      </c>
      <c r="W988" s="56">
        <v>0</v>
      </c>
      <c r="X988" s="39">
        <v>83.97</v>
      </c>
      <c r="Y988" s="56">
        <v>4.8</v>
      </c>
    </row>
    <row r="989" spans="1:25">
      <c r="A989" s="47">
        <v>42985</v>
      </c>
      <c r="B989" s="37">
        <v>15468.864209694404</v>
      </c>
      <c r="C989" s="49">
        <v>0</v>
      </c>
      <c r="D989" s="37">
        <v>0</v>
      </c>
      <c r="E989" s="49">
        <v>0</v>
      </c>
      <c r="F989" s="37">
        <v>0</v>
      </c>
      <c r="G989" s="49">
        <v>9.3748262343272053</v>
      </c>
      <c r="H989" s="37">
        <v>29.140997919366725</v>
      </c>
      <c r="I989" s="49">
        <v>0</v>
      </c>
      <c r="J989" s="37">
        <v>0</v>
      </c>
      <c r="K989" s="49">
        <v>289.90207183140927</v>
      </c>
      <c r="L989" s="37">
        <v>0</v>
      </c>
      <c r="M989" s="49">
        <v>89978.220877075481</v>
      </c>
      <c r="N989" s="43">
        <v>2115.35</v>
      </c>
      <c r="O989" s="56">
        <v>2230.63</v>
      </c>
      <c r="P989" s="44">
        <v>2172.5</v>
      </c>
      <c r="Q989" s="52">
        <v>58.13</v>
      </c>
      <c r="R989" s="39">
        <v>0</v>
      </c>
      <c r="S989" s="54">
        <v>0</v>
      </c>
      <c r="T989" s="39">
        <v>0</v>
      </c>
      <c r="U989" s="54">
        <v>0</v>
      </c>
      <c r="V989" s="39">
        <v>0</v>
      </c>
      <c r="W989" s="56">
        <v>0</v>
      </c>
      <c r="X989" s="39">
        <v>115.28</v>
      </c>
      <c r="Y989" s="56">
        <v>5.2</v>
      </c>
    </row>
    <row r="990" spans="1:25">
      <c r="A990" s="47">
        <v>42986</v>
      </c>
      <c r="B990" s="37">
        <v>14020.710161124025</v>
      </c>
      <c r="C990" s="49">
        <v>0</v>
      </c>
      <c r="D990" s="37">
        <v>0</v>
      </c>
      <c r="E990" s="49">
        <v>0</v>
      </c>
      <c r="F990" s="37">
        <v>0</v>
      </c>
      <c r="G990" s="49">
        <v>9.2930569600425752</v>
      </c>
      <c r="H990" s="37">
        <v>30.901322710284546</v>
      </c>
      <c r="I990" s="49">
        <v>0</v>
      </c>
      <c r="J990" s="37">
        <v>14</v>
      </c>
      <c r="K990" s="49">
        <v>298.33943749217929</v>
      </c>
      <c r="L990" s="37">
        <v>0</v>
      </c>
      <c r="M990" s="49">
        <v>89969.3129796102</v>
      </c>
      <c r="N990" s="43">
        <v>2179.64</v>
      </c>
      <c r="O990" s="56">
        <v>2288.94</v>
      </c>
      <c r="P990" s="44">
        <v>2247.3000000000002</v>
      </c>
      <c r="Q990" s="52">
        <v>0</v>
      </c>
      <c r="R990" s="39">
        <v>0</v>
      </c>
      <c r="S990" s="54">
        <v>41.64</v>
      </c>
      <c r="T990" s="39">
        <v>0</v>
      </c>
      <c r="U990" s="54">
        <v>0</v>
      </c>
      <c r="V990" s="39">
        <v>0</v>
      </c>
      <c r="W990" s="56">
        <v>0</v>
      </c>
      <c r="X990" s="39">
        <v>109.3</v>
      </c>
      <c r="Y990" s="56">
        <v>4.8</v>
      </c>
    </row>
    <row r="991" spans="1:25">
      <c r="A991" s="47">
        <v>42987</v>
      </c>
      <c r="B991" s="37">
        <v>554.15623387473238</v>
      </c>
      <c r="C991" s="49">
        <v>0</v>
      </c>
      <c r="D991" s="37">
        <v>0</v>
      </c>
      <c r="E991" s="49">
        <v>0</v>
      </c>
      <c r="F991" s="37">
        <v>0</v>
      </c>
      <c r="G991" s="49">
        <v>0.33600153805827448</v>
      </c>
      <c r="H991" s="37">
        <v>1.0871808697533392</v>
      </c>
      <c r="I991" s="49">
        <v>0</v>
      </c>
      <c r="J991" s="37">
        <v>0</v>
      </c>
      <c r="K991" s="49">
        <v>10.823124581937858</v>
      </c>
      <c r="L991" s="37">
        <v>0</v>
      </c>
      <c r="M991" s="49">
        <v>3321.9845292914883</v>
      </c>
      <c r="N991" s="43">
        <v>2146.31</v>
      </c>
      <c r="O991" s="56">
        <v>2254.1</v>
      </c>
      <c r="P991" s="44">
        <v>2224.1</v>
      </c>
      <c r="Q991" s="52">
        <v>0</v>
      </c>
      <c r="R991" s="39">
        <v>0</v>
      </c>
      <c r="S991" s="54">
        <v>30</v>
      </c>
      <c r="T991" s="39">
        <v>0</v>
      </c>
      <c r="U991" s="54">
        <v>0</v>
      </c>
      <c r="V991" s="39">
        <v>0</v>
      </c>
      <c r="W991" s="56">
        <v>0</v>
      </c>
      <c r="X991" s="39">
        <v>107.79</v>
      </c>
      <c r="Y991" s="56">
        <v>4.8</v>
      </c>
    </row>
    <row r="992" spans="1:25">
      <c r="A992" s="47">
        <v>42988</v>
      </c>
      <c r="B992" s="37">
        <v>547.1526904476749</v>
      </c>
      <c r="C992" s="49">
        <v>0</v>
      </c>
      <c r="D992" s="37">
        <v>0</v>
      </c>
      <c r="E992" s="49">
        <v>0</v>
      </c>
      <c r="F992" s="37">
        <v>0</v>
      </c>
      <c r="G992" s="49">
        <v>0.3476773153305725</v>
      </c>
      <c r="H992" s="37">
        <v>1.0874040697882141</v>
      </c>
      <c r="I992" s="49">
        <v>0</v>
      </c>
      <c r="J992" s="37">
        <v>0</v>
      </c>
      <c r="K992" s="49">
        <v>10.557362680551146</v>
      </c>
      <c r="L992" s="37">
        <v>0</v>
      </c>
      <c r="M992" s="49">
        <v>3568.4353710375594</v>
      </c>
      <c r="N992" s="43">
        <v>2136.8000000000002</v>
      </c>
      <c r="O992" s="56">
        <v>2265.17</v>
      </c>
      <c r="P992" s="44">
        <v>2203.5</v>
      </c>
      <c r="Q992" s="52">
        <v>61.67</v>
      </c>
      <c r="R992" s="39">
        <v>0</v>
      </c>
      <c r="S992" s="54">
        <v>0</v>
      </c>
      <c r="T992" s="39">
        <v>0</v>
      </c>
      <c r="U992" s="54">
        <v>0</v>
      </c>
      <c r="V992" s="39">
        <v>0</v>
      </c>
      <c r="W992" s="56">
        <v>0</v>
      </c>
      <c r="X992" s="39">
        <v>128.37</v>
      </c>
      <c r="Y992" s="56">
        <v>5.7</v>
      </c>
    </row>
    <row r="993" spans="1:25">
      <c r="A993" s="47">
        <v>42989</v>
      </c>
      <c r="B993" s="37">
        <v>14638.426022051401</v>
      </c>
      <c r="C993" s="49">
        <v>0</v>
      </c>
      <c r="D993" s="37">
        <v>0</v>
      </c>
      <c r="E993" s="49">
        <v>0</v>
      </c>
      <c r="F993" s="37">
        <v>0</v>
      </c>
      <c r="G993" s="49">
        <v>8.8620440076102103</v>
      </c>
      <c r="H993" s="37">
        <v>33.038412413316451</v>
      </c>
      <c r="I993" s="49">
        <v>0</v>
      </c>
      <c r="J993" s="37">
        <v>0</v>
      </c>
      <c r="K993" s="49">
        <v>287.05728966648189</v>
      </c>
      <c r="L993" s="37">
        <v>0</v>
      </c>
      <c r="M993" s="49">
        <v>86881.367980678333</v>
      </c>
      <c r="N993" s="43">
        <v>2185.0700000000002</v>
      </c>
      <c r="O993" s="56">
        <v>2325.8000000000002</v>
      </c>
      <c r="P993" s="44">
        <v>2255.4</v>
      </c>
      <c r="Q993" s="52">
        <v>60.93</v>
      </c>
      <c r="R993" s="39">
        <v>0</v>
      </c>
      <c r="S993" s="54">
        <v>9.4700000000000006</v>
      </c>
      <c r="T993" s="39">
        <v>0</v>
      </c>
      <c r="U993" s="54">
        <v>0</v>
      </c>
      <c r="V993" s="39">
        <v>0</v>
      </c>
      <c r="W993" s="56">
        <v>0</v>
      </c>
      <c r="X993" s="39">
        <v>140.72999999999999</v>
      </c>
      <c r="Y993" s="56">
        <v>6.1</v>
      </c>
    </row>
    <row r="994" spans="1:25">
      <c r="A994" s="47">
        <v>42990</v>
      </c>
      <c r="B994" s="37">
        <v>15429.197916943376</v>
      </c>
      <c r="C994" s="49">
        <v>0</v>
      </c>
      <c r="D994" s="37">
        <v>0</v>
      </c>
      <c r="E994" s="49">
        <v>0</v>
      </c>
      <c r="F994" s="37">
        <v>0</v>
      </c>
      <c r="G994" s="49">
        <v>8.8633899952408992</v>
      </c>
      <c r="H994" s="37">
        <v>31.917238726820813</v>
      </c>
      <c r="I994" s="49">
        <v>0</v>
      </c>
      <c r="J994" s="37">
        <v>0</v>
      </c>
      <c r="K994" s="49">
        <v>287.78998473720242</v>
      </c>
      <c r="L994" s="37">
        <v>0</v>
      </c>
      <c r="M994" s="49">
        <v>96253.466396673233</v>
      </c>
      <c r="N994" s="43">
        <v>2214.14</v>
      </c>
      <c r="O994" s="56">
        <v>2325.6</v>
      </c>
      <c r="P994" s="44">
        <v>2275.6</v>
      </c>
      <c r="Q994" s="52">
        <v>0</v>
      </c>
      <c r="R994" s="39">
        <v>0</v>
      </c>
      <c r="S994" s="54">
        <v>50</v>
      </c>
      <c r="T994" s="39">
        <v>0</v>
      </c>
      <c r="U994" s="54">
        <v>0</v>
      </c>
      <c r="V994" s="39">
        <v>0</v>
      </c>
      <c r="W994" s="56">
        <v>0</v>
      </c>
      <c r="X994" s="39">
        <v>111.46</v>
      </c>
      <c r="Y994" s="56">
        <v>4.8</v>
      </c>
    </row>
    <row r="995" spans="1:25">
      <c r="A995" s="47">
        <v>42991</v>
      </c>
      <c r="B995" s="37">
        <v>14025.734937411158</v>
      </c>
      <c r="C995" s="49">
        <v>0</v>
      </c>
      <c r="D995" s="37">
        <v>0</v>
      </c>
      <c r="E995" s="49">
        <v>0</v>
      </c>
      <c r="F995" s="37">
        <v>0</v>
      </c>
      <c r="G995" s="49">
        <v>9.598644621621137</v>
      </c>
      <c r="H995" s="37">
        <v>31.573514536621246</v>
      </c>
      <c r="I995" s="49">
        <v>0</v>
      </c>
      <c r="J995" s="37">
        <v>0</v>
      </c>
      <c r="K995" s="49">
        <v>291.1993783889381</v>
      </c>
      <c r="L995" s="37">
        <v>0</v>
      </c>
      <c r="M995" s="49">
        <v>92709.651571337745</v>
      </c>
      <c r="N995" s="43">
        <v>2143.61</v>
      </c>
      <c r="O995" s="56">
        <v>2276.4899999999998</v>
      </c>
      <c r="P995" s="44">
        <v>2242.15</v>
      </c>
      <c r="Q995" s="52">
        <v>0</v>
      </c>
      <c r="R995" s="39">
        <v>0</v>
      </c>
      <c r="S995" s="54">
        <v>34.340000000000003</v>
      </c>
      <c r="T995" s="39">
        <v>0</v>
      </c>
      <c r="U995" s="54">
        <v>0</v>
      </c>
      <c r="V995" s="39">
        <v>0</v>
      </c>
      <c r="W995" s="56">
        <v>0</v>
      </c>
      <c r="X995" s="39">
        <v>132.88</v>
      </c>
      <c r="Y995" s="56">
        <v>5.8</v>
      </c>
    </row>
    <row r="996" spans="1:25">
      <c r="A996" s="47">
        <v>42992</v>
      </c>
      <c r="B996" s="37">
        <v>15435.237895821299</v>
      </c>
      <c r="C996" s="49">
        <v>0</v>
      </c>
      <c r="D996" s="37">
        <v>0</v>
      </c>
      <c r="E996" s="49">
        <v>0</v>
      </c>
      <c r="F996" s="37">
        <v>0</v>
      </c>
      <c r="G996" s="49">
        <v>10.023564225100595</v>
      </c>
      <c r="H996" s="37">
        <v>29.803080771643273</v>
      </c>
      <c r="I996" s="49">
        <v>0</v>
      </c>
      <c r="J996" s="37">
        <v>0</v>
      </c>
      <c r="K996" s="49">
        <v>319.77831115623223</v>
      </c>
      <c r="L996" s="37">
        <v>0</v>
      </c>
      <c r="M996" s="49">
        <v>86693.903565545246</v>
      </c>
      <c r="N996" s="43">
        <v>1989.25</v>
      </c>
      <c r="O996" s="56">
        <v>2109.9</v>
      </c>
      <c r="P996" s="44">
        <v>2052.5</v>
      </c>
      <c r="Q996" s="52">
        <v>57.4</v>
      </c>
      <c r="R996" s="39">
        <v>0</v>
      </c>
      <c r="S996" s="54">
        <v>0</v>
      </c>
      <c r="T996" s="39">
        <v>0</v>
      </c>
      <c r="U996" s="54">
        <v>0</v>
      </c>
      <c r="V996" s="39">
        <v>0</v>
      </c>
      <c r="W996" s="56">
        <v>0</v>
      </c>
      <c r="X996" s="39">
        <v>120.65</v>
      </c>
      <c r="Y996" s="56">
        <v>5.7</v>
      </c>
    </row>
    <row r="997" spans="1:25">
      <c r="A997" s="47">
        <v>42993</v>
      </c>
      <c r="B997" s="37">
        <v>14713.12538179343</v>
      </c>
      <c r="C997" s="49">
        <v>0</v>
      </c>
      <c r="D997" s="37">
        <v>0</v>
      </c>
      <c r="E997" s="49">
        <v>0</v>
      </c>
      <c r="F997" s="37">
        <v>0</v>
      </c>
      <c r="G997" s="49">
        <v>9.429921000924411</v>
      </c>
      <c r="H997" s="37">
        <v>32.949229972648283</v>
      </c>
      <c r="I997" s="49">
        <v>0</v>
      </c>
      <c r="J997" s="37">
        <v>0</v>
      </c>
      <c r="K997" s="49">
        <v>325.53929739275156</v>
      </c>
      <c r="L997" s="37">
        <v>0</v>
      </c>
      <c r="M997" s="49">
        <v>93238.20429914695</v>
      </c>
      <c r="N997" s="43">
        <v>2097.84</v>
      </c>
      <c r="O997" s="56">
        <v>2221.3000000000002</v>
      </c>
      <c r="P997" s="44">
        <v>2162.5</v>
      </c>
      <c r="Q997" s="52">
        <v>58.8</v>
      </c>
      <c r="R997" s="39">
        <v>0</v>
      </c>
      <c r="S997" s="54">
        <v>0</v>
      </c>
      <c r="T997" s="39">
        <v>0</v>
      </c>
      <c r="U997" s="54">
        <v>0</v>
      </c>
      <c r="V997" s="39">
        <v>0</v>
      </c>
      <c r="W997" s="56">
        <v>0</v>
      </c>
      <c r="X997" s="39">
        <v>123.46</v>
      </c>
      <c r="Y997" s="56">
        <v>5.6</v>
      </c>
    </row>
    <row r="998" spans="1:25">
      <c r="A998" s="47">
        <v>42994</v>
      </c>
      <c r="B998" s="37">
        <v>513.73893371199028</v>
      </c>
      <c r="C998" s="49">
        <v>0</v>
      </c>
      <c r="D998" s="37">
        <v>0</v>
      </c>
      <c r="E998" s="49">
        <v>0</v>
      </c>
      <c r="F998" s="37">
        <v>0</v>
      </c>
      <c r="G998" s="49">
        <v>0.32494895229030368</v>
      </c>
      <c r="H998" s="37">
        <v>1.2038594527030493</v>
      </c>
      <c r="I998" s="49">
        <v>0</v>
      </c>
      <c r="J998" s="37">
        <v>0</v>
      </c>
      <c r="K998" s="49">
        <v>11.152605241038337</v>
      </c>
      <c r="L998" s="37">
        <v>0</v>
      </c>
      <c r="M998" s="49">
        <v>3228.3718663235877</v>
      </c>
      <c r="N998" s="43">
        <v>2108.5300000000002</v>
      </c>
      <c r="O998" s="56">
        <v>2225.14</v>
      </c>
      <c r="P998" s="44">
        <v>2186.4</v>
      </c>
      <c r="Q998" s="52">
        <v>0</v>
      </c>
      <c r="R998" s="39">
        <v>0</v>
      </c>
      <c r="S998" s="54">
        <v>38.74</v>
      </c>
      <c r="T998" s="39">
        <v>0</v>
      </c>
      <c r="U998" s="54">
        <v>0</v>
      </c>
      <c r="V998" s="39">
        <v>0</v>
      </c>
      <c r="W998" s="56">
        <v>0</v>
      </c>
      <c r="X998" s="39">
        <v>116.61</v>
      </c>
      <c r="Y998" s="56">
        <v>5.2</v>
      </c>
    </row>
    <row r="999" spans="1:25">
      <c r="A999" s="47">
        <v>42995</v>
      </c>
      <c r="B999" s="37">
        <v>489.78992862125079</v>
      </c>
      <c r="C999" s="49">
        <v>0</v>
      </c>
      <c r="D999" s="37">
        <v>0</v>
      </c>
      <c r="E999" s="49">
        <v>0</v>
      </c>
      <c r="F999" s="37">
        <v>0</v>
      </c>
      <c r="G999" s="49">
        <v>0.31052873272225934</v>
      </c>
      <c r="H999" s="37">
        <v>1.0764089624650601</v>
      </c>
      <c r="I999" s="49">
        <v>0</v>
      </c>
      <c r="J999" s="37">
        <v>0</v>
      </c>
      <c r="K999" s="49">
        <v>11.272324082979051</v>
      </c>
      <c r="L999" s="37">
        <v>0</v>
      </c>
      <c r="M999" s="49">
        <v>2966.9184990075491</v>
      </c>
      <c r="N999" s="43">
        <v>2076.7600000000002</v>
      </c>
      <c r="O999" s="56">
        <v>2170.1999999999998</v>
      </c>
      <c r="P999" s="44">
        <v>2150.1999999999998</v>
      </c>
      <c r="Q999" s="52">
        <v>0</v>
      </c>
      <c r="R999" s="39">
        <v>0</v>
      </c>
      <c r="S999" s="54">
        <v>20</v>
      </c>
      <c r="T999" s="39">
        <v>0</v>
      </c>
      <c r="U999" s="54">
        <v>0</v>
      </c>
      <c r="V999" s="39">
        <v>0</v>
      </c>
      <c r="W999" s="56">
        <v>0</v>
      </c>
      <c r="X999" s="39">
        <v>93.44</v>
      </c>
      <c r="Y999" s="56">
        <v>4.3</v>
      </c>
    </row>
    <row r="1000" spans="1:25">
      <c r="A1000" s="47">
        <v>42996</v>
      </c>
      <c r="B1000" s="37">
        <v>14793.600886618748</v>
      </c>
      <c r="C1000" s="49">
        <v>0</v>
      </c>
      <c r="D1000" s="37">
        <v>0</v>
      </c>
      <c r="E1000" s="49">
        <v>0</v>
      </c>
      <c r="F1000" s="37">
        <v>0</v>
      </c>
      <c r="G1000" s="49">
        <v>9.5622675295467943</v>
      </c>
      <c r="H1000" s="37">
        <v>28.907611267107235</v>
      </c>
      <c r="I1000" s="49">
        <v>0</v>
      </c>
      <c r="J1000" s="37">
        <v>0</v>
      </c>
      <c r="K1000" s="49">
        <v>311.16025566417727</v>
      </c>
      <c r="L1000" s="37">
        <v>0</v>
      </c>
      <c r="M1000" s="49">
        <v>88295.902815809997</v>
      </c>
      <c r="N1000" s="43">
        <v>1735.9</v>
      </c>
      <c r="O1000" s="56">
        <v>1807.97</v>
      </c>
      <c r="P1000" s="44">
        <v>1759.1</v>
      </c>
      <c r="Q1000" s="52">
        <v>48.87</v>
      </c>
      <c r="R1000" s="39">
        <v>0</v>
      </c>
      <c r="S1000" s="54">
        <v>0</v>
      </c>
      <c r="T1000" s="39">
        <v>0</v>
      </c>
      <c r="U1000" s="54">
        <v>0</v>
      </c>
      <c r="V1000" s="39">
        <v>0</v>
      </c>
      <c r="W1000" s="56">
        <v>0</v>
      </c>
      <c r="X1000" s="39">
        <v>72.069999999999993</v>
      </c>
      <c r="Y1000" s="56">
        <v>4</v>
      </c>
    </row>
    <row r="1001" spans="1:25">
      <c r="A1001" s="47">
        <v>42997</v>
      </c>
      <c r="B1001" s="37">
        <v>15192.793904336211</v>
      </c>
      <c r="C1001" s="49">
        <v>0</v>
      </c>
      <c r="D1001" s="37">
        <v>0</v>
      </c>
      <c r="E1001" s="49">
        <v>0</v>
      </c>
      <c r="F1001" s="37">
        <v>0</v>
      </c>
      <c r="G1001" s="49">
        <v>10.074980079189064</v>
      </c>
      <c r="H1001" s="37">
        <v>32.52494359676222</v>
      </c>
      <c r="I1001" s="49">
        <v>0</v>
      </c>
      <c r="J1001" s="37">
        <v>0</v>
      </c>
      <c r="K1001" s="49">
        <v>295.96490125393689</v>
      </c>
      <c r="L1001" s="37">
        <v>0</v>
      </c>
      <c r="M1001" s="49">
        <v>95445.960196959815</v>
      </c>
      <c r="N1001" s="43">
        <v>2124.4499999999998</v>
      </c>
      <c r="O1001" s="56">
        <v>2212.4699999999998</v>
      </c>
      <c r="P1001" s="44">
        <v>2152.1999999999998</v>
      </c>
      <c r="Q1001" s="52">
        <v>60.27</v>
      </c>
      <c r="R1001" s="39">
        <v>0</v>
      </c>
      <c r="S1001" s="54">
        <v>0</v>
      </c>
      <c r="T1001" s="39">
        <v>0</v>
      </c>
      <c r="U1001" s="54">
        <v>0</v>
      </c>
      <c r="V1001" s="39">
        <v>0</v>
      </c>
      <c r="W1001" s="56">
        <v>0</v>
      </c>
      <c r="X1001" s="39">
        <v>88.02</v>
      </c>
      <c r="Y1001" s="56">
        <v>4</v>
      </c>
    </row>
    <row r="1002" spans="1:25">
      <c r="A1002" s="47">
        <v>42998</v>
      </c>
      <c r="B1002" s="37">
        <v>15123.155579800899</v>
      </c>
      <c r="C1002" s="49">
        <v>0</v>
      </c>
      <c r="D1002" s="37">
        <v>0</v>
      </c>
      <c r="E1002" s="49">
        <v>0</v>
      </c>
      <c r="F1002" s="37">
        <v>0</v>
      </c>
      <c r="G1002" s="49">
        <v>9.8354172141514038</v>
      </c>
      <c r="H1002" s="37">
        <v>32.183649901747224</v>
      </c>
      <c r="I1002" s="49">
        <v>0</v>
      </c>
      <c r="J1002" s="37">
        <v>0</v>
      </c>
      <c r="K1002" s="49">
        <v>318.2659212207223</v>
      </c>
      <c r="L1002" s="37">
        <v>0</v>
      </c>
      <c r="M1002" s="49">
        <v>85888.36446792935</v>
      </c>
      <c r="N1002" s="43">
        <v>1336.96</v>
      </c>
      <c r="O1002" s="56">
        <v>1501.1</v>
      </c>
      <c r="P1002" s="44">
        <v>1460.37</v>
      </c>
      <c r="Q1002" s="52">
        <v>40.729999999999997</v>
      </c>
      <c r="R1002" s="39">
        <v>0</v>
      </c>
      <c r="S1002" s="54">
        <v>0</v>
      </c>
      <c r="T1002" s="39">
        <v>0</v>
      </c>
      <c r="U1002" s="54">
        <v>0</v>
      </c>
      <c r="V1002" s="39">
        <v>0</v>
      </c>
      <c r="W1002" s="56">
        <v>0</v>
      </c>
      <c r="X1002" s="39">
        <v>164.14</v>
      </c>
      <c r="Y1002" s="56">
        <v>10.9</v>
      </c>
    </row>
    <row r="1003" spans="1:25">
      <c r="A1003" s="47">
        <v>42999</v>
      </c>
      <c r="B1003" s="37">
        <v>13759.824119658753</v>
      </c>
      <c r="C1003" s="49">
        <v>0</v>
      </c>
      <c r="D1003" s="37">
        <v>0</v>
      </c>
      <c r="E1003" s="49">
        <v>0</v>
      </c>
      <c r="F1003" s="37">
        <v>0</v>
      </c>
      <c r="G1003" s="49">
        <v>9.3196274893574103</v>
      </c>
      <c r="H1003" s="37">
        <v>30.279428989196724</v>
      </c>
      <c r="I1003" s="49">
        <v>0</v>
      </c>
      <c r="J1003" s="37">
        <v>0</v>
      </c>
      <c r="K1003" s="49">
        <v>317.5413792000985</v>
      </c>
      <c r="L1003" s="37">
        <v>0</v>
      </c>
      <c r="M1003" s="49">
        <v>92584.288626776048</v>
      </c>
      <c r="N1003" s="43">
        <v>1720.76</v>
      </c>
      <c r="O1003" s="56">
        <v>1900.72</v>
      </c>
      <c r="P1003" s="44">
        <v>1848.86</v>
      </c>
      <c r="Q1003" s="52">
        <v>21.74</v>
      </c>
      <c r="R1003" s="39">
        <v>0</v>
      </c>
      <c r="S1003" s="54">
        <v>30.12</v>
      </c>
      <c r="T1003" s="39">
        <v>0</v>
      </c>
      <c r="U1003" s="54">
        <v>0</v>
      </c>
      <c r="V1003" s="39">
        <v>0</v>
      </c>
      <c r="W1003" s="56">
        <v>0</v>
      </c>
      <c r="X1003" s="39">
        <v>179.96</v>
      </c>
      <c r="Y1003" s="56">
        <v>9.5</v>
      </c>
    </row>
    <row r="1004" spans="1:25">
      <c r="A1004" s="47">
        <v>43000</v>
      </c>
      <c r="B1004" s="37">
        <v>13885.063726674547</v>
      </c>
      <c r="C1004" s="49">
        <v>0</v>
      </c>
      <c r="D1004" s="37">
        <v>0</v>
      </c>
      <c r="E1004" s="49">
        <v>0</v>
      </c>
      <c r="F1004" s="37">
        <v>0</v>
      </c>
      <c r="G1004" s="49">
        <v>9.8096895723840625</v>
      </c>
      <c r="H1004" s="37">
        <v>29.385520445621047</v>
      </c>
      <c r="I1004" s="49">
        <v>0</v>
      </c>
      <c r="J1004" s="37">
        <v>14</v>
      </c>
      <c r="K1004" s="49">
        <v>301.03011268473608</v>
      </c>
      <c r="L1004" s="37">
        <v>0</v>
      </c>
      <c r="M1004" s="49">
        <v>86189.343834338913</v>
      </c>
      <c r="N1004" s="43">
        <v>1755.68</v>
      </c>
      <c r="O1004" s="56">
        <v>1904.7</v>
      </c>
      <c r="P1004" s="44">
        <v>1859.7</v>
      </c>
      <c r="Q1004" s="52">
        <v>0</v>
      </c>
      <c r="R1004" s="39">
        <v>0</v>
      </c>
      <c r="S1004" s="54">
        <v>45</v>
      </c>
      <c r="T1004" s="39">
        <v>0</v>
      </c>
      <c r="U1004" s="54">
        <v>0</v>
      </c>
      <c r="V1004" s="39">
        <v>0</v>
      </c>
      <c r="W1004" s="56">
        <v>0</v>
      </c>
      <c r="X1004" s="39">
        <v>149.02000000000001</v>
      </c>
      <c r="Y1004" s="56">
        <v>7.8</v>
      </c>
    </row>
    <row r="1005" spans="1:25">
      <c r="A1005" s="47">
        <v>43001</v>
      </c>
      <c r="B1005" s="37">
        <v>513.1294713153236</v>
      </c>
      <c r="C1005" s="49">
        <v>0</v>
      </c>
      <c r="D1005" s="37">
        <v>0</v>
      </c>
      <c r="E1005" s="49">
        <v>0</v>
      </c>
      <c r="F1005" s="37">
        <v>0</v>
      </c>
      <c r="G1005" s="49">
        <v>0.35134459755254427</v>
      </c>
      <c r="H1005" s="37">
        <v>1.1836468314854343</v>
      </c>
      <c r="I1005" s="49">
        <v>0</v>
      </c>
      <c r="J1005" s="37">
        <v>0</v>
      </c>
      <c r="K1005" s="49">
        <v>10.078583357939751</v>
      </c>
      <c r="L1005" s="37">
        <v>0</v>
      </c>
      <c r="M1005" s="49">
        <v>3493.9066675228414</v>
      </c>
      <c r="N1005" s="43">
        <v>1483.54</v>
      </c>
      <c r="O1005" s="56">
        <v>1664.88</v>
      </c>
      <c r="P1005" s="44">
        <v>1619.5</v>
      </c>
      <c r="Q1005" s="52">
        <v>0</v>
      </c>
      <c r="R1005" s="39">
        <v>0</v>
      </c>
      <c r="S1005" s="54">
        <v>45.38</v>
      </c>
      <c r="T1005" s="39">
        <v>0</v>
      </c>
      <c r="U1005" s="54">
        <v>0</v>
      </c>
      <c r="V1005" s="39">
        <v>0</v>
      </c>
      <c r="W1005" s="56">
        <v>0</v>
      </c>
      <c r="X1005" s="39">
        <v>181.34</v>
      </c>
      <c r="Y1005" s="56">
        <v>10.9</v>
      </c>
    </row>
    <row r="1006" spans="1:25">
      <c r="A1006" s="47">
        <v>43002</v>
      </c>
      <c r="B1006" s="37">
        <v>557.80621908532135</v>
      </c>
      <c r="C1006" s="49">
        <v>0</v>
      </c>
      <c r="D1006" s="37">
        <v>0</v>
      </c>
      <c r="E1006" s="49">
        <v>0</v>
      </c>
      <c r="F1006" s="37">
        <v>0</v>
      </c>
      <c r="G1006" s="49">
        <v>0.34676149423298896</v>
      </c>
      <c r="H1006" s="37">
        <v>1.1549536096163111</v>
      </c>
      <c r="I1006" s="49">
        <v>0</v>
      </c>
      <c r="J1006" s="37">
        <v>0</v>
      </c>
      <c r="K1006" s="49">
        <v>10.896845696359922</v>
      </c>
      <c r="L1006" s="37">
        <v>0</v>
      </c>
      <c r="M1006" s="49">
        <v>3021.9535765660085</v>
      </c>
      <c r="N1006" s="43">
        <v>1517.19</v>
      </c>
      <c r="O1006" s="56">
        <v>1704.3</v>
      </c>
      <c r="P1006" s="44">
        <v>1658.7</v>
      </c>
      <c r="Q1006" s="52">
        <v>45.6</v>
      </c>
      <c r="R1006" s="39">
        <v>0</v>
      </c>
      <c r="S1006" s="54">
        <v>0</v>
      </c>
      <c r="T1006" s="39">
        <v>0</v>
      </c>
      <c r="U1006" s="54">
        <v>0</v>
      </c>
      <c r="V1006" s="39">
        <v>0</v>
      </c>
      <c r="W1006" s="56">
        <v>0</v>
      </c>
      <c r="X1006" s="39">
        <v>187.11</v>
      </c>
      <c r="Y1006" s="56">
        <v>11</v>
      </c>
    </row>
    <row r="1007" spans="1:25">
      <c r="A1007" s="47">
        <v>43003</v>
      </c>
      <c r="B1007" s="37">
        <v>14683.962331582316</v>
      </c>
      <c r="C1007" s="49">
        <v>0</v>
      </c>
      <c r="D1007" s="37">
        <v>0</v>
      </c>
      <c r="E1007" s="49">
        <v>0</v>
      </c>
      <c r="F1007" s="37">
        <v>0</v>
      </c>
      <c r="G1007" s="49">
        <v>9.2143403194096454</v>
      </c>
      <c r="H1007" s="37">
        <v>30.133955495064633</v>
      </c>
      <c r="I1007" s="49">
        <v>0</v>
      </c>
      <c r="J1007" s="37">
        <v>0</v>
      </c>
      <c r="K1007" s="49">
        <v>300.65378702113901</v>
      </c>
      <c r="L1007" s="37">
        <v>0</v>
      </c>
      <c r="M1007" s="49">
        <v>89880.030509531643</v>
      </c>
      <c r="N1007" s="43">
        <v>1515.15</v>
      </c>
      <c r="O1007" s="56">
        <v>1704.4</v>
      </c>
      <c r="P1007" s="44">
        <v>1658.6</v>
      </c>
      <c r="Q1007" s="52">
        <v>45.8</v>
      </c>
      <c r="R1007" s="39">
        <v>0</v>
      </c>
      <c r="S1007" s="54">
        <v>0</v>
      </c>
      <c r="T1007" s="39">
        <v>0</v>
      </c>
      <c r="U1007" s="54">
        <v>0</v>
      </c>
      <c r="V1007" s="39">
        <v>0</v>
      </c>
      <c r="W1007" s="56">
        <v>0</v>
      </c>
      <c r="X1007" s="39">
        <v>189.25</v>
      </c>
      <c r="Y1007" s="56">
        <v>11.1</v>
      </c>
    </row>
    <row r="1008" spans="1:25">
      <c r="A1008" s="47">
        <v>43004</v>
      </c>
      <c r="B1008" s="37">
        <v>15280.101010839155</v>
      </c>
      <c r="C1008" s="49">
        <v>0</v>
      </c>
      <c r="D1008" s="37">
        <v>0</v>
      </c>
      <c r="E1008" s="49">
        <v>0</v>
      </c>
      <c r="F1008" s="37">
        <v>0</v>
      </c>
      <c r="G1008" s="49">
        <v>9.5333766871891736</v>
      </c>
      <c r="H1008" s="37">
        <v>29.253835048028897</v>
      </c>
      <c r="I1008" s="49">
        <v>0</v>
      </c>
      <c r="J1008" s="37">
        <v>0</v>
      </c>
      <c r="K1008" s="49">
        <v>315.67498321832227</v>
      </c>
      <c r="L1008" s="37">
        <v>0</v>
      </c>
      <c r="M1008" s="49">
        <v>95172.040368058893</v>
      </c>
      <c r="N1008" s="43">
        <v>1542.18</v>
      </c>
      <c r="O1008" s="56">
        <v>1704.27</v>
      </c>
      <c r="P1008" s="44">
        <v>1661.35</v>
      </c>
      <c r="Q1008" s="52">
        <v>0</v>
      </c>
      <c r="R1008" s="39">
        <v>0</v>
      </c>
      <c r="S1008" s="54">
        <v>42.92</v>
      </c>
      <c r="T1008" s="39">
        <v>0</v>
      </c>
      <c r="U1008" s="54">
        <v>0</v>
      </c>
      <c r="V1008" s="39">
        <v>0</v>
      </c>
      <c r="W1008" s="56">
        <v>0</v>
      </c>
      <c r="X1008" s="39">
        <v>162.09</v>
      </c>
      <c r="Y1008" s="56">
        <v>9.5</v>
      </c>
    </row>
    <row r="1009" spans="1:25">
      <c r="A1009" s="47">
        <v>43005</v>
      </c>
      <c r="B1009" s="37">
        <v>14857.602144882167</v>
      </c>
      <c r="C1009" s="49">
        <v>0</v>
      </c>
      <c r="D1009" s="37">
        <v>0</v>
      </c>
      <c r="E1009" s="49">
        <v>0</v>
      </c>
      <c r="F1009" s="37">
        <v>0</v>
      </c>
      <c r="G1009" s="49">
        <v>9.2703293374703453</v>
      </c>
      <c r="H1009" s="37">
        <v>32.272201853425805</v>
      </c>
      <c r="I1009" s="49">
        <v>0</v>
      </c>
      <c r="J1009" s="37">
        <v>0</v>
      </c>
      <c r="K1009" s="49">
        <v>302.6472104214929</v>
      </c>
      <c r="L1009" s="37">
        <v>0</v>
      </c>
      <c r="M1009" s="49">
        <v>92624.669931855344</v>
      </c>
      <c r="N1009" s="43">
        <v>1498.48</v>
      </c>
      <c r="O1009" s="56">
        <v>1689.78</v>
      </c>
      <c r="P1009" s="44">
        <v>1632.55</v>
      </c>
      <c r="Q1009" s="52">
        <v>29.15</v>
      </c>
      <c r="R1009" s="39">
        <v>0</v>
      </c>
      <c r="S1009" s="54">
        <v>28.08</v>
      </c>
      <c r="T1009" s="39">
        <v>0</v>
      </c>
      <c r="U1009" s="54">
        <v>0</v>
      </c>
      <c r="V1009" s="39">
        <v>0</v>
      </c>
      <c r="W1009" s="56">
        <v>0</v>
      </c>
      <c r="X1009" s="39">
        <v>191.3</v>
      </c>
      <c r="Y1009" s="56">
        <v>11.3</v>
      </c>
    </row>
    <row r="1010" spans="1:25">
      <c r="A1010" s="47">
        <v>43006</v>
      </c>
      <c r="B1010" s="37">
        <v>15235.646783214399</v>
      </c>
      <c r="C1010" s="49">
        <v>0</v>
      </c>
      <c r="D1010" s="37">
        <v>0</v>
      </c>
      <c r="E1010" s="49">
        <v>0</v>
      </c>
      <c r="F1010" s="37">
        <v>0</v>
      </c>
      <c r="G1010" s="49">
        <v>9.3571512403678998</v>
      </c>
      <c r="H1010" s="37">
        <v>32.122117280582614</v>
      </c>
      <c r="I1010" s="49">
        <v>0</v>
      </c>
      <c r="J1010" s="37">
        <v>0</v>
      </c>
      <c r="K1010" s="49">
        <v>302.34452936358525</v>
      </c>
      <c r="L1010" s="37">
        <v>0</v>
      </c>
      <c r="M1010" s="49">
        <v>85935.977380813216</v>
      </c>
      <c r="N1010" s="43">
        <v>1496.25</v>
      </c>
      <c r="O1010" s="56">
        <v>1652.46</v>
      </c>
      <c r="P1010" s="44">
        <v>1611.85</v>
      </c>
      <c r="Q1010" s="52">
        <v>0</v>
      </c>
      <c r="R1010" s="39">
        <v>0</v>
      </c>
      <c r="S1010" s="54">
        <v>40.61</v>
      </c>
      <c r="T1010" s="39">
        <v>0</v>
      </c>
      <c r="U1010" s="54">
        <v>0</v>
      </c>
      <c r="V1010" s="39">
        <v>0</v>
      </c>
      <c r="W1010" s="56">
        <v>0</v>
      </c>
      <c r="X1010" s="39">
        <v>156.21</v>
      </c>
      <c r="Y1010" s="56">
        <v>9.5</v>
      </c>
    </row>
    <row r="1011" spans="1:25">
      <c r="A1011" s="47">
        <v>43007</v>
      </c>
      <c r="B1011" s="37">
        <v>14380.140538079966</v>
      </c>
      <c r="C1011" s="49">
        <v>0</v>
      </c>
      <c r="D1011" s="37">
        <v>0</v>
      </c>
      <c r="E1011" s="49">
        <v>0</v>
      </c>
      <c r="F1011" s="37">
        <v>0</v>
      </c>
      <c r="G1011" s="49">
        <v>8.9008858456120965</v>
      </c>
      <c r="H1011" s="37">
        <v>31.887721920748255</v>
      </c>
      <c r="I1011" s="49">
        <v>39.3387935578792</v>
      </c>
      <c r="J1011" s="37">
        <v>0</v>
      </c>
      <c r="K1011" s="49">
        <v>291.15023318919242</v>
      </c>
      <c r="L1011" s="37">
        <v>0</v>
      </c>
      <c r="M1011" s="49">
        <v>92858.766916468594</v>
      </c>
      <c r="N1011" s="43">
        <v>1708.64</v>
      </c>
      <c r="O1011" s="56">
        <v>1811.03</v>
      </c>
      <c r="P1011" s="44">
        <v>1788.2</v>
      </c>
      <c r="Q1011" s="52">
        <v>0</v>
      </c>
      <c r="R1011" s="39">
        <v>0</v>
      </c>
      <c r="S1011" s="54">
        <v>22.83</v>
      </c>
      <c r="T1011" s="39">
        <v>0</v>
      </c>
      <c r="U1011" s="54">
        <v>0</v>
      </c>
      <c r="V1011" s="39">
        <v>0</v>
      </c>
      <c r="W1011" s="56">
        <v>0</v>
      </c>
      <c r="X1011" s="39">
        <v>102.39</v>
      </c>
      <c r="Y1011" s="56">
        <v>5.7</v>
      </c>
    </row>
    <row r="1012" spans="1:25">
      <c r="A1012" s="47">
        <v>43008</v>
      </c>
      <c r="B1012" s="37">
        <v>528.67474943994716</v>
      </c>
      <c r="C1012" s="49">
        <v>0</v>
      </c>
      <c r="D1012" s="37">
        <v>0</v>
      </c>
      <c r="E1012" s="49">
        <v>0</v>
      </c>
      <c r="F1012" s="37">
        <v>0</v>
      </c>
      <c r="G1012" s="49">
        <v>0.31662735559515143</v>
      </c>
      <c r="H1012" s="37">
        <v>1.0498468980102904</v>
      </c>
      <c r="I1012" s="49">
        <v>0</v>
      </c>
      <c r="J1012" s="37">
        <v>0</v>
      </c>
      <c r="K1012" s="49">
        <v>11.4621625809125</v>
      </c>
      <c r="L1012" s="37">
        <v>0</v>
      </c>
      <c r="M1012" s="49">
        <v>3563.3098971722893</v>
      </c>
      <c r="N1012" s="43">
        <v>1610.42</v>
      </c>
      <c r="O1012" s="56">
        <v>1758.9</v>
      </c>
      <c r="P1012" s="44">
        <v>1709.4</v>
      </c>
      <c r="Q1012" s="52">
        <v>45.93</v>
      </c>
      <c r="R1012" s="39">
        <v>0</v>
      </c>
      <c r="S1012" s="54">
        <v>3.57</v>
      </c>
      <c r="T1012" s="39">
        <v>0</v>
      </c>
      <c r="U1012" s="54">
        <v>0</v>
      </c>
      <c r="V1012" s="39">
        <v>0</v>
      </c>
      <c r="W1012" s="56">
        <v>0</v>
      </c>
      <c r="X1012" s="39">
        <v>148.47999999999999</v>
      </c>
      <c r="Y1012" s="56">
        <v>8.4</v>
      </c>
    </row>
    <row r="1013" spans="1:25">
      <c r="A1013" s="47">
        <v>43009</v>
      </c>
      <c r="B1013" s="37">
        <v>505.3504841623211</v>
      </c>
      <c r="C1013" s="49">
        <v>0</v>
      </c>
      <c r="D1013" s="37">
        <v>0</v>
      </c>
      <c r="E1013" s="49">
        <v>0</v>
      </c>
      <c r="F1013" s="37">
        <v>0</v>
      </c>
      <c r="G1013" s="49">
        <v>0.42644493806064016</v>
      </c>
      <c r="H1013" s="37">
        <v>0.55747806496129815</v>
      </c>
      <c r="I1013" s="49">
        <v>0</v>
      </c>
      <c r="J1013" s="37">
        <v>0</v>
      </c>
      <c r="K1013" s="49">
        <v>9.1975190307218817</v>
      </c>
      <c r="L1013" s="37">
        <v>0</v>
      </c>
      <c r="M1013" s="49">
        <v>2826.4949001786663</v>
      </c>
      <c r="N1013" s="43">
        <v>1738.49</v>
      </c>
      <c r="O1013" s="56">
        <v>1888.91</v>
      </c>
      <c r="P1013" s="44">
        <v>1858.4</v>
      </c>
      <c r="Q1013" s="52">
        <v>0</v>
      </c>
      <c r="R1013" s="39">
        <v>0</v>
      </c>
      <c r="S1013" s="54">
        <v>30.51</v>
      </c>
      <c r="T1013" s="39">
        <v>0</v>
      </c>
      <c r="U1013" s="54">
        <v>0</v>
      </c>
      <c r="V1013" s="39">
        <v>0</v>
      </c>
      <c r="W1013" s="56">
        <v>0</v>
      </c>
      <c r="X1013" s="39">
        <v>150.41999999999999</v>
      </c>
      <c r="Y1013" s="56">
        <v>8</v>
      </c>
    </row>
    <row r="1014" spans="1:25">
      <c r="A1014" s="47">
        <v>43010</v>
      </c>
      <c r="B1014" s="37">
        <v>13005.331955793317</v>
      </c>
      <c r="C1014" s="49">
        <v>0</v>
      </c>
      <c r="D1014" s="37">
        <v>0</v>
      </c>
      <c r="E1014" s="49">
        <v>0</v>
      </c>
      <c r="F1014" s="37">
        <v>0</v>
      </c>
      <c r="G1014" s="49">
        <v>13.063272676736242</v>
      </c>
      <c r="H1014" s="37">
        <v>17.808377234721078</v>
      </c>
      <c r="I1014" s="49">
        <v>0</v>
      </c>
      <c r="J1014" s="37">
        <v>0</v>
      </c>
      <c r="K1014" s="49">
        <v>236.20453312850145</v>
      </c>
      <c r="L1014" s="37">
        <v>0</v>
      </c>
      <c r="M1014" s="49">
        <v>72197.485197765724</v>
      </c>
      <c r="N1014" s="43">
        <v>1725.79</v>
      </c>
      <c r="O1014" s="56">
        <v>1868.03</v>
      </c>
      <c r="P1014" s="44">
        <v>1831.05</v>
      </c>
      <c r="Q1014" s="52">
        <v>0</v>
      </c>
      <c r="R1014" s="39">
        <v>0</v>
      </c>
      <c r="S1014" s="54">
        <v>36.979999999999997</v>
      </c>
      <c r="T1014" s="39">
        <v>0</v>
      </c>
      <c r="U1014" s="54">
        <v>0</v>
      </c>
      <c r="V1014" s="39">
        <v>0</v>
      </c>
      <c r="W1014" s="56">
        <v>0</v>
      </c>
      <c r="X1014" s="39">
        <v>142.24</v>
      </c>
      <c r="Y1014" s="56">
        <v>7.6</v>
      </c>
    </row>
    <row r="1015" spans="1:25">
      <c r="A1015" s="47">
        <v>43011</v>
      </c>
      <c r="B1015" s="37">
        <v>13971.940046648446</v>
      </c>
      <c r="C1015" s="49">
        <v>0</v>
      </c>
      <c r="D1015" s="37">
        <v>0</v>
      </c>
      <c r="E1015" s="49">
        <v>0</v>
      </c>
      <c r="F1015" s="37">
        <v>0</v>
      </c>
      <c r="G1015" s="49">
        <v>11.502210694436135</v>
      </c>
      <c r="H1015" s="37">
        <v>16.734968266229892</v>
      </c>
      <c r="I1015" s="49">
        <v>0</v>
      </c>
      <c r="J1015" s="37">
        <v>0</v>
      </c>
      <c r="K1015" s="49">
        <v>237.95732848353796</v>
      </c>
      <c r="L1015" s="37">
        <v>0</v>
      </c>
      <c r="M1015" s="49">
        <v>81011.837510528043</v>
      </c>
    </row>
    <row r="1016" spans="1:25">
      <c r="A1016" s="47">
        <v>43012</v>
      </c>
      <c r="B1016" s="37">
        <v>14560.608465378358</v>
      </c>
      <c r="C1016" s="49">
        <v>0</v>
      </c>
      <c r="D1016" s="37">
        <v>0</v>
      </c>
      <c r="E1016" s="49">
        <v>0</v>
      </c>
      <c r="F1016" s="37">
        <v>0</v>
      </c>
      <c r="G1016" s="49">
        <v>12.441319587003322</v>
      </c>
      <c r="H1016" s="37">
        <v>16.220565356000577</v>
      </c>
      <c r="I1016" s="49">
        <v>0</v>
      </c>
      <c r="J1016" s="37">
        <v>0</v>
      </c>
      <c r="K1016" s="49">
        <v>248.45350732256958</v>
      </c>
      <c r="L1016" s="37">
        <v>0</v>
      </c>
      <c r="M1016" s="49">
        <v>75856.912097840323</v>
      </c>
    </row>
    <row r="1017" spans="1:25">
      <c r="A1017" s="47">
        <v>43013</v>
      </c>
      <c r="B1017" s="37">
        <v>13226.966715793547</v>
      </c>
      <c r="C1017" s="49">
        <v>0</v>
      </c>
      <c r="D1017" s="37">
        <v>0</v>
      </c>
      <c r="E1017" s="49">
        <v>0</v>
      </c>
      <c r="F1017" s="37">
        <v>0</v>
      </c>
      <c r="G1017" s="49">
        <v>12.143016969837438</v>
      </c>
      <c r="H1017" s="37">
        <v>16.799907675772676</v>
      </c>
      <c r="I1017" s="49">
        <v>0</v>
      </c>
      <c r="J1017" s="37">
        <v>0</v>
      </c>
      <c r="K1017" s="49">
        <v>224.80987693755176</v>
      </c>
      <c r="L1017" s="37">
        <v>0</v>
      </c>
      <c r="M1017" s="49">
        <v>80075.931330152089</v>
      </c>
    </row>
    <row r="1018" spans="1:25">
      <c r="A1018" s="47">
        <v>43014</v>
      </c>
      <c r="B1018" s="37">
        <v>13036.330665266025</v>
      </c>
      <c r="C1018" s="49">
        <v>0</v>
      </c>
      <c r="D1018" s="37">
        <v>0</v>
      </c>
      <c r="E1018" s="49">
        <v>0</v>
      </c>
      <c r="F1018" s="37">
        <v>0</v>
      </c>
      <c r="G1018" s="49">
        <v>11.766404602252601</v>
      </c>
      <c r="H1018" s="37">
        <v>17.433288695278709</v>
      </c>
      <c r="I1018" s="49">
        <v>0</v>
      </c>
      <c r="J1018" s="37">
        <v>14</v>
      </c>
      <c r="K1018" s="49">
        <v>229.22749534771066</v>
      </c>
      <c r="L1018" s="37">
        <v>0</v>
      </c>
      <c r="M1018" s="49">
        <v>80660.876597551629</v>
      </c>
    </row>
    <row r="1019" spans="1:25">
      <c r="A1019" s="47">
        <v>43015</v>
      </c>
      <c r="B1019" s="37">
        <v>528.11495751817756</v>
      </c>
      <c r="C1019" s="49">
        <v>0</v>
      </c>
      <c r="D1019" s="37">
        <v>0</v>
      </c>
      <c r="E1019" s="49">
        <v>0</v>
      </c>
      <c r="F1019" s="37">
        <v>0</v>
      </c>
      <c r="G1019" s="49">
        <v>0.46025464440316116</v>
      </c>
      <c r="H1019" s="37">
        <v>0.65081609591426148</v>
      </c>
      <c r="I1019" s="49">
        <v>0</v>
      </c>
      <c r="J1019" s="37">
        <v>0</v>
      </c>
      <c r="K1019" s="49">
        <v>9.2147147133381502</v>
      </c>
      <c r="L1019" s="37">
        <v>0</v>
      </c>
      <c r="M1019" s="49">
        <v>2905.5238405256232</v>
      </c>
      <c r="N1019" s="43">
        <v>1475.41</v>
      </c>
      <c r="O1019" s="56">
        <v>1605.27</v>
      </c>
      <c r="P1019" s="44">
        <v>1561.4</v>
      </c>
      <c r="Q1019" s="52">
        <v>43.87</v>
      </c>
      <c r="R1019" s="39">
        <v>0</v>
      </c>
      <c r="S1019" s="54">
        <v>0</v>
      </c>
      <c r="T1019" s="39">
        <v>0</v>
      </c>
      <c r="U1019" s="54">
        <v>0</v>
      </c>
      <c r="V1019" s="39">
        <v>0</v>
      </c>
      <c r="W1019" s="56">
        <v>0</v>
      </c>
      <c r="X1019" s="39">
        <v>129.86000000000001</v>
      </c>
      <c r="Y1019" s="56">
        <v>8.1</v>
      </c>
    </row>
    <row r="1020" spans="1:25">
      <c r="A1020" s="47">
        <v>43016</v>
      </c>
      <c r="B1020" s="37">
        <v>464.20421734178791</v>
      </c>
      <c r="C1020" s="49">
        <v>0</v>
      </c>
      <c r="D1020" s="37">
        <v>0</v>
      </c>
      <c r="E1020" s="49">
        <v>0</v>
      </c>
      <c r="F1020" s="37">
        <v>0</v>
      </c>
      <c r="G1020" s="49">
        <v>0.39723447335548501</v>
      </c>
      <c r="H1020" s="37">
        <v>0.60044821406429771</v>
      </c>
      <c r="I1020" s="49">
        <v>0</v>
      </c>
      <c r="J1020" s="37">
        <v>0</v>
      </c>
      <c r="K1020" s="49">
        <v>9.1404234259534825</v>
      </c>
      <c r="L1020" s="37">
        <v>0</v>
      </c>
      <c r="M1020" s="49">
        <v>2667.1606052698635</v>
      </c>
      <c r="N1020" s="43">
        <v>1438.33</v>
      </c>
      <c r="O1020" s="56">
        <v>1560.9</v>
      </c>
      <c r="P1020" s="44">
        <v>1518.3</v>
      </c>
      <c r="Q1020" s="52">
        <v>42.6</v>
      </c>
      <c r="R1020" s="39">
        <v>0</v>
      </c>
      <c r="S1020" s="54">
        <v>0</v>
      </c>
      <c r="T1020" s="39">
        <v>0</v>
      </c>
      <c r="U1020" s="54">
        <v>0</v>
      </c>
      <c r="V1020" s="39">
        <v>0</v>
      </c>
      <c r="W1020" s="56">
        <v>0</v>
      </c>
      <c r="X1020" s="39">
        <v>122.57</v>
      </c>
      <c r="Y1020" s="56">
        <v>7.9</v>
      </c>
    </row>
    <row r="1021" spans="1:25">
      <c r="A1021" s="47">
        <v>43017</v>
      </c>
      <c r="B1021" s="37">
        <v>12837.862336811293</v>
      </c>
      <c r="C1021" s="49">
        <v>0</v>
      </c>
      <c r="D1021" s="37">
        <v>0</v>
      </c>
      <c r="E1021" s="49">
        <v>0</v>
      </c>
      <c r="F1021" s="37">
        <v>0</v>
      </c>
      <c r="G1021" s="49">
        <v>11.728178013723751</v>
      </c>
      <c r="H1021" s="37">
        <v>18.303126456137228</v>
      </c>
      <c r="I1021" s="49">
        <v>0</v>
      </c>
      <c r="J1021" s="37">
        <v>0</v>
      </c>
      <c r="K1021" s="49">
        <v>228.2213077078207</v>
      </c>
      <c r="L1021" s="37">
        <v>0</v>
      </c>
      <c r="M1021" s="49">
        <v>72412.781501868216</v>
      </c>
      <c r="N1021" s="43">
        <v>1724.7</v>
      </c>
      <c r="O1021" s="56">
        <v>1872.97</v>
      </c>
      <c r="P1021" s="44">
        <v>1822.3</v>
      </c>
      <c r="Q1021" s="52">
        <v>50.67</v>
      </c>
      <c r="R1021" s="39">
        <v>0</v>
      </c>
      <c r="S1021" s="54">
        <v>0</v>
      </c>
      <c r="T1021" s="39">
        <v>0</v>
      </c>
      <c r="U1021" s="54">
        <v>0</v>
      </c>
      <c r="V1021" s="39">
        <v>0</v>
      </c>
      <c r="W1021" s="56">
        <v>0</v>
      </c>
      <c r="X1021" s="39">
        <v>148.27000000000001</v>
      </c>
      <c r="Y1021" s="56">
        <v>7.9</v>
      </c>
    </row>
    <row r="1022" spans="1:25">
      <c r="A1022" s="47">
        <v>43018</v>
      </c>
      <c r="B1022" s="37">
        <v>13842.352102396346</v>
      </c>
      <c r="C1022" s="49">
        <v>0</v>
      </c>
      <c r="D1022" s="37">
        <v>0</v>
      </c>
      <c r="E1022" s="49">
        <v>0</v>
      </c>
      <c r="F1022" s="37">
        <v>0</v>
      </c>
      <c r="G1022" s="49">
        <v>13.043360250306069</v>
      </c>
      <c r="H1022" s="37">
        <v>17.369085209227496</v>
      </c>
      <c r="I1022" s="49">
        <v>0</v>
      </c>
      <c r="J1022" s="37">
        <v>0</v>
      </c>
      <c r="K1022" s="49">
        <v>229.74501936502335</v>
      </c>
      <c r="L1022" s="37">
        <v>0</v>
      </c>
      <c r="M1022" s="49">
        <v>79564.550534522801</v>
      </c>
      <c r="N1022" s="43">
        <v>1742.21</v>
      </c>
      <c r="O1022" s="56">
        <v>1892.25</v>
      </c>
      <c r="P1022" s="44">
        <v>1850.2</v>
      </c>
      <c r="Q1022" s="52">
        <v>22.2</v>
      </c>
      <c r="R1022" s="39">
        <v>0</v>
      </c>
      <c r="S1022" s="54">
        <v>19.850000000000001</v>
      </c>
      <c r="T1022" s="39">
        <v>0</v>
      </c>
      <c r="U1022" s="54">
        <v>0</v>
      </c>
      <c r="V1022" s="39">
        <v>0</v>
      </c>
      <c r="W1022" s="56">
        <v>0</v>
      </c>
      <c r="X1022" s="39">
        <v>150.04</v>
      </c>
      <c r="Y1022" s="56">
        <v>7.9</v>
      </c>
    </row>
    <row r="1023" spans="1:25">
      <c r="A1023" s="47">
        <v>43019</v>
      </c>
      <c r="B1023" s="37">
        <v>12949.488124775808</v>
      </c>
      <c r="C1023" s="49">
        <v>0</v>
      </c>
      <c r="D1023" s="37">
        <v>0</v>
      </c>
      <c r="E1023" s="49">
        <v>0</v>
      </c>
      <c r="F1023" s="37">
        <v>0</v>
      </c>
      <c r="G1023" s="49">
        <v>11.654762093418157</v>
      </c>
      <c r="H1023" s="37">
        <v>16.095483046061666</v>
      </c>
      <c r="I1023" s="49">
        <v>0</v>
      </c>
      <c r="J1023" s="37">
        <v>0</v>
      </c>
      <c r="K1023" s="49">
        <v>251.97163756700417</v>
      </c>
      <c r="L1023" s="37">
        <v>0</v>
      </c>
      <c r="M1023" s="49">
        <v>76013.013817986008</v>
      </c>
      <c r="N1023" s="43">
        <v>1702.67</v>
      </c>
      <c r="O1023" s="56">
        <v>1839.7</v>
      </c>
      <c r="P1023" s="44">
        <v>1799.64</v>
      </c>
      <c r="Q1023" s="52">
        <v>0</v>
      </c>
      <c r="R1023" s="39">
        <v>0</v>
      </c>
      <c r="S1023" s="54">
        <v>40.06</v>
      </c>
      <c r="T1023" s="39">
        <v>0</v>
      </c>
      <c r="U1023" s="54">
        <v>0</v>
      </c>
      <c r="V1023" s="39">
        <v>0</v>
      </c>
      <c r="W1023" s="56">
        <v>0</v>
      </c>
      <c r="X1023" s="39">
        <v>137.03</v>
      </c>
      <c r="Y1023" s="56">
        <v>7.4</v>
      </c>
    </row>
    <row r="1024" spans="1:25">
      <c r="A1024" s="47">
        <v>43020</v>
      </c>
      <c r="B1024" s="37">
        <v>14163.398571564116</v>
      </c>
      <c r="C1024" s="49">
        <v>0</v>
      </c>
      <c r="D1024" s="37">
        <v>0</v>
      </c>
      <c r="E1024" s="49">
        <v>0</v>
      </c>
      <c r="F1024" s="37">
        <v>0</v>
      </c>
      <c r="G1024" s="49">
        <v>12.706489675279864</v>
      </c>
      <c r="H1024" s="37">
        <v>16.02043384853252</v>
      </c>
      <c r="I1024" s="49">
        <v>0</v>
      </c>
      <c r="J1024" s="37">
        <v>0</v>
      </c>
      <c r="K1024" s="49">
        <v>245.79576232888996</v>
      </c>
      <c r="L1024" s="37">
        <v>0</v>
      </c>
      <c r="M1024" s="49">
        <v>81539.159684019629</v>
      </c>
      <c r="N1024" s="43">
        <v>1690.8</v>
      </c>
      <c r="O1024" s="56">
        <v>1831.98</v>
      </c>
      <c r="P1024" s="44">
        <v>1804.87</v>
      </c>
      <c r="Q1024" s="52">
        <v>19.170000000000002</v>
      </c>
      <c r="R1024" s="39">
        <v>0</v>
      </c>
      <c r="S1024" s="54">
        <v>7.94</v>
      </c>
      <c r="T1024" s="39">
        <v>0</v>
      </c>
      <c r="U1024" s="54">
        <v>0</v>
      </c>
      <c r="V1024" s="39">
        <v>0</v>
      </c>
      <c r="W1024" s="56">
        <v>0</v>
      </c>
      <c r="X1024" s="39">
        <v>141.18</v>
      </c>
      <c r="Y1024" s="56">
        <v>7.7</v>
      </c>
    </row>
    <row r="1025" spans="1:25">
      <c r="A1025" s="47">
        <v>43021</v>
      </c>
      <c r="B1025" s="37">
        <v>14532.614746970357</v>
      </c>
      <c r="C1025" s="49">
        <v>0</v>
      </c>
      <c r="D1025" s="37">
        <v>0</v>
      </c>
      <c r="E1025" s="49">
        <v>0</v>
      </c>
      <c r="F1025" s="37">
        <v>0</v>
      </c>
      <c r="G1025" s="49">
        <v>12.134714707564196</v>
      </c>
      <c r="H1025" s="37">
        <v>17.308091029140844</v>
      </c>
      <c r="I1025" s="49">
        <v>0</v>
      </c>
      <c r="J1025" s="37">
        <v>0</v>
      </c>
      <c r="K1025" s="49">
        <v>225.73568608782907</v>
      </c>
      <c r="L1025" s="37">
        <v>0</v>
      </c>
      <c r="M1025" s="49">
        <v>74209.880327937921</v>
      </c>
      <c r="N1025" s="43">
        <v>1653.63</v>
      </c>
      <c r="O1025" s="56">
        <v>1793.81</v>
      </c>
      <c r="P1025" s="44">
        <v>1750.4</v>
      </c>
      <c r="Q1025" s="52">
        <v>41.71</v>
      </c>
      <c r="R1025" s="39">
        <v>0</v>
      </c>
      <c r="S1025" s="54">
        <v>1.7</v>
      </c>
      <c r="T1025" s="39">
        <v>0</v>
      </c>
      <c r="U1025" s="54">
        <v>0</v>
      </c>
      <c r="V1025" s="39">
        <v>0</v>
      </c>
      <c r="W1025" s="56">
        <v>0</v>
      </c>
      <c r="X1025" s="39">
        <v>140.18</v>
      </c>
      <c r="Y1025" s="56">
        <v>7.8</v>
      </c>
    </row>
    <row r="1026" spans="1:25">
      <c r="A1026" s="47">
        <v>43022</v>
      </c>
      <c r="B1026" s="37">
        <v>444.80275412129242</v>
      </c>
      <c r="C1026" s="49">
        <v>0</v>
      </c>
      <c r="D1026" s="37">
        <v>0</v>
      </c>
      <c r="E1026" s="49">
        <v>0</v>
      </c>
      <c r="F1026" s="37">
        <v>0</v>
      </c>
      <c r="G1026" s="49">
        <v>0.42312372053848135</v>
      </c>
      <c r="H1026" s="37">
        <v>0.55912231474829877</v>
      </c>
      <c r="I1026" s="49">
        <v>0</v>
      </c>
      <c r="J1026" s="37">
        <v>0</v>
      </c>
      <c r="K1026" s="49">
        <v>8.1068736563572372</v>
      </c>
      <c r="L1026" s="37">
        <v>0</v>
      </c>
      <c r="M1026" s="49">
        <v>2899.1454893998439</v>
      </c>
      <c r="N1026" s="43">
        <v>1900.17</v>
      </c>
      <c r="O1026" s="56">
        <v>2006.3</v>
      </c>
      <c r="P1026" s="44">
        <v>1959.1</v>
      </c>
      <c r="Q1026" s="52">
        <v>47.2</v>
      </c>
      <c r="R1026" s="39">
        <v>0</v>
      </c>
      <c r="S1026" s="54">
        <v>0</v>
      </c>
      <c r="T1026" s="39">
        <v>0</v>
      </c>
      <c r="U1026" s="54">
        <v>0</v>
      </c>
      <c r="V1026" s="39">
        <v>0</v>
      </c>
      <c r="W1026" s="56">
        <v>0</v>
      </c>
      <c r="X1026" s="39">
        <v>106.13</v>
      </c>
      <c r="Y1026" s="56">
        <v>5.3</v>
      </c>
    </row>
    <row r="1027" spans="1:25">
      <c r="A1027" s="47">
        <v>43023</v>
      </c>
      <c r="B1027" s="37">
        <v>525.44282361075796</v>
      </c>
      <c r="C1027" s="49">
        <v>0</v>
      </c>
      <c r="D1027" s="37">
        <v>0</v>
      </c>
      <c r="E1027" s="49">
        <v>0</v>
      </c>
      <c r="F1027" s="37">
        <v>0</v>
      </c>
      <c r="G1027" s="49">
        <v>0.47025940471560157</v>
      </c>
      <c r="H1027" s="37">
        <v>0.63231258117883893</v>
      </c>
      <c r="I1027" s="49">
        <v>0</v>
      </c>
      <c r="J1027" s="37">
        <v>0</v>
      </c>
      <c r="K1027" s="49">
        <v>9.166230231872138</v>
      </c>
      <c r="L1027" s="37">
        <v>0</v>
      </c>
      <c r="M1027" s="49">
        <v>2689.2570908971329</v>
      </c>
      <c r="N1027" s="43">
        <v>2054.65</v>
      </c>
      <c r="O1027" s="56">
        <v>2143.36</v>
      </c>
      <c r="P1027" s="44">
        <v>2092.1</v>
      </c>
      <c r="Q1027" s="52">
        <v>51.26</v>
      </c>
      <c r="R1027" s="39">
        <v>0</v>
      </c>
      <c r="S1027" s="54">
        <v>0</v>
      </c>
      <c r="T1027" s="39">
        <v>0</v>
      </c>
      <c r="U1027" s="54">
        <v>0</v>
      </c>
      <c r="V1027" s="39">
        <v>0</v>
      </c>
      <c r="W1027" s="56">
        <v>0</v>
      </c>
      <c r="X1027" s="39">
        <v>88.71</v>
      </c>
      <c r="Y1027" s="56">
        <v>4.0999999999999996</v>
      </c>
    </row>
    <row r="1028" spans="1:25">
      <c r="A1028" s="47">
        <v>43024</v>
      </c>
      <c r="B1028" s="37">
        <v>12918.7136245079</v>
      </c>
      <c r="C1028" s="49">
        <v>0</v>
      </c>
      <c r="D1028" s="37">
        <v>0</v>
      </c>
      <c r="E1028" s="49">
        <v>0</v>
      </c>
      <c r="F1028" s="37">
        <v>0</v>
      </c>
      <c r="G1028" s="49">
        <v>11.514991221699454</v>
      </c>
      <c r="H1028" s="37">
        <v>17.577632197701138</v>
      </c>
      <c r="I1028" s="49">
        <v>0</v>
      </c>
      <c r="J1028" s="37">
        <v>0</v>
      </c>
      <c r="K1028" s="49">
        <v>236.89742443939505</v>
      </c>
      <c r="L1028" s="37">
        <v>0</v>
      </c>
      <c r="M1028" s="49">
        <v>76197.055148537038</v>
      </c>
      <c r="N1028" s="43">
        <v>2102.09</v>
      </c>
      <c r="O1028" s="56">
        <v>2181.88</v>
      </c>
      <c r="P1028" s="44">
        <v>2155.8000000000002</v>
      </c>
      <c r="Q1028" s="52">
        <v>15.7</v>
      </c>
      <c r="R1028" s="39">
        <v>0</v>
      </c>
      <c r="S1028" s="54">
        <v>10.38</v>
      </c>
      <c r="T1028" s="39">
        <v>0</v>
      </c>
      <c r="U1028" s="54">
        <v>0</v>
      </c>
      <c r="V1028" s="39">
        <v>0</v>
      </c>
      <c r="W1028" s="56">
        <v>0</v>
      </c>
      <c r="X1028" s="39">
        <v>79.790000000000006</v>
      </c>
      <c r="Y1028" s="56">
        <v>3.7</v>
      </c>
    </row>
    <row r="1029" spans="1:25">
      <c r="A1029" s="47">
        <v>43025</v>
      </c>
      <c r="B1029" s="37">
        <v>12700.374088577872</v>
      </c>
      <c r="C1029" s="49">
        <v>0</v>
      </c>
      <c r="D1029" s="37">
        <v>0</v>
      </c>
      <c r="E1029" s="49">
        <v>0</v>
      </c>
      <c r="F1029" s="37">
        <v>0</v>
      </c>
      <c r="G1029" s="49">
        <v>12.057415085177212</v>
      </c>
      <c r="H1029" s="37">
        <v>16.942490467758887</v>
      </c>
      <c r="I1029" s="49">
        <v>0</v>
      </c>
      <c r="J1029" s="37">
        <v>0</v>
      </c>
      <c r="K1029" s="49">
        <v>252.56039713169136</v>
      </c>
      <c r="L1029" s="37">
        <v>0</v>
      </c>
      <c r="M1029" s="49">
        <v>71807.399494177545</v>
      </c>
      <c r="N1029" s="43">
        <v>1971.26</v>
      </c>
      <c r="O1029" s="56">
        <v>2051.7199999999998</v>
      </c>
      <c r="P1029" s="44">
        <v>2026.26</v>
      </c>
      <c r="Q1029" s="52">
        <v>0</v>
      </c>
      <c r="R1029" s="39">
        <v>0</v>
      </c>
      <c r="S1029" s="54">
        <v>25.46</v>
      </c>
      <c r="T1029" s="39">
        <v>0</v>
      </c>
      <c r="U1029" s="54">
        <v>0</v>
      </c>
      <c r="V1029" s="39">
        <v>0</v>
      </c>
      <c r="W1029" s="56">
        <v>0</v>
      </c>
      <c r="X1029" s="39">
        <v>80.459999999999994</v>
      </c>
      <c r="Y1029" s="56">
        <v>3.9</v>
      </c>
    </row>
    <row r="1030" spans="1:25">
      <c r="A1030" s="47">
        <v>43026</v>
      </c>
      <c r="B1030" s="37">
        <v>13034.182410623083</v>
      </c>
      <c r="C1030" s="49">
        <v>0</v>
      </c>
      <c r="D1030" s="37">
        <v>0</v>
      </c>
      <c r="E1030" s="49">
        <v>0</v>
      </c>
      <c r="F1030" s="37">
        <v>0</v>
      </c>
      <c r="G1030" s="49">
        <v>12.922053672107218</v>
      </c>
      <c r="H1030" s="37">
        <v>16.084200586138184</v>
      </c>
      <c r="I1030" s="49">
        <v>0</v>
      </c>
      <c r="J1030" s="37">
        <v>0</v>
      </c>
      <c r="K1030" s="49">
        <v>245.99137622883862</v>
      </c>
      <c r="L1030" s="37">
        <v>0</v>
      </c>
      <c r="M1030" s="49">
        <v>78968.091281942485</v>
      </c>
      <c r="N1030" s="43">
        <v>2077.92</v>
      </c>
      <c r="O1030" s="56">
        <v>2154.96</v>
      </c>
      <c r="P1030" s="44">
        <v>2145.2600000000002</v>
      </c>
      <c r="Q1030" s="52">
        <v>0</v>
      </c>
      <c r="R1030" s="39">
        <v>0</v>
      </c>
      <c r="S1030" s="54">
        <v>9.6999999999999993</v>
      </c>
      <c r="T1030" s="39">
        <v>0</v>
      </c>
      <c r="U1030" s="54">
        <v>0</v>
      </c>
      <c r="V1030" s="39">
        <v>0</v>
      </c>
      <c r="W1030" s="56">
        <v>0</v>
      </c>
      <c r="X1030" s="39">
        <v>77.040000000000006</v>
      </c>
      <c r="Y1030" s="56">
        <v>3.6</v>
      </c>
    </row>
    <row r="1031" spans="1:25">
      <c r="A1031" s="47">
        <v>43027</v>
      </c>
      <c r="B1031" s="37">
        <v>13349.582149354295</v>
      </c>
      <c r="C1031" s="49">
        <v>0</v>
      </c>
      <c r="D1031" s="37">
        <v>0</v>
      </c>
      <c r="E1031" s="49">
        <v>0</v>
      </c>
      <c r="F1031" s="37">
        <v>0</v>
      </c>
      <c r="G1031" s="49">
        <v>11.94925610404926</v>
      </c>
      <c r="H1031" s="37">
        <v>16.897153563444487</v>
      </c>
      <c r="I1031" s="49">
        <v>0</v>
      </c>
      <c r="J1031" s="37">
        <v>0</v>
      </c>
      <c r="K1031" s="49">
        <v>236.25553802048717</v>
      </c>
      <c r="L1031" s="37">
        <v>0</v>
      </c>
      <c r="M1031" s="49">
        <v>78258.28396581579</v>
      </c>
      <c r="N1031" s="43">
        <v>2081.98</v>
      </c>
      <c r="O1031" s="56">
        <v>2165.92</v>
      </c>
      <c r="P1031" s="44">
        <v>2157.92</v>
      </c>
      <c r="Q1031" s="52">
        <v>0</v>
      </c>
      <c r="R1031" s="39">
        <v>0</v>
      </c>
      <c r="S1031" s="54">
        <v>8</v>
      </c>
      <c r="T1031" s="39">
        <v>0</v>
      </c>
      <c r="U1031" s="54">
        <v>0</v>
      </c>
      <c r="V1031" s="39">
        <v>0</v>
      </c>
      <c r="W1031" s="56">
        <v>0</v>
      </c>
      <c r="X1031" s="39">
        <v>83.94</v>
      </c>
      <c r="Y1031" s="56">
        <v>3.9</v>
      </c>
    </row>
    <row r="1032" spans="1:25">
      <c r="A1032" s="47">
        <v>43028</v>
      </c>
      <c r="B1032" s="37">
        <v>14470.384176885451</v>
      </c>
      <c r="C1032" s="49">
        <v>0</v>
      </c>
      <c r="D1032" s="37">
        <v>0</v>
      </c>
      <c r="E1032" s="49">
        <v>0</v>
      </c>
      <c r="F1032" s="37">
        <v>0</v>
      </c>
      <c r="G1032" s="49">
        <v>12.092228759657878</v>
      </c>
      <c r="H1032" s="37">
        <v>16.019403358066285</v>
      </c>
      <c r="I1032" s="49">
        <v>0</v>
      </c>
      <c r="J1032" s="37">
        <v>17</v>
      </c>
      <c r="K1032" s="49">
        <v>248.47431442797918</v>
      </c>
      <c r="L1032" s="37">
        <v>0</v>
      </c>
      <c r="M1032" s="49">
        <v>75357.363270926726</v>
      </c>
      <c r="N1032" s="43">
        <v>2011.57</v>
      </c>
      <c r="O1032" s="56">
        <v>2108.11</v>
      </c>
      <c r="P1032" s="44">
        <v>2052.88</v>
      </c>
      <c r="Q1032" s="52">
        <v>0</v>
      </c>
      <c r="R1032" s="39">
        <v>0</v>
      </c>
      <c r="S1032" s="54">
        <v>55.23</v>
      </c>
      <c r="T1032" s="39">
        <v>0</v>
      </c>
      <c r="U1032" s="54">
        <v>0</v>
      </c>
      <c r="V1032" s="39">
        <v>0</v>
      </c>
      <c r="W1032" s="56">
        <v>0</v>
      </c>
      <c r="X1032" s="39">
        <v>96.54</v>
      </c>
      <c r="Y1032" s="56">
        <v>4.5999999999999996</v>
      </c>
    </row>
    <row r="1033" spans="1:25">
      <c r="A1033" s="47">
        <v>43029</v>
      </c>
      <c r="B1033" s="37">
        <v>499.30188375753369</v>
      </c>
      <c r="C1033" s="49">
        <v>0</v>
      </c>
      <c r="D1033" s="37">
        <v>0</v>
      </c>
      <c r="E1033" s="49">
        <v>0</v>
      </c>
      <c r="F1033" s="37">
        <v>0</v>
      </c>
      <c r="G1033" s="49">
        <v>0.39844944250650138</v>
      </c>
      <c r="H1033" s="37">
        <v>0.60472775343512708</v>
      </c>
      <c r="I1033" s="49">
        <v>0</v>
      </c>
      <c r="J1033" s="37">
        <v>0</v>
      </c>
      <c r="K1033" s="49">
        <v>8.9593241480298929</v>
      </c>
      <c r="L1033" s="37">
        <v>0</v>
      </c>
      <c r="M1033" s="49">
        <v>2991.098022263986</v>
      </c>
      <c r="N1033" s="43">
        <v>1721.23</v>
      </c>
      <c r="O1033" s="56">
        <v>1861.39</v>
      </c>
      <c r="P1033" s="44">
        <v>1817.5</v>
      </c>
      <c r="Q1033" s="52">
        <v>43.89</v>
      </c>
      <c r="R1033" s="39">
        <v>0</v>
      </c>
      <c r="S1033" s="54">
        <v>0</v>
      </c>
      <c r="T1033" s="39">
        <v>0</v>
      </c>
      <c r="U1033" s="54">
        <v>0</v>
      </c>
      <c r="V1033" s="39">
        <v>0</v>
      </c>
      <c r="W1033" s="56">
        <v>0</v>
      </c>
      <c r="X1033" s="39">
        <v>140.16</v>
      </c>
      <c r="Y1033" s="56">
        <v>7.5</v>
      </c>
    </row>
    <row r="1034" spans="1:25">
      <c r="A1034" s="47">
        <v>43030</v>
      </c>
      <c r="B1034" s="37">
        <v>507.16582391963129</v>
      </c>
      <c r="C1034" s="49">
        <v>0</v>
      </c>
      <c r="D1034" s="37">
        <v>0</v>
      </c>
      <c r="E1034" s="49">
        <v>0</v>
      </c>
      <c r="F1034" s="37">
        <v>0</v>
      </c>
      <c r="G1034" s="49">
        <v>0.43048053495681204</v>
      </c>
      <c r="H1034" s="37">
        <v>0.66984894320390576</v>
      </c>
      <c r="I1034" s="49">
        <v>0</v>
      </c>
      <c r="J1034" s="37">
        <v>0</v>
      </c>
      <c r="K1034" s="49">
        <v>7.9438151069787155</v>
      </c>
      <c r="L1034" s="37">
        <v>0</v>
      </c>
      <c r="M1034" s="49">
        <v>2998.7730713917044</v>
      </c>
      <c r="N1034" s="43">
        <v>1685.92</v>
      </c>
      <c r="O1034" s="56">
        <v>1848.09</v>
      </c>
      <c r="P1034" s="44">
        <v>1798.79</v>
      </c>
      <c r="Q1034" s="52">
        <v>41.37</v>
      </c>
      <c r="R1034" s="39">
        <v>0</v>
      </c>
      <c r="S1034" s="54">
        <v>7.93</v>
      </c>
      <c r="T1034" s="39">
        <v>0</v>
      </c>
      <c r="U1034" s="54">
        <v>0</v>
      </c>
      <c r="V1034" s="39">
        <v>0</v>
      </c>
      <c r="W1034" s="56">
        <v>0</v>
      </c>
      <c r="X1034" s="39">
        <v>162.16999999999999</v>
      </c>
      <c r="Y1034" s="56">
        <v>8.8000000000000007</v>
      </c>
    </row>
    <row r="1035" spans="1:25">
      <c r="A1035" s="47">
        <v>43031</v>
      </c>
      <c r="B1035" s="37">
        <v>13132.476194359557</v>
      </c>
      <c r="C1035" s="49">
        <v>0</v>
      </c>
      <c r="D1035" s="37">
        <v>0</v>
      </c>
      <c r="E1035" s="49">
        <v>0</v>
      </c>
      <c r="F1035" s="37">
        <v>0</v>
      </c>
      <c r="G1035" s="49">
        <v>12.110054055018507</v>
      </c>
      <c r="H1035" s="37">
        <v>17.912818768299996</v>
      </c>
      <c r="I1035" s="49">
        <v>0</v>
      </c>
      <c r="J1035" s="37">
        <v>0</v>
      </c>
      <c r="K1035" s="49">
        <v>235.05722427870862</v>
      </c>
      <c r="L1035" s="37">
        <v>0</v>
      </c>
      <c r="M1035" s="49">
        <v>73181.766004046396</v>
      </c>
      <c r="N1035" s="43">
        <v>568.74</v>
      </c>
      <c r="O1035" s="56">
        <v>612.79999999999995</v>
      </c>
      <c r="P1035" s="44">
        <v>592.79999999999995</v>
      </c>
      <c r="Q1035" s="52">
        <v>0</v>
      </c>
      <c r="R1035" s="39">
        <v>0</v>
      </c>
      <c r="S1035" s="54">
        <v>20</v>
      </c>
      <c r="T1035" s="39">
        <v>0</v>
      </c>
      <c r="U1035" s="54">
        <v>0</v>
      </c>
      <c r="V1035" s="39">
        <v>0</v>
      </c>
      <c r="W1035" s="56">
        <v>0</v>
      </c>
      <c r="X1035" s="39">
        <v>44.06</v>
      </c>
      <c r="Y1035" s="56">
        <v>7.2</v>
      </c>
    </row>
    <row r="1036" spans="1:25">
      <c r="A1036" s="47">
        <v>43032</v>
      </c>
      <c r="B1036" s="37">
        <v>13153.373831462439</v>
      </c>
      <c r="C1036" s="49">
        <v>0</v>
      </c>
      <c r="D1036" s="37">
        <v>0</v>
      </c>
      <c r="E1036" s="49">
        <v>0</v>
      </c>
      <c r="F1036" s="37">
        <v>0</v>
      </c>
      <c r="G1036" s="49">
        <v>11.486767696504437</v>
      </c>
      <c r="H1036" s="37">
        <v>18.196653097564912</v>
      </c>
      <c r="I1036" s="49">
        <v>0</v>
      </c>
      <c r="J1036" s="37">
        <v>0</v>
      </c>
      <c r="K1036" s="49">
        <v>237.44665878180953</v>
      </c>
      <c r="L1036" s="37">
        <v>0</v>
      </c>
      <c r="M1036" s="49">
        <v>74314.690791516026</v>
      </c>
      <c r="N1036" s="43">
        <v>1801.65</v>
      </c>
      <c r="O1036" s="56">
        <v>1927.45</v>
      </c>
      <c r="P1036" s="44">
        <v>1885.66</v>
      </c>
      <c r="Q1036" s="52">
        <v>0</v>
      </c>
      <c r="R1036" s="39">
        <v>0</v>
      </c>
      <c r="S1036" s="54">
        <v>41.79</v>
      </c>
      <c r="T1036" s="39">
        <v>0</v>
      </c>
      <c r="U1036" s="54">
        <v>0</v>
      </c>
      <c r="V1036" s="39">
        <v>0</v>
      </c>
      <c r="W1036" s="56">
        <v>0</v>
      </c>
      <c r="X1036" s="39">
        <v>125.8</v>
      </c>
      <c r="Y1036" s="56">
        <v>6.5</v>
      </c>
    </row>
    <row r="1037" spans="1:25">
      <c r="A1037" s="47">
        <v>43033</v>
      </c>
      <c r="B1037" s="37">
        <v>13250.31869161796</v>
      </c>
      <c r="C1037" s="49">
        <v>0</v>
      </c>
      <c r="D1037" s="37">
        <v>0</v>
      </c>
      <c r="E1037" s="49">
        <v>0</v>
      </c>
      <c r="F1037" s="37">
        <v>0</v>
      </c>
      <c r="G1037" s="49">
        <v>12.603048441267866</v>
      </c>
      <c r="H1037" s="37">
        <v>16.847545263383026</v>
      </c>
      <c r="I1037" s="49">
        <v>0</v>
      </c>
      <c r="J1037" s="37">
        <v>0</v>
      </c>
      <c r="K1037" s="49">
        <v>243.71015987501477</v>
      </c>
      <c r="L1037" s="37">
        <v>0</v>
      </c>
      <c r="M1037" s="49">
        <v>75661.055623568158</v>
      </c>
      <c r="N1037" s="43">
        <v>1814.87</v>
      </c>
      <c r="O1037" s="56">
        <v>1941.4</v>
      </c>
      <c r="P1037" s="44">
        <v>1883.4</v>
      </c>
      <c r="Q1037" s="52">
        <v>44.97</v>
      </c>
      <c r="R1037" s="39">
        <v>0</v>
      </c>
      <c r="S1037" s="54">
        <v>13.03</v>
      </c>
      <c r="T1037" s="39">
        <v>0</v>
      </c>
      <c r="U1037" s="54">
        <v>0</v>
      </c>
      <c r="V1037" s="39">
        <v>0</v>
      </c>
      <c r="W1037" s="56">
        <v>0</v>
      </c>
      <c r="X1037" s="39">
        <v>126.53</v>
      </c>
      <c r="Y1037" s="56">
        <v>6.5</v>
      </c>
    </row>
    <row r="1038" spans="1:25">
      <c r="A1038" s="47">
        <v>43034</v>
      </c>
      <c r="B1038" s="37">
        <v>14206.250761323965</v>
      </c>
      <c r="C1038" s="49">
        <v>0</v>
      </c>
      <c r="D1038" s="37">
        <v>0</v>
      </c>
      <c r="E1038" s="49">
        <v>0</v>
      </c>
      <c r="F1038" s="37">
        <v>0</v>
      </c>
      <c r="G1038" s="49">
        <v>12.864565386904182</v>
      </c>
      <c r="H1038" s="37">
        <v>17.686535737107253</v>
      </c>
      <c r="I1038" s="49">
        <v>0</v>
      </c>
      <c r="J1038" s="37">
        <v>0</v>
      </c>
      <c r="K1038" s="49">
        <v>252.50723555254052</v>
      </c>
      <c r="L1038" s="37">
        <v>0</v>
      </c>
      <c r="M1038" s="49">
        <v>73330.24965724966</v>
      </c>
      <c r="N1038" s="43">
        <v>1812.17</v>
      </c>
      <c r="O1038" s="56">
        <v>1929.94</v>
      </c>
      <c r="P1038" s="44">
        <v>1862.3</v>
      </c>
      <c r="Q1038" s="52">
        <v>43.49</v>
      </c>
      <c r="R1038" s="39">
        <v>0</v>
      </c>
      <c r="S1038" s="54">
        <v>24.15</v>
      </c>
      <c r="T1038" s="39">
        <v>0</v>
      </c>
      <c r="U1038" s="54">
        <v>0</v>
      </c>
      <c r="V1038" s="39">
        <v>0</v>
      </c>
      <c r="W1038" s="56">
        <v>0</v>
      </c>
      <c r="X1038" s="39">
        <v>117.77</v>
      </c>
      <c r="Y1038" s="56">
        <v>6.1</v>
      </c>
    </row>
    <row r="1039" spans="1:25">
      <c r="A1039" s="47">
        <v>43035</v>
      </c>
      <c r="B1039" s="37">
        <v>13875.348895625542</v>
      </c>
      <c r="C1039" s="49">
        <v>0</v>
      </c>
      <c r="D1039" s="37">
        <v>0</v>
      </c>
      <c r="E1039" s="49">
        <v>0</v>
      </c>
      <c r="F1039" s="37">
        <v>0</v>
      </c>
      <c r="G1039" s="49">
        <v>11.857179996283897</v>
      </c>
      <c r="H1039" s="37">
        <v>17.36378568623071</v>
      </c>
      <c r="I1039" s="49">
        <v>0</v>
      </c>
      <c r="J1039" s="37">
        <v>0</v>
      </c>
      <c r="K1039" s="49">
        <v>254.61045552323588</v>
      </c>
      <c r="L1039" s="37">
        <v>0</v>
      </c>
      <c r="M1039" s="49">
        <v>81724.311801109172</v>
      </c>
      <c r="N1039" s="43">
        <v>1834.31</v>
      </c>
      <c r="O1039" s="56">
        <v>1954</v>
      </c>
      <c r="P1039" s="44">
        <v>1905.56</v>
      </c>
      <c r="Q1039" s="52">
        <v>0</v>
      </c>
      <c r="R1039" s="39">
        <v>0</v>
      </c>
      <c r="S1039" s="54">
        <v>48.44</v>
      </c>
      <c r="T1039" s="39">
        <v>0</v>
      </c>
      <c r="U1039" s="54">
        <v>0</v>
      </c>
      <c r="V1039" s="39">
        <v>0</v>
      </c>
      <c r="W1039" s="56">
        <v>0</v>
      </c>
      <c r="X1039" s="39">
        <v>119.69</v>
      </c>
      <c r="Y1039" s="56">
        <v>6.1</v>
      </c>
    </row>
    <row r="1040" spans="1:25">
      <c r="A1040" s="47">
        <v>43036</v>
      </c>
      <c r="B1040" s="37">
        <v>526.85644533694051</v>
      </c>
      <c r="C1040" s="49">
        <v>0</v>
      </c>
      <c r="D1040" s="37">
        <v>0</v>
      </c>
      <c r="E1040" s="49">
        <v>0</v>
      </c>
      <c r="F1040" s="37">
        <v>0</v>
      </c>
      <c r="G1040" s="49">
        <v>0.45709782228364915</v>
      </c>
      <c r="H1040" s="37">
        <v>0.55776254796142688</v>
      </c>
      <c r="I1040" s="49">
        <v>0</v>
      </c>
      <c r="J1040" s="37">
        <v>0</v>
      </c>
      <c r="K1040" s="49">
        <v>7.8310019279752385</v>
      </c>
      <c r="L1040" s="37">
        <v>0</v>
      </c>
      <c r="M1040" s="49">
        <v>2626.1708887392247</v>
      </c>
      <c r="N1040" s="43">
        <v>1861.19</v>
      </c>
      <c r="O1040" s="56">
        <v>1987.79</v>
      </c>
      <c r="P1040" s="44">
        <v>1936.46</v>
      </c>
      <c r="Q1040" s="52">
        <v>10</v>
      </c>
      <c r="R1040" s="39">
        <v>0</v>
      </c>
      <c r="S1040" s="54">
        <v>41.33</v>
      </c>
      <c r="T1040" s="39">
        <v>0</v>
      </c>
      <c r="U1040" s="54">
        <v>0</v>
      </c>
      <c r="V1040" s="39">
        <v>0</v>
      </c>
      <c r="W1040" s="56">
        <v>0</v>
      </c>
      <c r="X1040" s="39">
        <v>126.6</v>
      </c>
      <c r="Y1040" s="56">
        <v>6.4</v>
      </c>
    </row>
    <row r="1041" spans="1:25">
      <c r="A1041" s="47">
        <v>43037</v>
      </c>
      <c r="B1041" s="37">
        <v>502.21869387104169</v>
      </c>
      <c r="C1041" s="49">
        <v>0</v>
      </c>
      <c r="D1041" s="37">
        <v>0</v>
      </c>
      <c r="E1041" s="49">
        <v>0</v>
      </c>
      <c r="F1041" s="37">
        <v>0</v>
      </c>
      <c r="G1041" s="49">
        <v>0.40136819574379362</v>
      </c>
      <c r="H1041" s="37">
        <v>0.58926645166657132</v>
      </c>
      <c r="I1041" s="49">
        <v>0</v>
      </c>
      <c r="J1041" s="37">
        <v>0</v>
      </c>
      <c r="K1041" s="49">
        <v>8.0066138324852059</v>
      </c>
      <c r="L1041" s="37">
        <v>0</v>
      </c>
      <c r="M1041" s="49">
        <v>2827.2000256511369</v>
      </c>
      <c r="N1041" s="43">
        <v>1652.86</v>
      </c>
      <c r="O1041" s="56">
        <v>1791.2</v>
      </c>
      <c r="P1041" s="44">
        <v>1733.96</v>
      </c>
      <c r="Q1041" s="52">
        <v>40.74</v>
      </c>
      <c r="R1041" s="39">
        <v>0</v>
      </c>
      <c r="S1041" s="54">
        <v>16.5</v>
      </c>
      <c r="T1041" s="39">
        <v>0</v>
      </c>
      <c r="U1041" s="54">
        <v>0</v>
      </c>
      <c r="V1041" s="39">
        <v>0</v>
      </c>
      <c r="W1041" s="56">
        <v>0</v>
      </c>
      <c r="X1041" s="39">
        <v>138.34</v>
      </c>
      <c r="Y1041" s="56">
        <v>7.7</v>
      </c>
    </row>
    <row r="1042" spans="1:25">
      <c r="A1042" s="47">
        <v>43038</v>
      </c>
      <c r="B1042" s="37">
        <v>12736.775768980991</v>
      </c>
      <c r="C1042" s="49">
        <v>0</v>
      </c>
      <c r="D1042" s="37">
        <v>0</v>
      </c>
      <c r="E1042" s="49">
        <v>0</v>
      </c>
      <c r="F1042" s="37">
        <v>0</v>
      </c>
      <c r="G1042" s="49">
        <v>11.562112587913177</v>
      </c>
      <c r="H1042" s="37">
        <v>16.372712285033188</v>
      </c>
      <c r="I1042" s="49">
        <v>0</v>
      </c>
      <c r="J1042" s="37">
        <v>0</v>
      </c>
      <c r="K1042" s="49">
        <v>226.65738562484501</v>
      </c>
      <c r="L1042" s="37">
        <v>0</v>
      </c>
      <c r="M1042" s="49">
        <v>75153.730505603075</v>
      </c>
      <c r="N1042" s="43">
        <v>1840.86</v>
      </c>
      <c r="O1042" s="56">
        <v>2002.7</v>
      </c>
      <c r="P1042" s="44">
        <v>1941.97</v>
      </c>
      <c r="Q1042" s="52">
        <v>44.23</v>
      </c>
      <c r="R1042" s="39">
        <v>0</v>
      </c>
      <c r="S1042" s="54">
        <v>16.5</v>
      </c>
      <c r="T1042" s="39">
        <v>0</v>
      </c>
      <c r="U1042" s="54">
        <v>0</v>
      </c>
      <c r="V1042" s="39">
        <v>0</v>
      </c>
      <c r="W1042" s="56">
        <v>0</v>
      </c>
      <c r="X1042" s="39">
        <v>161.84</v>
      </c>
      <c r="Y1042" s="56">
        <v>8.1</v>
      </c>
    </row>
    <row r="1043" spans="1:25">
      <c r="A1043" s="47">
        <v>43039</v>
      </c>
      <c r="B1043" s="37">
        <v>13443.867591643877</v>
      </c>
      <c r="C1043" s="49">
        <v>0</v>
      </c>
      <c r="D1043" s="37">
        <v>0</v>
      </c>
      <c r="E1043" s="49">
        <v>0</v>
      </c>
      <c r="F1043" s="37">
        <v>0</v>
      </c>
      <c r="G1043" s="49">
        <v>13.183611044975597</v>
      </c>
      <c r="H1043" s="37">
        <v>17.366756497430313</v>
      </c>
      <c r="I1043" s="49">
        <v>33.848920585670101</v>
      </c>
      <c r="J1043" s="37">
        <v>0</v>
      </c>
      <c r="K1043" s="49">
        <v>234.14315976530438</v>
      </c>
      <c r="L1043" s="37">
        <v>0</v>
      </c>
      <c r="M1043" s="49">
        <v>79472.749921018025</v>
      </c>
      <c r="N1043" s="43">
        <v>1819.95</v>
      </c>
      <c r="O1043" s="56">
        <v>1929.41</v>
      </c>
      <c r="P1043" s="44">
        <v>1917.14</v>
      </c>
      <c r="Q1043" s="52">
        <v>0</v>
      </c>
      <c r="R1043" s="39">
        <v>0</v>
      </c>
      <c r="S1043" s="54">
        <v>12.27</v>
      </c>
      <c r="T1043" s="39">
        <v>0</v>
      </c>
      <c r="U1043" s="54">
        <v>0</v>
      </c>
      <c r="V1043" s="39">
        <v>0</v>
      </c>
      <c r="W1043" s="56">
        <v>0</v>
      </c>
      <c r="X1043" s="39">
        <v>109.46</v>
      </c>
      <c r="Y1043" s="56">
        <v>5.7</v>
      </c>
    </row>
    <row r="1044" spans="1:25">
      <c r="A1044" s="47">
        <v>43040</v>
      </c>
      <c r="B1044" s="37">
        <v>15056.014769195039</v>
      </c>
      <c r="C1044" s="49">
        <v>0</v>
      </c>
      <c r="D1044" s="37">
        <v>0</v>
      </c>
      <c r="E1044" s="49">
        <v>0</v>
      </c>
      <c r="F1044" s="37">
        <v>0</v>
      </c>
      <c r="G1044" s="49">
        <v>9.784600882361433</v>
      </c>
      <c r="H1044" s="37">
        <v>25.937230256140616</v>
      </c>
      <c r="I1044" s="49">
        <v>0</v>
      </c>
      <c r="J1044" s="37">
        <v>0</v>
      </c>
      <c r="K1044" s="49">
        <v>306.00672586709055</v>
      </c>
      <c r="L1044" s="37">
        <v>0</v>
      </c>
      <c r="M1044" s="49">
        <v>87395.985056827471</v>
      </c>
      <c r="N1044" s="43">
        <v>1820.79</v>
      </c>
      <c r="O1044" s="56">
        <v>1941</v>
      </c>
      <c r="P1044" s="44">
        <v>1941</v>
      </c>
      <c r="Q1044" s="52">
        <v>0</v>
      </c>
      <c r="R1044" s="39">
        <v>0</v>
      </c>
      <c r="S1044" s="54">
        <v>0</v>
      </c>
      <c r="T1044" s="39">
        <v>0</v>
      </c>
      <c r="U1044" s="54">
        <v>0</v>
      </c>
      <c r="V1044" s="39">
        <v>0</v>
      </c>
      <c r="W1044" s="56">
        <v>0</v>
      </c>
      <c r="X1044" s="39">
        <v>120.21</v>
      </c>
      <c r="Y1044" s="56">
        <v>6.2</v>
      </c>
    </row>
    <row r="1045" spans="1:25">
      <c r="A1045" s="47">
        <v>43041</v>
      </c>
      <c r="B1045" s="37">
        <v>13799.824793781947</v>
      </c>
      <c r="C1045" s="49">
        <v>0</v>
      </c>
      <c r="D1045" s="37">
        <v>0</v>
      </c>
      <c r="E1045" s="49">
        <v>0</v>
      </c>
      <c r="F1045" s="37">
        <v>0</v>
      </c>
      <c r="G1045" s="49">
        <v>8.957038883158841</v>
      </c>
      <c r="H1045" s="37">
        <v>26.595693504884565</v>
      </c>
      <c r="I1045" s="49">
        <v>0</v>
      </c>
      <c r="J1045" s="37">
        <v>0</v>
      </c>
      <c r="K1045" s="49">
        <v>286.96732110029944</v>
      </c>
      <c r="L1045" s="37">
        <v>0</v>
      </c>
      <c r="M1045" s="49">
        <v>84788.414391839513</v>
      </c>
      <c r="N1045" s="43">
        <v>1597.59</v>
      </c>
      <c r="O1045" s="56">
        <v>1706.6</v>
      </c>
      <c r="P1045" s="44">
        <v>1678.54</v>
      </c>
      <c r="Q1045" s="52">
        <v>18.399999999999999</v>
      </c>
      <c r="R1045" s="39">
        <v>0</v>
      </c>
      <c r="S1045" s="54">
        <v>9.66</v>
      </c>
      <c r="T1045" s="39">
        <v>0</v>
      </c>
      <c r="U1045" s="54">
        <v>0</v>
      </c>
      <c r="V1045" s="39">
        <v>0</v>
      </c>
      <c r="W1045" s="56">
        <v>0</v>
      </c>
      <c r="X1045" s="39">
        <v>109.01</v>
      </c>
      <c r="Y1045" s="56">
        <v>6.4</v>
      </c>
    </row>
    <row r="1046" spans="1:25">
      <c r="A1046" s="47">
        <v>43042</v>
      </c>
      <c r="B1046" s="37">
        <v>14511.305428307962</v>
      </c>
      <c r="C1046" s="49">
        <v>0</v>
      </c>
      <c r="D1046" s="37">
        <v>0</v>
      </c>
      <c r="E1046" s="49">
        <v>0</v>
      </c>
      <c r="F1046" s="37">
        <v>0</v>
      </c>
      <c r="G1046" s="49">
        <v>8.9035268060343071</v>
      </c>
      <c r="H1046" s="37">
        <v>27.114566447735474</v>
      </c>
      <c r="I1046" s="49">
        <v>0</v>
      </c>
      <c r="J1046" s="37">
        <v>0</v>
      </c>
      <c r="K1046" s="49">
        <v>291.75562335332802</v>
      </c>
      <c r="L1046" s="37">
        <v>25</v>
      </c>
      <c r="M1046" s="49">
        <v>89935.641675724692</v>
      </c>
      <c r="N1046" s="43">
        <v>1795.16</v>
      </c>
      <c r="O1046" s="56">
        <v>1918.64</v>
      </c>
      <c r="P1046" s="44">
        <v>1842.4</v>
      </c>
      <c r="Q1046" s="52">
        <v>44.23</v>
      </c>
      <c r="R1046" s="39">
        <v>0</v>
      </c>
      <c r="S1046" s="54">
        <v>32.01</v>
      </c>
      <c r="T1046" s="39">
        <v>0</v>
      </c>
      <c r="U1046" s="54">
        <v>0</v>
      </c>
      <c r="V1046" s="39">
        <v>0</v>
      </c>
      <c r="W1046" s="56">
        <v>0</v>
      </c>
      <c r="X1046" s="39">
        <v>123.48</v>
      </c>
      <c r="Y1046" s="56">
        <v>6.4</v>
      </c>
    </row>
    <row r="1047" spans="1:25">
      <c r="A1047" s="47">
        <v>43043</v>
      </c>
      <c r="B1047" s="37">
        <v>583.61830211651363</v>
      </c>
      <c r="C1047" s="49">
        <v>0</v>
      </c>
      <c r="D1047" s="37">
        <v>0</v>
      </c>
      <c r="E1047" s="49">
        <v>0</v>
      </c>
      <c r="F1047" s="37">
        <v>0</v>
      </c>
      <c r="G1047" s="49">
        <v>0.33071786841086642</v>
      </c>
      <c r="H1047" s="37">
        <v>1.0759335308139917</v>
      </c>
      <c r="I1047" s="49">
        <v>0</v>
      </c>
      <c r="J1047" s="37">
        <v>0</v>
      </c>
      <c r="K1047" s="49">
        <v>10.332317317283742</v>
      </c>
      <c r="L1047" s="37">
        <v>0</v>
      </c>
      <c r="M1047" s="49">
        <v>3322.033601959517</v>
      </c>
      <c r="N1047" s="43">
        <v>1883.22</v>
      </c>
      <c r="O1047" s="56">
        <v>2013.26</v>
      </c>
      <c r="P1047" s="44">
        <v>1932.4</v>
      </c>
      <c r="Q1047" s="52">
        <v>45.31</v>
      </c>
      <c r="R1047" s="39">
        <v>0</v>
      </c>
      <c r="S1047" s="54">
        <v>35.549999999999997</v>
      </c>
      <c r="T1047" s="39">
        <v>0</v>
      </c>
      <c r="U1047" s="54">
        <v>0</v>
      </c>
      <c r="V1047" s="39">
        <v>0</v>
      </c>
      <c r="W1047" s="56">
        <v>0</v>
      </c>
      <c r="X1047" s="39">
        <v>130.04</v>
      </c>
      <c r="Y1047" s="56">
        <v>6.5</v>
      </c>
    </row>
    <row r="1048" spans="1:25">
      <c r="A1048" s="47">
        <v>43044</v>
      </c>
      <c r="B1048" s="37">
        <v>587.00966021447471</v>
      </c>
      <c r="C1048" s="49">
        <v>0</v>
      </c>
      <c r="D1048" s="37">
        <v>0</v>
      </c>
      <c r="E1048" s="49">
        <v>0</v>
      </c>
      <c r="F1048" s="37">
        <v>0</v>
      </c>
      <c r="G1048" s="49">
        <v>0.36216161888386517</v>
      </c>
      <c r="H1048" s="37">
        <v>0.91572262528647175</v>
      </c>
      <c r="I1048" s="49">
        <v>0</v>
      </c>
      <c r="J1048" s="37">
        <v>0</v>
      </c>
      <c r="K1048" s="49">
        <v>9.9442750463978964</v>
      </c>
      <c r="L1048" s="37">
        <v>0</v>
      </c>
      <c r="M1048" s="49">
        <v>3320.322317112732</v>
      </c>
      <c r="N1048" s="43">
        <v>1822.42</v>
      </c>
      <c r="O1048" s="56">
        <v>1959.68</v>
      </c>
      <c r="P1048" s="44">
        <v>1910.99</v>
      </c>
      <c r="Q1048" s="52">
        <v>0</v>
      </c>
      <c r="R1048" s="39">
        <v>0</v>
      </c>
      <c r="S1048" s="54">
        <v>48.69</v>
      </c>
      <c r="T1048" s="39">
        <v>0</v>
      </c>
      <c r="U1048" s="54">
        <v>0</v>
      </c>
      <c r="V1048" s="39">
        <v>0</v>
      </c>
      <c r="W1048" s="56">
        <v>0</v>
      </c>
      <c r="X1048" s="39">
        <v>137.26</v>
      </c>
      <c r="Y1048" s="56">
        <v>7</v>
      </c>
    </row>
    <row r="1049" spans="1:25">
      <c r="A1049" s="47">
        <v>43045</v>
      </c>
      <c r="B1049" s="37">
        <v>13738.787529497846</v>
      </c>
      <c r="C1049" s="49">
        <v>0</v>
      </c>
      <c r="D1049" s="37">
        <v>0</v>
      </c>
      <c r="E1049" s="49">
        <v>0</v>
      </c>
      <c r="F1049" s="37">
        <v>0</v>
      </c>
      <c r="G1049" s="49">
        <v>8.534317236640403</v>
      </c>
      <c r="H1049" s="37">
        <v>27.790516797690692</v>
      </c>
      <c r="I1049" s="49">
        <v>0</v>
      </c>
      <c r="J1049" s="37">
        <v>0</v>
      </c>
      <c r="K1049" s="49">
        <v>297.82032741990741</v>
      </c>
      <c r="L1049" s="37">
        <v>0</v>
      </c>
      <c r="M1049" s="49">
        <v>87034.965098850909</v>
      </c>
      <c r="N1049" s="43">
        <v>1873.09</v>
      </c>
      <c r="O1049" s="56">
        <v>1986.37</v>
      </c>
      <c r="P1049" s="44">
        <v>1953</v>
      </c>
      <c r="Q1049" s="52">
        <v>0</v>
      </c>
      <c r="R1049" s="39">
        <v>0</v>
      </c>
      <c r="S1049" s="54">
        <v>33.369999999999997</v>
      </c>
      <c r="T1049" s="39">
        <v>0</v>
      </c>
      <c r="U1049" s="54">
        <v>0</v>
      </c>
      <c r="V1049" s="39">
        <v>0</v>
      </c>
      <c r="W1049" s="56">
        <v>0</v>
      </c>
      <c r="X1049" s="39">
        <v>113.28</v>
      </c>
      <c r="Y1049" s="56">
        <v>5.7</v>
      </c>
    </row>
    <row r="1050" spans="1:25">
      <c r="A1050" s="47">
        <v>43046</v>
      </c>
      <c r="B1050" s="37">
        <v>14828.553707051982</v>
      </c>
      <c r="C1050" s="49">
        <v>0</v>
      </c>
      <c r="D1050" s="37">
        <v>0</v>
      </c>
      <c r="E1050" s="49">
        <v>0</v>
      </c>
      <c r="F1050" s="37">
        <v>0</v>
      </c>
      <c r="G1050" s="49">
        <v>9.4788745671638477</v>
      </c>
      <c r="H1050" s="37">
        <v>27.481747421693846</v>
      </c>
      <c r="I1050" s="49">
        <v>0</v>
      </c>
      <c r="J1050" s="37">
        <v>0</v>
      </c>
      <c r="K1050" s="49">
        <v>295.5581062564151</v>
      </c>
      <c r="L1050" s="37">
        <v>0</v>
      </c>
      <c r="M1050" s="49">
        <v>88485.546099114144</v>
      </c>
      <c r="N1050" s="43">
        <v>1896.2</v>
      </c>
      <c r="O1050" s="56">
        <v>1986.51</v>
      </c>
      <c r="P1050" s="44">
        <v>1915.4</v>
      </c>
      <c r="Q1050" s="52">
        <v>45.77</v>
      </c>
      <c r="R1050" s="39">
        <v>0</v>
      </c>
      <c r="S1050" s="54">
        <v>25.34</v>
      </c>
      <c r="T1050" s="39">
        <v>0</v>
      </c>
      <c r="U1050" s="54">
        <v>0</v>
      </c>
      <c r="V1050" s="39">
        <v>0</v>
      </c>
      <c r="W1050" s="56">
        <v>0</v>
      </c>
      <c r="X1050" s="39">
        <v>90.31</v>
      </c>
      <c r="Y1050" s="56">
        <v>4.5</v>
      </c>
    </row>
    <row r="1051" spans="1:25">
      <c r="A1051" s="47">
        <v>43047</v>
      </c>
      <c r="B1051" s="37">
        <v>14992.666448055741</v>
      </c>
      <c r="C1051" s="49">
        <v>0</v>
      </c>
      <c r="D1051" s="37">
        <v>0</v>
      </c>
      <c r="E1051" s="49">
        <v>0</v>
      </c>
      <c r="F1051" s="37">
        <v>0</v>
      </c>
      <c r="G1051" s="49">
        <v>8.7569409672584619</v>
      </c>
      <c r="H1051" s="37">
        <v>27.135721747329601</v>
      </c>
      <c r="I1051" s="49">
        <v>0</v>
      </c>
      <c r="J1051" s="37">
        <v>0</v>
      </c>
      <c r="K1051" s="49">
        <v>285.66858242963673</v>
      </c>
      <c r="L1051" s="37">
        <v>0</v>
      </c>
      <c r="M1051" s="49">
        <v>83323.925287072329</v>
      </c>
      <c r="N1051" s="43">
        <v>1920.87</v>
      </c>
      <c r="O1051" s="56">
        <v>2019.44</v>
      </c>
      <c r="P1051" s="44">
        <v>1953.5</v>
      </c>
      <c r="Q1051" s="52">
        <v>28.1</v>
      </c>
      <c r="R1051" s="39">
        <v>0</v>
      </c>
      <c r="S1051" s="54">
        <v>37.840000000000003</v>
      </c>
      <c r="T1051" s="39">
        <v>0</v>
      </c>
      <c r="U1051" s="54">
        <v>0</v>
      </c>
      <c r="V1051" s="39">
        <v>0</v>
      </c>
      <c r="W1051" s="56">
        <v>0</v>
      </c>
      <c r="X1051" s="39">
        <v>98.57</v>
      </c>
      <c r="Y1051" s="56">
        <v>4.9000000000000004</v>
      </c>
    </row>
    <row r="1052" spans="1:25">
      <c r="A1052" s="47">
        <v>43048</v>
      </c>
      <c r="B1052" s="37">
        <v>15320.810969648499</v>
      </c>
      <c r="C1052" s="49">
        <v>0</v>
      </c>
      <c r="D1052" s="37">
        <v>0</v>
      </c>
      <c r="E1052" s="49">
        <v>0</v>
      </c>
      <c r="F1052" s="37">
        <v>0</v>
      </c>
      <c r="G1052" s="49">
        <v>8.8224998830625889</v>
      </c>
      <c r="H1052" s="37">
        <v>28.063390613977035</v>
      </c>
      <c r="I1052" s="49">
        <v>0</v>
      </c>
      <c r="J1052" s="37">
        <v>0</v>
      </c>
      <c r="K1052" s="49">
        <v>303.00780604587089</v>
      </c>
      <c r="L1052" s="37">
        <v>0</v>
      </c>
      <c r="M1052" s="49">
        <v>82806.238941076372</v>
      </c>
      <c r="N1052" s="43">
        <v>1741.48</v>
      </c>
      <c r="O1052" s="56">
        <v>1823.01</v>
      </c>
      <c r="P1052" s="44">
        <v>1790.64</v>
      </c>
      <c r="Q1052" s="52">
        <v>0</v>
      </c>
      <c r="R1052" s="39">
        <v>0</v>
      </c>
      <c r="S1052" s="54">
        <v>32.369999999999997</v>
      </c>
      <c r="T1052" s="39">
        <v>0</v>
      </c>
      <c r="U1052" s="54">
        <v>0</v>
      </c>
      <c r="V1052" s="39">
        <v>0</v>
      </c>
      <c r="W1052" s="56">
        <v>0</v>
      </c>
      <c r="X1052" s="39">
        <v>81.53</v>
      </c>
      <c r="Y1052" s="56">
        <v>4.5</v>
      </c>
    </row>
    <row r="1053" spans="1:25">
      <c r="A1053" s="47">
        <v>43049</v>
      </c>
      <c r="B1053" s="37">
        <v>15588.603764708003</v>
      </c>
      <c r="C1053" s="49">
        <v>0</v>
      </c>
      <c r="D1053" s="37">
        <v>0</v>
      </c>
      <c r="E1053" s="49">
        <v>0</v>
      </c>
      <c r="F1053" s="37">
        <v>0</v>
      </c>
      <c r="G1053" s="49">
        <v>8.9180207213754894</v>
      </c>
      <c r="H1053" s="37">
        <v>27.098030914463706</v>
      </c>
      <c r="I1053" s="49">
        <v>0</v>
      </c>
      <c r="J1053" s="37">
        <v>0</v>
      </c>
      <c r="K1053" s="49">
        <v>323.49094276086026</v>
      </c>
      <c r="L1053" s="37">
        <v>25</v>
      </c>
      <c r="M1053" s="49">
        <v>85786.281953979473</v>
      </c>
      <c r="N1053" s="43">
        <v>1888.82</v>
      </c>
      <c r="O1053" s="56">
        <v>1974.91</v>
      </c>
      <c r="P1053" s="44">
        <v>1930.14</v>
      </c>
      <c r="Q1053" s="52">
        <v>4.3</v>
      </c>
      <c r="R1053" s="39">
        <v>0</v>
      </c>
      <c r="S1053" s="54">
        <v>40.47</v>
      </c>
      <c r="T1053" s="39">
        <v>0</v>
      </c>
      <c r="U1053" s="54">
        <v>0</v>
      </c>
      <c r="V1053" s="39">
        <v>0</v>
      </c>
      <c r="W1053" s="56">
        <v>0</v>
      </c>
      <c r="X1053" s="39">
        <v>86.09</v>
      </c>
      <c r="Y1053" s="56">
        <v>4.4000000000000004</v>
      </c>
    </row>
    <row r="1054" spans="1:25">
      <c r="A1054" s="47">
        <v>43050</v>
      </c>
      <c r="B1054" s="37">
        <v>566.64369453991094</v>
      </c>
      <c r="C1054" s="49">
        <v>0</v>
      </c>
      <c r="D1054" s="37">
        <v>0</v>
      </c>
      <c r="E1054" s="49">
        <v>0</v>
      </c>
      <c r="F1054" s="37">
        <v>0</v>
      </c>
      <c r="G1054" s="49">
        <v>0.31169369961679483</v>
      </c>
      <c r="H1054" s="37">
        <v>1.0438124567195459</v>
      </c>
      <c r="I1054" s="49">
        <v>0</v>
      </c>
      <c r="J1054" s="37">
        <v>0</v>
      </c>
      <c r="K1054" s="49">
        <v>10.480274192469649</v>
      </c>
      <c r="L1054" s="37">
        <v>0</v>
      </c>
      <c r="M1054" s="49">
        <v>2967.6244944390555</v>
      </c>
      <c r="N1054" s="43">
        <v>1561.16</v>
      </c>
      <c r="O1054" s="56">
        <v>1634.62</v>
      </c>
      <c r="P1054" s="44">
        <v>1579.4</v>
      </c>
      <c r="Q1054" s="52">
        <v>37.71</v>
      </c>
      <c r="R1054" s="39">
        <v>0</v>
      </c>
      <c r="S1054" s="54">
        <v>17.510000000000002</v>
      </c>
      <c r="T1054" s="39">
        <v>0</v>
      </c>
      <c r="U1054" s="54">
        <v>0</v>
      </c>
      <c r="V1054" s="39">
        <v>0</v>
      </c>
      <c r="W1054" s="56">
        <v>0</v>
      </c>
      <c r="X1054" s="39">
        <v>73.459999999999994</v>
      </c>
      <c r="Y1054" s="56">
        <v>4.5</v>
      </c>
    </row>
    <row r="1055" spans="1:25">
      <c r="A1055" s="47">
        <v>43051</v>
      </c>
      <c r="B1055" s="37">
        <v>517.84464025661316</v>
      </c>
      <c r="C1055" s="49">
        <v>0</v>
      </c>
      <c r="D1055" s="37">
        <v>0</v>
      </c>
      <c r="E1055" s="49">
        <v>0</v>
      </c>
      <c r="F1055" s="37">
        <v>0</v>
      </c>
      <c r="G1055" s="49">
        <v>0.34459410970976007</v>
      </c>
      <c r="H1055" s="37">
        <v>1.0450873684030615</v>
      </c>
      <c r="I1055" s="49">
        <v>0</v>
      </c>
      <c r="J1055" s="37">
        <v>0</v>
      </c>
      <c r="K1055" s="49">
        <v>10.228206372880875</v>
      </c>
      <c r="L1055" s="37">
        <v>0</v>
      </c>
      <c r="M1055" s="49">
        <v>3350.4981513595303</v>
      </c>
      <c r="N1055" s="43">
        <v>1724.26</v>
      </c>
      <c r="O1055" s="56">
        <v>1807.49</v>
      </c>
      <c r="P1055" s="44">
        <v>1765.6</v>
      </c>
      <c r="Q1055" s="52">
        <v>41.89</v>
      </c>
      <c r="R1055" s="39">
        <v>0</v>
      </c>
      <c r="S1055" s="54">
        <v>0</v>
      </c>
      <c r="T1055" s="39">
        <v>0</v>
      </c>
      <c r="U1055" s="54">
        <v>0</v>
      </c>
      <c r="V1055" s="39">
        <v>0</v>
      </c>
      <c r="W1055" s="56">
        <v>0</v>
      </c>
      <c r="X1055" s="39">
        <v>83.23</v>
      </c>
      <c r="Y1055" s="56">
        <v>4.5999999999999996</v>
      </c>
    </row>
    <row r="1056" spans="1:25">
      <c r="A1056" s="47">
        <v>43052</v>
      </c>
      <c r="B1056" s="37">
        <v>15835.702148386803</v>
      </c>
      <c r="C1056" s="49">
        <v>0</v>
      </c>
      <c r="D1056" s="37">
        <v>0</v>
      </c>
      <c r="E1056" s="49">
        <v>0</v>
      </c>
      <c r="F1056" s="37">
        <v>0</v>
      </c>
      <c r="G1056" s="49">
        <v>8.893866784876451</v>
      </c>
      <c r="H1056" s="37">
        <v>25.88032972199461</v>
      </c>
      <c r="I1056" s="49">
        <v>0</v>
      </c>
      <c r="J1056" s="37">
        <v>0</v>
      </c>
      <c r="K1056" s="49">
        <v>303.18387541979018</v>
      </c>
      <c r="L1056" s="37">
        <v>0</v>
      </c>
      <c r="M1056" s="49">
        <v>83061.620877868278</v>
      </c>
      <c r="N1056" s="43">
        <v>1588.94</v>
      </c>
      <c r="O1056" s="56">
        <v>1654.77</v>
      </c>
      <c r="P1056" s="44">
        <v>1635.94</v>
      </c>
      <c r="Q1056" s="52">
        <v>0</v>
      </c>
      <c r="R1056" s="39">
        <v>0</v>
      </c>
      <c r="S1056" s="54">
        <v>18.829999999999998</v>
      </c>
      <c r="T1056" s="39">
        <v>0</v>
      </c>
      <c r="U1056" s="54">
        <v>0</v>
      </c>
      <c r="V1056" s="39">
        <v>0</v>
      </c>
      <c r="W1056" s="56">
        <v>0</v>
      </c>
      <c r="X1056" s="39">
        <v>65.83</v>
      </c>
      <c r="Y1056" s="56">
        <v>4</v>
      </c>
    </row>
    <row r="1057" spans="1:25">
      <c r="A1057" s="47">
        <v>43053</v>
      </c>
      <c r="B1057" s="37">
        <v>15205.281606122968</v>
      </c>
      <c r="C1057" s="49">
        <v>0</v>
      </c>
      <c r="D1057" s="37">
        <v>0</v>
      </c>
      <c r="E1057" s="49">
        <v>0</v>
      </c>
      <c r="F1057" s="37">
        <v>0</v>
      </c>
      <c r="G1057" s="49">
        <v>8.6438714954432445</v>
      </c>
      <c r="H1057" s="37">
        <v>28.783127068202099</v>
      </c>
      <c r="I1057" s="49">
        <v>0</v>
      </c>
      <c r="J1057" s="37">
        <v>0</v>
      </c>
      <c r="K1057" s="49">
        <v>298.06928004248681</v>
      </c>
      <c r="L1057" s="37">
        <v>0</v>
      </c>
      <c r="M1057" s="49">
        <v>78964.599686796049</v>
      </c>
      <c r="N1057" s="43">
        <v>1840.97</v>
      </c>
      <c r="O1057" s="56">
        <v>1925.31</v>
      </c>
      <c r="P1057" s="44">
        <v>1856.9</v>
      </c>
      <c r="Q1057" s="52">
        <v>43.6</v>
      </c>
      <c r="R1057" s="39">
        <v>0</v>
      </c>
      <c r="S1057" s="54">
        <v>24.81</v>
      </c>
      <c r="T1057" s="39">
        <v>0</v>
      </c>
      <c r="U1057" s="54">
        <v>0</v>
      </c>
      <c r="V1057" s="39">
        <v>0</v>
      </c>
      <c r="W1057" s="56">
        <v>0</v>
      </c>
      <c r="X1057" s="39">
        <v>84.34</v>
      </c>
      <c r="Y1057" s="56">
        <v>4.4000000000000004</v>
      </c>
    </row>
    <row r="1058" spans="1:25">
      <c r="A1058" s="47">
        <v>43054</v>
      </c>
      <c r="B1058" s="37">
        <v>14767.721593533492</v>
      </c>
      <c r="C1058" s="49">
        <v>0</v>
      </c>
      <c r="D1058" s="37">
        <v>0</v>
      </c>
      <c r="E1058" s="49">
        <v>0</v>
      </c>
      <c r="F1058" s="37">
        <v>0</v>
      </c>
      <c r="G1058" s="49">
        <v>8.596689601585032</v>
      </c>
      <c r="H1058" s="37">
        <v>28.05780600458068</v>
      </c>
      <c r="I1058" s="49">
        <v>0</v>
      </c>
      <c r="J1058" s="37">
        <v>0</v>
      </c>
      <c r="K1058" s="49">
        <v>287.63218365034436</v>
      </c>
      <c r="L1058" s="37">
        <v>0</v>
      </c>
      <c r="M1058" s="49">
        <v>78181.05959377886</v>
      </c>
      <c r="N1058" s="43">
        <v>1810.58</v>
      </c>
      <c r="O1058" s="56">
        <v>1894.2</v>
      </c>
      <c r="P1058" s="44">
        <v>1852.76</v>
      </c>
      <c r="Q1058" s="52">
        <v>0</v>
      </c>
      <c r="R1058" s="39">
        <v>0</v>
      </c>
      <c r="S1058" s="54">
        <v>41.44</v>
      </c>
      <c r="T1058" s="39">
        <v>0</v>
      </c>
      <c r="U1058" s="54">
        <v>0</v>
      </c>
      <c r="V1058" s="39">
        <v>0</v>
      </c>
      <c r="W1058" s="56">
        <v>0</v>
      </c>
      <c r="X1058" s="39">
        <v>83.62</v>
      </c>
      <c r="Y1058" s="56">
        <v>4.4000000000000004</v>
      </c>
    </row>
    <row r="1059" spans="1:25">
      <c r="A1059" s="47">
        <v>43055</v>
      </c>
      <c r="B1059" s="37">
        <v>14911.059710538831</v>
      </c>
      <c r="C1059" s="49">
        <v>0</v>
      </c>
      <c r="D1059" s="37">
        <v>0</v>
      </c>
      <c r="E1059" s="49">
        <v>0</v>
      </c>
      <c r="F1059" s="37">
        <v>0</v>
      </c>
      <c r="G1059" s="49">
        <v>9.1132842606343587</v>
      </c>
      <c r="H1059" s="37">
        <v>26.250089641089868</v>
      </c>
      <c r="I1059" s="49">
        <v>0</v>
      </c>
      <c r="J1059" s="37">
        <v>0</v>
      </c>
      <c r="K1059" s="49">
        <v>297.54544938238178</v>
      </c>
      <c r="L1059" s="37">
        <v>0</v>
      </c>
      <c r="M1059" s="49">
        <v>78693.539170993929</v>
      </c>
      <c r="N1059" s="43">
        <v>1797.81</v>
      </c>
      <c r="O1059" s="56">
        <v>1885.67</v>
      </c>
      <c r="P1059" s="44">
        <v>1810</v>
      </c>
      <c r="Q1059" s="52">
        <v>39.26</v>
      </c>
      <c r="R1059" s="39">
        <v>0</v>
      </c>
      <c r="S1059" s="54">
        <v>36.409999999999997</v>
      </c>
      <c r="T1059" s="39">
        <v>0</v>
      </c>
      <c r="U1059" s="54">
        <v>0</v>
      </c>
      <c r="V1059" s="39">
        <v>0</v>
      </c>
      <c r="W1059" s="56">
        <v>0</v>
      </c>
      <c r="X1059" s="39">
        <v>87.86</v>
      </c>
      <c r="Y1059" s="56">
        <v>4.7</v>
      </c>
    </row>
    <row r="1060" spans="1:25">
      <c r="A1060" s="47">
        <v>43056</v>
      </c>
      <c r="B1060" s="37">
        <v>14299.810904328984</v>
      </c>
      <c r="C1060" s="49">
        <v>0</v>
      </c>
      <c r="D1060" s="37">
        <v>0</v>
      </c>
      <c r="E1060" s="49">
        <v>0</v>
      </c>
      <c r="F1060" s="37">
        <v>0</v>
      </c>
      <c r="G1060" s="49">
        <v>9.7044160050230754</v>
      </c>
      <c r="H1060" s="37">
        <v>25.449852884438656</v>
      </c>
      <c r="I1060" s="49">
        <v>0</v>
      </c>
      <c r="J1060" s="37">
        <v>0</v>
      </c>
      <c r="K1060" s="49">
        <v>286.56137336618633</v>
      </c>
      <c r="L1060" s="37">
        <v>25</v>
      </c>
      <c r="M1060" s="49">
        <v>90396.805525969685</v>
      </c>
      <c r="N1060" s="43">
        <v>1853.82</v>
      </c>
      <c r="O1060" s="56">
        <v>1940.17</v>
      </c>
      <c r="P1060" s="44">
        <v>1873.66</v>
      </c>
      <c r="Q1060" s="52">
        <v>19.09</v>
      </c>
      <c r="R1060" s="39">
        <v>0</v>
      </c>
      <c r="S1060" s="54">
        <v>47.42</v>
      </c>
      <c r="T1060" s="39">
        <v>0</v>
      </c>
      <c r="U1060" s="54">
        <v>0</v>
      </c>
      <c r="V1060" s="39">
        <v>0</v>
      </c>
      <c r="W1060" s="56">
        <v>0</v>
      </c>
      <c r="X1060" s="39">
        <v>86.35</v>
      </c>
      <c r="Y1060" s="56">
        <v>4.5</v>
      </c>
    </row>
    <row r="1061" spans="1:25">
      <c r="A1061" s="47">
        <v>43057</v>
      </c>
      <c r="B1061" s="37">
        <v>517.99062789192021</v>
      </c>
      <c r="C1061" s="49">
        <v>0</v>
      </c>
      <c r="D1061" s="37">
        <v>0</v>
      </c>
      <c r="E1061" s="49">
        <v>0</v>
      </c>
      <c r="F1061" s="37">
        <v>0</v>
      </c>
      <c r="G1061" s="49">
        <v>0.33658276773568485</v>
      </c>
      <c r="H1061" s="37">
        <v>1.1048370818830762</v>
      </c>
      <c r="I1061" s="49">
        <v>0</v>
      </c>
      <c r="J1061" s="37">
        <v>0</v>
      </c>
      <c r="K1061" s="49">
        <v>10.646874569905247</v>
      </c>
      <c r="L1061" s="37">
        <v>0</v>
      </c>
      <c r="M1061" s="49">
        <v>3198.5175741666853</v>
      </c>
      <c r="N1061" s="43">
        <v>1860.39</v>
      </c>
      <c r="O1061" s="56">
        <v>1947.94</v>
      </c>
      <c r="P1061" s="44">
        <v>1903.46</v>
      </c>
      <c r="Q1061" s="52">
        <v>0</v>
      </c>
      <c r="R1061" s="39">
        <v>0</v>
      </c>
      <c r="S1061" s="54">
        <v>44.48</v>
      </c>
      <c r="T1061" s="39">
        <v>0</v>
      </c>
      <c r="U1061" s="54">
        <v>0</v>
      </c>
      <c r="V1061" s="39">
        <v>0</v>
      </c>
      <c r="W1061" s="56">
        <v>0</v>
      </c>
      <c r="X1061" s="39">
        <v>87.55</v>
      </c>
      <c r="Y1061" s="56">
        <v>4.5</v>
      </c>
    </row>
    <row r="1062" spans="1:25">
      <c r="A1062" s="47">
        <v>43058</v>
      </c>
      <c r="B1062" s="37">
        <v>572.07039870272729</v>
      </c>
      <c r="C1062" s="49">
        <v>0</v>
      </c>
      <c r="D1062" s="37">
        <v>0</v>
      </c>
      <c r="E1062" s="49">
        <v>0</v>
      </c>
      <c r="F1062" s="37">
        <v>0</v>
      </c>
      <c r="G1062" s="49">
        <v>0.35679041724483079</v>
      </c>
      <c r="H1062" s="37">
        <v>0.92168209360654052</v>
      </c>
      <c r="I1062" s="49">
        <v>0</v>
      </c>
      <c r="J1062" s="37">
        <v>0</v>
      </c>
      <c r="K1062" s="49">
        <v>9.9205306514484786</v>
      </c>
      <c r="L1062" s="37">
        <v>0</v>
      </c>
      <c r="M1062" s="49">
        <v>3404.8904632299477</v>
      </c>
      <c r="N1062" s="43">
        <v>1370.22</v>
      </c>
      <c r="O1062" s="56">
        <v>1430.74</v>
      </c>
      <c r="P1062" s="44">
        <v>1404.26</v>
      </c>
      <c r="Q1062" s="52">
        <v>0</v>
      </c>
      <c r="R1062" s="39">
        <v>0</v>
      </c>
      <c r="S1062" s="54">
        <v>26.48</v>
      </c>
      <c r="T1062" s="39">
        <v>0</v>
      </c>
      <c r="U1062" s="54">
        <v>0</v>
      </c>
      <c r="V1062" s="39">
        <v>0</v>
      </c>
      <c r="W1062" s="56">
        <v>0</v>
      </c>
      <c r="X1062" s="39">
        <v>60.52</v>
      </c>
      <c r="Y1062" s="56">
        <v>4.2</v>
      </c>
    </row>
    <row r="1063" spans="1:25">
      <c r="A1063" s="47">
        <v>43059</v>
      </c>
      <c r="B1063" s="37">
        <v>14397.786898709357</v>
      </c>
      <c r="C1063" s="49">
        <v>0</v>
      </c>
      <c r="D1063" s="37">
        <v>0</v>
      </c>
      <c r="E1063" s="49">
        <v>0</v>
      </c>
      <c r="F1063" s="37">
        <v>0</v>
      </c>
      <c r="G1063" s="49">
        <v>8.4896282094815412</v>
      </c>
      <c r="H1063" s="37">
        <v>25.601254495470101</v>
      </c>
      <c r="I1063" s="49">
        <v>0</v>
      </c>
      <c r="J1063" s="37">
        <v>0</v>
      </c>
      <c r="K1063" s="49">
        <v>283.97174104726827</v>
      </c>
      <c r="L1063" s="37">
        <v>0</v>
      </c>
      <c r="M1063" s="49">
        <v>87974.868842730546</v>
      </c>
      <c r="N1063" s="43">
        <v>1720.56</v>
      </c>
      <c r="O1063" s="56">
        <v>1847.98</v>
      </c>
      <c r="P1063" s="44">
        <v>1769.3</v>
      </c>
      <c r="Q1063" s="52">
        <v>40.340000000000003</v>
      </c>
      <c r="R1063" s="39">
        <v>0</v>
      </c>
      <c r="S1063" s="54">
        <v>38.340000000000003</v>
      </c>
      <c r="T1063" s="39">
        <v>0</v>
      </c>
      <c r="U1063" s="54">
        <v>0</v>
      </c>
      <c r="V1063" s="39">
        <v>0</v>
      </c>
      <c r="W1063" s="56">
        <v>0</v>
      </c>
      <c r="X1063" s="39">
        <v>127.42</v>
      </c>
      <c r="Y1063" s="56">
        <v>6.9</v>
      </c>
    </row>
    <row r="1064" spans="1:25">
      <c r="A1064" s="47">
        <v>43060</v>
      </c>
      <c r="B1064" s="37">
        <v>14000.503604321642</v>
      </c>
      <c r="C1064" s="49">
        <v>0</v>
      </c>
      <c r="D1064" s="37">
        <v>0</v>
      </c>
      <c r="E1064" s="49">
        <v>0</v>
      </c>
      <c r="F1064" s="37">
        <v>0</v>
      </c>
      <c r="G1064" s="49">
        <v>9.283035491038806</v>
      </c>
      <c r="H1064" s="37">
        <v>27.918167334161094</v>
      </c>
      <c r="I1064" s="49">
        <v>0</v>
      </c>
      <c r="J1064" s="37">
        <v>0</v>
      </c>
      <c r="K1064" s="49">
        <v>281.02666104932729</v>
      </c>
      <c r="L1064" s="37">
        <v>0</v>
      </c>
      <c r="M1064" s="49">
        <v>80200.706936214439</v>
      </c>
      <c r="N1064" s="43">
        <v>1103.05</v>
      </c>
      <c r="O1064" s="56">
        <v>1158.74</v>
      </c>
      <c r="P1064" s="44">
        <v>1111.5999999999999</v>
      </c>
      <c r="Q1064" s="52">
        <v>26.29</v>
      </c>
      <c r="R1064" s="39">
        <v>0</v>
      </c>
      <c r="S1064" s="54">
        <v>20.85</v>
      </c>
      <c r="T1064" s="39">
        <v>0</v>
      </c>
      <c r="U1064" s="54">
        <v>0</v>
      </c>
      <c r="V1064" s="39">
        <v>0</v>
      </c>
      <c r="W1064" s="56">
        <v>0</v>
      </c>
      <c r="X1064" s="39">
        <v>55.69</v>
      </c>
      <c r="Y1064" s="56">
        <v>4.8</v>
      </c>
    </row>
    <row r="1065" spans="1:25">
      <c r="A1065" s="47">
        <v>43061</v>
      </c>
      <c r="B1065" s="37">
        <v>15245.930168871731</v>
      </c>
      <c r="C1065" s="49">
        <v>0</v>
      </c>
      <c r="D1065" s="37">
        <v>0</v>
      </c>
      <c r="E1065" s="49">
        <v>0</v>
      </c>
      <c r="F1065" s="37">
        <v>0</v>
      </c>
      <c r="G1065" s="49">
        <v>9.7841179621836005</v>
      </c>
      <c r="H1065" s="37">
        <v>28.130104103578713</v>
      </c>
      <c r="I1065" s="49">
        <v>0</v>
      </c>
      <c r="J1065" s="37">
        <v>0</v>
      </c>
      <c r="K1065" s="49">
        <v>282.44509595477854</v>
      </c>
      <c r="L1065" s="37">
        <v>0</v>
      </c>
      <c r="M1065" s="49">
        <v>83466.241065575101</v>
      </c>
      <c r="N1065" s="43">
        <v>1820.22</v>
      </c>
      <c r="O1065" s="56">
        <v>1905.18</v>
      </c>
      <c r="P1065" s="44">
        <v>1836.5</v>
      </c>
      <c r="Q1065" s="52">
        <v>17.86</v>
      </c>
      <c r="R1065" s="39">
        <v>0</v>
      </c>
      <c r="S1065" s="54">
        <v>50.82</v>
      </c>
      <c r="T1065" s="39">
        <v>0</v>
      </c>
      <c r="U1065" s="54">
        <v>0</v>
      </c>
      <c r="V1065" s="39">
        <v>0</v>
      </c>
      <c r="W1065" s="56">
        <v>0</v>
      </c>
      <c r="X1065" s="39">
        <v>84.96</v>
      </c>
      <c r="Y1065" s="56">
        <v>4.5</v>
      </c>
    </row>
    <row r="1066" spans="1:25">
      <c r="A1066" s="47">
        <v>43062</v>
      </c>
      <c r="B1066" s="37">
        <v>15350.897192467261</v>
      </c>
      <c r="C1066" s="49">
        <v>0</v>
      </c>
      <c r="D1066" s="37">
        <v>0</v>
      </c>
      <c r="E1066" s="49">
        <v>0</v>
      </c>
      <c r="F1066" s="37">
        <v>0</v>
      </c>
      <c r="G1066" s="49">
        <v>9.3492633166059083</v>
      </c>
      <c r="H1066" s="37">
        <v>25.786461157283373</v>
      </c>
      <c r="I1066" s="49">
        <v>0</v>
      </c>
      <c r="J1066" s="37">
        <v>0</v>
      </c>
      <c r="K1066" s="49">
        <v>283.67255338296559</v>
      </c>
      <c r="L1066" s="37">
        <v>0</v>
      </c>
      <c r="M1066" s="49">
        <v>79010.191120129311</v>
      </c>
      <c r="N1066" s="43">
        <v>1818.96</v>
      </c>
      <c r="O1066" s="56">
        <v>1903.22</v>
      </c>
      <c r="P1066" s="44">
        <v>1867.24</v>
      </c>
      <c r="Q1066" s="52">
        <v>0</v>
      </c>
      <c r="R1066" s="39">
        <v>0</v>
      </c>
      <c r="S1066" s="54">
        <v>35.979999999999997</v>
      </c>
      <c r="T1066" s="39">
        <v>0</v>
      </c>
      <c r="U1066" s="54">
        <v>0</v>
      </c>
      <c r="V1066" s="39">
        <v>0</v>
      </c>
      <c r="W1066" s="56">
        <v>0</v>
      </c>
      <c r="X1066" s="39">
        <v>84.26</v>
      </c>
      <c r="Y1066" s="56">
        <v>4.4000000000000004</v>
      </c>
    </row>
    <row r="1067" spans="1:25">
      <c r="A1067" s="47">
        <v>43063</v>
      </c>
      <c r="B1067" s="37">
        <v>14084.632531012712</v>
      </c>
      <c r="C1067" s="49">
        <v>0</v>
      </c>
      <c r="D1067" s="37">
        <v>20</v>
      </c>
      <c r="E1067" s="49">
        <v>0</v>
      </c>
      <c r="F1067" s="37">
        <v>0</v>
      </c>
      <c r="G1067" s="49">
        <v>9.497366229935146</v>
      </c>
      <c r="H1067" s="37">
        <v>26.562340249466612</v>
      </c>
      <c r="I1067" s="49">
        <v>0</v>
      </c>
      <c r="J1067" s="37">
        <v>0</v>
      </c>
      <c r="K1067" s="49">
        <v>317.03923708324493</v>
      </c>
      <c r="L1067" s="37">
        <v>25</v>
      </c>
      <c r="M1067" s="49">
        <v>83510.942632241655</v>
      </c>
      <c r="N1067" s="43">
        <v>1774.05</v>
      </c>
      <c r="O1067" s="56">
        <v>1855.72</v>
      </c>
      <c r="P1067" s="44">
        <v>1783.1</v>
      </c>
      <c r="Q1067" s="52">
        <v>41.54</v>
      </c>
      <c r="R1067" s="39">
        <v>0</v>
      </c>
      <c r="S1067" s="54">
        <v>31.08</v>
      </c>
      <c r="T1067" s="39">
        <v>0</v>
      </c>
      <c r="U1067" s="54">
        <v>0</v>
      </c>
      <c r="V1067" s="39">
        <v>0</v>
      </c>
      <c r="W1067" s="56">
        <v>0</v>
      </c>
      <c r="X1067" s="39">
        <v>81.67</v>
      </c>
      <c r="Y1067" s="56">
        <v>4.4000000000000004</v>
      </c>
    </row>
    <row r="1068" spans="1:25">
      <c r="A1068" s="47">
        <v>43064</v>
      </c>
      <c r="B1068" s="37">
        <v>560.78576290768547</v>
      </c>
      <c r="C1068" s="49">
        <v>0</v>
      </c>
      <c r="D1068" s="37">
        <v>0</v>
      </c>
      <c r="E1068" s="49">
        <v>0</v>
      </c>
      <c r="F1068" s="37">
        <v>0</v>
      </c>
      <c r="G1068" s="49">
        <v>0.31361545794361911</v>
      </c>
      <c r="H1068" s="37">
        <v>1.0940101536616589</v>
      </c>
      <c r="I1068" s="49">
        <v>0</v>
      </c>
      <c r="J1068" s="37">
        <v>0</v>
      </c>
      <c r="K1068" s="49">
        <v>11.626709255147336</v>
      </c>
      <c r="L1068" s="37">
        <v>0</v>
      </c>
      <c r="M1068" s="49">
        <v>3034.3543754400744</v>
      </c>
      <c r="N1068" s="43">
        <v>1651.04</v>
      </c>
      <c r="O1068" s="56">
        <v>1771.04</v>
      </c>
      <c r="P1068" s="44">
        <v>1740.16</v>
      </c>
      <c r="Q1068" s="52">
        <v>0</v>
      </c>
      <c r="R1068" s="39">
        <v>0</v>
      </c>
      <c r="S1068" s="54">
        <v>30.88</v>
      </c>
      <c r="T1068" s="39">
        <v>0</v>
      </c>
      <c r="U1068" s="54">
        <v>0</v>
      </c>
      <c r="V1068" s="39">
        <v>0</v>
      </c>
      <c r="W1068" s="56">
        <v>0</v>
      </c>
      <c r="X1068" s="39">
        <v>120</v>
      </c>
      <c r="Y1068" s="56">
        <v>6.8</v>
      </c>
    </row>
    <row r="1069" spans="1:25">
      <c r="A1069" s="47">
        <v>43065</v>
      </c>
      <c r="B1069" s="37">
        <v>550.40971021772134</v>
      </c>
      <c r="C1069" s="49">
        <v>0</v>
      </c>
      <c r="D1069" s="37">
        <v>0</v>
      </c>
      <c r="E1069" s="49">
        <v>0</v>
      </c>
      <c r="F1069" s="37">
        <v>0</v>
      </c>
      <c r="G1069" s="49">
        <v>0.3391837825954015</v>
      </c>
      <c r="H1069" s="37">
        <v>0.96645700389096978</v>
      </c>
      <c r="I1069" s="49">
        <v>0</v>
      </c>
      <c r="J1069" s="37">
        <v>0</v>
      </c>
      <c r="K1069" s="49">
        <v>11.049347466583754</v>
      </c>
      <c r="L1069" s="37">
        <v>0</v>
      </c>
      <c r="M1069" s="49">
        <v>2835.4648237903693</v>
      </c>
      <c r="N1069" s="43">
        <v>1674.52</v>
      </c>
      <c r="O1069" s="56">
        <v>1808.27</v>
      </c>
      <c r="P1069" s="44">
        <v>1781.88</v>
      </c>
      <c r="Q1069" s="52">
        <v>0</v>
      </c>
      <c r="R1069" s="39">
        <v>0</v>
      </c>
      <c r="S1069" s="54">
        <v>26.39</v>
      </c>
      <c r="T1069" s="39">
        <v>0</v>
      </c>
      <c r="U1069" s="54">
        <v>0</v>
      </c>
      <c r="V1069" s="39">
        <v>0</v>
      </c>
      <c r="W1069" s="56">
        <v>0</v>
      </c>
      <c r="X1069" s="39">
        <v>133.75</v>
      </c>
      <c r="Y1069" s="56">
        <v>7.4</v>
      </c>
    </row>
    <row r="1070" spans="1:25">
      <c r="A1070" s="47">
        <v>43066</v>
      </c>
      <c r="B1070" s="37">
        <v>14553.075067550402</v>
      </c>
      <c r="C1070" s="49">
        <v>0</v>
      </c>
      <c r="D1070" s="37">
        <v>0</v>
      </c>
      <c r="E1070" s="49">
        <v>0</v>
      </c>
      <c r="F1070" s="37">
        <v>0</v>
      </c>
      <c r="G1070" s="49">
        <v>9.4920359363624485</v>
      </c>
      <c r="H1070" s="37">
        <v>29.434391175558883</v>
      </c>
      <c r="I1070" s="49">
        <v>0</v>
      </c>
      <c r="J1070" s="37">
        <v>0</v>
      </c>
      <c r="K1070" s="49">
        <v>307.44060524368575</v>
      </c>
      <c r="L1070" s="37">
        <v>0</v>
      </c>
      <c r="M1070" s="49">
        <v>86704.98887042659</v>
      </c>
      <c r="N1070" s="43">
        <v>1668.77</v>
      </c>
      <c r="O1070" s="56">
        <v>1804.15</v>
      </c>
      <c r="P1070" s="44">
        <v>1737.2</v>
      </c>
      <c r="Q1070" s="52">
        <v>40.46</v>
      </c>
      <c r="R1070" s="39">
        <v>0</v>
      </c>
      <c r="S1070" s="54">
        <v>26.49</v>
      </c>
      <c r="T1070" s="39">
        <v>0</v>
      </c>
      <c r="U1070" s="54">
        <v>0</v>
      </c>
      <c r="V1070" s="39">
        <v>0</v>
      </c>
      <c r="W1070" s="56">
        <v>0</v>
      </c>
      <c r="X1070" s="39">
        <v>135.38</v>
      </c>
      <c r="Y1070" s="56">
        <v>7.5</v>
      </c>
    </row>
    <row r="1071" spans="1:25">
      <c r="A1071" s="47">
        <v>43067</v>
      </c>
      <c r="B1071" s="37">
        <v>15492.918823319233</v>
      </c>
      <c r="C1071" s="49">
        <v>0</v>
      </c>
      <c r="D1071" s="37">
        <v>0</v>
      </c>
      <c r="E1071" s="49">
        <v>0</v>
      </c>
      <c r="F1071" s="37">
        <v>0</v>
      </c>
      <c r="G1071" s="49">
        <v>8.8279851079925002</v>
      </c>
      <c r="H1071" s="37">
        <v>28.654306624242512</v>
      </c>
      <c r="I1071" s="49">
        <v>0</v>
      </c>
      <c r="J1071" s="37">
        <v>0</v>
      </c>
      <c r="K1071" s="49">
        <v>296.25259147019784</v>
      </c>
      <c r="L1071" s="37">
        <v>0</v>
      </c>
      <c r="M1071" s="49">
        <v>85253.711809966233</v>
      </c>
      <c r="N1071" s="43">
        <v>1343.59</v>
      </c>
      <c r="O1071" s="56">
        <v>1429.65</v>
      </c>
      <c r="P1071" s="44">
        <v>1394.24</v>
      </c>
      <c r="Q1071" s="52">
        <v>0</v>
      </c>
      <c r="R1071" s="39">
        <v>0</v>
      </c>
      <c r="S1071" s="54">
        <v>35.409999999999997</v>
      </c>
      <c r="T1071" s="39">
        <v>0</v>
      </c>
      <c r="U1071" s="54">
        <v>0</v>
      </c>
      <c r="V1071" s="39">
        <v>0</v>
      </c>
      <c r="W1071" s="56">
        <v>0</v>
      </c>
      <c r="X1071" s="39">
        <v>86.06</v>
      </c>
      <c r="Y1071" s="56">
        <v>6</v>
      </c>
    </row>
    <row r="1072" spans="1:25">
      <c r="A1072" s="47">
        <v>43068</v>
      </c>
      <c r="B1072" s="37">
        <v>14523.070540937433</v>
      </c>
      <c r="C1072" s="49">
        <v>0</v>
      </c>
      <c r="D1072" s="37">
        <v>0</v>
      </c>
      <c r="E1072" s="49">
        <v>0</v>
      </c>
      <c r="F1072" s="37">
        <v>0</v>
      </c>
      <c r="G1072" s="49">
        <v>9.6456824465888413</v>
      </c>
      <c r="H1072" s="37">
        <v>28.114008159150373</v>
      </c>
      <c r="I1072" s="49">
        <v>0</v>
      </c>
      <c r="J1072" s="37">
        <v>0</v>
      </c>
      <c r="K1072" s="49">
        <v>293.96157017230405</v>
      </c>
      <c r="L1072" s="37">
        <v>0</v>
      </c>
      <c r="M1072" s="49">
        <v>88417.977049123117</v>
      </c>
      <c r="N1072" s="43">
        <v>1953.67</v>
      </c>
      <c r="O1072" s="56">
        <v>2059.92</v>
      </c>
      <c r="P1072" s="44">
        <v>2013.1</v>
      </c>
      <c r="Q1072" s="52">
        <v>0</v>
      </c>
      <c r="R1072" s="39">
        <v>0</v>
      </c>
      <c r="S1072" s="54">
        <v>46.82</v>
      </c>
      <c r="T1072" s="39">
        <v>0</v>
      </c>
      <c r="U1072" s="54">
        <v>0</v>
      </c>
      <c r="V1072" s="39">
        <v>0</v>
      </c>
      <c r="W1072" s="56">
        <v>0</v>
      </c>
      <c r="X1072" s="39">
        <v>106.25</v>
      </c>
      <c r="Y1072" s="56">
        <v>5.2</v>
      </c>
    </row>
    <row r="1073" spans="1:25">
      <c r="A1073" s="47">
        <v>43069</v>
      </c>
      <c r="B1073" s="37">
        <v>15294.669002804563</v>
      </c>
      <c r="C1073" s="49">
        <v>0</v>
      </c>
      <c r="D1073" s="37">
        <v>0</v>
      </c>
      <c r="E1073" s="49">
        <v>0</v>
      </c>
      <c r="F1073" s="37">
        <v>0</v>
      </c>
      <c r="G1073" s="49">
        <v>9.4289149420137726</v>
      </c>
      <c r="H1073" s="37">
        <v>26.473801477146687</v>
      </c>
      <c r="I1073" s="49">
        <v>34.617903763842101</v>
      </c>
      <c r="J1073" s="37">
        <v>0</v>
      </c>
      <c r="K1073" s="49">
        <v>303.69381262951242</v>
      </c>
      <c r="L1073" s="37">
        <v>0</v>
      </c>
      <c r="M1073" s="49">
        <v>90272.042512203348</v>
      </c>
      <c r="N1073" s="43">
        <v>1971.69</v>
      </c>
      <c r="O1073" s="56">
        <v>2081.83</v>
      </c>
      <c r="P1073" s="44">
        <v>2033.16</v>
      </c>
      <c r="Q1073" s="52">
        <v>0</v>
      </c>
      <c r="R1073" s="39">
        <v>0</v>
      </c>
      <c r="S1073" s="54">
        <v>48.67</v>
      </c>
      <c r="T1073" s="39">
        <v>0</v>
      </c>
      <c r="U1073" s="54">
        <v>0</v>
      </c>
      <c r="V1073" s="39">
        <v>0</v>
      </c>
      <c r="W1073" s="56">
        <v>0</v>
      </c>
      <c r="X1073" s="39">
        <v>110.14</v>
      </c>
      <c r="Y1073" s="56">
        <v>5.3</v>
      </c>
    </row>
    <row r="1074" spans="1:25">
      <c r="A1074" s="47">
        <v>43070</v>
      </c>
      <c r="B1074" s="37">
        <v>10032.636053459562</v>
      </c>
      <c r="C1074" s="49">
        <v>0</v>
      </c>
      <c r="D1074" s="37">
        <v>0</v>
      </c>
      <c r="E1074" s="49">
        <v>0</v>
      </c>
      <c r="F1074" s="37">
        <v>0</v>
      </c>
      <c r="G1074" s="49">
        <v>9.3567865367378822</v>
      </c>
      <c r="H1074" s="37">
        <v>23.158353847877834</v>
      </c>
      <c r="I1074" s="49">
        <v>0</v>
      </c>
      <c r="J1074" s="37">
        <v>0</v>
      </c>
      <c r="K1074" s="49">
        <v>182.34236727778236</v>
      </c>
      <c r="L1074" s="37">
        <v>20</v>
      </c>
      <c r="M1074" s="49">
        <v>61475.26405846054</v>
      </c>
      <c r="N1074" s="43">
        <v>2112.9899999999998</v>
      </c>
      <c r="O1074" s="56">
        <v>2228.21</v>
      </c>
      <c r="P1074" s="44">
        <v>2143.6999999999998</v>
      </c>
      <c r="Q1074" s="52">
        <v>44.9</v>
      </c>
      <c r="R1074" s="39">
        <v>0</v>
      </c>
      <c r="S1074" s="54">
        <v>39.61</v>
      </c>
      <c r="T1074" s="39">
        <v>0</v>
      </c>
      <c r="U1074" s="54">
        <v>0</v>
      </c>
      <c r="V1074" s="39">
        <v>0</v>
      </c>
      <c r="W1074" s="56">
        <v>0</v>
      </c>
      <c r="X1074" s="39">
        <v>115.22</v>
      </c>
      <c r="Y1074" s="56">
        <v>5.2</v>
      </c>
    </row>
    <row r="1075" spans="1:25">
      <c r="A1075" s="47">
        <v>43071</v>
      </c>
      <c r="B1075" s="37">
        <v>363.12930561810356</v>
      </c>
      <c r="C1075" s="49">
        <v>0</v>
      </c>
      <c r="D1075" s="37">
        <v>0</v>
      </c>
      <c r="E1075" s="49">
        <v>0</v>
      </c>
      <c r="F1075" s="37">
        <v>0</v>
      </c>
      <c r="G1075" s="49">
        <v>0.35660553190440525</v>
      </c>
      <c r="H1075" s="37">
        <v>0.8165730981592576</v>
      </c>
      <c r="I1075" s="49">
        <v>0</v>
      </c>
      <c r="J1075" s="37">
        <v>0</v>
      </c>
      <c r="K1075" s="49">
        <v>7.3026615679122688</v>
      </c>
      <c r="L1075" s="37">
        <v>0</v>
      </c>
      <c r="M1075" s="49">
        <v>1944.5004888779845</v>
      </c>
      <c r="N1075" s="43">
        <v>2106.5</v>
      </c>
      <c r="O1075" s="56">
        <v>2223.56</v>
      </c>
      <c r="P1075" s="44">
        <v>2129.5</v>
      </c>
      <c r="Q1075" s="52">
        <v>44.8</v>
      </c>
      <c r="R1075" s="39">
        <v>0</v>
      </c>
      <c r="S1075" s="54">
        <v>49.26</v>
      </c>
      <c r="T1075" s="39">
        <v>0</v>
      </c>
      <c r="U1075" s="54">
        <v>0</v>
      </c>
      <c r="V1075" s="39">
        <v>0</v>
      </c>
      <c r="W1075" s="56">
        <v>0</v>
      </c>
      <c r="X1075" s="39">
        <v>117.06</v>
      </c>
      <c r="Y1075" s="56">
        <v>5.3</v>
      </c>
    </row>
    <row r="1076" spans="1:25">
      <c r="A1076" s="47">
        <v>43072</v>
      </c>
      <c r="B1076" s="37">
        <v>326.8709582114152</v>
      </c>
      <c r="C1076" s="49">
        <v>0</v>
      </c>
      <c r="D1076" s="37">
        <v>0</v>
      </c>
      <c r="E1076" s="49">
        <v>0</v>
      </c>
      <c r="F1076" s="37">
        <v>0</v>
      </c>
      <c r="G1076" s="49">
        <v>0.33930905771944758</v>
      </c>
      <c r="H1076" s="37">
        <v>0.78283837475954532</v>
      </c>
      <c r="I1076" s="49">
        <v>0</v>
      </c>
      <c r="J1076" s="37">
        <v>0</v>
      </c>
      <c r="K1076" s="49">
        <v>6.6109640853991909</v>
      </c>
      <c r="L1076" s="37">
        <v>0</v>
      </c>
      <c r="M1076" s="49">
        <v>2092.1925594198005</v>
      </c>
      <c r="N1076" s="43">
        <v>2071.27</v>
      </c>
      <c r="O1076" s="56">
        <v>2190.91</v>
      </c>
      <c r="P1076" s="44">
        <v>2151.3000000000002</v>
      </c>
      <c r="Q1076" s="52">
        <v>0</v>
      </c>
      <c r="R1076" s="39">
        <v>0</v>
      </c>
      <c r="S1076" s="54">
        <v>39.61</v>
      </c>
      <c r="T1076" s="39">
        <v>0</v>
      </c>
      <c r="U1076" s="54">
        <v>0</v>
      </c>
      <c r="V1076" s="39">
        <v>0</v>
      </c>
      <c r="W1076" s="56">
        <v>0</v>
      </c>
      <c r="X1076" s="39">
        <v>119.64</v>
      </c>
      <c r="Y1076" s="56">
        <v>5.5</v>
      </c>
    </row>
    <row r="1077" spans="1:25">
      <c r="A1077" s="47">
        <v>43073</v>
      </c>
      <c r="B1077" s="37">
        <v>10379.382530163984</v>
      </c>
      <c r="C1077" s="49">
        <v>0</v>
      </c>
      <c r="D1077" s="37">
        <v>0</v>
      </c>
      <c r="E1077" s="49">
        <v>0</v>
      </c>
      <c r="F1077" s="37">
        <v>0</v>
      </c>
      <c r="G1077" s="49">
        <v>9.1356233314485742</v>
      </c>
      <c r="H1077" s="37">
        <v>21.505595783907761</v>
      </c>
      <c r="I1077" s="49">
        <v>0</v>
      </c>
      <c r="J1077" s="37">
        <v>0</v>
      </c>
      <c r="K1077" s="49">
        <v>181.84078977086244</v>
      </c>
      <c r="L1077" s="37">
        <v>0</v>
      </c>
      <c r="M1077" s="49">
        <v>60556.044474653158</v>
      </c>
      <c r="N1077" s="43">
        <v>2055.2399999999998</v>
      </c>
      <c r="O1077" s="56">
        <v>2186.87</v>
      </c>
      <c r="P1077" s="44">
        <v>2150.52</v>
      </c>
      <c r="Q1077" s="52">
        <v>0</v>
      </c>
      <c r="R1077" s="39">
        <v>0</v>
      </c>
      <c r="S1077" s="54">
        <v>36.35</v>
      </c>
      <c r="T1077" s="39">
        <v>0</v>
      </c>
      <c r="U1077" s="54">
        <v>0</v>
      </c>
      <c r="V1077" s="39">
        <v>0</v>
      </c>
      <c r="W1077" s="56">
        <v>0</v>
      </c>
      <c r="X1077" s="39">
        <v>131.63</v>
      </c>
      <c r="Y1077" s="56">
        <v>6</v>
      </c>
    </row>
    <row r="1078" spans="1:25">
      <c r="A1078" s="47">
        <v>43074</v>
      </c>
      <c r="B1078" s="37">
        <v>9439.7614445694453</v>
      </c>
      <c r="C1078" s="49">
        <v>0</v>
      </c>
      <c r="D1078" s="37">
        <v>0</v>
      </c>
      <c r="E1078" s="49">
        <v>0</v>
      </c>
      <c r="F1078" s="37">
        <v>0</v>
      </c>
      <c r="G1078" s="49">
        <v>9.8996316155077988</v>
      </c>
      <c r="H1078" s="37">
        <v>22.91623831031028</v>
      </c>
      <c r="I1078" s="49">
        <v>0</v>
      </c>
      <c r="J1078" s="37">
        <v>0</v>
      </c>
      <c r="K1078" s="49">
        <v>202.82123470446285</v>
      </c>
      <c r="L1078" s="37">
        <v>0</v>
      </c>
      <c r="M1078" s="49">
        <v>60285.480086100069</v>
      </c>
      <c r="N1078" s="43">
        <v>2130.38</v>
      </c>
      <c r="O1078" s="56">
        <v>2246.92</v>
      </c>
      <c r="P1078" s="44">
        <v>2189.6999999999998</v>
      </c>
      <c r="Q1078" s="52">
        <v>0</v>
      </c>
      <c r="R1078" s="39">
        <v>0</v>
      </c>
      <c r="S1078" s="54">
        <v>57.22</v>
      </c>
      <c r="T1078" s="39">
        <v>0</v>
      </c>
      <c r="U1078" s="54">
        <v>0</v>
      </c>
      <c r="V1078" s="39">
        <v>0</v>
      </c>
      <c r="W1078" s="56">
        <v>0</v>
      </c>
      <c r="X1078" s="39">
        <v>116.54</v>
      </c>
      <c r="Y1078" s="56">
        <v>5.2</v>
      </c>
    </row>
    <row r="1079" spans="1:25">
      <c r="A1079" s="47">
        <v>43075</v>
      </c>
      <c r="B1079" s="37">
        <v>9945.9282651802005</v>
      </c>
      <c r="C1079" s="49">
        <v>0</v>
      </c>
      <c r="D1079" s="37">
        <v>0</v>
      </c>
      <c r="E1079" s="49">
        <v>0</v>
      </c>
      <c r="F1079" s="37">
        <v>0</v>
      </c>
      <c r="G1079" s="49">
        <v>9.9121189959855993</v>
      </c>
      <c r="H1079" s="37">
        <v>22.222816818807793</v>
      </c>
      <c r="I1079" s="49">
        <v>0</v>
      </c>
      <c r="J1079" s="37">
        <v>0</v>
      </c>
      <c r="K1079" s="49">
        <v>208.1791453263163</v>
      </c>
      <c r="L1079" s="37">
        <v>0</v>
      </c>
      <c r="M1079" s="49">
        <v>56119.349102258318</v>
      </c>
      <c r="N1079" s="43">
        <v>1271.08</v>
      </c>
      <c r="O1079" s="56">
        <v>1356.77</v>
      </c>
      <c r="P1079" s="44">
        <v>1296.2</v>
      </c>
      <c r="Q1079" s="52">
        <v>26.65</v>
      </c>
      <c r="R1079" s="39">
        <v>0</v>
      </c>
      <c r="S1079" s="54">
        <v>33.92</v>
      </c>
      <c r="T1079" s="39">
        <v>0</v>
      </c>
      <c r="U1079" s="54">
        <v>0</v>
      </c>
      <c r="V1079" s="39">
        <v>0</v>
      </c>
      <c r="W1079" s="56">
        <v>0</v>
      </c>
      <c r="X1079" s="39">
        <v>85.69</v>
      </c>
      <c r="Y1079" s="56">
        <v>6.3</v>
      </c>
    </row>
    <row r="1080" spans="1:25">
      <c r="A1080" s="47">
        <v>43076</v>
      </c>
      <c r="B1080" s="37">
        <v>10218.174028529471</v>
      </c>
      <c r="C1080" s="49">
        <v>0</v>
      </c>
      <c r="D1080" s="37">
        <v>0</v>
      </c>
      <c r="E1080" s="49">
        <v>0</v>
      </c>
      <c r="F1080" s="37">
        <v>0</v>
      </c>
      <c r="G1080" s="49">
        <v>9.1047101035042974</v>
      </c>
      <c r="H1080" s="37">
        <v>21.952519562790517</v>
      </c>
      <c r="I1080" s="49">
        <v>0</v>
      </c>
      <c r="J1080" s="37">
        <v>0</v>
      </c>
      <c r="K1080" s="49">
        <v>182.36320119076822</v>
      </c>
      <c r="L1080" s="37">
        <v>0</v>
      </c>
      <c r="M1080" s="49">
        <v>59024.990392779582</v>
      </c>
      <c r="N1080" s="43">
        <v>2064.27</v>
      </c>
      <c r="O1080" s="56">
        <v>2178.13</v>
      </c>
      <c r="P1080" s="44">
        <v>2098.3000000000002</v>
      </c>
      <c r="Q1080" s="52">
        <v>43.95</v>
      </c>
      <c r="R1080" s="39">
        <v>0</v>
      </c>
      <c r="S1080" s="54">
        <v>35.880000000000003</v>
      </c>
      <c r="T1080" s="39">
        <v>0</v>
      </c>
      <c r="U1080" s="54">
        <v>0</v>
      </c>
      <c r="V1080" s="39">
        <v>0</v>
      </c>
      <c r="W1080" s="56">
        <v>0</v>
      </c>
      <c r="X1080" s="39">
        <v>113.86</v>
      </c>
      <c r="Y1080" s="56">
        <v>5.2</v>
      </c>
    </row>
    <row r="1081" spans="1:25">
      <c r="A1081" s="47">
        <v>43077</v>
      </c>
      <c r="B1081" s="37">
        <v>9258.084892855828</v>
      </c>
      <c r="C1081" s="49">
        <v>0</v>
      </c>
      <c r="D1081" s="37">
        <v>20</v>
      </c>
      <c r="E1081" s="49">
        <v>0</v>
      </c>
      <c r="F1081" s="37">
        <v>0</v>
      </c>
      <c r="G1081" s="49">
        <v>8.8991552591775136</v>
      </c>
      <c r="H1081" s="37">
        <v>23.117008678660689</v>
      </c>
      <c r="I1081" s="49">
        <v>0</v>
      </c>
      <c r="J1081" s="37">
        <v>15</v>
      </c>
      <c r="K1081" s="49">
        <v>197.48354287327788</v>
      </c>
      <c r="L1081" s="37">
        <v>20</v>
      </c>
      <c r="M1081" s="49">
        <v>56068.820922667277</v>
      </c>
      <c r="N1081" s="43">
        <v>1482.82</v>
      </c>
      <c r="O1081" s="56">
        <v>1584.39</v>
      </c>
      <c r="P1081" s="44">
        <v>1543.1</v>
      </c>
      <c r="Q1081" s="52">
        <v>0</v>
      </c>
      <c r="R1081" s="39">
        <v>0</v>
      </c>
      <c r="S1081" s="54">
        <v>41.29</v>
      </c>
      <c r="T1081" s="39">
        <v>0</v>
      </c>
      <c r="U1081" s="54">
        <v>0</v>
      </c>
      <c r="V1081" s="39">
        <v>0</v>
      </c>
      <c r="W1081" s="56">
        <v>0</v>
      </c>
      <c r="X1081" s="39">
        <v>101.57</v>
      </c>
      <c r="Y1081" s="56">
        <v>6.4</v>
      </c>
    </row>
    <row r="1082" spans="1:25">
      <c r="A1082" s="47">
        <v>43078</v>
      </c>
      <c r="B1082" s="37">
        <v>331.89378382756587</v>
      </c>
      <c r="C1082" s="49">
        <v>0</v>
      </c>
      <c r="D1082" s="37">
        <v>0</v>
      </c>
      <c r="E1082" s="49">
        <v>0</v>
      </c>
      <c r="F1082" s="37">
        <v>0</v>
      </c>
      <c r="G1082" s="49">
        <v>0.30717084159144331</v>
      </c>
      <c r="H1082" s="37">
        <v>0.84522993236122002</v>
      </c>
      <c r="I1082" s="49">
        <v>0</v>
      </c>
      <c r="J1082" s="37">
        <v>0</v>
      </c>
      <c r="K1082" s="49">
        <v>6.4443922789997803</v>
      </c>
      <c r="L1082" s="37">
        <v>0</v>
      </c>
      <c r="M1082" s="49">
        <v>2039.6941264500049</v>
      </c>
      <c r="N1082" s="43">
        <v>1764.46</v>
      </c>
      <c r="O1082" s="56">
        <v>1866.51</v>
      </c>
      <c r="P1082" s="44">
        <v>1817.6</v>
      </c>
      <c r="Q1082" s="52">
        <v>0</v>
      </c>
      <c r="R1082" s="39">
        <v>0</v>
      </c>
      <c r="S1082" s="54">
        <v>48.91</v>
      </c>
      <c r="T1082" s="39">
        <v>0</v>
      </c>
      <c r="U1082" s="54">
        <v>0</v>
      </c>
      <c r="V1082" s="39">
        <v>0</v>
      </c>
      <c r="W1082" s="56">
        <v>0</v>
      </c>
      <c r="X1082" s="39">
        <v>102.05</v>
      </c>
      <c r="Y1082" s="56">
        <v>5.5</v>
      </c>
    </row>
    <row r="1083" spans="1:25">
      <c r="A1083" s="47">
        <v>43079</v>
      </c>
      <c r="B1083" s="37">
        <v>349.1633193747233</v>
      </c>
      <c r="C1083" s="49">
        <v>0</v>
      </c>
      <c r="D1083" s="37">
        <v>0</v>
      </c>
      <c r="E1083" s="49">
        <v>0</v>
      </c>
      <c r="F1083" s="37">
        <v>0</v>
      </c>
      <c r="G1083" s="49">
        <v>0.31844792682629508</v>
      </c>
      <c r="H1083" s="37">
        <v>0.79709970610780678</v>
      </c>
      <c r="I1083" s="49">
        <v>0</v>
      </c>
      <c r="J1083" s="37">
        <v>0</v>
      </c>
      <c r="K1083" s="49">
        <v>6.6248777758437427</v>
      </c>
      <c r="L1083" s="37">
        <v>0</v>
      </c>
      <c r="M1083" s="49">
        <v>2022.5486008689652</v>
      </c>
      <c r="N1083" s="43">
        <v>1778.44</v>
      </c>
      <c r="O1083" s="56">
        <v>1897.2</v>
      </c>
      <c r="P1083" s="44">
        <v>1837.75</v>
      </c>
      <c r="Q1083" s="52">
        <v>18.87</v>
      </c>
      <c r="R1083" s="39">
        <v>0</v>
      </c>
      <c r="S1083" s="54">
        <v>40.58</v>
      </c>
      <c r="T1083" s="39">
        <v>0</v>
      </c>
      <c r="U1083" s="54">
        <v>0</v>
      </c>
      <c r="V1083" s="39">
        <v>0</v>
      </c>
      <c r="W1083" s="56">
        <v>0</v>
      </c>
      <c r="X1083" s="39">
        <v>118.76</v>
      </c>
      <c r="Y1083" s="56">
        <v>6.3</v>
      </c>
    </row>
    <row r="1084" spans="1:25">
      <c r="A1084" s="47">
        <v>43080</v>
      </c>
      <c r="B1084" s="37">
        <v>9213.4154430852068</v>
      </c>
      <c r="C1084" s="49">
        <v>0</v>
      </c>
      <c r="D1084" s="37">
        <v>0</v>
      </c>
      <c r="E1084" s="49">
        <v>0</v>
      </c>
      <c r="F1084" s="37">
        <v>0</v>
      </c>
      <c r="G1084" s="49">
        <v>9.8866821676425332</v>
      </c>
      <c r="H1084" s="37">
        <v>23.989514635235576</v>
      </c>
      <c r="I1084" s="49">
        <v>0</v>
      </c>
      <c r="J1084" s="37">
        <v>0</v>
      </c>
      <c r="K1084" s="49">
        <v>204.96849921534223</v>
      </c>
      <c r="L1084" s="37">
        <v>0</v>
      </c>
      <c r="M1084" s="49">
        <v>54821.903874744239</v>
      </c>
      <c r="N1084" s="43">
        <v>1780.56</v>
      </c>
      <c r="O1084" s="56">
        <v>1871.9</v>
      </c>
      <c r="P1084" s="44">
        <v>1810</v>
      </c>
      <c r="Q1084" s="52">
        <v>37.9</v>
      </c>
      <c r="R1084" s="39">
        <v>0</v>
      </c>
      <c r="S1084" s="54">
        <v>24</v>
      </c>
      <c r="T1084" s="39">
        <v>0</v>
      </c>
      <c r="U1084" s="54">
        <v>0</v>
      </c>
      <c r="V1084" s="39">
        <v>0</v>
      </c>
      <c r="W1084" s="56">
        <v>0</v>
      </c>
      <c r="X1084" s="39">
        <v>91.34</v>
      </c>
      <c r="Y1084" s="56">
        <v>4.9000000000000004</v>
      </c>
    </row>
    <row r="1085" spans="1:25">
      <c r="A1085" s="47">
        <v>43081</v>
      </c>
      <c r="B1085" s="37">
        <v>9898.1384782196437</v>
      </c>
      <c r="C1085" s="49">
        <v>0</v>
      </c>
      <c r="D1085" s="37">
        <v>0</v>
      </c>
      <c r="E1085" s="49">
        <v>0</v>
      </c>
      <c r="F1085" s="37">
        <v>0</v>
      </c>
      <c r="G1085" s="49">
        <v>9.7047645040808064</v>
      </c>
      <c r="H1085" s="37">
        <v>21.236115051356588</v>
      </c>
      <c r="I1085" s="49">
        <v>0</v>
      </c>
      <c r="J1085" s="37">
        <v>0</v>
      </c>
      <c r="K1085" s="49">
        <v>183.65342245029385</v>
      </c>
      <c r="L1085" s="37">
        <v>0</v>
      </c>
      <c r="M1085" s="49">
        <v>60230.568261238819</v>
      </c>
      <c r="N1085" s="43">
        <v>1633.58</v>
      </c>
      <c r="O1085" s="56">
        <v>1744.32</v>
      </c>
      <c r="P1085" s="44">
        <v>1668</v>
      </c>
      <c r="Q1085" s="52">
        <v>34.700000000000003</v>
      </c>
      <c r="R1085" s="39">
        <v>0</v>
      </c>
      <c r="S1085" s="54">
        <v>41.62</v>
      </c>
      <c r="T1085" s="39">
        <v>0</v>
      </c>
      <c r="U1085" s="54">
        <v>0</v>
      </c>
      <c r="V1085" s="39">
        <v>0</v>
      </c>
      <c r="W1085" s="56">
        <v>0</v>
      </c>
      <c r="X1085" s="39">
        <v>110.74</v>
      </c>
      <c r="Y1085" s="56">
        <v>6.3</v>
      </c>
    </row>
    <row r="1086" spans="1:25">
      <c r="A1086" s="47">
        <v>43082</v>
      </c>
      <c r="B1086" s="37">
        <v>10060.182048174982</v>
      </c>
      <c r="C1086" s="49">
        <v>0</v>
      </c>
      <c r="D1086" s="37">
        <v>0</v>
      </c>
      <c r="E1086" s="49">
        <v>0</v>
      </c>
      <c r="F1086" s="37">
        <v>0</v>
      </c>
      <c r="G1086" s="49">
        <v>9.8647191979764859</v>
      </c>
      <c r="H1086" s="37">
        <v>21.574124004562496</v>
      </c>
      <c r="I1086" s="49">
        <v>0</v>
      </c>
      <c r="J1086" s="37">
        <v>0</v>
      </c>
      <c r="K1086" s="49">
        <v>205.62940626259518</v>
      </c>
      <c r="L1086" s="37">
        <v>0</v>
      </c>
      <c r="M1086" s="49">
        <v>61755.236371815263</v>
      </c>
      <c r="N1086" s="43">
        <v>1824.01</v>
      </c>
      <c r="O1086" s="56">
        <v>1928.83</v>
      </c>
      <c r="P1086" s="44">
        <v>1846.1</v>
      </c>
      <c r="Q1086" s="52">
        <v>38.299999999999997</v>
      </c>
      <c r="R1086" s="39">
        <v>0</v>
      </c>
      <c r="S1086" s="54">
        <v>44.43</v>
      </c>
      <c r="T1086" s="39">
        <v>0</v>
      </c>
      <c r="U1086" s="54">
        <v>0</v>
      </c>
      <c r="V1086" s="39">
        <v>0</v>
      </c>
      <c r="W1086" s="56">
        <v>0</v>
      </c>
      <c r="X1086" s="39">
        <v>104.82</v>
      </c>
      <c r="Y1086" s="56">
        <v>5.4</v>
      </c>
    </row>
    <row r="1087" spans="1:25">
      <c r="A1087" s="47">
        <v>43083</v>
      </c>
      <c r="B1087" s="37">
        <v>9756.4624809034867</v>
      </c>
      <c r="C1087" s="49">
        <v>0</v>
      </c>
      <c r="D1087" s="37">
        <v>0</v>
      </c>
      <c r="E1087" s="49">
        <v>0</v>
      </c>
      <c r="F1087" s="37">
        <v>0</v>
      </c>
      <c r="G1087" s="49">
        <v>9.5032413337362946</v>
      </c>
      <c r="H1087" s="37">
        <v>21.856212240217697</v>
      </c>
      <c r="I1087" s="49">
        <v>0</v>
      </c>
      <c r="J1087" s="37">
        <v>0</v>
      </c>
      <c r="K1087" s="49">
        <v>194.99073307829235</v>
      </c>
      <c r="L1087" s="37">
        <v>0</v>
      </c>
      <c r="M1087" s="49">
        <v>59097.701905161011</v>
      </c>
      <c r="N1087" s="43">
        <v>1776.97</v>
      </c>
      <c r="O1087" s="56">
        <v>1879.23</v>
      </c>
      <c r="P1087" s="44">
        <v>1783</v>
      </c>
      <c r="Q1087" s="52">
        <v>38.9</v>
      </c>
      <c r="R1087" s="39">
        <v>0</v>
      </c>
      <c r="S1087" s="54">
        <v>57.33</v>
      </c>
      <c r="T1087" s="39">
        <v>0</v>
      </c>
      <c r="U1087" s="54">
        <v>0</v>
      </c>
      <c r="V1087" s="39">
        <v>0</v>
      </c>
      <c r="W1087" s="56">
        <v>0</v>
      </c>
      <c r="X1087" s="39">
        <v>102.26</v>
      </c>
      <c r="Y1087" s="56">
        <v>5.4</v>
      </c>
    </row>
    <row r="1088" spans="1:25">
      <c r="A1088" s="47">
        <v>43084</v>
      </c>
      <c r="B1088" s="37">
        <v>10346.486173591158</v>
      </c>
      <c r="C1088" s="49">
        <v>0</v>
      </c>
      <c r="D1088" s="37">
        <v>0</v>
      </c>
      <c r="E1088" s="49">
        <v>0</v>
      </c>
      <c r="F1088" s="37">
        <v>0</v>
      </c>
      <c r="G1088" s="49">
        <v>9.5228366027896012</v>
      </c>
      <c r="H1088" s="37">
        <v>23.515089325497758</v>
      </c>
      <c r="I1088" s="49">
        <v>0</v>
      </c>
      <c r="J1088" s="37">
        <v>0</v>
      </c>
      <c r="K1088" s="49">
        <v>199.36300436862132</v>
      </c>
      <c r="L1088" s="37">
        <v>20</v>
      </c>
      <c r="M1088" s="49">
        <v>57511.994609772097</v>
      </c>
    </row>
    <row r="1089" spans="1:25">
      <c r="A1089" s="47">
        <v>43085</v>
      </c>
      <c r="B1089" s="37">
        <v>351.63816744144276</v>
      </c>
      <c r="C1089" s="49">
        <v>0</v>
      </c>
      <c r="D1089" s="37">
        <v>0</v>
      </c>
      <c r="E1089" s="49">
        <v>0</v>
      </c>
      <c r="F1089" s="37">
        <v>0</v>
      </c>
      <c r="G1089" s="49">
        <v>0.32531851521824751</v>
      </c>
      <c r="H1089" s="37">
        <v>0.83667250561327067</v>
      </c>
      <c r="I1089" s="49">
        <v>0</v>
      </c>
      <c r="J1089" s="37">
        <v>0</v>
      </c>
      <c r="K1089" s="49">
        <v>7.4441069133805371</v>
      </c>
      <c r="L1089" s="37">
        <v>0</v>
      </c>
      <c r="M1089" s="49">
        <v>2013.720471270648</v>
      </c>
    </row>
    <row r="1090" spans="1:25">
      <c r="A1090" s="47">
        <v>43086</v>
      </c>
      <c r="B1090" s="37">
        <v>355.81787724298317</v>
      </c>
      <c r="C1090" s="49">
        <v>0</v>
      </c>
      <c r="D1090" s="37">
        <v>0</v>
      </c>
      <c r="E1090" s="49">
        <v>0</v>
      </c>
      <c r="F1090" s="37">
        <v>0</v>
      </c>
      <c r="G1090" s="49">
        <v>0.31936272787626596</v>
      </c>
      <c r="H1090" s="37">
        <v>0.7479914258435103</v>
      </c>
      <c r="I1090" s="49">
        <v>0</v>
      </c>
      <c r="J1090" s="37">
        <v>0</v>
      </c>
      <c r="K1090" s="49">
        <v>6.5917014273920529</v>
      </c>
      <c r="L1090" s="37">
        <v>0</v>
      </c>
      <c r="M1090" s="49">
        <v>1985.9667274198414</v>
      </c>
    </row>
    <row r="1091" spans="1:25">
      <c r="A1091" s="47">
        <v>43087</v>
      </c>
      <c r="B1091" s="37">
        <v>10273.198999974011</v>
      </c>
      <c r="C1091" s="49">
        <v>0</v>
      </c>
      <c r="D1091" s="37">
        <v>0</v>
      </c>
      <c r="E1091" s="49">
        <v>0</v>
      </c>
      <c r="F1091" s="37">
        <v>0</v>
      </c>
      <c r="G1091" s="49">
        <v>9.9344582786278757</v>
      </c>
      <c r="H1091" s="37">
        <v>22.022243973485104</v>
      </c>
      <c r="I1091" s="49">
        <v>0</v>
      </c>
      <c r="J1091" s="37">
        <v>0</v>
      </c>
      <c r="K1091" s="49">
        <v>202.47080808091133</v>
      </c>
      <c r="L1091" s="37">
        <v>0</v>
      </c>
      <c r="M1091" s="49">
        <v>59237.633932495897</v>
      </c>
    </row>
    <row r="1092" spans="1:25">
      <c r="A1092" s="47">
        <v>43088</v>
      </c>
      <c r="B1092" s="37">
        <v>9875.5842475781137</v>
      </c>
      <c r="C1092" s="49">
        <v>0</v>
      </c>
      <c r="D1092" s="37">
        <v>0</v>
      </c>
      <c r="E1092" s="49">
        <v>0</v>
      </c>
      <c r="F1092" s="37">
        <v>0</v>
      </c>
      <c r="G1092" s="49">
        <v>8.9189614910890143</v>
      </c>
      <c r="H1092" s="37">
        <v>23.007405821645744</v>
      </c>
      <c r="I1092" s="49">
        <v>0</v>
      </c>
      <c r="J1092" s="37">
        <v>0</v>
      </c>
      <c r="K1092" s="49">
        <v>182.75834947647539</v>
      </c>
      <c r="L1092" s="37">
        <v>0</v>
      </c>
      <c r="M1092" s="49">
        <v>59304.702630531538</v>
      </c>
    </row>
    <row r="1093" spans="1:25">
      <c r="A1093" s="47">
        <v>43089</v>
      </c>
      <c r="B1093" s="37">
        <v>9508.4259196739076</v>
      </c>
      <c r="C1093" s="49">
        <v>0</v>
      </c>
      <c r="D1093" s="37">
        <v>0</v>
      </c>
      <c r="E1093" s="49">
        <v>0</v>
      </c>
      <c r="F1093" s="37">
        <v>0</v>
      </c>
      <c r="G1093" s="49">
        <v>8.7617583810689421</v>
      </c>
      <c r="H1093" s="37">
        <v>24.132394496541156</v>
      </c>
      <c r="I1093" s="49">
        <v>0</v>
      </c>
      <c r="J1093" s="37">
        <v>0</v>
      </c>
      <c r="K1093" s="49">
        <v>198.81430229710725</v>
      </c>
      <c r="L1093" s="37">
        <v>0</v>
      </c>
      <c r="M1093" s="49">
        <v>56393.647672829655</v>
      </c>
    </row>
    <row r="1094" spans="1:25">
      <c r="A1094" s="47">
        <v>43090</v>
      </c>
      <c r="B1094" s="37">
        <v>9090.3493295130247</v>
      </c>
      <c r="C1094" s="49">
        <v>0</v>
      </c>
      <c r="D1094" s="37">
        <v>0</v>
      </c>
      <c r="E1094" s="49">
        <v>0</v>
      </c>
      <c r="F1094" s="37">
        <v>0</v>
      </c>
      <c r="G1094" s="49">
        <v>9.0246888153677283</v>
      </c>
      <c r="H1094" s="37">
        <v>23.641768758706558</v>
      </c>
      <c r="I1094" s="49">
        <v>0</v>
      </c>
      <c r="J1094" s="37">
        <v>0</v>
      </c>
      <c r="K1094" s="49">
        <v>204.52684243311364</v>
      </c>
      <c r="L1094" s="37">
        <v>0</v>
      </c>
      <c r="M1094" s="49">
        <v>59131.07273540397</v>
      </c>
    </row>
    <row r="1095" spans="1:25">
      <c r="A1095" s="47">
        <v>43091</v>
      </c>
      <c r="B1095" s="37">
        <v>9948.2694268105843</v>
      </c>
      <c r="C1095" s="49">
        <v>0</v>
      </c>
      <c r="D1095" s="37">
        <v>0</v>
      </c>
      <c r="E1095" s="49">
        <v>0</v>
      </c>
      <c r="F1095" s="37">
        <v>0</v>
      </c>
      <c r="G1095" s="49">
        <v>9.060494503606817</v>
      </c>
      <c r="H1095" s="37">
        <v>22.603498072638438</v>
      </c>
      <c r="I1095" s="49">
        <v>0</v>
      </c>
      <c r="J1095" s="37">
        <v>18</v>
      </c>
      <c r="K1095" s="49">
        <v>192.05208604249941</v>
      </c>
      <c r="L1095" s="37">
        <v>20</v>
      </c>
      <c r="M1095" s="49">
        <v>59502.163701932048</v>
      </c>
    </row>
    <row r="1096" spans="1:25">
      <c r="A1096" s="47">
        <v>43092</v>
      </c>
      <c r="B1096" s="37">
        <v>372.49000198216788</v>
      </c>
      <c r="C1096" s="49">
        <v>0</v>
      </c>
      <c r="D1096" s="37">
        <v>0</v>
      </c>
      <c r="E1096" s="49">
        <v>0</v>
      </c>
      <c r="F1096" s="37">
        <v>0</v>
      </c>
      <c r="G1096" s="49">
        <v>0.32405630380483891</v>
      </c>
      <c r="H1096" s="37">
        <v>0.78217625539980806</v>
      </c>
      <c r="I1096" s="49">
        <v>0</v>
      </c>
      <c r="J1096" s="37">
        <v>0</v>
      </c>
      <c r="K1096" s="49">
        <v>6.6253712351436862</v>
      </c>
      <c r="L1096" s="37">
        <v>0</v>
      </c>
      <c r="M1096" s="49">
        <v>1999.9049004745375</v>
      </c>
      <c r="N1096" s="43">
        <v>361.94</v>
      </c>
      <c r="O1096" s="56">
        <v>378.13</v>
      </c>
      <c r="P1096" s="44">
        <v>365</v>
      </c>
      <c r="Q1096" s="52">
        <v>8.25</v>
      </c>
      <c r="R1096" s="39">
        <v>0</v>
      </c>
      <c r="S1096" s="54">
        <v>4.88</v>
      </c>
      <c r="T1096" s="39">
        <v>0</v>
      </c>
      <c r="U1096" s="54">
        <v>0</v>
      </c>
      <c r="V1096" s="39">
        <v>0</v>
      </c>
      <c r="W1096" s="56">
        <v>0</v>
      </c>
      <c r="X1096" s="39">
        <v>16.190000000000001</v>
      </c>
      <c r="Y1096" s="56">
        <v>4.3</v>
      </c>
    </row>
    <row r="1097" spans="1:25">
      <c r="A1097" s="47">
        <v>43093</v>
      </c>
      <c r="B1097" s="37">
        <v>343.78542039955727</v>
      </c>
      <c r="C1097" s="49">
        <v>0</v>
      </c>
      <c r="D1097" s="37">
        <v>0</v>
      </c>
      <c r="E1097" s="49">
        <v>0</v>
      </c>
      <c r="F1097" s="37">
        <v>0</v>
      </c>
      <c r="G1097" s="49">
        <v>0.32160855544072625</v>
      </c>
      <c r="H1097" s="37">
        <v>0.81651019479414</v>
      </c>
      <c r="I1097" s="49">
        <v>0</v>
      </c>
      <c r="J1097" s="37">
        <v>0</v>
      </c>
      <c r="K1097" s="49">
        <v>6.102420012952062</v>
      </c>
      <c r="L1097" s="37">
        <v>0</v>
      </c>
      <c r="M1097" s="49">
        <v>2196.4445661308041</v>
      </c>
      <c r="N1097" s="43">
        <v>1613.59</v>
      </c>
      <c r="O1097" s="56">
        <v>1717.34</v>
      </c>
      <c r="P1097" s="44">
        <v>1652</v>
      </c>
      <c r="Q1097" s="52">
        <v>34.450000000000003</v>
      </c>
      <c r="R1097" s="39">
        <v>0</v>
      </c>
      <c r="S1097" s="54">
        <v>30.89</v>
      </c>
      <c r="T1097" s="39">
        <v>0</v>
      </c>
      <c r="U1097" s="54">
        <v>0</v>
      </c>
      <c r="V1097" s="39">
        <v>0</v>
      </c>
      <c r="W1097" s="56">
        <v>0</v>
      </c>
      <c r="X1097" s="39">
        <v>103.75</v>
      </c>
      <c r="Y1097" s="56">
        <v>6</v>
      </c>
    </row>
    <row r="1098" spans="1:25">
      <c r="A1098" s="47">
        <v>43094</v>
      </c>
      <c r="B1098" s="37">
        <v>10400.481677621501</v>
      </c>
      <c r="C1098" s="49">
        <v>0</v>
      </c>
      <c r="D1098" s="37">
        <v>0</v>
      </c>
      <c r="E1098" s="49">
        <v>0</v>
      </c>
      <c r="F1098" s="37">
        <v>0</v>
      </c>
      <c r="G1098" s="49">
        <v>9.4557977204224386</v>
      </c>
      <c r="H1098" s="37">
        <v>21.538429110712539</v>
      </c>
      <c r="I1098" s="49">
        <v>0</v>
      </c>
      <c r="J1098" s="37">
        <v>0</v>
      </c>
      <c r="K1098" s="49">
        <v>199.68209388211258</v>
      </c>
      <c r="L1098" s="37">
        <v>0</v>
      </c>
      <c r="M1098" s="49">
        <v>58661.549655793948</v>
      </c>
      <c r="N1098" s="43">
        <v>1935.69</v>
      </c>
      <c r="O1098" s="56">
        <v>2047.94</v>
      </c>
      <c r="P1098" s="44">
        <v>1959.7</v>
      </c>
      <c r="Q1098" s="52">
        <v>40.75</v>
      </c>
      <c r="R1098" s="39">
        <v>0</v>
      </c>
      <c r="S1098" s="54">
        <v>47.49</v>
      </c>
      <c r="T1098" s="39">
        <v>0</v>
      </c>
      <c r="U1098" s="54">
        <v>0</v>
      </c>
      <c r="V1098" s="39">
        <v>0</v>
      </c>
      <c r="W1098" s="56">
        <v>0</v>
      </c>
      <c r="X1098" s="39">
        <v>112.25</v>
      </c>
      <c r="Y1098" s="56">
        <v>5.5</v>
      </c>
    </row>
    <row r="1099" spans="1:25">
      <c r="A1099" s="47">
        <v>43095</v>
      </c>
      <c r="B1099" s="37">
        <v>10111.956579325193</v>
      </c>
      <c r="C1099" s="49">
        <v>0</v>
      </c>
      <c r="D1099" s="37">
        <v>0</v>
      </c>
      <c r="E1099" s="49">
        <v>0</v>
      </c>
      <c r="F1099" s="37">
        <v>0</v>
      </c>
      <c r="G1099" s="49">
        <v>9.7551008032698014</v>
      </c>
      <c r="H1099" s="37">
        <v>22.598791919238828</v>
      </c>
      <c r="I1099" s="49">
        <v>0</v>
      </c>
      <c r="J1099" s="37">
        <v>0</v>
      </c>
      <c r="K1099" s="49">
        <v>206.45304832722289</v>
      </c>
      <c r="L1099" s="37">
        <v>0</v>
      </c>
      <c r="M1099" s="49">
        <v>61615.117644221813</v>
      </c>
      <c r="N1099" s="43">
        <v>1852.22</v>
      </c>
      <c r="O1099" s="56">
        <v>1935.18</v>
      </c>
      <c r="P1099" s="44">
        <v>1887.3</v>
      </c>
      <c r="Q1099" s="52">
        <v>0</v>
      </c>
      <c r="R1099" s="39">
        <v>0</v>
      </c>
      <c r="S1099" s="54">
        <v>47.88</v>
      </c>
      <c r="T1099" s="39">
        <v>0</v>
      </c>
      <c r="U1099" s="54">
        <v>0</v>
      </c>
      <c r="V1099" s="39">
        <v>0</v>
      </c>
      <c r="W1099" s="56">
        <v>0</v>
      </c>
      <c r="X1099" s="39">
        <v>82.96</v>
      </c>
      <c r="Y1099" s="56">
        <v>4.3</v>
      </c>
    </row>
    <row r="1100" spans="1:25">
      <c r="A1100" s="47">
        <v>43096</v>
      </c>
      <c r="B1100" s="37">
        <v>10015.788245891952</v>
      </c>
      <c r="C1100" s="49">
        <v>0</v>
      </c>
      <c r="D1100" s="37">
        <v>0</v>
      </c>
      <c r="E1100" s="49">
        <v>0</v>
      </c>
      <c r="F1100" s="37">
        <v>0</v>
      </c>
      <c r="G1100" s="49">
        <v>9.3660089583071127</v>
      </c>
      <c r="H1100" s="37">
        <v>21.226531801262137</v>
      </c>
      <c r="I1100" s="49">
        <v>0</v>
      </c>
      <c r="J1100" s="37">
        <v>0</v>
      </c>
      <c r="K1100" s="49">
        <v>199.75964469985809</v>
      </c>
      <c r="L1100" s="37">
        <v>0</v>
      </c>
      <c r="M1100" s="49">
        <v>57551.363283971601</v>
      </c>
      <c r="N1100" s="43">
        <v>1541.75</v>
      </c>
      <c r="O1100" s="56">
        <v>1624.06</v>
      </c>
      <c r="P1100" s="44">
        <v>1579.6</v>
      </c>
      <c r="Q1100" s="52">
        <v>0</v>
      </c>
      <c r="R1100" s="39">
        <v>0</v>
      </c>
      <c r="S1100" s="54">
        <v>44.46</v>
      </c>
      <c r="T1100" s="39">
        <v>0</v>
      </c>
      <c r="U1100" s="54">
        <v>0</v>
      </c>
      <c r="V1100" s="39">
        <v>0</v>
      </c>
      <c r="W1100" s="56">
        <v>0</v>
      </c>
      <c r="X1100" s="39">
        <v>82.31</v>
      </c>
      <c r="Y1100" s="56">
        <v>5.0999999999999996</v>
      </c>
    </row>
    <row r="1101" spans="1:25">
      <c r="A1101" s="47">
        <v>43097</v>
      </c>
      <c r="B1101" s="37">
        <v>10353.488069333373</v>
      </c>
      <c r="C1101" s="49">
        <v>0</v>
      </c>
      <c r="D1101" s="37">
        <v>0</v>
      </c>
      <c r="E1101" s="49">
        <v>0</v>
      </c>
      <c r="F1101" s="37">
        <v>0</v>
      </c>
      <c r="G1101" s="49">
        <v>8.8221415115068194</v>
      </c>
      <c r="H1101" s="37">
        <v>23.414544193863275</v>
      </c>
      <c r="I1101" s="49">
        <v>0</v>
      </c>
      <c r="J1101" s="37">
        <v>0</v>
      </c>
      <c r="K1101" s="49">
        <v>206.77087426173216</v>
      </c>
      <c r="L1101" s="37">
        <v>0</v>
      </c>
      <c r="M1101" s="49">
        <v>55849.674392815883</v>
      </c>
    </row>
    <row r="1102" spans="1:25">
      <c r="A1102" s="47">
        <v>43098</v>
      </c>
      <c r="B1102" s="37">
        <v>9729.5111597746472</v>
      </c>
      <c r="C1102" s="49">
        <v>0</v>
      </c>
      <c r="D1102" s="37">
        <v>0</v>
      </c>
      <c r="E1102" s="49">
        <v>0</v>
      </c>
      <c r="F1102" s="37">
        <v>0</v>
      </c>
      <c r="G1102" s="49">
        <v>9.9626254471565545</v>
      </c>
      <c r="H1102" s="37">
        <v>22.193827625895711</v>
      </c>
      <c r="I1102" s="49">
        <v>54.586257364806499</v>
      </c>
      <c r="J1102" s="37">
        <v>0</v>
      </c>
      <c r="K1102" s="49">
        <v>195.64407209883726</v>
      </c>
      <c r="L1102" s="37">
        <v>20</v>
      </c>
      <c r="M1102" s="49">
        <v>55472.259981361858</v>
      </c>
    </row>
    <row r="1103" spans="1:25">
      <c r="A1103" s="47">
        <v>43099</v>
      </c>
      <c r="B1103" s="37">
        <v>327.70541362481003</v>
      </c>
      <c r="C1103" s="49">
        <v>0</v>
      </c>
      <c r="D1103" s="37">
        <v>0</v>
      </c>
      <c r="E1103" s="49">
        <v>0</v>
      </c>
      <c r="F1103" s="37">
        <v>0</v>
      </c>
      <c r="G1103" s="49">
        <v>0.33130188184610154</v>
      </c>
      <c r="H1103" s="37">
        <v>0.75019096292289655</v>
      </c>
      <c r="I1103" s="49">
        <v>0</v>
      </c>
      <c r="J1103" s="37">
        <v>0</v>
      </c>
      <c r="K1103" s="49">
        <v>7.2247192526458717</v>
      </c>
      <c r="L1103" s="37">
        <v>0</v>
      </c>
      <c r="M1103" s="49">
        <v>1906.651766928881</v>
      </c>
    </row>
    <row r="1104" spans="1:25">
      <c r="A1104" s="47">
        <v>43100</v>
      </c>
      <c r="B1104" s="37">
        <v>342.80025804792569</v>
      </c>
      <c r="C1104" s="49">
        <v>0</v>
      </c>
      <c r="D1104" s="37">
        <v>0</v>
      </c>
      <c r="E1104" s="49">
        <v>0</v>
      </c>
      <c r="F1104" s="37">
        <v>0</v>
      </c>
      <c r="G1104" s="49">
        <v>0.33808059017559866</v>
      </c>
      <c r="H1104" s="37">
        <v>0.80072529676616089</v>
      </c>
      <c r="I1104" s="49">
        <v>0</v>
      </c>
      <c r="J1104" s="37">
        <v>0</v>
      </c>
      <c r="K1104" s="49">
        <v>6.4613173318456223</v>
      </c>
      <c r="L1104" s="37">
        <v>0</v>
      </c>
      <c r="M1104" s="49">
        <v>1931.8361011500165</v>
      </c>
    </row>
    <row r="1105" spans="1:25">
      <c r="A1105" s="47">
        <v>43101</v>
      </c>
      <c r="B1105" s="37">
        <v>7558.9604001030675</v>
      </c>
      <c r="C1105" s="49">
        <v>0</v>
      </c>
      <c r="D1105" s="37">
        <v>0</v>
      </c>
      <c r="E1105" s="49">
        <v>0</v>
      </c>
      <c r="F1105" s="37">
        <v>0</v>
      </c>
      <c r="G1105" s="49">
        <v>12.109309473013784</v>
      </c>
      <c r="H1105" s="37">
        <v>20.348892115550424</v>
      </c>
      <c r="I1105" s="49">
        <v>0</v>
      </c>
      <c r="J1105" s="37">
        <v>0</v>
      </c>
      <c r="K1105" s="49">
        <v>176.13944641930456</v>
      </c>
      <c r="L1105" s="37">
        <v>0</v>
      </c>
      <c r="M1105" s="49">
        <v>3192.3</v>
      </c>
    </row>
    <row r="1106" spans="1:25">
      <c r="A1106" s="47">
        <v>43102</v>
      </c>
      <c r="B1106" s="37">
        <v>7694.2368972926106</v>
      </c>
      <c r="C1106" s="49">
        <v>0</v>
      </c>
      <c r="D1106" s="37">
        <v>0</v>
      </c>
      <c r="E1106" s="49">
        <v>0</v>
      </c>
      <c r="F1106" s="37">
        <v>0</v>
      </c>
      <c r="G1106" s="49">
        <v>11.0004130408864</v>
      </c>
      <c r="H1106" s="37">
        <v>21.207045866907837</v>
      </c>
      <c r="I1106" s="49">
        <v>0</v>
      </c>
      <c r="J1106" s="37">
        <v>0</v>
      </c>
      <c r="K1106" s="49">
        <v>165.99083215187673</v>
      </c>
      <c r="L1106" s="37">
        <v>0</v>
      </c>
      <c r="M1106" s="49">
        <v>46040.1</v>
      </c>
      <c r="N1106" s="43">
        <v>1802.21</v>
      </c>
      <c r="O1106" s="56">
        <v>1897.09</v>
      </c>
      <c r="P1106" s="44">
        <v>1848.3</v>
      </c>
      <c r="Q1106" s="52">
        <v>0</v>
      </c>
      <c r="R1106" s="39">
        <v>0</v>
      </c>
      <c r="S1106" s="54">
        <v>48.79</v>
      </c>
      <c r="T1106" s="39">
        <v>0</v>
      </c>
      <c r="U1106" s="54">
        <v>0</v>
      </c>
      <c r="V1106" s="39">
        <v>0</v>
      </c>
      <c r="W1106" s="56">
        <v>0</v>
      </c>
      <c r="X1106" s="39">
        <v>94.88</v>
      </c>
      <c r="Y1106" s="56">
        <v>5</v>
      </c>
    </row>
    <row r="1107" spans="1:25">
      <c r="A1107" s="47">
        <v>43103</v>
      </c>
      <c r="B1107" s="37">
        <v>8172.4170461224703</v>
      </c>
      <c r="C1107" s="49">
        <v>0</v>
      </c>
      <c r="D1107" s="37">
        <v>0</v>
      </c>
      <c r="E1107" s="49">
        <v>0</v>
      </c>
      <c r="F1107" s="37">
        <v>0</v>
      </c>
      <c r="G1107" s="49">
        <v>12.066537582375934</v>
      </c>
      <c r="H1107" s="37">
        <v>21.18548767792802</v>
      </c>
      <c r="I1107" s="49">
        <v>0</v>
      </c>
      <c r="J1107" s="37">
        <v>0</v>
      </c>
      <c r="K1107" s="49">
        <v>184.62263905806387</v>
      </c>
      <c r="L1107" s="37">
        <v>0</v>
      </c>
      <c r="M1107" s="49">
        <v>70425</v>
      </c>
      <c r="N1107" s="43">
        <v>1916.9</v>
      </c>
      <c r="O1107" s="56">
        <v>2017.13</v>
      </c>
      <c r="P1107" s="44">
        <v>1927</v>
      </c>
      <c r="Q1107" s="52">
        <v>40.25</v>
      </c>
      <c r="R1107" s="39">
        <v>0</v>
      </c>
      <c r="S1107" s="54">
        <v>49.88</v>
      </c>
      <c r="T1107" s="39">
        <v>0</v>
      </c>
      <c r="U1107" s="54">
        <v>0</v>
      </c>
      <c r="V1107" s="39">
        <v>0</v>
      </c>
      <c r="W1107" s="56">
        <v>0</v>
      </c>
      <c r="X1107" s="39">
        <v>100.23</v>
      </c>
      <c r="Y1107" s="56">
        <v>5</v>
      </c>
    </row>
    <row r="1108" spans="1:25">
      <c r="A1108" s="47">
        <v>43104</v>
      </c>
      <c r="B1108" s="37">
        <v>7848.7347001331618</v>
      </c>
      <c r="C1108" s="49">
        <v>0</v>
      </c>
      <c r="D1108" s="37">
        <v>0</v>
      </c>
      <c r="E1108" s="49">
        <v>0</v>
      </c>
      <c r="F1108" s="37">
        <v>0</v>
      </c>
      <c r="G1108" s="49">
        <v>11.5737654332712</v>
      </c>
      <c r="H1108" s="37">
        <v>22.852726913403401</v>
      </c>
      <c r="I1108" s="49">
        <v>0</v>
      </c>
      <c r="J1108" s="37">
        <v>0</v>
      </c>
      <c r="K1108" s="49">
        <v>166.73850280027</v>
      </c>
      <c r="L1108" s="37">
        <v>0</v>
      </c>
      <c r="M1108" s="49">
        <v>60386.7</v>
      </c>
      <c r="N1108" s="43">
        <v>1625.45</v>
      </c>
      <c r="O1108" s="56">
        <v>1711.21</v>
      </c>
      <c r="P1108" s="44">
        <v>1646</v>
      </c>
      <c r="Q1108" s="52">
        <v>34.35</v>
      </c>
      <c r="R1108" s="39">
        <v>0</v>
      </c>
      <c r="S1108" s="54">
        <v>30.86</v>
      </c>
      <c r="T1108" s="39">
        <v>0</v>
      </c>
      <c r="U1108" s="54">
        <v>0</v>
      </c>
      <c r="V1108" s="39">
        <v>0</v>
      </c>
      <c r="W1108" s="56">
        <v>0</v>
      </c>
      <c r="X1108" s="39">
        <v>85.76</v>
      </c>
      <c r="Y1108" s="56">
        <v>5</v>
      </c>
    </row>
    <row r="1109" spans="1:25">
      <c r="A1109" s="47">
        <v>43105</v>
      </c>
      <c r="B1109" s="37">
        <v>8373.8032448079684</v>
      </c>
      <c r="C1109" s="49">
        <v>0</v>
      </c>
      <c r="D1109" s="37">
        <v>0</v>
      </c>
      <c r="E1109" s="49">
        <v>0</v>
      </c>
      <c r="F1109" s="37">
        <v>0</v>
      </c>
      <c r="G1109" s="49">
        <v>10.642277497418313</v>
      </c>
      <c r="H1109" s="37">
        <v>20.993632278560781</v>
      </c>
      <c r="I1109" s="49">
        <v>0</v>
      </c>
      <c r="J1109" s="37">
        <v>17</v>
      </c>
      <c r="K1109" s="49">
        <v>185.73416749885442</v>
      </c>
      <c r="L1109" s="37">
        <v>0</v>
      </c>
      <c r="M1109" s="49">
        <v>67922.399999999994</v>
      </c>
      <c r="N1109" s="43">
        <v>1881.55</v>
      </c>
      <c r="O1109" s="56">
        <v>1977.8</v>
      </c>
      <c r="P1109" s="44">
        <v>1880.5</v>
      </c>
      <c r="Q1109" s="52">
        <v>39.5</v>
      </c>
      <c r="R1109" s="39">
        <v>0</v>
      </c>
      <c r="S1109" s="54">
        <v>57.8</v>
      </c>
      <c r="T1109" s="39">
        <v>0</v>
      </c>
      <c r="U1109" s="54">
        <v>0</v>
      </c>
      <c r="V1109" s="39">
        <v>0</v>
      </c>
      <c r="W1109" s="56">
        <v>0</v>
      </c>
      <c r="X1109" s="39">
        <v>96.25</v>
      </c>
      <c r="Y1109" s="56">
        <v>4.9000000000000004</v>
      </c>
    </row>
    <row r="1110" spans="1:25">
      <c r="A1110" s="47">
        <v>43106</v>
      </c>
      <c r="B1110" s="37">
        <v>315.34506668186293</v>
      </c>
      <c r="C1110" s="49">
        <v>0</v>
      </c>
      <c r="D1110" s="37">
        <v>0</v>
      </c>
      <c r="E1110" s="49">
        <v>0</v>
      </c>
      <c r="F1110" s="37">
        <v>0</v>
      </c>
      <c r="G1110" s="49">
        <v>0.43172877842055096</v>
      </c>
      <c r="H1110" s="37">
        <v>0.74731683759809309</v>
      </c>
      <c r="I1110" s="49">
        <v>0</v>
      </c>
      <c r="J1110" s="37">
        <v>0</v>
      </c>
      <c r="K1110" s="49">
        <v>6.1120657094801398</v>
      </c>
      <c r="L1110" s="37">
        <v>0</v>
      </c>
      <c r="M1110" s="49">
        <v>69401.7</v>
      </c>
      <c r="N1110" s="43">
        <v>1931.55</v>
      </c>
      <c r="O1110" s="56">
        <v>2030.9</v>
      </c>
      <c r="P1110" s="44">
        <v>1982.45</v>
      </c>
      <c r="Q1110" s="52">
        <v>0</v>
      </c>
      <c r="R1110" s="39">
        <v>0</v>
      </c>
      <c r="S1110" s="54">
        <v>48.45</v>
      </c>
      <c r="T1110" s="39">
        <v>0</v>
      </c>
      <c r="U1110" s="54">
        <v>0</v>
      </c>
      <c r="V1110" s="39">
        <v>0</v>
      </c>
      <c r="W1110" s="56">
        <v>0</v>
      </c>
      <c r="X1110" s="39">
        <v>99.35</v>
      </c>
      <c r="Y1110" s="56">
        <v>4.9000000000000004</v>
      </c>
    </row>
    <row r="1111" spans="1:25">
      <c r="A1111" s="47">
        <v>43107</v>
      </c>
      <c r="B1111" s="37">
        <v>305.11774520355277</v>
      </c>
      <c r="C1111" s="49">
        <v>0</v>
      </c>
      <c r="D1111" s="37">
        <v>0</v>
      </c>
      <c r="E1111" s="49">
        <v>0</v>
      </c>
      <c r="F1111" s="37">
        <v>0</v>
      </c>
      <c r="G1111" s="49">
        <v>0.39829859459258404</v>
      </c>
      <c r="H1111" s="37">
        <v>0.86957137350427072</v>
      </c>
      <c r="I1111" s="49">
        <v>0</v>
      </c>
      <c r="J1111" s="37">
        <v>0</v>
      </c>
      <c r="K1111" s="49">
        <v>6.0722759607776533</v>
      </c>
      <c r="L1111" s="37">
        <v>0</v>
      </c>
      <c r="M1111" s="49">
        <v>68093.7</v>
      </c>
      <c r="N1111" s="43">
        <v>1889.04</v>
      </c>
      <c r="O1111" s="56">
        <v>1988.2</v>
      </c>
      <c r="P1111" s="44">
        <v>1981.95</v>
      </c>
      <c r="Q1111" s="52">
        <v>0</v>
      </c>
      <c r="R1111" s="39">
        <v>0</v>
      </c>
      <c r="S1111" s="54">
        <v>6.25</v>
      </c>
      <c r="T1111" s="39">
        <v>0</v>
      </c>
      <c r="U1111" s="54">
        <v>0</v>
      </c>
      <c r="V1111" s="39">
        <v>0</v>
      </c>
      <c r="W1111" s="56">
        <v>0</v>
      </c>
      <c r="X1111" s="39">
        <v>99.16</v>
      </c>
      <c r="Y1111" s="56">
        <v>5</v>
      </c>
    </row>
    <row r="1112" spans="1:25">
      <c r="A1112" s="47">
        <v>43108</v>
      </c>
      <c r="B1112" s="37">
        <v>8429.9760658263767</v>
      </c>
      <c r="C1112" s="49">
        <v>0</v>
      </c>
      <c r="D1112" s="37">
        <v>0</v>
      </c>
      <c r="E1112" s="49">
        <v>0</v>
      </c>
      <c r="F1112" s="37">
        <v>0</v>
      </c>
      <c r="G1112" s="49">
        <v>10.868353966839372</v>
      </c>
      <c r="H1112" s="37">
        <v>22.745759355618713</v>
      </c>
      <c r="I1112" s="49">
        <v>0</v>
      </c>
      <c r="J1112" s="37">
        <v>0</v>
      </c>
      <c r="K1112" s="49">
        <v>170.03599847205143</v>
      </c>
      <c r="L1112" s="37">
        <v>0</v>
      </c>
      <c r="M1112" s="49">
        <v>68749.2</v>
      </c>
      <c r="N1112" s="43">
        <v>1948.28</v>
      </c>
      <c r="O1112" s="56">
        <v>2086.31</v>
      </c>
      <c r="P1112" s="44">
        <v>2000.5</v>
      </c>
      <c r="Q1112" s="52">
        <v>41</v>
      </c>
      <c r="R1112" s="39">
        <v>0</v>
      </c>
      <c r="S1112" s="54">
        <v>44.81</v>
      </c>
      <c r="T1112" s="39">
        <v>0</v>
      </c>
      <c r="U1112" s="54">
        <v>0</v>
      </c>
      <c r="V1112" s="39">
        <v>0</v>
      </c>
      <c r="W1112" s="56">
        <v>0</v>
      </c>
      <c r="X1112" s="39">
        <v>138.03</v>
      </c>
      <c r="Y1112" s="56">
        <v>6.6</v>
      </c>
    </row>
    <row r="1113" spans="1:25">
      <c r="A1113" s="47">
        <v>43109</v>
      </c>
      <c r="B1113" s="37">
        <v>8438.7662911810075</v>
      </c>
      <c r="C1113" s="49">
        <v>0</v>
      </c>
      <c r="D1113" s="37">
        <v>0</v>
      </c>
      <c r="E1113" s="49">
        <v>0</v>
      </c>
      <c r="F1113" s="37">
        <v>0</v>
      </c>
      <c r="G1113" s="49">
        <v>11.362542042552409</v>
      </c>
      <c r="H1113" s="37">
        <v>20.465368903397611</v>
      </c>
      <c r="I1113" s="49">
        <v>0</v>
      </c>
      <c r="J1113" s="37">
        <v>0</v>
      </c>
      <c r="K1113" s="49">
        <v>179.51239454628313</v>
      </c>
      <c r="L1113" s="37">
        <v>0</v>
      </c>
      <c r="M1113" s="49">
        <v>40976.699999999997</v>
      </c>
      <c r="N1113" s="43">
        <v>1081.48</v>
      </c>
      <c r="O1113" s="56">
        <v>1137.58</v>
      </c>
      <c r="P1113" s="44">
        <v>1113.5</v>
      </c>
      <c r="Q1113" s="52">
        <v>0</v>
      </c>
      <c r="R1113" s="39">
        <v>0</v>
      </c>
      <c r="S1113" s="54">
        <v>24.08</v>
      </c>
      <c r="T1113" s="39">
        <v>0</v>
      </c>
      <c r="U1113" s="54">
        <v>0</v>
      </c>
      <c r="V1113" s="39">
        <v>0</v>
      </c>
      <c r="W1113" s="56">
        <v>0</v>
      </c>
      <c r="X1113" s="39">
        <v>56.1</v>
      </c>
      <c r="Y1113" s="56">
        <v>4.9000000000000004</v>
      </c>
    </row>
    <row r="1114" spans="1:25">
      <c r="A1114" s="47">
        <v>43110</v>
      </c>
      <c r="B1114" s="37">
        <v>8229.678323517086</v>
      </c>
      <c r="C1114" s="49">
        <v>0</v>
      </c>
      <c r="D1114" s="37">
        <v>0</v>
      </c>
      <c r="E1114" s="49">
        <v>0</v>
      </c>
      <c r="F1114" s="37">
        <v>0</v>
      </c>
      <c r="G1114" s="49">
        <v>11.602740141109237</v>
      </c>
      <c r="H1114" s="37">
        <v>21.945280761627942</v>
      </c>
      <c r="I1114" s="49">
        <v>0</v>
      </c>
      <c r="J1114" s="37">
        <v>0</v>
      </c>
      <c r="K1114" s="49">
        <v>175.06254873339984</v>
      </c>
      <c r="L1114" s="37">
        <v>0</v>
      </c>
      <c r="M1114" s="49">
        <v>68172</v>
      </c>
      <c r="N1114" s="43">
        <v>1960.57</v>
      </c>
      <c r="O1114" s="56">
        <v>2057.6</v>
      </c>
      <c r="P1114" s="44">
        <v>2005</v>
      </c>
      <c r="Q1114" s="52">
        <v>0</v>
      </c>
      <c r="R1114" s="39">
        <v>0</v>
      </c>
      <c r="S1114" s="54">
        <v>52.6</v>
      </c>
      <c r="T1114" s="39">
        <v>0</v>
      </c>
      <c r="U1114" s="54">
        <v>0</v>
      </c>
      <c r="V1114" s="39">
        <v>0</v>
      </c>
      <c r="W1114" s="56">
        <v>0</v>
      </c>
      <c r="X1114" s="39">
        <v>97.03</v>
      </c>
      <c r="Y1114" s="56">
        <v>4.7</v>
      </c>
    </row>
    <row r="1115" spans="1:25">
      <c r="A1115" s="47">
        <v>43111</v>
      </c>
      <c r="B1115" s="37">
        <v>7648.4654828158018</v>
      </c>
      <c r="C1115" s="49">
        <v>0</v>
      </c>
      <c r="D1115" s="37">
        <v>0</v>
      </c>
      <c r="E1115" s="49">
        <v>0</v>
      </c>
      <c r="F1115" s="37">
        <v>0</v>
      </c>
      <c r="G1115" s="49">
        <v>10.763799790063796</v>
      </c>
      <c r="H1115" s="37">
        <v>21.022769839608284</v>
      </c>
      <c r="I1115" s="49">
        <v>0</v>
      </c>
      <c r="J1115" s="37">
        <v>0</v>
      </c>
      <c r="K1115" s="49">
        <v>173.07132545510075</v>
      </c>
      <c r="L1115" s="37">
        <v>0</v>
      </c>
      <c r="M1115" s="49">
        <v>37389.300000000003</v>
      </c>
      <c r="N1115" s="43">
        <v>941.64</v>
      </c>
      <c r="O1115" s="56">
        <v>989.22</v>
      </c>
      <c r="P1115" s="44">
        <v>939.5</v>
      </c>
      <c r="Q1115" s="52">
        <v>18.45</v>
      </c>
      <c r="R1115" s="39">
        <v>0</v>
      </c>
      <c r="S1115" s="54">
        <v>31.27</v>
      </c>
      <c r="T1115" s="39">
        <v>0</v>
      </c>
      <c r="U1115" s="54">
        <v>0</v>
      </c>
      <c r="V1115" s="39">
        <v>0</v>
      </c>
      <c r="W1115" s="56">
        <v>0</v>
      </c>
      <c r="X1115" s="39">
        <v>47.58</v>
      </c>
      <c r="Y1115" s="56">
        <v>4.8</v>
      </c>
    </row>
    <row r="1116" spans="1:25">
      <c r="A1116" s="47">
        <v>43112</v>
      </c>
      <c r="B1116" s="37">
        <v>8428.71771171617</v>
      </c>
      <c r="C1116" s="49">
        <v>0</v>
      </c>
      <c r="D1116" s="37">
        <v>20</v>
      </c>
      <c r="E1116" s="49">
        <v>0</v>
      </c>
      <c r="F1116" s="37">
        <v>0</v>
      </c>
      <c r="G1116" s="49">
        <v>11.445017095869124</v>
      </c>
      <c r="H1116" s="37">
        <v>22.588804730235971</v>
      </c>
      <c r="I1116" s="49">
        <v>0</v>
      </c>
      <c r="J1116" s="37">
        <v>0</v>
      </c>
      <c r="K1116" s="49">
        <v>173.7654345204823</v>
      </c>
      <c r="L1116" s="37">
        <v>0</v>
      </c>
      <c r="M1116" s="49">
        <v>61638.6</v>
      </c>
      <c r="N1116" s="43">
        <v>1612.24</v>
      </c>
      <c r="O1116" s="56">
        <v>1693.17</v>
      </c>
      <c r="P1116" s="44">
        <v>1615.3</v>
      </c>
      <c r="Q1116" s="52">
        <v>33.6</v>
      </c>
      <c r="R1116" s="39">
        <v>0</v>
      </c>
      <c r="S1116" s="54">
        <v>44.27</v>
      </c>
      <c r="T1116" s="39">
        <v>0</v>
      </c>
      <c r="U1116" s="54">
        <v>0</v>
      </c>
      <c r="V1116" s="39">
        <v>0</v>
      </c>
      <c r="W1116" s="56">
        <v>0</v>
      </c>
      <c r="X1116" s="39">
        <v>80.930000000000007</v>
      </c>
      <c r="Y1116" s="56">
        <v>4.8</v>
      </c>
    </row>
    <row r="1117" spans="1:25">
      <c r="A1117" s="47">
        <v>43113</v>
      </c>
      <c r="B1117" s="37">
        <v>337.90222393025175</v>
      </c>
      <c r="C1117" s="49">
        <v>0</v>
      </c>
      <c r="D1117" s="37">
        <v>0</v>
      </c>
      <c r="E1117" s="49">
        <v>0</v>
      </c>
      <c r="F1117" s="37">
        <v>0</v>
      </c>
      <c r="G1117" s="49">
        <v>0.41772522700903048</v>
      </c>
      <c r="H1117" s="37">
        <v>0.78101081961857988</v>
      </c>
      <c r="I1117" s="49">
        <v>0</v>
      </c>
      <c r="J1117" s="37">
        <v>0</v>
      </c>
      <c r="K1117" s="49">
        <v>6.1939229762472463</v>
      </c>
      <c r="L1117" s="37">
        <v>0</v>
      </c>
      <c r="M1117" s="49">
        <v>71433.600000000006</v>
      </c>
      <c r="N1117" s="43">
        <v>1959.83</v>
      </c>
      <c r="O1117" s="56">
        <v>2060.86</v>
      </c>
      <c r="P1117" s="44">
        <v>1966.8</v>
      </c>
      <c r="Q1117" s="52">
        <v>41</v>
      </c>
      <c r="R1117" s="39">
        <v>0</v>
      </c>
      <c r="S1117" s="54">
        <v>53.06</v>
      </c>
      <c r="T1117" s="39">
        <v>0</v>
      </c>
      <c r="U1117" s="54">
        <v>0</v>
      </c>
      <c r="V1117" s="39">
        <v>0</v>
      </c>
      <c r="W1117" s="56">
        <v>0</v>
      </c>
      <c r="X1117" s="39">
        <v>101.03</v>
      </c>
      <c r="Y1117" s="56">
        <v>4.9000000000000004</v>
      </c>
    </row>
    <row r="1118" spans="1:25">
      <c r="A1118" s="47">
        <v>43114</v>
      </c>
      <c r="B1118" s="37">
        <v>331.76453705128716</v>
      </c>
      <c r="C1118" s="49">
        <v>0</v>
      </c>
      <c r="D1118" s="37">
        <v>0</v>
      </c>
      <c r="E1118" s="49">
        <v>0</v>
      </c>
      <c r="F1118" s="37">
        <v>0</v>
      </c>
      <c r="G1118" s="49">
        <v>0.40813726544224815</v>
      </c>
      <c r="H1118" s="37">
        <v>0.78635090660322304</v>
      </c>
      <c r="I1118" s="49">
        <v>0</v>
      </c>
      <c r="J1118" s="37">
        <v>0</v>
      </c>
      <c r="K1118" s="49">
        <v>6.8124898653599768</v>
      </c>
      <c r="L1118" s="37">
        <v>0</v>
      </c>
      <c r="M1118" s="49">
        <v>69202.8</v>
      </c>
      <c r="N1118" s="43">
        <v>1861.02</v>
      </c>
      <c r="O1118" s="56">
        <v>1961.08</v>
      </c>
      <c r="P1118" s="44">
        <v>1910.06</v>
      </c>
      <c r="Q1118" s="52">
        <v>19.350000000000001</v>
      </c>
      <c r="R1118" s="39">
        <v>0</v>
      </c>
      <c r="S1118" s="54">
        <v>31.67</v>
      </c>
      <c r="T1118" s="39">
        <v>0</v>
      </c>
      <c r="U1118" s="54">
        <v>0</v>
      </c>
      <c r="V1118" s="39">
        <v>0</v>
      </c>
      <c r="W1118" s="56">
        <v>0</v>
      </c>
      <c r="X1118" s="39">
        <v>100.06</v>
      </c>
      <c r="Y1118" s="56">
        <v>5.0999999999999996</v>
      </c>
    </row>
    <row r="1119" spans="1:25">
      <c r="A1119" s="47">
        <v>43115</v>
      </c>
      <c r="B1119" s="37">
        <v>8751.3736764275582</v>
      </c>
      <c r="C1119" s="49">
        <v>0</v>
      </c>
      <c r="D1119" s="37">
        <v>0</v>
      </c>
      <c r="E1119" s="49">
        <v>0</v>
      </c>
      <c r="F1119" s="37">
        <v>0</v>
      </c>
      <c r="G1119" s="49">
        <v>12.013379060885381</v>
      </c>
      <c r="H1119" s="37">
        <v>20.675944931476575</v>
      </c>
      <c r="I1119" s="49">
        <v>0</v>
      </c>
      <c r="J1119" s="37">
        <v>0</v>
      </c>
      <c r="K1119" s="49">
        <v>170.91377987291449</v>
      </c>
      <c r="L1119" s="37">
        <v>0</v>
      </c>
      <c r="M1119" s="49">
        <v>20495.7</v>
      </c>
    </row>
    <row r="1120" spans="1:25">
      <c r="A1120" s="47">
        <v>43116</v>
      </c>
      <c r="B1120" s="37">
        <v>8351.0077715529842</v>
      </c>
      <c r="C1120" s="49">
        <v>0</v>
      </c>
      <c r="D1120" s="37">
        <v>0</v>
      </c>
      <c r="E1120" s="49">
        <v>0</v>
      </c>
      <c r="F1120" s="37">
        <v>0</v>
      </c>
      <c r="G1120" s="49">
        <v>10.638602224702153</v>
      </c>
      <c r="H1120" s="37">
        <v>20.807801752581987</v>
      </c>
      <c r="I1120" s="49">
        <v>0</v>
      </c>
      <c r="J1120" s="37">
        <v>0</v>
      </c>
      <c r="K1120" s="49">
        <v>183.63226695011755</v>
      </c>
      <c r="L1120" s="37">
        <v>0</v>
      </c>
      <c r="M1120" s="49">
        <v>3612.6</v>
      </c>
    </row>
    <row r="1121" spans="1:25">
      <c r="A1121" s="47">
        <v>43117</v>
      </c>
      <c r="B1121" s="37">
        <v>7672.9552439891759</v>
      </c>
      <c r="C1121" s="49">
        <v>0</v>
      </c>
      <c r="D1121" s="37">
        <v>0</v>
      </c>
      <c r="E1121" s="49">
        <v>0</v>
      </c>
      <c r="F1121" s="37">
        <v>0</v>
      </c>
      <c r="G1121" s="49">
        <v>11.180584810784969</v>
      </c>
      <c r="H1121" s="37">
        <v>21.265439306751244</v>
      </c>
      <c r="I1121" s="49">
        <v>0</v>
      </c>
      <c r="J1121" s="37">
        <v>0</v>
      </c>
      <c r="K1121" s="49">
        <v>179.42877860304733</v>
      </c>
      <c r="L1121" s="37">
        <v>0</v>
      </c>
      <c r="M1121" s="49">
        <v>4313.1000000000004</v>
      </c>
    </row>
    <row r="1122" spans="1:25">
      <c r="A1122" s="47">
        <v>43118</v>
      </c>
      <c r="B1122" s="37">
        <v>8203.7533705006608</v>
      </c>
      <c r="C1122" s="49">
        <v>0</v>
      </c>
      <c r="D1122" s="37">
        <v>0</v>
      </c>
      <c r="E1122" s="49">
        <v>0</v>
      </c>
      <c r="F1122" s="37">
        <v>0</v>
      </c>
      <c r="G1122" s="49">
        <v>11.864945318059839</v>
      </c>
      <c r="H1122" s="37">
        <v>22.307244648234484</v>
      </c>
      <c r="I1122" s="49">
        <v>0</v>
      </c>
      <c r="J1122" s="37">
        <v>0</v>
      </c>
      <c r="K1122" s="49">
        <v>183.50410866225209</v>
      </c>
      <c r="L1122" s="37">
        <v>0</v>
      </c>
      <c r="M1122" s="49">
        <v>50223.6</v>
      </c>
      <c r="N1122" s="43">
        <v>1927.54</v>
      </c>
      <c r="O1122" s="56">
        <v>2006.55</v>
      </c>
      <c r="P1122" s="44">
        <v>1944.35</v>
      </c>
      <c r="Q1122" s="52">
        <v>0</v>
      </c>
      <c r="R1122" s="39">
        <v>0</v>
      </c>
      <c r="S1122" s="54">
        <v>62.2</v>
      </c>
      <c r="T1122" s="39">
        <v>0</v>
      </c>
      <c r="U1122" s="54">
        <v>0</v>
      </c>
      <c r="V1122" s="39">
        <v>0</v>
      </c>
      <c r="W1122" s="56">
        <v>0</v>
      </c>
      <c r="X1122" s="39">
        <v>79.010000000000005</v>
      </c>
      <c r="Y1122" s="56">
        <v>3.9</v>
      </c>
    </row>
    <row r="1123" spans="1:25">
      <c r="A1123" s="47">
        <v>43119</v>
      </c>
      <c r="B1123" s="37">
        <v>8183.0934181577168</v>
      </c>
      <c r="C1123" s="49">
        <v>0</v>
      </c>
      <c r="D1123" s="37">
        <v>0</v>
      </c>
      <c r="E1123" s="49">
        <v>0</v>
      </c>
      <c r="F1123" s="37">
        <v>0</v>
      </c>
      <c r="G1123" s="49">
        <v>12.234959075998896</v>
      </c>
      <c r="H1123" s="37">
        <v>20.633997731405987</v>
      </c>
      <c r="I1123" s="49">
        <v>0</v>
      </c>
      <c r="J1123" s="37">
        <v>15</v>
      </c>
      <c r="K1123" s="49">
        <v>185.07372700733859</v>
      </c>
      <c r="L1123" s="37">
        <v>0</v>
      </c>
      <c r="M1123" s="49">
        <v>61415.7</v>
      </c>
      <c r="N1123" s="43">
        <v>1685.75</v>
      </c>
      <c r="O1123" s="56">
        <v>1751.37</v>
      </c>
      <c r="P1123" s="44">
        <v>1697.25</v>
      </c>
      <c r="Q1123" s="52">
        <v>0</v>
      </c>
      <c r="R1123" s="39">
        <v>0</v>
      </c>
      <c r="S1123" s="54">
        <v>54.12</v>
      </c>
      <c r="T1123" s="39">
        <v>0</v>
      </c>
      <c r="U1123" s="54">
        <v>0</v>
      </c>
      <c r="V1123" s="39">
        <v>0</v>
      </c>
      <c r="W1123" s="56">
        <v>0</v>
      </c>
      <c r="X1123" s="39">
        <v>65.62</v>
      </c>
      <c r="Y1123" s="56">
        <v>3.7</v>
      </c>
    </row>
    <row r="1124" spans="1:25">
      <c r="A1124" s="47">
        <v>43120</v>
      </c>
      <c r="B1124" s="37">
        <v>317.01674386739091</v>
      </c>
      <c r="C1124" s="49">
        <v>0</v>
      </c>
      <c r="D1124" s="37">
        <v>0</v>
      </c>
      <c r="E1124" s="49">
        <v>0</v>
      </c>
      <c r="F1124" s="37">
        <v>0</v>
      </c>
      <c r="G1124" s="49">
        <v>0.44666029307576033</v>
      </c>
      <c r="H1124" s="37">
        <v>0.77774565290695052</v>
      </c>
      <c r="I1124" s="49">
        <v>0</v>
      </c>
      <c r="J1124" s="37">
        <v>0</v>
      </c>
      <c r="K1124" s="49">
        <v>7.0473542612912521</v>
      </c>
      <c r="L1124" s="37">
        <v>0</v>
      </c>
      <c r="M1124" s="49">
        <v>68575.199999999997</v>
      </c>
      <c r="N1124" s="43">
        <v>1942.55</v>
      </c>
      <c r="O1124" s="56">
        <v>2003.59</v>
      </c>
      <c r="P1124" s="44">
        <v>1930.05</v>
      </c>
      <c r="Q1124" s="52">
        <v>0</v>
      </c>
      <c r="R1124" s="39">
        <v>0</v>
      </c>
      <c r="S1124" s="54">
        <v>73.540000000000006</v>
      </c>
      <c r="T1124" s="39">
        <v>0</v>
      </c>
      <c r="U1124" s="54">
        <v>0</v>
      </c>
      <c r="V1124" s="39">
        <v>0</v>
      </c>
      <c r="W1124" s="56">
        <v>0</v>
      </c>
      <c r="X1124" s="39">
        <v>61.04</v>
      </c>
      <c r="Y1124" s="56">
        <v>3</v>
      </c>
    </row>
    <row r="1125" spans="1:25">
      <c r="A1125" s="47">
        <v>43121</v>
      </c>
      <c r="B1125" s="37">
        <v>281.55262500474794</v>
      </c>
      <c r="C1125" s="49">
        <v>0</v>
      </c>
      <c r="D1125" s="37">
        <v>0</v>
      </c>
      <c r="E1125" s="49">
        <v>0</v>
      </c>
      <c r="F1125" s="37">
        <v>0</v>
      </c>
      <c r="G1125" s="49">
        <v>0.42321129635840588</v>
      </c>
      <c r="H1125" s="37">
        <v>0.81318026420305056</v>
      </c>
      <c r="I1125" s="49">
        <v>0</v>
      </c>
      <c r="J1125" s="37">
        <v>0</v>
      </c>
      <c r="K1125" s="49">
        <v>6.9823608075624879</v>
      </c>
      <c r="L1125" s="37">
        <v>0</v>
      </c>
      <c r="M1125" s="49">
        <v>68288.100000000006</v>
      </c>
      <c r="N1125" s="43">
        <v>1925.86</v>
      </c>
      <c r="O1125" s="56">
        <v>1985.07</v>
      </c>
      <c r="P1125" s="44">
        <v>1886.8</v>
      </c>
      <c r="Q1125" s="52">
        <v>39.35</v>
      </c>
      <c r="R1125" s="39">
        <v>0</v>
      </c>
      <c r="S1125" s="54">
        <v>58.92</v>
      </c>
      <c r="T1125" s="39">
        <v>0</v>
      </c>
      <c r="U1125" s="54">
        <v>0</v>
      </c>
      <c r="V1125" s="39">
        <v>0</v>
      </c>
      <c r="W1125" s="56">
        <v>0</v>
      </c>
      <c r="X1125" s="39">
        <v>59.21</v>
      </c>
      <c r="Y1125" s="56">
        <v>3</v>
      </c>
    </row>
    <row r="1126" spans="1:25">
      <c r="A1126" s="47">
        <v>43122</v>
      </c>
      <c r="B1126" s="37">
        <v>7681.1458767904724</v>
      </c>
      <c r="C1126" s="49">
        <v>0</v>
      </c>
      <c r="D1126" s="37">
        <v>0</v>
      </c>
      <c r="E1126" s="49">
        <v>0</v>
      </c>
      <c r="F1126" s="37">
        <v>0</v>
      </c>
      <c r="G1126" s="49">
        <v>10.703357116245288</v>
      </c>
      <c r="H1126" s="37">
        <v>23.116532601932722</v>
      </c>
      <c r="I1126" s="49">
        <v>0</v>
      </c>
      <c r="J1126" s="37">
        <v>0</v>
      </c>
      <c r="K1126" s="49">
        <v>168.38457663678</v>
      </c>
      <c r="L1126" s="37">
        <v>0</v>
      </c>
      <c r="M1126" s="49">
        <v>69384.600000000006</v>
      </c>
      <c r="N1126" s="43">
        <v>1706.79</v>
      </c>
      <c r="O1126" s="56">
        <v>1787.81</v>
      </c>
      <c r="P1126" s="44">
        <v>1724</v>
      </c>
      <c r="Q1126" s="52">
        <v>32.5</v>
      </c>
      <c r="R1126" s="39">
        <v>0</v>
      </c>
      <c r="S1126" s="54">
        <v>31.31</v>
      </c>
      <c r="T1126" s="39">
        <v>0</v>
      </c>
      <c r="U1126" s="54">
        <v>0</v>
      </c>
      <c r="V1126" s="39">
        <v>0</v>
      </c>
      <c r="W1126" s="56">
        <v>0</v>
      </c>
      <c r="X1126" s="39">
        <v>81.02</v>
      </c>
      <c r="Y1126" s="56">
        <v>4.5</v>
      </c>
    </row>
    <row r="1127" spans="1:25">
      <c r="A1127" s="47">
        <v>43123</v>
      </c>
      <c r="B1127" s="37">
        <v>8753.6845864745228</v>
      </c>
      <c r="C1127" s="49">
        <v>0</v>
      </c>
      <c r="D1127" s="37">
        <v>0</v>
      </c>
      <c r="E1127" s="49">
        <v>0</v>
      </c>
      <c r="F1127" s="37">
        <v>0</v>
      </c>
      <c r="G1127" s="49">
        <v>11.274295348557763</v>
      </c>
      <c r="H1127" s="37">
        <v>21.301469426112728</v>
      </c>
      <c r="I1127" s="49">
        <v>0</v>
      </c>
      <c r="J1127" s="37">
        <v>0</v>
      </c>
      <c r="K1127" s="49">
        <v>183.46088485789952</v>
      </c>
      <c r="L1127" s="37">
        <v>0</v>
      </c>
      <c r="M1127" s="49">
        <v>17153.099999999999</v>
      </c>
    </row>
    <row r="1128" spans="1:25">
      <c r="A1128" s="47">
        <v>43124</v>
      </c>
      <c r="B1128" s="37">
        <v>8631.9011177175271</v>
      </c>
      <c r="C1128" s="49">
        <v>0</v>
      </c>
      <c r="D1128" s="37">
        <v>0</v>
      </c>
      <c r="E1128" s="49">
        <v>0</v>
      </c>
      <c r="F1128" s="37">
        <v>0</v>
      </c>
      <c r="G1128" s="49">
        <v>12.133213454685972</v>
      </c>
      <c r="H1128" s="37">
        <v>20.741906477284243</v>
      </c>
      <c r="I1128" s="49">
        <v>0</v>
      </c>
      <c r="J1128" s="37">
        <v>0</v>
      </c>
      <c r="K1128" s="49">
        <v>176.28109074409585</v>
      </c>
      <c r="L1128" s="37">
        <v>0</v>
      </c>
      <c r="M1128" s="49">
        <v>3950.1</v>
      </c>
    </row>
    <row r="1129" spans="1:25">
      <c r="A1129" s="47">
        <v>43125</v>
      </c>
      <c r="B1129" s="37">
        <v>8736.3389260999593</v>
      </c>
      <c r="C1129" s="49">
        <v>0</v>
      </c>
      <c r="D1129" s="37">
        <v>0</v>
      </c>
      <c r="E1129" s="49">
        <v>0</v>
      </c>
      <c r="F1129" s="37">
        <v>0</v>
      </c>
      <c r="G1129" s="49">
        <v>11.559141221021536</v>
      </c>
      <c r="H1129" s="37">
        <v>21.258011150451644</v>
      </c>
      <c r="I1129" s="49">
        <v>0</v>
      </c>
      <c r="J1129" s="37">
        <v>0</v>
      </c>
      <c r="K1129" s="49">
        <v>187.19804254068407</v>
      </c>
      <c r="L1129" s="37">
        <v>0</v>
      </c>
      <c r="M1129" s="49">
        <v>3828</v>
      </c>
    </row>
    <row r="1130" spans="1:25">
      <c r="A1130" s="47">
        <v>43126</v>
      </c>
      <c r="B1130" s="37">
        <v>7576.5888889671323</v>
      </c>
      <c r="C1130" s="49">
        <v>0</v>
      </c>
      <c r="D1130" s="37">
        <v>0</v>
      </c>
      <c r="E1130" s="49">
        <v>0</v>
      </c>
      <c r="F1130" s="37">
        <v>0</v>
      </c>
      <c r="G1130" s="49">
        <v>12.132734473517397</v>
      </c>
      <c r="H1130" s="37">
        <v>20.87485272784614</v>
      </c>
      <c r="I1130" s="49">
        <v>0</v>
      </c>
      <c r="J1130" s="37">
        <v>0</v>
      </c>
      <c r="K1130" s="49">
        <v>176.50753456740381</v>
      </c>
      <c r="L1130" s="37">
        <v>0</v>
      </c>
      <c r="M1130" s="49">
        <v>3790.8</v>
      </c>
    </row>
    <row r="1131" spans="1:25">
      <c r="A1131" s="47">
        <v>43127</v>
      </c>
      <c r="B1131" s="37">
        <v>305.30663559446441</v>
      </c>
      <c r="C1131" s="49">
        <v>0</v>
      </c>
      <c r="D1131" s="37">
        <v>0</v>
      </c>
      <c r="E1131" s="49">
        <v>0</v>
      </c>
      <c r="F1131" s="37">
        <v>0</v>
      </c>
      <c r="G1131" s="49">
        <v>0.42134267806568193</v>
      </c>
      <c r="H1131" s="37">
        <v>0.77257528388583108</v>
      </c>
      <c r="I1131" s="49">
        <v>0</v>
      </c>
      <c r="J1131" s="37">
        <v>0</v>
      </c>
      <c r="K1131" s="49">
        <v>6.3548593680486487</v>
      </c>
      <c r="L1131" s="37">
        <v>0</v>
      </c>
      <c r="M1131" s="49">
        <v>3573.9</v>
      </c>
    </row>
    <row r="1132" spans="1:25">
      <c r="A1132" s="47">
        <v>43128</v>
      </c>
      <c r="B1132" s="37">
        <v>319.10441167255078</v>
      </c>
      <c r="C1132" s="49">
        <v>0</v>
      </c>
      <c r="D1132" s="37">
        <v>0</v>
      </c>
      <c r="E1132" s="49">
        <v>0</v>
      </c>
      <c r="F1132" s="37">
        <v>0</v>
      </c>
      <c r="G1132" s="49">
        <v>0.47093918641805282</v>
      </c>
      <c r="H1132" s="37">
        <v>0.76702067756086989</v>
      </c>
      <c r="I1132" s="49">
        <v>0</v>
      </c>
      <c r="J1132" s="37">
        <v>0</v>
      </c>
      <c r="K1132" s="49">
        <v>6.3782400232675798</v>
      </c>
      <c r="L1132" s="37">
        <v>0</v>
      </c>
      <c r="M1132" s="49">
        <v>3277.8</v>
      </c>
    </row>
    <row r="1133" spans="1:25">
      <c r="A1133" s="47">
        <v>43129</v>
      </c>
      <c r="B1133" s="37">
        <v>8169.2392189286293</v>
      </c>
      <c r="C1133" s="49">
        <v>0</v>
      </c>
      <c r="D1133" s="37">
        <v>0</v>
      </c>
      <c r="E1133" s="49">
        <v>0</v>
      </c>
      <c r="F1133" s="37">
        <v>0</v>
      </c>
      <c r="G1133" s="49">
        <v>12.14773802939113</v>
      </c>
      <c r="H1133" s="37">
        <v>23.174940232842637</v>
      </c>
      <c r="I1133" s="49">
        <v>0</v>
      </c>
      <c r="J1133" s="37">
        <v>0</v>
      </c>
      <c r="K1133" s="49">
        <v>187.14767153769012</v>
      </c>
      <c r="L1133" s="37">
        <v>0</v>
      </c>
      <c r="M1133" s="49">
        <v>4028.4</v>
      </c>
    </row>
    <row r="1134" spans="1:25">
      <c r="A1134" s="47">
        <v>43130</v>
      </c>
      <c r="B1134" s="37">
        <v>8668.3104063674127</v>
      </c>
      <c r="C1134" s="49">
        <v>0</v>
      </c>
      <c r="D1134" s="37">
        <v>0</v>
      </c>
      <c r="E1134" s="49">
        <v>0</v>
      </c>
      <c r="F1134" s="37">
        <v>0</v>
      </c>
      <c r="G1134" s="49">
        <v>11.860636584106544</v>
      </c>
      <c r="H1134" s="37">
        <v>22.177450795189191</v>
      </c>
      <c r="I1134" s="49">
        <v>0</v>
      </c>
      <c r="J1134" s="37">
        <v>0</v>
      </c>
      <c r="K1134" s="49">
        <v>166.78015935834503</v>
      </c>
      <c r="L1134" s="37">
        <v>0</v>
      </c>
      <c r="M1134" s="49">
        <v>4021.5</v>
      </c>
    </row>
    <row r="1135" spans="1:25">
      <c r="A1135" s="47">
        <v>43131</v>
      </c>
      <c r="B1135" s="37">
        <v>8251.7413455044116</v>
      </c>
      <c r="C1135" s="49">
        <v>0</v>
      </c>
      <c r="D1135" s="37">
        <v>0</v>
      </c>
      <c r="E1135" s="49">
        <v>0</v>
      </c>
      <c r="F1135" s="37">
        <v>0</v>
      </c>
      <c r="G1135" s="49">
        <v>10.841877548279122</v>
      </c>
      <c r="H1135" s="37">
        <v>22.075760697082508</v>
      </c>
      <c r="I1135" s="49">
        <v>33.796554467518803</v>
      </c>
      <c r="J1135" s="37">
        <v>0</v>
      </c>
      <c r="K1135" s="49">
        <v>185.06052003370957</v>
      </c>
      <c r="L1135" s="37">
        <v>0</v>
      </c>
      <c r="M1135" s="49">
        <v>25344.6</v>
      </c>
      <c r="N1135" s="43">
        <v>908.74</v>
      </c>
      <c r="O1135" s="56">
        <v>967.61</v>
      </c>
      <c r="P1135" s="44">
        <v>940.1</v>
      </c>
      <c r="Q1135" s="52">
        <v>19.8</v>
      </c>
      <c r="R1135" s="39">
        <v>0</v>
      </c>
      <c r="S1135" s="54">
        <v>7.71</v>
      </c>
      <c r="T1135" s="39">
        <v>0</v>
      </c>
      <c r="U1135" s="54">
        <v>0</v>
      </c>
      <c r="V1135" s="39">
        <v>0</v>
      </c>
      <c r="W1135" s="56">
        <v>0</v>
      </c>
      <c r="X1135" s="39">
        <v>58.87</v>
      </c>
      <c r="Y1135" s="56">
        <v>6.1</v>
      </c>
    </row>
    <row r="1136" spans="1:25">
      <c r="A1136" s="47">
        <v>43132</v>
      </c>
      <c r="B1136" s="37">
        <v>10492.077581818292</v>
      </c>
      <c r="C1136" s="49">
        <v>0</v>
      </c>
      <c r="D1136" s="37">
        <v>0</v>
      </c>
      <c r="E1136" s="49">
        <v>0</v>
      </c>
      <c r="F1136" s="37">
        <v>0</v>
      </c>
      <c r="G1136" s="49">
        <v>18.468649729219941</v>
      </c>
      <c r="H1136" s="37">
        <v>25.359123616547436</v>
      </c>
      <c r="I1136" s="49">
        <v>0</v>
      </c>
      <c r="J1136" s="37">
        <v>0</v>
      </c>
      <c r="K1136" s="49">
        <v>204.5190572614456</v>
      </c>
      <c r="L1136" s="37">
        <v>0</v>
      </c>
      <c r="M1136" s="49">
        <v>61654.8</v>
      </c>
      <c r="N1136" s="43">
        <v>1768.11</v>
      </c>
      <c r="O1136" s="56">
        <v>1897.94</v>
      </c>
      <c r="P1136" s="44">
        <v>1802.9</v>
      </c>
      <c r="Q1136" s="52">
        <v>37.6</v>
      </c>
      <c r="R1136" s="39">
        <v>0</v>
      </c>
      <c r="S1136" s="54">
        <v>57.44</v>
      </c>
      <c r="T1136" s="39">
        <v>0</v>
      </c>
      <c r="U1136" s="54">
        <v>0</v>
      </c>
      <c r="V1136" s="39">
        <v>0</v>
      </c>
      <c r="W1136" s="56">
        <v>0</v>
      </c>
      <c r="X1136" s="39">
        <v>129.83000000000001</v>
      </c>
      <c r="Y1136" s="56">
        <v>6.8</v>
      </c>
    </row>
    <row r="1137" spans="1:25">
      <c r="A1137" s="47">
        <v>43133</v>
      </c>
      <c r="B1137" s="37">
        <v>10920.617839050046</v>
      </c>
      <c r="C1137" s="49">
        <v>0</v>
      </c>
      <c r="D1137" s="37">
        <v>0</v>
      </c>
      <c r="E1137" s="49">
        <v>0</v>
      </c>
      <c r="F1137" s="37">
        <v>0</v>
      </c>
      <c r="G1137" s="49">
        <v>18.999354247990329</v>
      </c>
      <c r="H1137" s="37">
        <v>23.718128538381144</v>
      </c>
      <c r="I1137" s="49">
        <v>0</v>
      </c>
      <c r="J1137" s="37">
        <v>13</v>
      </c>
      <c r="K1137" s="49">
        <v>201.93373405808524</v>
      </c>
      <c r="L1137" s="37">
        <v>25</v>
      </c>
      <c r="M1137" s="49">
        <v>33900</v>
      </c>
      <c r="N1137" s="43">
        <v>879.62</v>
      </c>
      <c r="O1137" s="56">
        <v>921.81</v>
      </c>
      <c r="P1137" s="44">
        <v>869.5</v>
      </c>
      <c r="Q1137" s="52">
        <v>21.15</v>
      </c>
      <c r="R1137" s="39">
        <v>0</v>
      </c>
      <c r="S1137" s="54">
        <v>31.16</v>
      </c>
      <c r="T1137" s="39">
        <v>0</v>
      </c>
      <c r="U1137" s="54">
        <v>0</v>
      </c>
      <c r="V1137" s="39">
        <v>0</v>
      </c>
      <c r="W1137" s="56">
        <v>0</v>
      </c>
      <c r="X1137" s="39">
        <v>42.19</v>
      </c>
      <c r="Y1137" s="56">
        <v>4.5999999999999996</v>
      </c>
    </row>
    <row r="1138" spans="1:25">
      <c r="A1138" s="47">
        <v>43134</v>
      </c>
      <c r="B1138" s="37">
        <v>358.88410789806107</v>
      </c>
      <c r="C1138" s="49">
        <v>0</v>
      </c>
      <c r="D1138" s="37">
        <v>0</v>
      </c>
      <c r="E1138" s="49">
        <v>0</v>
      </c>
      <c r="F1138" s="37">
        <v>0</v>
      </c>
      <c r="G1138" s="49">
        <v>0.66247510533092302</v>
      </c>
      <c r="H1138" s="37">
        <v>0.88611910889412082</v>
      </c>
      <c r="I1138" s="49">
        <v>0</v>
      </c>
      <c r="J1138" s="37">
        <v>0</v>
      </c>
      <c r="K1138" s="49">
        <v>8.1890512864136351</v>
      </c>
      <c r="L1138" s="37">
        <v>0</v>
      </c>
      <c r="M1138" s="49">
        <v>69091.8</v>
      </c>
      <c r="N1138" s="43">
        <v>1906.54</v>
      </c>
      <c r="O1138" s="56">
        <v>1985.93</v>
      </c>
      <c r="P1138" s="44">
        <v>1890.1</v>
      </c>
      <c r="Q1138" s="52">
        <v>39.4</v>
      </c>
      <c r="R1138" s="39">
        <v>0</v>
      </c>
      <c r="S1138" s="54">
        <v>56.43</v>
      </c>
      <c r="T1138" s="39">
        <v>0</v>
      </c>
      <c r="U1138" s="54">
        <v>0</v>
      </c>
      <c r="V1138" s="39">
        <v>0</v>
      </c>
      <c r="W1138" s="56">
        <v>0</v>
      </c>
      <c r="X1138" s="39">
        <v>79.39</v>
      </c>
      <c r="Y1138" s="56">
        <v>4</v>
      </c>
    </row>
    <row r="1139" spans="1:25">
      <c r="A1139" s="47">
        <v>43135</v>
      </c>
      <c r="B1139" s="37">
        <v>357.85985303942476</v>
      </c>
      <c r="C1139" s="49">
        <v>0</v>
      </c>
      <c r="D1139" s="37">
        <v>0</v>
      </c>
      <c r="E1139" s="49">
        <v>0</v>
      </c>
      <c r="F1139" s="37">
        <v>0</v>
      </c>
      <c r="G1139" s="49">
        <v>0.63632058662058544</v>
      </c>
      <c r="H1139" s="37">
        <v>0.92168629697367099</v>
      </c>
      <c r="I1139" s="49">
        <v>0</v>
      </c>
      <c r="J1139" s="37">
        <v>0</v>
      </c>
      <c r="K1139" s="49">
        <v>7.4726356017221889</v>
      </c>
      <c r="L1139" s="37">
        <v>0</v>
      </c>
      <c r="M1139" s="49">
        <v>64054.2</v>
      </c>
      <c r="N1139" s="43">
        <v>1685.07</v>
      </c>
      <c r="O1139" s="56">
        <v>1794.56</v>
      </c>
      <c r="P1139" s="44">
        <v>1713.4</v>
      </c>
      <c r="Q1139" s="52">
        <v>35.75</v>
      </c>
      <c r="R1139" s="39">
        <v>0</v>
      </c>
      <c r="S1139" s="54">
        <v>45.41</v>
      </c>
      <c r="T1139" s="39">
        <v>0</v>
      </c>
      <c r="U1139" s="54">
        <v>0</v>
      </c>
      <c r="V1139" s="39">
        <v>0</v>
      </c>
      <c r="W1139" s="56">
        <v>0</v>
      </c>
      <c r="X1139" s="39">
        <v>109.49</v>
      </c>
      <c r="Y1139" s="56">
        <v>6.1</v>
      </c>
    </row>
    <row r="1140" spans="1:25">
      <c r="A1140" s="47">
        <v>43136</v>
      </c>
      <c r="B1140" s="37">
        <v>10734.573143786854</v>
      </c>
      <c r="C1140" s="49">
        <v>0</v>
      </c>
      <c r="D1140" s="37">
        <v>0</v>
      </c>
      <c r="E1140" s="49">
        <v>0</v>
      </c>
      <c r="F1140" s="37">
        <v>0</v>
      </c>
      <c r="G1140" s="49">
        <v>19.233569644013823</v>
      </c>
      <c r="H1140" s="37">
        <v>22.275223453051595</v>
      </c>
      <c r="I1140" s="49">
        <v>0</v>
      </c>
      <c r="J1140" s="37">
        <v>0</v>
      </c>
      <c r="K1140" s="49">
        <v>204.13796783746238</v>
      </c>
      <c r="L1140" s="37">
        <v>0</v>
      </c>
      <c r="M1140" s="49">
        <v>70464.899999999994</v>
      </c>
      <c r="N1140" s="43">
        <v>1819.37</v>
      </c>
      <c r="O1140" s="56">
        <v>1942.47</v>
      </c>
      <c r="P1140" s="44">
        <v>1873.84</v>
      </c>
      <c r="Q1140" s="52">
        <v>38.6</v>
      </c>
      <c r="R1140" s="39">
        <v>0</v>
      </c>
      <c r="S1140" s="54">
        <v>30.03</v>
      </c>
      <c r="T1140" s="39">
        <v>0</v>
      </c>
      <c r="U1140" s="54">
        <v>0</v>
      </c>
      <c r="V1140" s="39">
        <v>0</v>
      </c>
      <c r="W1140" s="56">
        <v>0</v>
      </c>
      <c r="X1140" s="39">
        <v>123.1</v>
      </c>
      <c r="Y1140" s="56">
        <v>6.3</v>
      </c>
    </row>
    <row r="1141" spans="1:25">
      <c r="A1141" s="47">
        <v>43137</v>
      </c>
      <c r="B1141" s="37">
        <v>10830.606452248096</v>
      </c>
      <c r="C1141" s="49">
        <v>0</v>
      </c>
      <c r="D1141" s="37">
        <v>0</v>
      </c>
      <c r="E1141" s="49">
        <v>0</v>
      </c>
      <c r="F1141" s="37">
        <v>0</v>
      </c>
      <c r="G1141" s="49">
        <v>18.066486251027204</v>
      </c>
      <c r="H1141" s="37">
        <v>22.164213361872868</v>
      </c>
      <c r="I1141" s="49">
        <v>0</v>
      </c>
      <c r="J1141" s="37">
        <v>0</v>
      </c>
      <c r="K1141" s="49">
        <v>215.07053467044699</v>
      </c>
      <c r="L1141" s="37">
        <v>0</v>
      </c>
      <c r="M1141" s="49">
        <v>68870.399999999994</v>
      </c>
      <c r="N1141" s="43">
        <v>1846.64</v>
      </c>
      <c r="O1141" s="56">
        <v>1969.28</v>
      </c>
      <c r="P1141" s="44">
        <v>1884.7</v>
      </c>
      <c r="Q1141" s="52">
        <v>37.950000000000003</v>
      </c>
      <c r="R1141" s="39">
        <v>0</v>
      </c>
      <c r="S1141" s="54">
        <v>46.63</v>
      </c>
      <c r="T1141" s="39">
        <v>0</v>
      </c>
      <c r="U1141" s="54">
        <v>0</v>
      </c>
      <c r="V1141" s="39">
        <v>0</v>
      </c>
      <c r="W1141" s="56">
        <v>0</v>
      </c>
      <c r="X1141" s="39">
        <v>122.64</v>
      </c>
      <c r="Y1141" s="56">
        <v>6.2</v>
      </c>
    </row>
    <row r="1142" spans="1:25">
      <c r="A1142" s="47">
        <v>43138</v>
      </c>
      <c r="B1142" s="37">
        <v>10637.581915659361</v>
      </c>
      <c r="C1142" s="49">
        <v>0</v>
      </c>
      <c r="D1142" s="37">
        <v>0</v>
      </c>
      <c r="E1142" s="49">
        <v>0</v>
      </c>
      <c r="F1142" s="37">
        <v>0</v>
      </c>
      <c r="G1142" s="49">
        <v>17.939651613996087</v>
      </c>
      <c r="H1142" s="37">
        <v>22.445603304620693</v>
      </c>
      <c r="I1142" s="49">
        <v>0</v>
      </c>
      <c r="J1142" s="37">
        <v>0</v>
      </c>
      <c r="K1142" s="49">
        <v>202.85171841672906</v>
      </c>
      <c r="L1142" s="37">
        <v>0</v>
      </c>
      <c r="M1142" s="49">
        <v>29822.1</v>
      </c>
      <c r="N1142" s="43">
        <v>177.71</v>
      </c>
      <c r="O1142" s="56">
        <v>189.73</v>
      </c>
      <c r="P1142" s="44">
        <v>170.25</v>
      </c>
      <c r="Q1142" s="52">
        <v>5.25</v>
      </c>
      <c r="R1142" s="39">
        <v>0</v>
      </c>
      <c r="S1142" s="54">
        <v>14.23</v>
      </c>
      <c r="T1142" s="39">
        <v>0</v>
      </c>
      <c r="U1142" s="54">
        <v>0</v>
      </c>
      <c r="V1142" s="39">
        <v>0</v>
      </c>
      <c r="W1142" s="56">
        <v>0</v>
      </c>
      <c r="X1142" s="39">
        <v>12.02</v>
      </c>
      <c r="Y1142" s="56">
        <v>6.3</v>
      </c>
    </row>
    <row r="1143" spans="1:25">
      <c r="A1143" s="47">
        <v>43139</v>
      </c>
      <c r="B1143" s="37">
        <v>10849.130543154281</v>
      </c>
      <c r="C1143" s="49">
        <v>0</v>
      </c>
      <c r="D1143" s="37">
        <v>0</v>
      </c>
      <c r="E1143" s="49">
        <v>0</v>
      </c>
      <c r="F1143" s="37">
        <v>0</v>
      </c>
      <c r="G1143" s="49">
        <v>18.981473724824284</v>
      </c>
      <c r="H1143" s="37">
        <v>24.568539200260869</v>
      </c>
      <c r="I1143" s="49">
        <v>0</v>
      </c>
      <c r="J1143" s="37">
        <v>0</v>
      </c>
      <c r="K1143" s="49">
        <v>220.0023469267511</v>
      </c>
      <c r="L1143" s="37">
        <v>0</v>
      </c>
      <c r="M1143" s="49">
        <v>4458</v>
      </c>
    </row>
    <row r="1144" spans="1:25">
      <c r="A1144" s="47">
        <v>43140</v>
      </c>
      <c r="B1144" s="37">
        <v>11065.757620803211</v>
      </c>
      <c r="C1144" s="49">
        <v>0</v>
      </c>
      <c r="D1144" s="37">
        <v>0</v>
      </c>
      <c r="E1144" s="49">
        <v>0</v>
      </c>
      <c r="F1144" s="37">
        <v>0</v>
      </c>
      <c r="G1144" s="49">
        <v>17.601580356150986</v>
      </c>
      <c r="H1144" s="37">
        <v>22.454868401773734</v>
      </c>
      <c r="I1144" s="49">
        <v>0</v>
      </c>
      <c r="J1144" s="37">
        <v>0</v>
      </c>
      <c r="K1144" s="49">
        <v>209.00213271210055</v>
      </c>
      <c r="L1144" s="37">
        <v>25</v>
      </c>
      <c r="M1144" s="49">
        <v>12363.9</v>
      </c>
      <c r="N1144" s="43">
        <v>731.52</v>
      </c>
      <c r="O1144" s="56">
        <v>784.4</v>
      </c>
      <c r="P1144" s="44">
        <v>709.95</v>
      </c>
      <c r="Q1144" s="52">
        <v>14.45</v>
      </c>
      <c r="R1144" s="39">
        <v>0</v>
      </c>
      <c r="S1144" s="54">
        <v>60</v>
      </c>
      <c r="T1144" s="39">
        <v>0</v>
      </c>
      <c r="U1144" s="54">
        <v>0</v>
      </c>
      <c r="V1144" s="39">
        <v>0</v>
      </c>
      <c r="W1144" s="56">
        <v>0</v>
      </c>
      <c r="X1144" s="39">
        <v>52.88</v>
      </c>
      <c r="Y1144" s="56">
        <v>6.7</v>
      </c>
    </row>
    <row r="1145" spans="1:25">
      <c r="A1145" s="47">
        <v>43141</v>
      </c>
      <c r="B1145" s="37">
        <v>394.18685090466045</v>
      </c>
      <c r="C1145" s="49">
        <v>0</v>
      </c>
      <c r="D1145" s="37">
        <v>0</v>
      </c>
      <c r="E1145" s="49">
        <v>0</v>
      </c>
      <c r="F1145" s="37">
        <v>0</v>
      </c>
      <c r="G1145" s="49">
        <v>0.65677063298481042</v>
      </c>
      <c r="H1145" s="37">
        <v>0.90404498904250408</v>
      </c>
      <c r="I1145" s="49">
        <v>0</v>
      </c>
      <c r="J1145" s="37">
        <v>0</v>
      </c>
      <c r="K1145" s="49">
        <v>7.4628205064388595</v>
      </c>
      <c r="L1145" s="37">
        <v>0</v>
      </c>
      <c r="M1145" s="49">
        <v>65598.600000000006</v>
      </c>
      <c r="N1145" s="43">
        <v>1876.29</v>
      </c>
      <c r="O1145" s="56">
        <v>1993.84</v>
      </c>
      <c r="P1145" s="44">
        <v>1882.32</v>
      </c>
      <c r="Q1145" s="52">
        <v>39.049999999999997</v>
      </c>
      <c r="R1145" s="39">
        <v>0</v>
      </c>
      <c r="S1145" s="54">
        <v>72.47</v>
      </c>
      <c r="T1145" s="39">
        <v>0</v>
      </c>
      <c r="U1145" s="54">
        <v>0</v>
      </c>
      <c r="V1145" s="39">
        <v>0</v>
      </c>
      <c r="W1145" s="56">
        <v>0</v>
      </c>
      <c r="X1145" s="39">
        <v>117.55</v>
      </c>
      <c r="Y1145" s="56">
        <v>5.9</v>
      </c>
    </row>
    <row r="1146" spans="1:25">
      <c r="A1146" s="47">
        <v>43142</v>
      </c>
      <c r="B1146" s="37">
        <v>394.31405712379808</v>
      </c>
      <c r="C1146" s="49">
        <v>0</v>
      </c>
      <c r="D1146" s="37">
        <v>0</v>
      </c>
      <c r="E1146" s="49">
        <v>0</v>
      </c>
      <c r="F1146" s="37">
        <v>0</v>
      </c>
      <c r="G1146" s="49">
        <v>0.725655221221705</v>
      </c>
      <c r="H1146" s="37">
        <v>0.86298323043193259</v>
      </c>
      <c r="I1146" s="49">
        <v>0</v>
      </c>
      <c r="J1146" s="37">
        <v>0</v>
      </c>
      <c r="K1146" s="49">
        <v>8.173899148912577</v>
      </c>
      <c r="L1146" s="37">
        <v>0</v>
      </c>
      <c r="M1146" s="49">
        <v>54240</v>
      </c>
      <c r="N1146" s="43">
        <v>1503.36</v>
      </c>
      <c r="O1146" s="56">
        <v>1615.99</v>
      </c>
      <c r="P1146" s="44">
        <v>1526.85</v>
      </c>
      <c r="Q1146" s="52">
        <v>30.15</v>
      </c>
      <c r="R1146" s="39">
        <v>0</v>
      </c>
      <c r="S1146" s="54">
        <v>58.99</v>
      </c>
      <c r="T1146" s="39">
        <v>0</v>
      </c>
      <c r="U1146" s="54">
        <v>0</v>
      </c>
      <c r="V1146" s="39">
        <v>0</v>
      </c>
      <c r="W1146" s="56">
        <v>0</v>
      </c>
      <c r="X1146" s="39">
        <v>112.63</v>
      </c>
      <c r="Y1146" s="56">
        <v>7</v>
      </c>
    </row>
    <row r="1147" spans="1:25">
      <c r="A1147" s="47">
        <v>43143</v>
      </c>
      <c r="B1147" s="37">
        <v>10964.163177837734</v>
      </c>
      <c r="C1147" s="49">
        <v>0</v>
      </c>
      <c r="D1147" s="37">
        <v>0</v>
      </c>
      <c r="E1147" s="49">
        <v>0</v>
      </c>
      <c r="F1147" s="37">
        <v>0</v>
      </c>
      <c r="G1147" s="49">
        <v>18.83101711800489</v>
      </c>
      <c r="H1147" s="37">
        <v>24.21175541016812</v>
      </c>
      <c r="I1147" s="49">
        <v>0</v>
      </c>
      <c r="J1147" s="37">
        <v>0</v>
      </c>
      <c r="K1147" s="49">
        <v>213.14453935721747</v>
      </c>
      <c r="L1147" s="37">
        <v>0</v>
      </c>
      <c r="M1147" s="49">
        <v>68823.600000000006</v>
      </c>
      <c r="N1147" s="43">
        <v>1855.22</v>
      </c>
      <c r="O1147" s="56">
        <v>2016.39</v>
      </c>
      <c r="P1147" s="44">
        <v>1943.1</v>
      </c>
      <c r="Q1147" s="52">
        <v>39.700000000000003</v>
      </c>
      <c r="R1147" s="39">
        <v>0</v>
      </c>
      <c r="S1147" s="54">
        <v>33.590000000000003</v>
      </c>
      <c r="T1147" s="39">
        <v>0</v>
      </c>
      <c r="U1147" s="54">
        <v>0</v>
      </c>
      <c r="V1147" s="39">
        <v>0</v>
      </c>
      <c r="W1147" s="56">
        <v>0</v>
      </c>
      <c r="X1147" s="39">
        <v>161.16999999999999</v>
      </c>
      <c r="Y1147" s="56">
        <v>8</v>
      </c>
    </row>
    <row r="1148" spans="1:25">
      <c r="A1148" s="47">
        <v>43144</v>
      </c>
      <c r="B1148" s="37">
        <v>10434.817292963762</v>
      </c>
      <c r="C1148" s="49">
        <v>0</v>
      </c>
      <c r="D1148" s="37">
        <v>0</v>
      </c>
      <c r="E1148" s="49">
        <v>0</v>
      </c>
      <c r="F1148" s="37">
        <v>0</v>
      </c>
      <c r="G1148" s="49">
        <v>18.794443924912407</v>
      </c>
      <c r="H1148" s="37">
        <v>23.090365907664975</v>
      </c>
      <c r="I1148" s="49">
        <v>0</v>
      </c>
      <c r="J1148" s="37">
        <v>0</v>
      </c>
      <c r="K1148" s="49">
        <v>199.2448331351178</v>
      </c>
      <c r="L1148" s="37">
        <v>0</v>
      </c>
      <c r="M1148" s="49">
        <v>69567</v>
      </c>
      <c r="N1148" s="43">
        <v>1877.99</v>
      </c>
      <c r="O1148" s="56">
        <v>2016.76</v>
      </c>
      <c r="P1148" s="44">
        <v>1954.02</v>
      </c>
      <c r="Q1148" s="52">
        <v>0</v>
      </c>
      <c r="R1148" s="39">
        <v>0</v>
      </c>
      <c r="S1148" s="54">
        <v>62.74</v>
      </c>
      <c r="T1148" s="39">
        <v>0</v>
      </c>
      <c r="U1148" s="54">
        <v>0</v>
      </c>
      <c r="V1148" s="39">
        <v>0</v>
      </c>
      <c r="W1148" s="56">
        <v>0</v>
      </c>
      <c r="X1148" s="39">
        <v>138.77000000000001</v>
      </c>
      <c r="Y1148" s="56">
        <v>6.9</v>
      </c>
    </row>
    <row r="1149" spans="1:25">
      <c r="A1149" s="47">
        <v>43145</v>
      </c>
      <c r="B1149" s="37">
        <v>11298.834431075584</v>
      </c>
      <c r="C1149" s="49">
        <v>0</v>
      </c>
      <c r="D1149" s="37">
        <v>0</v>
      </c>
      <c r="E1149" s="49">
        <v>0</v>
      </c>
      <c r="F1149" s="37">
        <v>0</v>
      </c>
      <c r="G1149" s="49">
        <v>18.638479458707021</v>
      </c>
      <c r="H1149" s="37">
        <v>22.999356844906806</v>
      </c>
      <c r="I1149" s="49">
        <v>0</v>
      </c>
      <c r="J1149" s="37">
        <v>0</v>
      </c>
      <c r="K1149" s="49">
        <v>214.88734895035765</v>
      </c>
      <c r="L1149" s="37">
        <v>0</v>
      </c>
      <c r="M1149" s="49">
        <v>66848.100000000006</v>
      </c>
      <c r="N1149" s="43">
        <v>1810.13</v>
      </c>
      <c r="O1149" s="56">
        <v>1930.53</v>
      </c>
      <c r="P1149" s="44">
        <v>1883.25</v>
      </c>
      <c r="Q1149" s="52">
        <v>0</v>
      </c>
      <c r="R1149" s="39">
        <v>0</v>
      </c>
      <c r="S1149" s="54">
        <v>47.28</v>
      </c>
      <c r="T1149" s="39">
        <v>0</v>
      </c>
      <c r="U1149" s="54">
        <v>0</v>
      </c>
      <c r="V1149" s="39">
        <v>0</v>
      </c>
      <c r="W1149" s="56">
        <v>0</v>
      </c>
      <c r="X1149" s="39">
        <v>120.4</v>
      </c>
      <c r="Y1149" s="56">
        <v>6.2</v>
      </c>
    </row>
    <row r="1150" spans="1:25">
      <c r="A1150" s="47">
        <v>43146</v>
      </c>
      <c r="B1150" s="37">
        <v>11202.72688547745</v>
      </c>
      <c r="C1150" s="49">
        <v>0</v>
      </c>
      <c r="D1150" s="37">
        <v>0</v>
      </c>
      <c r="E1150" s="49">
        <v>0</v>
      </c>
      <c r="F1150" s="37">
        <v>0</v>
      </c>
      <c r="G1150" s="49">
        <v>17.719623840380436</v>
      </c>
      <c r="H1150" s="37">
        <v>24.539434444570613</v>
      </c>
      <c r="I1150" s="49">
        <v>0</v>
      </c>
      <c r="J1150" s="37">
        <v>0</v>
      </c>
      <c r="K1150" s="49">
        <v>211.30161041381598</v>
      </c>
      <c r="L1150" s="37">
        <v>0</v>
      </c>
      <c r="M1150" s="49">
        <v>18885.3</v>
      </c>
    </row>
    <row r="1151" spans="1:25">
      <c r="A1151" s="47">
        <v>43147</v>
      </c>
      <c r="B1151" s="37">
        <v>11116.672687160155</v>
      </c>
      <c r="C1151" s="49">
        <v>0</v>
      </c>
      <c r="D1151" s="37">
        <v>0</v>
      </c>
      <c r="E1151" s="49">
        <v>0</v>
      </c>
      <c r="F1151" s="37">
        <v>0</v>
      </c>
      <c r="G1151" s="49">
        <v>19.286645809654861</v>
      </c>
      <c r="H1151" s="37">
        <v>22.338586226169635</v>
      </c>
      <c r="I1151" s="49">
        <v>0</v>
      </c>
      <c r="J1151" s="37">
        <v>15</v>
      </c>
      <c r="K1151" s="49">
        <v>206.63096856846335</v>
      </c>
      <c r="L1151" s="37">
        <v>25</v>
      </c>
      <c r="M1151" s="49">
        <v>1825.8</v>
      </c>
    </row>
    <row r="1152" spans="1:25">
      <c r="A1152" s="47">
        <v>43148</v>
      </c>
      <c r="B1152" s="37">
        <v>402.19424901517539</v>
      </c>
      <c r="C1152" s="49">
        <v>0</v>
      </c>
      <c r="D1152" s="37">
        <v>0</v>
      </c>
      <c r="E1152" s="49">
        <v>0</v>
      </c>
      <c r="F1152" s="37">
        <v>0</v>
      </c>
      <c r="G1152" s="49">
        <v>0.70057047155067964</v>
      </c>
      <c r="H1152" s="37">
        <v>0.77287249897403854</v>
      </c>
      <c r="I1152" s="49">
        <v>0</v>
      </c>
      <c r="J1152" s="37">
        <v>0</v>
      </c>
      <c r="K1152" s="49">
        <v>7.4456722806196085</v>
      </c>
      <c r="L1152" s="37">
        <v>0</v>
      </c>
      <c r="M1152" s="49">
        <v>1857.9</v>
      </c>
    </row>
    <row r="1153" spans="1:25">
      <c r="A1153" s="47">
        <v>43149</v>
      </c>
      <c r="B1153" s="37">
        <v>374.96548625329342</v>
      </c>
      <c r="C1153" s="49">
        <v>0</v>
      </c>
      <c r="D1153" s="37">
        <v>0</v>
      </c>
      <c r="E1153" s="49">
        <v>0</v>
      </c>
      <c r="F1153" s="37">
        <v>0</v>
      </c>
      <c r="G1153" s="49">
        <v>0.64167280249942471</v>
      </c>
      <c r="H1153" s="37">
        <v>0.80382747555819711</v>
      </c>
      <c r="I1153" s="49">
        <v>0</v>
      </c>
      <c r="J1153" s="37">
        <v>0</v>
      </c>
      <c r="K1153" s="49">
        <v>7.069964556305889</v>
      </c>
      <c r="L1153" s="37">
        <v>0</v>
      </c>
      <c r="M1153" s="49">
        <v>1835.7</v>
      </c>
    </row>
    <row r="1154" spans="1:25">
      <c r="A1154" s="47">
        <v>43150</v>
      </c>
      <c r="B1154" s="37">
        <v>9987.8406954635029</v>
      </c>
      <c r="C1154" s="49">
        <v>0</v>
      </c>
      <c r="D1154" s="37">
        <v>0</v>
      </c>
      <c r="E1154" s="49">
        <v>0</v>
      </c>
      <c r="F1154" s="37">
        <v>0</v>
      </c>
      <c r="G1154" s="49">
        <v>18.84882896228784</v>
      </c>
      <c r="H1154" s="37">
        <v>24.799091059151952</v>
      </c>
      <c r="I1154" s="49">
        <v>0</v>
      </c>
      <c r="J1154" s="37">
        <v>0</v>
      </c>
      <c r="K1154" s="49">
        <v>210.79730572409545</v>
      </c>
      <c r="L1154" s="37">
        <v>0</v>
      </c>
      <c r="M1154" s="49">
        <v>47810.7</v>
      </c>
      <c r="N1154" s="43">
        <v>1840.63</v>
      </c>
      <c r="O1154" s="56">
        <v>1966.84</v>
      </c>
      <c r="P1154" s="44">
        <v>1918.15</v>
      </c>
      <c r="Q1154" s="52">
        <v>0</v>
      </c>
      <c r="R1154" s="39">
        <v>0</v>
      </c>
      <c r="S1154" s="54">
        <v>48.69</v>
      </c>
      <c r="T1154" s="39">
        <v>0</v>
      </c>
      <c r="U1154" s="54">
        <v>0</v>
      </c>
      <c r="V1154" s="39">
        <v>0</v>
      </c>
      <c r="W1154" s="56">
        <v>0</v>
      </c>
      <c r="X1154" s="39">
        <v>126.21</v>
      </c>
      <c r="Y1154" s="56">
        <v>6.4</v>
      </c>
    </row>
    <row r="1155" spans="1:25">
      <c r="A1155" s="47">
        <v>43151</v>
      </c>
      <c r="B1155" s="37">
        <v>10871.595668053582</v>
      </c>
      <c r="C1155" s="49">
        <v>0</v>
      </c>
      <c r="D1155" s="37">
        <v>0</v>
      </c>
      <c r="E1155" s="49">
        <v>0</v>
      </c>
      <c r="F1155" s="37">
        <v>0</v>
      </c>
      <c r="G1155" s="49">
        <v>19.065182424980705</v>
      </c>
      <c r="H1155" s="37">
        <v>23.984817603578449</v>
      </c>
      <c r="I1155" s="49">
        <v>0</v>
      </c>
      <c r="J1155" s="37">
        <v>0</v>
      </c>
      <c r="K1155" s="49">
        <v>204.23072044374561</v>
      </c>
      <c r="L1155" s="37">
        <v>0</v>
      </c>
      <c r="M1155" s="49">
        <v>68063.399999999994</v>
      </c>
      <c r="N1155" s="43">
        <v>1830.97</v>
      </c>
      <c r="O1155" s="56">
        <v>1947.29</v>
      </c>
      <c r="P1155" s="44">
        <v>1912.3</v>
      </c>
      <c r="Q1155" s="52">
        <v>0</v>
      </c>
      <c r="R1155" s="39">
        <v>0</v>
      </c>
      <c r="S1155" s="54">
        <v>34.99</v>
      </c>
      <c r="T1155" s="39">
        <v>0</v>
      </c>
      <c r="U1155" s="54">
        <v>0</v>
      </c>
      <c r="V1155" s="39">
        <v>0</v>
      </c>
      <c r="W1155" s="56">
        <v>0</v>
      </c>
      <c r="X1155" s="39">
        <v>116.32</v>
      </c>
      <c r="Y1155" s="56">
        <v>6</v>
      </c>
    </row>
    <row r="1156" spans="1:25">
      <c r="A1156" s="47">
        <v>43152</v>
      </c>
      <c r="B1156" s="37">
        <v>10032.262208752214</v>
      </c>
      <c r="C1156" s="49">
        <v>0</v>
      </c>
      <c r="D1156" s="37">
        <v>0</v>
      </c>
      <c r="E1156" s="49">
        <v>0</v>
      </c>
      <c r="F1156" s="37">
        <v>0</v>
      </c>
      <c r="G1156" s="49">
        <v>18.551299130648356</v>
      </c>
      <c r="H1156" s="37">
        <v>24.141105289819464</v>
      </c>
      <c r="I1156" s="49">
        <v>0</v>
      </c>
      <c r="J1156" s="37">
        <v>0</v>
      </c>
      <c r="K1156" s="49">
        <v>204.29266573870279</v>
      </c>
      <c r="L1156" s="37">
        <v>0</v>
      </c>
      <c r="M1156" s="49">
        <v>67460.7</v>
      </c>
      <c r="N1156" s="43">
        <v>1846.17</v>
      </c>
      <c r="O1156" s="56">
        <v>1971.13</v>
      </c>
      <c r="P1156" s="44">
        <v>1918.98</v>
      </c>
      <c r="Q1156" s="52">
        <v>0</v>
      </c>
      <c r="R1156" s="39">
        <v>0</v>
      </c>
      <c r="S1156" s="54">
        <v>52.15</v>
      </c>
      <c r="T1156" s="39">
        <v>0</v>
      </c>
      <c r="U1156" s="54">
        <v>0</v>
      </c>
      <c r="V1156" s="39">
        <v>0</v>
      </c>
      <c r="W1156" s="56">
        <v>0</v>
      </c>
      <c r="X1156" s="39">
        <v>124.96</v>
      </c>
      <c r="Y1156" s="56">
        <v>6.3</v>
      </c>
    </row>
    <row r="1157" spans="1:25">
      <c r="A1157" s="47">
        <v>43153</v>
      </c>
      <c r="B1157" s="37">
        <v>11069.917962455314</v>
      </c>
      <c r="C1157" s="49">
        <v>0</v>
      </c>
      <c r="D1157" s="37">
        <v>0</v>
      </c>
      <c r="E1157" s="49">
        <v>0</v>
      </c>
      <c r="F1157" s="37">
        <v>0</v>
      </c>
      <c r="G1157" s="49">
        <v>18.022225951166703</v>
      </c>
      <c r="H1157" s="37">
        <v>22.011628907771669</v>
      </c>
      <c r="I1157" s="49">
        <v>0</v>
      </c>
      <c r="J1157" s="37">
        <v>0</v>
      </c>
      <c r="K1157" s="49">
        <v>203.65265774012067</v>
      </c>
      <c r="L1157" s="37">
        <v>0</v>
      </c>
      <c r="M1157" s="49">
        <v>29259.9</v>
      </c>
      <c r="N1157" s="43">
        <v>704.9</v>
      </c>
      <c r="O1157" s="56">
        <v>746.44</v>
      </c>
      <c r="P1157" s="44">
        <v>731.7</v>
      </c>
      <c r="Q1157" s="52">
        <v>0</v>
      </c>
      <c r="R1157" s="39">
        <v>0</v>
      </c>
      <c r="S1157" s="54">
        <v>14.74</v>
      </c>
      <c r="T1157" s="39">
        <v>0</v>
      </c>
      <c r="U1157" s="54">
        <v>0</v>
      </c>
      <c r="V1157" s="39">
        <v>0</v>
      </c>
      <c r="W1157" s="56">
        <v>0</v>
      </c>
      <c r="X1157" s="39">
        <v>41.54</v>
      </c>
      <c r="Y1157" s="56">
        <v>5.6</v>
      </c>
    </row>
    <row r="1158" spans="1:25">
      <c r="A1158" s="47">
        <v>43154</v>
      </c>
      <c r="B1158" s="37">
        <v>10203.360701662714</v>
      </c>
      <c r="C1158" s="49">
        <v>0</v>
      </c>
      <c r="D1158" s="37">
        <v>0</v>
      </c>
      <c r="E1158" s="49">
        <v>0</v>
      </c>
      <c r="F1158" s="37">
        <v>0</v>
      </c>
      <c r="G1158" s="49">
        <v>18.158984585868275</v>
      </c>
      <c r="H1158" s="37">
        <v>22.481675461571854</v>
      </c>
      <c r="I1158" s="49">
        <v>0</v>
      </c>
      <c r="J1158" s="37">
        <v>0</v>
      </c>
      <c r="K1158" s="49">
        <v>220.22233206785108</v>
      </c>
      <c r="L1158" s="37">
        <v>25</v>
      </c>
      <c r="M1158" s="49">
        <v>29567.7</v>
      </c>
      <c r="N1158" s="43">
        <v>740.37</v>
      </c>
      <c r="O1158" s="56">
        <v>785.79</v>
      </c>
      <c r="P1158" s="44">
        <v>764.3</v>
      </c>
      <c r="Q1158" s="52">
        <v>0</v>
      </c>
      <c r="R1158" s="39">
        <v>0</v>
      </c>
      <c r="S1158" s="54">
        <v>21.49</v>
      </c>
      <c r="T1158" s="39">
        <v>0</v>
      </c>
      <c r="U1158" s="54">
        <v>0</v>
      </c>
      <c r="V1158" s="39">
        <v>0</v>
      </c>
      <c r="W1158" s="56">
        <v>0</v>
      </c>
      <c r="X1158" s="39">
        <v>45.42</v>
      </c>
      <c r="Y1158" s="56">
        <v>5.8</v>
      </c>
    </row>
    <row r="1159" spans="1:25">
      <c r="A1159" s="47">
        <v>43155</v>
      </c>
      <c r="B1159" s="37">
        <v>418.61896469203856</v>
      </c>
      <c r="C1159" s="49">
        <v>0</v>
      </c>
      <c r="D1159" s="37">
        <v>0</v>
      </c>
      <c r="E1159" s="49">
        <v>0</v>
      </c>
      <c r="F1159" s="37">
        <v>0</v>
      </c>
      <c r="G1159" s="49">
        <v>0.67743127664649516</v>
      </c>
      <c r="H1159" s="37">
        <v>0.83369801960037226</v>
      </c>
      <c r="I1159" s="49">
        <v>0</v>
      </c>
      <c r="J1159" s="37">
        <v>0</v>
      </c>
      <c r="K1159" s="49">
        <v>7.7375526950394189</v>
      </c>
      <c r="L1159" s="37">
        <v>0</v>
      </c>
      <c r="M1159" s="49">
        <v>69057.3</v>
      </c>
      <c r="N1159" s="43">
        <v>1900.51</v>
      </c>
      <c r="O1159" s="56">
        <v>2022.38</v>
      </c>
      <c r="P1159" s="44">
        <v>1965.05</v>
      </c>
      <c r="Q1159" s="52">
        <v>0</v>
      </c>
      <c r="R1159" s="39">
        <v>0</v>
      </c>
      <c r="S1159" s="54">
        <v>57.33</v>
      </c>
      <c r="T1159" s="39">
        <v>0</v>
      </c>
      <c r="U1159" s="54">
        <v>0</v>
      </c>
      <c r="V1159" s="39">
        <v>0</v>
      </c>
      <c r="W1159" s="56">
        <v>0</v>
      </c>
      <c r="X1159" s="39">
        <v>121.87</v>
      </c>
      <c r="Y1159" s="56">
        <v>6</v>
      </c>
    </row>
    <row r="1160" spans="1:25">
      <c r="A1160" s="47">
        <v>43156</v>
      </c>
      <c r="B1160" s="37">
        <v>423.06079177043574</v>
      </c>
      <c r="C1160" s="49">
        <v>0</v>
      </c>
      <c r="D1160" s="37">
        <v>0</v>
      </c>
      <c r="E1160" s="49">
        <v>0</v>
      </c>
      <c r="F1160" s="37">
        <v>0</v>
      </c>
      <c r="G1160" s="49">
        <v>0.63224238498196794</v>
      </c>
      <c r="H1160" s="37">
        <v>0.78339556866877658</v>
      </c>
      <c r="I1160" s="49">
        <v>0</v>
      </c>
      <c r="J1160" s="37">
        <v>0</v>
      </c>
      <c r="K1160" s="49">
        <v>6.8705113453460154</v>
      </c>
      <c r="L1160" s="37">
        <v>0</v>
      </c>
      <c r="M1160" s="49">
        <v>67821.600000000006</v>
      </c>
      <c r="N1160" s="43">
        <v>1905.65</v>
      </c>
      <c r="O1160" s="56">
        <v>2046.04</v>
      </c>
      <c r="P1160" s="44">
        <v>1983.85</v>
      </c>
      <c r="Q1160" s="52">
        <v>15.34</v>
      </c>
      <c r="R1160" s="39">
        <v>0</v>
      </c>
      <c r="S1160" s="54">
        <v>46.85</v>
      </c>
      <c r="T1160" s="39">
        <v>0</v>
      </c>
      <c r="U1160" s="54">
        <v>0</v>
      </c>
      <c r="V1160" s="39">
        <v>0</v>
      </c>
      <c r="W1160" s="56">
        <v>0</v>
      </c>
      <c r="X1160" s="39">
        <v>140.38999999999999</v>
      </c>
      <c r="Y1160" s="56">
        <v>6.9</v>
      </c>
    </row>
    <row r="1161" spans="1:25">
      <c r="A1161" s="47">
        <v>43157</v>
      </c>
      <c r="B1161" s="37">
        <v>10451.613483969815</v>
      </c>
      <c r="C1161" s="49">
        <v>0</v>
      </c>
      <c r="D1161" s="37">
        <v>0</v>
      </c>
      <c r="E1161" s="49">
        <v>0</v>
      </c>
      <c r="F1161" s="37">
        <v>0</v>
      </c>
      <c r="G1161" s="49">
        <v>18.458728597942507</v>
      </c>
      <c r="H1161" s="37">
        <v>22.103486761235928</v>
      </c>
      <c r="I1161" s="49">
        <v>0</v>
      </c>
      <c r="J1161" s="37">
        <v>0</v>
      </c>
      <c r="K1161" s="49">
        <v>213.69044734527665</v>
      </c>
      <c r="L1161" s="37">
        <v>0</v>
      </c>
      <c r="M1161" s="49">
        <v>66946.5</v>
      </c>
      <c r="N1161" s="43">
        <v>1850.39</v>
      </c>
      <c r="O1161" s="56">
        <v>1936.27</v>
      </c>
      <c r="P1161" s="44">
        <v>1889.82</v>
      </c>
      <c r="Q1161" s="52">
        <v>0</v>
      </c>
      <c r="R1161" s="39">
        <v>0</v>
      </c>
      <c r="S1161" s="54">
        <v>46.45</v>
      </c>
      <c r="T1161" s="39">
        <v>0</v>
      </c>
      <c r="U1161" s="54">
        <v>0</v>
      </c>
      <c r="V1161" s="39">
        <v>0</v>
      </c>
      <c r="W1161" s="56">
        <v>0</v>
      </c>
      <c r="X1161" s="39">
        <v>85.88</v>
      </c>
      <c r="Y1161" s="56">
        <v>4.4000000000000004</v>
      </c>
    </row>
    <row r="1162" spans="1:25">
      <c r="A1162" s="47">
        <v>43158</v>
      </c>
      <c r="B1162" s="37">
        <v>9969.4492276027413</v>
      </c>
      <c r="C1162" s="49">
        <v>0</v>
      </c>
      <c r="D1162" s="37">
        <v>0</v>
      </c>
      <c r="E1162" s="49">
        <v>0</v>
      </c>
      <c r="F1162" s="37">
        <v>0</v>
      </c>
      <c r="G1162" s="49">
        <v>18.870354010022393</v>
      </c>
      <c r="H1162" s="37">
        <v>23.753755752658513</v>
      </c>
      <c r="I1162" s="49">
        <v>0</v>
      </c>
      <c r="J1162" s="37">
        <v>0</v>
      </c>
      <c r="K1162" s="49">
        <v>218.71692603583426</v>
      </c>
      <c r="L1162" s="37">
        <v>0</v>
      </c>
      <c r="M1162" s="49">
        <v>28471.5</v>
      </c>
      <c r="N1162" s="43">
        <v>529.04</v>
      </c>
      <c r="O1162" s="56">
        <v>546.07000000000005</v>
      </c>
      <c r="P1162" s="44">
        <v>519.35</v>
      </c>
      <c r="Q1162" s="52">
        <v>0</v>
      </c>
      <c r="R1162" s="39">
        <v>0</v>
      </c>
      <c r="S1162" s="54">
        <v>26.72</v>
      </c>
      <c r="T1162" s="39">
        <v>0</v>
      </c>
      <c r="U1162" s="54">
        <v>0</v>
      </c>
      <c r="V1162" s="39">
        <v>0</v>
      </c>
      <c r="W1162" s="56">
        <v>0</v>
      </c>
      <c r="X1162" s="39">
        <v>17.03</v>
      </c>
      <c r="Y1162" s="56">
        <v>3.1</v>
      </c>
    </row>
    <row r="1163" spans="1:25">
      <c r="A1163" s="47">
        <v>43159</v>
      </c>
      <c r="B1163" s="37">
        <v>10085.316120308407</v>
      </c>
      <c r="C1163" s="49">
        <v>0</v>
      </c>
      <c r="D1163" s="37">
        <v>0</v>
      </c>
      <c r="E1163" s="49">
        <v>0</v>
      </c>
      <c r="F1163" s="37">
        <v>0</v>
      </c>
      <c r="G1163" s="49">
        <v>17.989155294780524</v>
      </c>
      <c r="H1163" s="37">
        <v>23.120712280347867</v>
      </c>
      <c r="I1163" s="49">
        <v>33.412721164942901</v>
      </c>
      <c r="J1163" s="37">
        <v>0</v>
      </c>
      <c r="K1163" s="49">
        <v>208.24804517558141</v>
      </c>
      <c r="L1163" s="37">
        <v>0</v>
      </c>
      <c r="M1163" s="49">
        <v>27564.9</v>
      </c>
      <c r="N1163" s="43">
        <v>869.97</v>
      </c>
      <c r="O1163" s="56">
        <v>905.88</v>
      </c>
      <c r="P1163" s="44">
        <v>847.7</v>
      </c>
      <c r="Q1163" s="52">
        <v>12.05</v>
      </c>
      <c r="R1163" s="39">
        <v>0</v>
      </c>
      <c r="S1163" s="54">
        <v>46.13</v>
      </c>
      <c r="T1163" s="39">
        <v>0</v>
      </c>
      <c r="U1163" s="54">
        <v>0</v>
      </c>
      <c r="V1163" s="39">
        <v>0</v>
      </c>
      <c r="W1163" s="56">
        <v>0</v>
      </c>
      <c r="X1163" s="39">
        <v>35.909999999999997</v>
      </c>
      <c r="Y1163" s="56">
        <v>4</v>
      </c>
    </row>
    <row r="1164" spans="1:25">
      <c r="A1164" s="47">
        <v>43160</v>
      </c>
      <c r="B1164" s="37">
        <v>10759.969040904572</v>
      </c>
      <c r="C1164" s="49">
        <v>0</v>
      </c>
      <c r="D1164" s="37">
        <v>0</v>
      </c>
      <c r="E1164" s="49">
        <v>0</v>
      </c>
      <c r="F1164" s="37">
        <v>0</v>
      </c>
      <c r="G1164" s="49">
        <v>16.492326957515829</v>
      </c>
      <c r="H1164" s="37">
        <v>30.646898096883266</v>
      </c>
      <c r="I1164" s="49">
        <v>0</v>
      </c>
      <c r="J1164" s="37">
        <v>0</v>
      </c>
      <c r="K1164" s="49">
        <v>248.11724234435746</v>
      </c>
      <c r="L1164" s="37">
        <v>0</v>
      </c>
      <c r="M1164" s="49">
        <v>66819.600000000006</v>
      </c>
      <c r="N1164" s="43">
        <v>1831.94</v>
      </c>
      <c r="O1164" s="56">
        <v>1917.68</v>
      </c>
      <c r="P1164" s="44">
        <v>1856</v>
      </c>
      <c r="Q1164" s="52">
        <v>19.2</v>
      </c>
      <c r="R1164" s="39">
        <v>0</v>
      </c>
      <c r="S1164" s="54">
        <v>42.48</v>
      </c>
      <c r="T1164" s="39">
        <v>0</v>
      </c>
      <c r="U1164" s="54">
        <v>0</v>
      </c>
      <c r="V1164" s="39">
        <v>0</v>
      </c>
      <c r="W1164" s="56">
        <v>0</v>
      </c>
      <c r="X1164" s="39">
        <v>85.74</v>
      </c>
      <c r="Y1164" s="56">
        <v>4.5</v>
      </c>
    </row>
    <row r="1165" spans="1:25">
      <c r="A1165" s="47">
        <v>43161</v>
      </c>
      <c r="B1165" s="37">
        <v>12067.459379829408</v>
      </c>
      <c r="C1165" s="49">
        <v>0</v>
      </c>
      <c r="D1165" s="37">
        <v>20</v>
      </c>
      <c r="E1165" s="49">
        <v>0</v>
      </c>
      <c r="F1165" s="37">
        <v>0</v>
      </c>
      <c r="G1165" s="49">
        <v>17.176791376901651</v>
      </c>
      <c r="H1165" s="37">
        <v>29.545011578783903</v>
      </c>
      <c r="I1165" s="49">
        <v>0</v>
      </c>
      <c r="J1165" s="37">
        <v>20</v>
      </c>
      <c r="K1165" s="49">
        <v>216.4866554202527</v>
      </c>
      <c r="L1165" s="37">
        <v>20</v>
      </c>
      <c r="M1165" s="49">
        <v>27367.200000000001</v>
      </c>
      <c r="N1165" s="43">
        <v>722.29</v>
      </c>
      <c r="O1165" s="56">
        <v>748.94</v>
      </c>
      <c r="P1165" s="44">
        <v>698</v>
      </c>
      <c r="Q1165" s="52">
        <v>6.55</v>
      </c>
      <c r="R1165" s="39">
        <v>0</v>
      </c>
      <c r="S1165" s="54">
        <v>44.39</v>
      </c>
      <c r="T1165" s="39">
        <v>0</v>
      </c>
      <c r="U1165" s="54">
        <v>0</v>
      </c>
      <c r="V1165" s="39">
        <v>0</v>
      </c>
      <c r="W1165" s="56">
        <v>0</v>
      </c>
      <c r="X1165" s="39">
        <v>26.65</v>
      </c>
      <c r="Y1165" s="56">
        <v>3.6</v>
      </c>
    </row>
    <row r="1166" spans="1:25">
      <c r="A1166" s="47">
        <v>43162</v>
      </c>
      <c r="B1166" s="37">
        <v>374.48472118484926</v>
      </c>
      <c r="C1166" s="49">
        <v>0</v>
      </c>
      <c r="D1166" s="37">
        <v>0</v>
      </c>
      <c r="E1166" s="49">
        <v>0</v>
      </c>
      <c r="F1166" s="37">
        <v>0</v>
      </c>
      <c r="G1166" s="49">
        <v>0.59281543739239007</v>
      </c>
      <c r="H1166" s="37">
        <v>1.0860237337954033</v>
      </c>
      <c r="I1166" s="49">
        <v>0</v>
      </c>
      <c r="J1166" s="37">
        <v>0</v>
      </c>
      <c r="K1166" s="49">
        <v>8.4556023638762792</v>
      </c>
      <c r="L1166" s="37">
        <v>0</v>
      </c>
      <c r="M1166" s="49">
        <v>66881.399999999994</v>
      </c>
      <c r="N1166" s="43">
        <v>1897.22</v>
      </c>
      <c r="O1166" s="56">
        <v>1979.45</v>
      </c>
      <c r="P1166" s="44">
        <v>1900</v>
      </c>
      <c r="Q1166" s="52">
        <v>19.399999999999999</v>
      </c>
      <c r="R1166" s="39">
        <v>0</v>
      </c>
      <c r="S1166" s="54">
        <v>60.05</v>
      </c>
      <c r="T1166" s="39">
        <v>0</v>
      </c>
      <c r="U1166" s="54">
        <v>0</v>
      </c>
      <c r="V1166" s="39">
        <v>0</v>
      </c>
      <c r="W1166" s="56">
        <v>0</v>
      </c>
      <c r="X1166" s="39">
        <v>82.23</v>
      </c>
      <c r="Y1166" s="56">
        <v>4.2</v>
      </c>
    </row>
    <row r="1167" spans="1:25">
      <c r="A1167" s="47">
        <v>43163</v>
      </c>
      <c r="B1167" s="37">
        <v>401.91014656074344</v>
      </c>
      <c r="C1167" s="49">
        <v>0</v>
      </c>
      <c r="D1167" s="37">
        <v>0</v>
      </c>
      <c r="E1167" s="49">
        <v>0</v>
      </c>
      <c r="F1167" s="37">
        <v>0</v>
      </c>
      <c r="G1167" s="49">
        <v>0.59299417857878667</v>
      </c>
      <c r="H1167" s="37">
        <v>0.97776471014329103</v>
      </c>
      <c r="I1167" s="49">
        <v>0</v>
      </c>
      <c r="J1167" s="37">
        <v>0</v>
      </c>
      <c r="K1167" s="49">
        <v>8.1909328720495651</v>
      </c>
      <c r="L1167" s="37">
        <v>0</v>
      </c>
      <c r="M1167" s="49">
        <v>68819.100000000006</v>
      </c>
      <c r="N1167" s="43">
        <v>1827.53</v>
      </c>
      <c r="O1167" s="56">
        <v>1912.25</v>
      </c>
      <c r="P1167" s="44">
        <v>1853</v>
      </c>
      <c r="Q1167" s="52">
        <v>19.25</v>
      </c>
      <c r="R1167" s="39">
        <v>0</v>
      </c>
      <c r="S1167" s="54">
        <v>40</v>
      </c>
      <c r="T1167" s="39">
        <v>0</v>
      </c>
      <c r="U1167" s="54">
        <v>0</v>
      </c>
      <c r="V1167" s="39">
        <v>0</v>
      </c>
      <c r="W1167" s="56">
        <v>0</v>
      </c>
      <c r="X1167" s="39">
        <v>84.72</v>
      </c>
      <c r="Y1167" s="56">
        <v>4.4000000000000004</v>
      </c>
    </row>
    <row r="1168" spans="1:25">
      <c r="A1168" s="47">
        <v>43164</v>
      </c>
      <c r="B1168" s="37">
        <v>11088.218945525376</v>
      </c>
      <c r="C1168" s="49">
        <v>0</v>
      </c>
      <c r="D1168" s="37">
        <v>0</v>
      </c>
      <c r="E1168" s="49">
        <v>0</v>
      </c>
      <c r="F1168" s="37">
        <v>0</v>
      </c>
      <c r="G1168" s="49">
        <v>17.008660416461016</v>
      </c>
      <c r="H1168" s="37">
        <v>29.993776257096826</v>
      </c>
      <c r="I1168" s="49">
        <v>0</v>
      </c>
      <c r="J1168" s="37">
        <v>0</v>
      </c>
      <c r="K1168" s="49">
        <v>218.45524525746697</v>
      </c>
      <c r="L1168" s="37">
        <v>0</v>
      </c>
      <c r="M1168" s="49">
        <v>24756</v>
      </c>
      <c r="N1168" s="43">
        <v>652.87</v>
      </c>
      <c r="O1168" s="56">
        <v>674.14</v>
      </c>
      <c r="P1168" s="44">
        <v>660</v>
      </c>
      <c r="Q1168" s="52">
        <v>0</v>
      </c>
      <c r="R1168" s="39">
        <v>0</v>
      </c>
      <c r="S1168" s="54">
        <v>14.14</v>
      </c>
      <c r="T1168" s="39">
        <v>0</v>
      </c>
      <c r="U1168" s="54">
        <v>0</v>
      </c>
      <c r="V1168" s="39">
        <v>0</v>
      </c>
      <c r="W1168" s="56">
        <v>0</v>
      </c>
      <c r="X1168" s="39">
        <v>21.27</v>
      </c>
      <c r="Y1168" s="56">
        <v>3.2</v>
      </c>
    </row>
    <row r="1169" spans="1:25">
      <c r="A1169" s="47">
        <v>43165</v>
      </c>
      <c r="B1169" s="37">
        <v>10901.551988972373</v>
      </c>
      <c r="C1169" s="49">
        <v>0</v>
      </c>
      <c r="D1169" s="37">
        <v>0</v>
      </c>
      <c r="E1169" s="49">
        <v>0</v>
      </c>
      <c r="F1169" s="37">
        <v>0</v>
      </c>
      <c r="G1169" s="49">
        <v>17.322328713753979</v>
      </c>
      <c r="H1169" s="37">
        <v>27.932918387375679</v>
      </c>
      <c r="I1169" s="49">
        <v>0</v>
      </c>
      <c r="J1169" s="37">
        <v>0</v>
      </c>
      <c r="K1169" s="49">
        <v>245.9385909400936</v>
      </c>
      <c r="L1169" s="37">
        <v>0</v>
      </c>
      <c r="M1169" s="49">
        <v>25903.8</v>
      </c>
      <c r="N1169" s="43">
        <v>107.78</v>
      </c>
      <c r="O1169" s="56">
        <v>109.5</v>
      </c>
      <c r="P1169" s="44">
        <v>109.5</v>
      </c>
      <c r="Q1169" s="52">
        <v>0</v>
      </c>
      <c r="R1169" s="39">
        <v>0</v>
      </c>
      <c r="S1169" s="54">
        <v>0</v>
      </c>
      <c r="T1169" s="39">
        <v>0</v>
      </c>
      <c r="U1169" s="54">
        <v>0</v>
      </c>
      <c r="V1169" s="39">
        <v>0</v>
      </c>
      <c r="W1169" s="56">
        <v>0</v>
      </c>
      <c r="X1169" s="39">
        <v>1.72</v>
      </c>
      <c r="Y1169" s="56">
        <v>1.6</v>
      </c>
    </row>
    <row r="1170" spans="1:25">
      <c r="A1170" s="47">
        <v>43166</v>
      </c>
      <c r="B1170" s="37">
        <v>11841.818172310974</v>
      </c>
      <c r="C1170" s="49">
        <v>0</v>
      </c>
      <c r="D1170" s="37">
        <v>0</v>
      </c>
      <c r="E1170" s="49">
        <v>0</v>
      </c>
      <c r="F1170" s="37">
        <v>0</v>
      </c>
      <c r="G1170" s="49">
        <v>18.188362177962347</v>
      </c>
      <c r="H1170" s="37">
        <v>28.757063328581541</v>
      </c>
      <c r="I1170" s="49">
        <v>0</v>
      </c>
      <c r="J1170" s="37">
        <v>0</v>
      </c>
      <c r="K1170" s="49">
        <v>224.40049537799024</v>
      </c>
      <c r="L1170" s="37">
        <v>0</v>
      </c>
      <c r="M1170" s="49">
        <v>20064.900000000001</v>
      </c>
      <c r="N1170" s="43">
        <v>1021.13</v>
      </c>
      <c r="O1170" s="56">
        <v>1070.54</v>
      </c>
      <c r="P1170" s="44">
        <v>1028.9000000000001</v>
      </c>
      <c r="Q1170" s="52">
        <v>12.85</v>
      </c>
      <c r="R1170" s="39">
        <v>0</v>
      </c>
      <c r="S1170" s="54">
        <v>28.79</v>
      </c>
      <c r="T1170" s="39">
        <v>0</v>
      </c>
      <c r="U1170" s="54">
        <v>0</v>
      </c>
      <c r="V1170" s="39">
        <v>0</v>
      </c>
      <c r="W1170" s="56">
        <v>0</v>
      </c>
      <c r="X1170" s="39">
        <v>49.41</v>
      </c>
      <c r="Y1170" s="56">
        <v>4.5999999999999996</v>
      </c>
    </row>
    <row r="1171" spans="1:25">
      <c r="A1171" s="47">
        <v>43167</v>
      </c>
      <c r="B1171" s="37">
        <v>10986.415575988001</v>
      </c>
      <c r="C1171" s="49">
        <v>0</v>
      </c>
      <c r="D1171" s="37">
        <v>0</v>
      </c>
      <c r="E1171" s="49">
        <v>0</v>
      </c>
      <c r="F1171" s="37">
        <v>0</v>
      </c>
      <c r="G1171" s="49">
        <v>17.90198238214392</v>
      </c>
      <c r="H1171" s="37">
        <v>29.603066592587606</v>
      </c>
      <c r="I1171" s="49">
        <v>0</v>
      </c>
      <c r="J1171" s="37">
        <v>0</v>
      </c>
      <c r="K1171" s="49">
        <v>237.12942799800993</v>
      </c>
      <c r="L1171" s="37">
        <v>0</v>
      </c>
      <c r="M1171" s="49">
        <v>66003.3</v>
      </c>
      <c r="N1171" s="43">
        <v>1846.03</v>
      </c>
      <c r="O1171" s="56">
        <v>1907.2</v>
      </c>
      <c r="P1171" s="44">
        <v>1819.7</v>
      </c>
      <c r="Q1171" s="52">
        <v>27.2</v>
      </c>
      <c r="R1171" s="39">
        <v>0</v>
      </c>
      <c r="S1171" s="54">
        <v>60.3</v>
      </c>
      <c r="T1171" s="39">
        <v>0</v>
      </c>
      <c r="U1171" s="54">
        <v>0</v>
      </c>
      <c r="V1171" s="39">
        <v>0</v>
      </c>
      <c r="W1171" s="56">
        <v>0</v>
      </c>
      <c r="X1171" s="39">
        <v>61.17</v>
      </c>
      <c r="Y1171" s="56">
        <v>3.2</v>
      </c>
    </row>
    <row r="1172" spans="1:25">
      <c r="A1172" s="47">
        <v>43168</v>
      </c>
      <c r="B1172" s="37">
        <v>11697.543495409533</v>
      </c>
      <c r="C1172" s="49">
        <v>0</v>
      </c>
      <c r="D1172" s="37">
        <v>0</v>
      </c>
      <c r="E1172" s="49">
        <v>0</v>
      </c>
      <c r="F1172" s="37">
        <v>0</v>
      </c>
      <c r="G1172" s="49">
        <v>18.952333574438867</v>
      </c>
      <c r="H1172" s="37">
        <v>27.832484567269901</v>
      </c>
      <c r="I1172" s="49">
        <v>0</v>
      </c>
      <c r="J1172" s="37">
        <v>0</v>
      </c>
      <c r="K1172" s="49">
        <v>221.40987398699508</v>
      </c>
      <c r="L1172" s="37">
        <v>20</v>
      </c>
      <c r="M1172" s="49">
        <v>29051.1</v>
      </c>
      <c r="N1172" s="43">
        <v>771.31</v>
      </c>
      <c r="O1172" s="56">
        <v>798.18</v>
      </c>
      <c r="P1172" s="44">
        <v>765.6</v>
      </c>
      <c r="Q1172" s="52">
        <v>11.75</v>
      </c>
      <c r="R1172" s="39">
        <v>0</v>
      </c>
      <c r="S1172" s="54">
        <v>20.83</v>
      </c>
      <c r="T1172" s="39">
        <v>0</v>
      </c>
      <c r="U1172" s="54">
        <v>0</v>
      </c>
      <c r="V1172" s="39">
        <v>0</v>
      </c>
      <c r="W1172" s="56">
        <v>0</v>
      </c>
      <c r="X1172" s="39">
        <v>26.87</v>
      </c>
      <c r="Y1172" s="56">
        <v>3.4</v>
      </c>
    </row>
    <row r="1173" spans="1:25">
      <c r="A1173" s="47">
        <v>43169</v>
      </c>
      <c r="B1173" s="37">
        <v>402.98570368304621</v>
      </c>
      <c r="C1173" s="49">
        <v>0</v>
      </c>
      <c r="D1173" s="37">
        <v>0</v>
      </c>
      <c r="E1173" s="49">
        <v>0</v>
      </c>
      <c r="F1173" s="37">
        <v>0</v>
      </c>
      <c r="G1173" s="49">
        <v>0.658765806075713</v>
      </c>
      <c r="H1173" s="37">
        <v>0.97250432373163065</v>
      </c>
      <c r="I1173" s="49">
        <v>0</v>
      </c>
      <c r="J1173" s="37">
        <v>0</v>
      </c>
      <c r="K1173" s="49">
        <v>9.0293481687596255</v>
      </c>
      <c r="L1173" s="37">
        <v>0</v>
      </c>
      <c r="M1173" s="49">
        <v>67291.5</v>
      </c>
      <c r="N1173" s="43">
        <v>1891.47</v>
      </c>
      <c r="O1173" s="56">
        <v>1961.8</v>
      </c>
      <c r="P1173" s="44">
        <v>1899.4</v>
      </c>
      <c r="Q1173" s="52">
        <v>13</v>
      </c>
      <c r="R1173" s="39">
        <v>0</v>
      </c>
      <c r="S1173" s="54">
        <v>49.4</v>
      </c>
      <c r="T1173" s="39">
        <v>0</v>
      </c>
      <c r="U1173" s="54">
        <v>0</v>
      </c>
      <c r="V1173" s="39">
        <v>0</v>
      </c>
      <c r="W1173" s="56">
        <v>0</v>
      </c>
      <c r="X1173" s="39">
        <v>70.33</v>
      </c>
      <c r="Y1173" s="56">
        <v>3.6</v>
      </c>
    </row>
    <row r="1174" spans="1:25">
      <c r="A1174" s="47">
        <v>43170</v>
      </c>
      <c r="B1174" s="37">
        <v>372.37630006124641</v>
      </c>
      <c r="C1174" s="49">
        <v>0</v>
      </c>
      <c r="D1174" s="37">
        <v>0</v>
      </c>
      <c r="E1174" s="49">
        <v>0</v>
      </c>
      <c r="F1174" s="37">
        <v>0</v>
      </c>
      <c r="G1174" s="49">
        <v>0.65828718514161944</v>
      </c>
      <c r="H1174" s="37">
        <v>1.0253202031059012</v>
      </c>
      <c r="I1174" s="49">
        <v>0</v>
      </c>
      <c r="J1174" s="37">
        <v>0</v>
      </c>
      <c r="K1174" s="49">
        <v>8.3238070936550201</v>
      </c>
      <c r="L1174" s="37">
        <v>0</v>
      </c>
      <c r="M1174" s="49">
        <v>67315.8</v>
      </c>
      <c r="N1174" s="43">
        <v>1808.21</v>
      </c>
      <c r="O1174" s="56">
        <v>1879</v>
      </c>
      <c r="P1174" s="44">
        <v>1862</v>
      </c>
      <c r="Q1174" s="52">
        <v>0</v>
      </c>
      <c r="R1174" s="39">
        <v>0</v>
      </c>
      <c r="S1174" s="54">
        <v>17</v>
      </c>
      <c r="T1174" s="39">
        <v>0</v>
      </c>
      <c r="U1174" s="54">
        <v>0</v>
      </c>
      <c r="V1174" s="39">
        <v>0</v>
      </c>
      <c r="W1174" s="56">
        <v>0</v>
      </c>
      <c r="X1174" s="39">
        <v>70.790000000000006</v>
      </c>
      <c r="Y1174" s="56">
        <v>3.8</v>
      </c>
    </row>
    <row r="1175" spans="1:25">
      <c r="A1175" s="47">
        <v>43171</v>
      </c>
      <c r="B1175" s="37">
        <v>11763.7691606191</v>
      </c>
      <c r="C1175" s="49">
        <v>0</v>
      </c>
      <c r="D1175" s="37">
        <v>0</v>
      </c>
      <c r="E1175" s="49">
        <v>0</v>
      </c>
      <c r="F1175" s="37">
        <v>0</v>
      </c>
      <c r="G1175" s="49">
        <v>16.988800011001253</v>
      </c>
      <c r="H1175" s="37">
        <v>28.441017720195511</v>
      </c>
      <c r="I1175" s="49">
        <v>0</v>
      </c>
      <c r="J1175" s="37">
        <v>0</v>
      </c>
      <c r="K1175" s="49">
        <v>222.43198838110959</v>
      </c>
      <c r="L1175" s="37">
        <v>0</v>
      </c>
      <c r="M1175" s="49">
        <v>66414.3</v>
      </c>
      <c r="N1175" s="43">
        <v>1778.58</v>
      </c>
      <c r="O1175" s="56">
        <v>1885.39</v>
      </c>
      <c r="P1175" s="44">
        <v>1839.5</v>
      </c>
      <c r="Q1175" s="52">
        <v>8</v>
      </c>
      <c r="R1175" s="39">
        <v>0</v>
      </c>
      <c r="S1175" s="54">
        <v>37.89</v>
      </c>
      <c r="T1175" s="39">
        <v>0</v>
      </c>
      <c r="U1175" s="54">
        <v>0</v>
      </c>
      <c r="V1175" s="39">
        <v>0</v>
      </c>
      <c r="W1175" s="56">
        <v>0</v>
      </c>
      <c r="X1175" s="39">
        <v>106.81</v>
      </c>
      <c r="Y1175" s="56">
        <v>5.7</v>
      </c>
    </row>
    <row r="1176" spans="1:25">
      <c r="A1176" s="47">
        <v>43172</v>
      </c>
      <c r="B1176" s="37">
        <v>11906.344354213703</v>
      </c>
      <c r="C1176" s="49">
        <v>0</v>
      </c>
      <c r="D1176" s="37">
        <v>0</v>
      </c>
      <c r="E1176" s="49">
        <v>0</v>
      </c>
      <c r="F1176" s="37">
        <v>0</v>
      </c>
      <c r="G1176" s="49">
        <v>18.078831449865703</v>
      </c>
      <c r="H1176" s="37">
        <v>28.551770038418855</v>
      </c>
      <c r="I1176" s="49">
        <v>0</v>
      </c>
      <c r="J1176" s="37">
        <v>0</v>
      </c>
      <c r="K1176" s="49">
        <v>218.74284420125048</v>
      </c>
      <c r="L1176" s="37">
        <v>0</v>
      </c>
      <c r="M1176" s="49">
        <v>26564.7</v>
      </c>
      <c r="N1176" s="43">
        <v>676.14</v>
      </c>
      <c r="O1176" s="56">
        <v>712.08</v>
      </c>
      <c r="P1176" s="44">
        <v>686</v>
      </c>
      <c r="Q1176" s="52">
        <v>13.05</v>
      </c>
      <c r="R1176" s="39">
        <v>0</v>
      </c>
      <c r="S1176" s="54">
        <v>13.03</v>
      </c>
      <c r="T1176" s="39">
        <v>0</v>
      </c>
      <c r="U1176" s="54">
        <v>0</v>
      </c>
      <c r="V1176" s="39">
        <v>0</v>
      </c>
      <c r="W1176" s="56">
        <v>0</v>
      </c>
      <c r="X1176" s="39">
        <v>35.94</v>
      </c>
      <c r="Y1176" s="56">
        <v>5</v>
      </c>
    </row>
    <row r="1177" spans="1:25">
      <c r="A1177" s="47">
        <v>43173</v>
      </c>
      <c r="B1177" s="37">
        <v>10926.025991609309</v>
      </c>
      <c r="C1177" s="49">
        <v>0</v>
      </c>
      <c r="D1177" s="37">
        <v>0</v>
      </c>
      <c r="E1177" s="49">
        <v>0</v>
      </c>
      <c r="F1177" s="37">
        <v>0</v>
      </c>
      <c r="G1177" s="49">
        <v>16.743863960866122</v>
      </c>
      <c r="H1177" s="37">
        <v>28.219574133962194</v>
      </c>
      <c r="I1177" s="49">
        <v>0</v>
      </c>
      <c r="J1177" s="37">
        <v>0</v>
      </c>
      <c r="K1177" s="49">
        <v>217.84569358416502</v>
      </c>
      <c r="L1177" s="37">
        <v>0</v>
      </c>
      <c r="M1177" s="49">
        <v>46192.2</v>
      </c>
      <c r="N1177" s="43">
        <v>1199.3</v>
      </c>
      <c r="O1177" s="56">
        <v>1253.72</v>
      </c>
      <c r="P1177" s="44">
        <v>1190.5</v>
      </c>
      <c r="Q1177" s="52">
        <v>14.5</v>
      </c>
      <c r="R1177" s="39">
        <v>0</v>
      </c>
      <c r="S1177" s="54">
        <v>48.72</v>
      </c>
      <c r="T1177" s="39">
        <v>0</v>
      </c>
      <c r="U1177" s="54">
        <v>0</v>
      </c>
      <c r="V1177" s="39">
        <v>0</v>
      </c>
      <c r="W1177" s="56">
        <v>0</v>
      </c>
      <c r="X1177" s="39">
        <v>54.42</v>
      </c>
      <c r="Y1177" s="56">
        <v>4.3</v>
      </c>
    </row>
    <row r="1178" spans="1:25">
      <c r="A1178" s="47">
        <v>43174</v>
      </c>
      <c r="B1178" s="37">
        <v>11209.058460314594</v>
      </c>
      <c r="C1178" s="49">
        <v>0</v>
      </c>
      <c r="D1178" s="37">
        <v>0</v>
      </c>
      <c r="E1178" s="49">
        <v>0</v>
      </c>
      <c r="F1178" s="37">
        <v>0</v>
      </c>
      <c r="G1178" s="49">
        <v>18.520131086276638</v>
      </c>
      <c r="H1178" s="37">
        <v>27.917808267865372</v>
      </c>
      <c r="I1178" s="49">
        <v>0</v>
      </c>
      <c r="J1178" s="37">
        <v>0</v>
      </c>
      <c r="K1178" s="49">
        <v>244.16116278061747</v>
      </c>
      <c r="L1178" s="37">
        <v>0</v>
      </c>
      <c r="M1178" s="49">
        <v>44388.9</v>
      </c>
      <c r="N1178" s="43">
        <v>1175.99</v>
      </c>
      <c r="O1178" s="56">
        <v>1232.1400000000001</v>
      </c>
      <c r="P1178" s="44">
        <v>1185.05</v>
      </c>
      <c r="Q1178" s="52">
        <v>0</v>
      </c>
      <c r="R1178" s="39">
        <v>0</v>
      </c>
      <c r="S1178" s="54">
        <v>47.09</v>
      </c>
      <c r="T1178" s="39">
        <v>0</v>
      </c>
      <c r="U1178" s="54">
        <v>0</v>
      </c>
      <c r="V1178" s="39">
        <v>0</v>
      </c>
      <c r="W1178" s="56">
        <v>0</v>
      </c>
      <c r="X1178" s="39">
        <v>56.15</v>
      </c>
      <c r="Y1178" s="56">
        <v>4.5999999999999996</v>
      </c>
    </row>
    <row r="1179" spans="1:25">
      <c r="A1179" s="47">
        <v>43175</v>
      </c>
      <c r="B1179" s="37">
        <v>11064.133278571164</v>
      </c>
      <c r="C1179" s="49">
        <v>0</v>
      </c>
      <c r="D1179" s="37">
        <v>20</v>
      </c>
      <c r="E1179" s="49">
        <v>0</v>
      </c>
      <c r="F1179" s="37">
        <v>0</v>
      </c>
      <c r="G1179" s="49">
        <v>16.73190146153086</v>
      </c>
      <c r="H1179" s="37">
        <v>30.549149897196038</v>
      </c>
      <c r="I1179" s="49">
        <v>0</v>
      </c>
      <c r="J1179" s="37">
        <v>26</v>
      </c>
      <c r="K1179" s="49">
        <v>217.14132707994565</v>
      </c>
      <c r="L1179" s="37">
        <v>20</v>
      </c>
      <c r="M1179" s="49">
        <v>45022.8</v>
      </c>
      <c r="N1179" s="43">
        <v>1207.25</v>
      </c>
      <c r="O1179" s="56">
        <v>1250.08</v>
      </c>
      <c r="P1179" s="44">
        <v>1216.75</v>
      </c>
      <c r="Q1179" s="52">
        <v>0</v>
      </c>
      <c r="R1179" s="39">
        <v>0</v>
      </c>
      <c r="S1179" s="54">
        <v>33.33</v>
      </c>
      <c r="T1179" s="39">
        <v>0</v>
      </c>
      <c r="U1179" s="54">
        <v>0</v>
      </c>
      <c r="V1179" s="39">
        <v>0</v>
      </c>
      <c r="W1179" s="56">
        <v>0</v>
      </c>
      <c r="X1179" s="39">
        <v>42.83</v>
      </c>
      <c r="Y1179" s="56">
        <v>3.4</v>
      </c>
    </row>
    <row r="1180" spans="1:25">
      <c r="A1180" s="47">
        <v>43176</v>
      </c>
      <c r="B1180" s="37">
        <v>407.34155521817672</v>
      </c>
      <c r="C1180" s="49">
        <v>0</v>
      </c>
      <c r="D1180" s="37">
        <v>0</v>
      </c>
      <c r="E1180" s="49">
        <v>0</v>
      </c>
      <c r="F1180" s="37">
        <v>0</v>
      </c>
      <c r="G1180" s="49">
        <v>0.69360879884711801</v>
      </c>
      <c r="H1180" s="37">
        <v>0.96260173844765817</v>
      </c>
      <c r="I1180" s="49">
        <v>0</v>
      </c>
      <c r="J1180" s="37">
        <v>0</v>
      </c>
      <c r="K1180" s="49">
        <v>8.9142931516073212</v>
      </c>
      <c r="L1180" s="37">
        <v>0</v>
      </c>
      <c r="M1180" s="49">
        <v>68160.600000000006</v>
      </c>
      <c r="N1180" s="43">
        <v>1833.93</v>
      </c>
      <c r="O1180" s="56">
        <v>1904.68</v>
      </c>
      <c r="P1180" s="44">
        <v>1861.95</v>
      </c>
      <c r="Q1180" s="52">
        <v>0</v>
      </c>
      <c r="R1180" s="39">
        <v>0</v>
      </c>
      <c r="S1180" s="54">
        <v>42.73</v>
      </c>
      <c r="T1180" s="39">
        <v>0</v>
      </c>
      <c r="U1180" s="54">
        <v>0</v>
      </c>
      <c r="V1180" s="39">
        <v>0</v>
      </c>
      <c r="W1180" s="56">
        <v>0</v>
      </c>
      <c r="X1180" s="39">
        <v>70.75</v>
      </c>
      <c r="Y1180" s="56">
        <v>3.7</v>
      </c>
    </row>
    <row r="1181" spans="1:25">
      <c r="A1181" s="47">
        <v>43177</v>
      </c>
      <c r="B1181" s="37">
        <v>396.50461989687028</v>
      </c>
      <c r="C1181" s="49">
        <v>0</v>
      </c>
      <c r="D1181" s="37">
        <v>0</v>
      </c>
      <c r="E1181" s="49">
        <v>0</v>
      </c>
      <c r="F1181" s="37">
        <v>0</v>
      </c>
      <c r="G1181" s="49">
        <v>0.64433538871420859</v>
      </c>
      <c r="H1181" s="37">
        <v>1.0722237416564673</v>
      </c>
      <c r="I1181" s="49">
        <v>0</v>
      </c>
      <c r="J1181" s="37">
        <v>0</v>
      </c>
      <c r="K1181" s="49">
        <v>8.176562921345699</v>
      </c>
      <c r="L1181" s="37">
        <v>0</v>
      </c>
      <c r="M1181" s="49">
        <v>67712.100000000006</v>
      </c>
      <c r="N1181" s="43">
        <v>1815.25</v>
      </c>
      <c r="O1181" s="56">
        <v>1885.25</v>
      </c>
      <c r="P1181" s="44">
        <v>1849.85</v>
      </c>
      <c r="Q1181" s="52">
        <v>0</v>
      </c>
      <c r="R1181" s="39">
        <v>0</v>
      </c>
      <c r="S1181" s="54">
        <v>35.4</v>
      </c>
      <c r="T1181" s="39">
        <v>0</v>
      </c>
      <c r="U1181" s="54">
        <v>0</v>
      </c>
      <c r="V1181" s="39">
        <v>0</v>
      </c>
      <c r="W1181" s="56">
        <v>0</v>
      </c>
      <c r="X1181" s="39">
        <v>70</v>
      </c>
      <c r="Y1181" s="56">
        <v>3.7</v>
      </c>
    </row>
    <row r="1182" spans="1:25">
      <c r="A1182" s="47">
        <v>43178</v>
      </c>
      <c r="B1182" s="37">
        <v>11903.134790049127</v>
      </c>
      <c r="C1182" s="49">
        <v>0</v>
      </c>
      <c r="D1182" s="37">
        <v>0</v>
      </c>
      <c r="E1182" s="49">
        <v>0</v>
      </c>
      <c r="F1182" s="37">
        <v>0</v>
      </c>
      <c r="G1182" s="49">
        <v>16.923789577013853</v>
      </c>
      <c r="H1182" s="37">
        <v>28.571327921753671</v>
      </c>
      <c r="I1182" s="49">
        <v>0</v>
      </c>
      <c r="J1182" s="37">
        <v>0</v>
      </c>
      <c r="K1182" s="49">
        <v>224.75027489558119</v>
      </c>
      <c r="L1182" s="37">
        <v>0</v>
      </c>
      <c r="M1182" s="49">
        <v>46800.3</v>
      </c>
      <c r="N1182" s="43">
        <v>1214.6500000000001</v>
      </c>
      <c r="O1182" s="56">
        <v>1265.0899999999999</v>
      </c>
      <c r="P1182" s="44">
        <v>1222.75</v>
      </c>
      <c r="Q1182" s="52">
        <v>12.25</v>
      </c>
      <c r="R1182" s="39">
        <v>0</v>
      </c>
      <c r="S1182" s="54">
        <v>30.09</v>
      </c>
      <c r="T1182" s="39">
        <v>0</v>
      </c>
      <c r="U1182" s="54">
        <v>0</v>
      </c>
      <c r="V1182" s="39">
        <v>0</v>
      </c>
      <c r="W1182" s="56">
        <v>0</v>
      </c>
      <c r="X1182" s="39">
        <v>50.44</v>
      </c>
      <c r="Y1182" s="56">
        <v>4</v>
      </c>
    </row>
    <row r="1183" spans="1:25">
      <c r="A1183" s="47">
        <v>43179</v>
      </c>
      <c r="B1183" s="37">
        <v>11590.573298826563</v>
      </c>
      <c r="C1183" s="49">
        <v>0</v>
      </c>
      <c r="D1183" s="37">
        <v>0</v>
      </c>
      <c r="E1183" s="49">
        <v>0</v>
      </c>
      <c r="F1183" s="37">
        <v>0</v>
      </c>
      <c r="G1183" s="49">
        <v>17.500808773424456</v>
      </c>
      <c r="H1183" s="37">
        <v>28.849800903042766</v>
      </c>
      <c r="I1183" s="49">
        <v>0</v>
      </c>
      <c r="J1183" s="37">
        <v>0</v>
      </c>
      <c r="K1183" s="49">
        <v>243.0350045498443</v>
      </c>
      <c r="L1183" s="37">
        <v>0</v>
      </c>
      <c r="M1183" s="49">
        <v>66716.100000000006</v>
      </c>
      <c r="N1183" s="43">
        <v>1860.47</v>
      </c>
      <c r="O1183" s="56">
        <v>1936.92</v>
      </c>
      <c r="P1183" s="44">
        <v>1864.6</v>
      </c>
      <c r="Q1183" s="52">
        <v>0</v>
      </c>
      <c r="R1183" s="39">
        <v>0</v>
      </c>
      <c r="S1183" s="54">
        <v>72.319999999999993</v>
      </c>
      <c r="T1183" s="39">
        <v>0</v>
      </c>
      <c r="U1183" s="54">
        <v>0</v>
      </c>
      <c r="V1183" s="39">
        <v>0</v>
      </c>
      <c r="W1183" s="56">
        <v>0</v>
      </c>
      <c r="X1183" s="39">
        <v>76.45</v>
      </c>
      <c r="Y1183" s="56">
        <v>3.9</v>
      </c>
    </row>
    <row r="1184" spans="1:25">
      <c r="A1184" s="47">
        <v>43180</v>
      </c>
      <c r="B1184" s="37">
        <v>11796.051145567919</v>
      </c>
      <c r="C1184" s="49">
        <v>0</v>
      </c>
      <c r="D1184" s="37">
        <v>0</v>
      </c>
      <c r="E1184" s="49">
        <v>0</v>
      </c>
      <c r="F1184" s="37">
        <v>0</v>
      </c>
      <c r="G1184" s="49">
        <v>17.786478260653716</v>
      </c>
      <c r="H1184" s="37">
        <v>29.51612921864735</v>
      </c>
      <c r="I1184" s="49">
        <v>0</v>
      </c>
      <c r="J1184" s="37">
        <v>0</v>
      </c>
      <c r="K1184" s="49">
        <v>233.9758286447838</v>
      </c>
      <c r="L1184" s="37">
        <v>0</v>
      </c>
      <c r="M1184" s="49">
        <v>64246.8</v>
      </c>
      <c r="N1184" s="43">
        <v>1728.6</v>
      </c>
      <c r="O1184" s="56">
        <v>1895.1</v>
      </c>
      <c r="P1184" s="44">
        <v>1845.1</v>
      </c>
      <c r="Q1184" s="52">
        <v>0</v>
      </c>
      <c r="R1184" s="39">
        <v>0</v>
      </c>
      <c r="S1184" s="54">
        <v>50</v>
      </c>
      <c r="T1184" s="39">
        <v>0</v>
      </c>
      <c r="U1184" s="54">
        <v>0</v>
      </c>
      <c r="V1184" s="39">
        <v>0</v>
      </c>
      <c r="W1184" s="56">
        <v>0</v>
      </c>
      <c r="X1184" s="39">
        <v>166.5</v>
      </c>
      <c r="Y1184" s="56">
        <v>8.8000000000000007</v>
      </c>
    </row>
    <row r="1185" spans="1:25">
      <c r="A1185" s="47">
        <v>43181</v>
      </c>
      <c r="B1185" s="37">
        <v>11687.614188337582</v>
      </c>
      <c r="C1185" s="49">
        <v>0</v>
      </c>
      <c r="D1185" s="37">
        <v>0</v>
      </c>
      <c r="E1185" s="49">
        <v>0</v>
      </c>
      <c r="F1185" s="37">
        <v>0</v>
      </c>
      <c r="G1185" s="49">
        <v>17.902663826826657</v>
      </c>
      <c r="H1185" s="37">
        <v>27.86255375862277</v>
      </c>
      <c r="I1185" s="49">
        <v>0</v>
      </c>
      <c r="J1185" s="37">
        <v>0</v>
      </c>
      <c r="K1185" s="49">
        <v>246.20295427984013</v>
      </c>
      <c r="L1185" s="37">
        <v>0</v>
      </c>
      <c r="M1185" s="49">
        <v>42823.5</v>
      </c>
      <c r="N1185" s="43">
        <v>678.9</v>
      </c>
      <c r="O1185" s="56">
        <v>725.63</v>
      </c>
      <c r="P1185" s="44">
        <v>711.3</v>
      </c>
      <c r="Q1185" s="52">
        <v>0</v>
      </c>
      <c r="R1185" s="39">
        <v>0</v>
      </c>
      <c r="S1185" s="54">
        <v>14.33</v>
      </c>
      <c r="T1185" s="39">
        <v>0</v>
      </c>
      <c r="U1185" s="54">
        <v>0</v>
      </c>
      <c r="V1185" s="39">
        <v>0</v>
      </c>
      <c r="W1185" s="56">
        <v>0</v>
      </c>
      <c r="X1185" s="39">
        <v>46.73</v>
      </c>
      <c r="Y1185" s="56">
        <v>6.4</v>
      </c>
    </row>
    <row r="1186" spans="1:25">
      <c r="A1186" s="47">
        <v>43182</v>
      </c>
      <c r="B1186" s="37">
        <v>10915.0047291749</v>
      </c>
      <c r="C1186" s="49">
        <v>0</v>
      </c>
      <c r="D1186" s="37">
        <v>0</v>
      </c>
      <c r="E1186" s="49">
        <v>0</v>
      </c>
      <c r="F1186" s="37">
        <v>0</v>
      </c>
      <c r="G1186" s="49">
        <v>17.626244338546865</v>
      </c>
      <c r="H1186" s="37">
        <v>27.035915926595376</v>
      </c>
      <c r="I1186" s="49">
        <v>0</v>
      </c>
      <c r="J1186" s="37">
        <v>0</v>
      </c>
      <c r="K1186" s="49">
        <v>232.1064848834684</v>
      </c>
      <c r="L1186" s="37">
        <v>20</v>
      </c>
      <c r="M1186" s="49">
        <v>24066.6</v>
      </c>
      <c r="N1186" s="43">
        <v>938.46</v>
      </c>
      <c r="O1186" s="56">
        <v>1016.42</v>
      </c>
      <c r="P1186" s="44">
        <v>995.3</v>
      </c>
      <c r="Q1186" s="52">
        <v>0</v>
      </c>
      <c r="R1186" s="39">
        <v>0</v>
      </c>
      <c r="S1186" s="54">
        <v>21.12</v>
      </c>
      <c r="T1186" s="39">
        <v>0</v>
      </c>
      <c r="U1186" s="54">
        <v>0</v>
      </c>
      <c r="V1186" s="39">
        <v>0</v>
      </c>
      <c r="W1186" s="56">
        <v>0</v>
      </c>
      <c r="X1186" s="39">
        <v>77.959999999999994</v>
      </c>
      <c r="Y1186" s="56">
        <v>7.7</v>
      </c>
    </row>
    <row r="1187" spans="1:25">
      <c r="A1187" s="47">
        <v>43183</v>
      </c>
      <c r="B1187" s="37">
        <v>401.209292640483</v>
      </c>
      <c r="C1187" s="49">
        <v>0</v>
      </c>
      <c r="D1187" s="37">
        <v>0</v>
      </c>
      <c r="E1187" s="49">
        <v>0</v>
      </c>
      <c r="F1187" s="37">
        <v>0</v>
      </c>
      <c r="G1187" s="49">
        <v>0.67329288895196693</v>
      </c>
      <c r="H1187" s="37">
        <v>0.94491617607645573</v>
      </c>
      <c r="I1187" s="49">
        <v>0</v>
      </c>
      <c r="J1187" s="37">
        <v>0</v>
      </c>
      <c r="K1187" s="49">
        <v>7.7652342586045817</v>
      </c>
      <c r="L1187" s="37">
        <v>0</v>
      </c>
      <c r="M1187" s="49">
        <v>63171.9</v>
      </c>
      <c r="N1187" s="43">
        <v>1753.12</v>
      </c>
      <c r="O1187" s="56">
        <v>1895.14</v>
      </c>
      <c r="P1187" s="44">
        <v>1865.09</v>
      </c>
      <c r="Q1187" s="52">
        <v>0</v>
      </c>
      <c r="R1187" s="39">
        <v>0</v>
      </c>
      <c r="S1187" s="54">
        <v>30.05</v>
      </c>
      <c r="T1187" s="39">
        <v>0</v>
      </c>
      <c r="U1187" s="54">
        <v>0</v>
      </c>
      <c r="V1187" s="39">
        <v>0</v>
      </c>
      <c r="W1187" s="56">
        <v>0</v>
      </c>
      <c r="X1187" s="39">
        <v>142.02000000000001</v>
      </c>
      <c r="Y1187" s="56">
        <v>7.5</v>
      </c>
    </row>
    <row r="1188" spans="1:25">
      <c r="A1188" s="47">
        <v>43184</v>
      </c>
      <c r="B1188" s="37">
        <v>429.33578458379833</v>
      </c>
      <c r="C1188" s="49">
        <v>0</v>
      </c>
      <c r="D1188" s="37">
        <v>0</v>
      </c>
      <c r="E1188" s="49">
        <v>0</v>
      </c>
      <c r="F1188" s="37">
        <v>0</v>
      </c>
      <c r="G1188" s="49">
        <v>0.6454340345073557</v>
      </c>
      <c r="H1188" s="37">
        <v>1.0748072393775474</v>
      </c>
      <c r="I1188" s="49">
        <v>0</v>
      </c>
      <c r="J1188" s="37">
        <v>0</v>
      </c>
      <c r="K1188" s="49">
        <v>7.7115341568163416</v>
      </c>
      <c r="L1188" s="37">
        <v>0</v>
      </c>
      <c r="M1188" s="49">
        <v>62711.4</v>
      </c>
      <c r="N1188" s="43">
        <v>1583.81</v>
      </c>
      <c r="O1188" s="56">
        <v>1737.11</v>
      </c>
      <c r="P1188" s="44">
        <v>1668.3</v>
      </c>
      <c r="Q1188" s="52">
        <v>34</v>
      </c>
      <c r="R1188" s="39">
        <v>0</v>
      </c>
      <c r="S1188" s="54">
        <v>34.81</v>
      </c>
      <c r="T1188" s="39">
        <v>0</v>
      </c>
      <c r="U1188" s="54">
        <v>0</v>
      </c>
      <c r="V1188" s="39">
        <v>0</v>
      </c>
      <c r="W1188" s="56">
        <v>0</v>
      </c>
      <c r="X1188" s="39">
        <v>153.30000000000001</v>
      </c>
      <c r="Y1188" s="56">
        <v>8.8000000000000007</v>
      </c>
    </row>
    <row r="1189" spans="1:25">
      <c r="A1189" s="47">
        <v>43185</v>
      </c>
      <c r="B1189" s="37">
        <v>11550.420003098774</v>
      </c>
      <c r="C1189" s="49">
        <v>0</v>
      </c>
      <c r="D1189" s="37">
        <v>0</v>
      </c>
      <c r="E1189" s="49">
        <v>0</v>
      </c>
      <c r="F1189" s="37">
        <v>0</v>
      </c>
      <c r="G1189" s="49">
        <v>17.391022449755081</v>
      </c>
      <c r="H1189" s="37">
        <v>29.106967574169463</v>
      </c>
      <c r="I1189" s="49">
        <v>0</v>
      </c>
      <c r="J1189" s="37">
        <v>0</v>
      </c>
      <c r="K1189" s="49">
        <v>219.64493119472502</v>
      </c>
      <c r="L1189" s="37">
        <v>0</v>
      </c>
      <c r="M1189" s="49">
        <v>24372.6</v>
      </c>
      <c r="N1189" s="43">
        <v>717.24</v>
      </c>
      <c r="O1189" s="56">
        <v>805.05</v>
      </c>
      <c r="P1189" s="44">
        <v>756.2</v>
      </c>
      <c r="Q1189" s="52">
        <v>15.5</v>
      </c>
      <c r="R1189" s="39">
        <v>0</v>
      </c>
      <c r="S1189" s="54">
        <v>33.35</v>
      </c>
      <c r="T1189" s="39">
        <v>0</v>
      </c>
      <c r="U1189" s="54">
        <v>0</v>
      </c>
      <c r="V1189" s="39">
        <v>0</v>
      </c>
      <c r="W1189" s="56">
        <v>0</v>
      </c>
      <c r="X1189" s="39">
        <v>87.81</v>
      </c>
      <c r="Y1189" s="56">
        <v>10.9</v>
      </c>
    </row>
    <row r="1190" spans="1:25">
      <c r="A1190" s="47">
        <v>43186</v>
      </c>
      <c r="B1190" s="37">
        <v>11943.194166370424</v>
      </c>
      <c r="C1190" s="49">
        <v>0</v>
      </c>
      <c r="D1190" s="37">
        <v>0</v>
      </c>
      <c r="E1190" s="49">
        <v>0</v>
      </c>
      <c r="F1190" s="37">
        <v>0</v>
      </c>
      <c r="G1190" s="49">
        <v>18.908407322268438</v>
      </c>
      <c r="H1190" s="37">
        <v>28.869149835603672</v>
      </c>
      <c r="I1190" s="49">
        <v>0</v>
      </c>
      <c r="J1190" s="37">
        <v>0</v>
      </c>
      <c r="K1190" s="49">
        <v>215.6373628251983</v>
      </c>
      <c r="L1190" s="37">
        <v>0</v>
      </c>
      <c r="M1190" s="49">
        <v>65827.8</v>
      </c>
      <c r="N1190" s="43">
        <v>1823.32</v>
      </c>
      <c r="O1190" s="56">
        <v>1962.34</v>
      </c>
      <c r="P1190" s="44">
        <v>1911.42</v>
      </c>
      <c r="Q1190" s="52">
        <v>0</v>
      </c>
      <c r="R1190" s="39">
        <v>0</v>
      </c>
      <c r="S1190" s="54">
        <v>50.92</v>
      </c>
      <c r="T1190" s="39">
        <v>0</v>
      </c>
      <c r="U1190" s="54">
        <v>0</v>
      </c>
      <c r="V1190" s="39">
        <v>0</v>
      </c>
      <c r="W1190" s="56">
        <v>0</v>
      </c>
      <c r="X1190" s="39">
        <v>139.02000000000001</v>
      </c>
      <c r="Y1190" s="56">
        <v>7.1</v>
      </c>
    </row>
    <row r="1191" spans="1:25">
      <c r="A1191" s="47">
        <v>43187</v>
      </c>
      <c r="B1191" s="37">
        <v>10546.972587995586</v>
      </c>
      <c r="C1191" s="49">
        <v>0</v>
      </c>
      <c r="D1191" s="37">
        <v>0</v>
      </c>
      <c r="E1191" s="49">
        <v>0</v>
      </c>
      <c r="F1191" s="37">
        <v>0</v>
      </c>
      <c r="G1191" s="49">
        <v>17.176241656600627</v>
      </c>
      <c r="H1191" s="37">
        <v>26.914594463978982</v>
      </c>
      <c r="I1191" s="49">
        <v>0</v>
      </c>
      <c r="J1191" s="37">
        <v>0</v>
      </c>
      <c r="K1191" s="49">
        <v>247.71859551840248</v>
      </c>
      <c r="L1191" s="37">
        <v>0</v>
      </c>
      <c r="M1191" s="49">
        <v>67608.600000000006</v>
      </c>
      <c r="N1191" s="43">
        <v>1937.33</v>
      </c>
      <c r="O1191" s="56">
        <v>2042.34</v>
      </c>
      <c r="P1191" s="44">
        <v>1949.33</v>
      </c>
      <c r="Q1191" s="52">
        <v>32.75</v>
      </c>
      <c r="R1191" s="39">
        <v>0</v>
      </c>
      <c r="S1191" s="54">
        <v>60.26</v>
      </c>
      <c r="T1191" s="39">
        <v>0</v>
      </c>
      <c r="U1191" s="54">
        <v>0</v>
      </c>
      <c r="V1191" s="39">
        <v>0</v>
      </c>
      <c r="W1191" s="56">
        <v>0</v>
      </c>
      <c r="X1191" s="39">
        <v>105.01</v>
      </c>
      <c r="Y1191" s="56">
        <v>5.0999999999999996</v>
      </c>
    </row>
    <row r="1192" spans="1:25">
      <c r="A1192" s="47">
        <v>43188</v>
      </c>
      <c r="B1192" s="37">
        <v>10524.061630631586</v>
      </c>
      <c r="C1192" s="49">
        <v>0</v>
      </c>
      <c r="D1192" s="37">
        <v>0</v>
      </c>
      <c r="E1192" s="49">
        <v>0</v>
      </c>
      <c r="F1192" s="37">
        <v>0</v>
      </c>
      <c r="G1192" s="49">
        <v>17.586208765861031</v>
      </c>
      <c r="H1192" s="37">
        <v>29.488966818448091</v>
      </c>
      <c r="I1192" s="49">
        <v>0</v>
      </c>
      <c r="J1192" s="37">
        <v>0</v>
      </c>
      <c r="K1192" s="49">
        <v>246.04879605160909</v>
      </c>
      <c r="L1192" s="37">
        <v>0</v>
      </c>
      <c r="M1192" s="49">
        <v>70826.7</v>
      </c>
      <c r="N1192" s="43">
        <v>1816.5</v>
      </c>
      <c r="O1192" s="56">
        <v>1873.47</v>
      </c>
      <c r="P1192" s="44">
        <v>1805.49</v>
      </c>
      <c r="Q1192" s="52">
        <v>32.299999999999997</v>
      </c>
      <c r="R1192" s="39">
        <v>0</v>
      </c>
      <c r="S1192" s="54">
        <v>35.68</v>
      </c>
      <c r="T1192" s="39">
        <v>0</v>
      </c>
      <c r="U1192" s="54">
        <v>0</v>
      </c>
      <c r="V1192" s="39">
        <v>0</v>
      </c>
      <c r="W1192" s="56">
        <v>0</v>
      </c>
      <c r="X1192" s="39">
        <v>56.97</v>
      </c>
      <c r="Y1192" s="56">
        <v>3</v>
      </c>
    </row>
    <row r="1193" spans="1:25">
      <c r="A1193" s="47">
        <v>43189</v>
      </c>
      <c r="B1193" s="37">
        <v>10462.754646607578</v>
      </c>
      <c r="C1193" s="49">
        <v>0</v>
      </c>
      <c r="D1193" s="37">
        <v>0</v>
      </c>
      <c r="E1193" s="49">
        <v>0</v>
      </c>
      <c r="F1193" s="37">
        <v>0</v>
      </c>
      <c r="G1193" s="49">
        <v>16.891431431846129</v>
      </c>
      <c r="H1193" s="37">
        <v>29.641907279844808</v>
      </c>
      <c r="I1193" s="49">
        <v>70.468337049122198</v>
      </c>
      <c r="J1193" s="37">
        <v>25</v>
      </c>
      <c r="K1193" s="49">
        <v>222.47323604990061</v>
      </c>
      <c r="L1193" s="37">
        <v>20</v>
      </c>
      <c r="M1193" s="49">
        <v>62112.9</v>
      </c>
      <c r="N1193" s="43">
        <v>2027.38</v>
      </c>
      <c r="O1193" s="56">
        <v>2095.8200000000002</v>
      </c>
      <c r="P1193" s="44">
        <v>2058.2399999999998</v>
      </c>
      <c r="Q1193" s="52">
        <v>0</v>
      </c>
      <c r="R1193" s="39">
        <v>0</v>
      </c>
      <c r="S1193" s="54">
        <v>37.58</v>
      </c>
      <c r="T1193" s="39">
        <v>0</v>
      </c>
      <c r="U1193" s="54">
        <v>0</v>
      </c>
      <c r="V1193" s="39">
        <v>0</v>
      </c>
      <c r="W1193" s="56">
        <v>0</v>
      </c>
      <c r="X1193" s="39">
        <v>68.44</v>
      </c>
      <c r="Y1193" s="56">
        <v>3.3</v>
      </c>
    </row>
    <row r="1194" spans="1:25">
      <c r="A1194" s="47">
        <v>43190</v>
      </c>
      <c r="B1194" s="37">
        <v>375.76284524265418</v>
      </c>
      <c r="C1194" s="49">
        <v>0</v>
      </c>
      <c r="D1194" s="37">
        <v>0</v>
      </c>
      <c r="E1194" s="49">
        <v>0</v>
      </c>
      <c r="F1194" s="37">
        <v>0</v>
      </c>
      <c r="G1194" s="49">
        <v>0.58818114899586382</v>
      </c>
      <c r="H1194" s="37">
        <v>1.0028092316418493</v>
      </c>
      <c r="I1194" s="49">
        <v>0</v>
      </c>
      <c r="J1194" s="37">
        <v>0</v>
      </c>
      <c r="K1194" s="49">
        <v>7.5786687676783773</v>
      </c>
      <c r="L1194" s="37">
        <v>0</v>
      </c>
      <c r="M1194" s="49">
        <v>67464.899999999994</v>
      </c>
      <c r="N1194" s="43">
        <v>1987.36</v>
      </c>
      <c r="O1194" s="56">
        <v>2074.8200000000002</v>
      </c>
      <c r="P1194" s="44">
        <v>2024.86</v>
      </c>
      <c r="Q1194" s="52">
        <v>0</v>
      </c>
      <c r="R1194" s="39">
        <v>0</v>
      </c>
      <c r="S1194" s="54">
        <v>49.96</v>
      </c>
      <c r="T1194" s="39">
        <v>0</v>
      </c>
      <c r="U1194" s="54">
        <v>0</v>
      </c>
      <c r="V1194" s="39">
        <v>0</v>
      </c>
      <c r="W1194" s="56">
        <v>0</v>
      </c>
      <c r="X1194" s="39">
        <v>87.46</v>
      </c>
      <c r="Y1194" s="56">
        <v>4.2</v>
      </c>
    </row>
    <row r="1195" spans="1:25">
      <c r="A1195" s="47">
        <v>43191</v>
      </c>
      <c r="B1195" s="37">
        <v>505.46547828009153</v>
      </c>
      <c r="C1195" s="49">
        <v>0</v>
      </c>
      <c r="D1195" s="37">
        <v>0</v>
      </c>
      <c r="E1195" s="49">
        <v>0</v>
      </c>
      <c r="F1195" s="37">
        <v>0</v>
      </c>
      <c r="G1195" s="49">
        <v>0.80771516566080392</v>
      </c>
      <c r="H1195" s="37">
        <v>0.85347392478549067</v>
      </c>
      <c r="I1195" s="49">
        <v>0</v>
      </c>
      <c r="J1195" s="37">
        <v>0</v>
      </c>
      <c r="K1195" s="49">
        <v>9.0674251189012871</v>
      </c>
      <c r="L1195" s="37">
        <v>0</v>
      </c>
      <c r="M1195" s="49">
        <v>65974.8</v>
      </c>
      <c r="N1195" s="43">
        <v>1903.77</v>
      </c>
      <c r="O1195" s="56">
        <v>1998.7</v>
      </c>
      <c r="P1195" s="44">
        <v>1951.2</v>
      </c>
      <c r="Q1195" s="52">
        <v>3.8</v>
      </c>
      <c r="R1195" s="39">
        <v>0</v>
      </c>
      <c r="S1195" s="54">
        <v>43.7</v>
      </c>
      <c r="T1195" s="39">
        <v>0</v>
      </c>
      <c r="U1195" s="54">
        <v>0</v>
      </c>
      <c r="V1195" s="39">
        <v>0</v>
      </c>
      <c r="W1195" s="56">
        <v>0</v>
      </c>
      <c r="X1195" s="39">
        <v>94.93</v>
      </c>
      <c r="Y1195" s="56">
        <v>4.8</v>
      </c>
    </row>
    <row r="1196" spans="1:25">
      <c r="A1196" s="47">
        <v>43192</v>
      </c>
      <c r="B1196" s="37">
        <v>15294.18333861911</v>
      </c>
      <c r="C1196" s="49">
        <v>0</v>
      </c>
      <c r="D1196" s="37">
        <v>0</v>
      </c>
      <c r="E1196" s="49">
        <v>0</v>
      </c>
      <c r="F1196" s="37">
        <v>0</v>
      </c>
      <c r="G1196" s="49">
        <v>22.315387587172488</v>
      </c>
      <c r="H1196" s="37">
        <v>26.866731698109838</v>
      </c>
      <c r="I1196" s="49">
        <v>0</v>
      </c>
      <c r="J1196" s="37">
        <v>0</v>
      </c>
      <c r="K1196" s="49">
        <v>273.64374859215297</v>
      </c>
      <c r="L1196" s="37">
        <v>0</v>
      </c>
      <c r="M1196" s="49">
        <v>65417.4</v>
      </c>
      <c r="N1196" s="43">
        <v>1948.01</v>
      </c>
      <c r="O1196" s="56">
        <v>2015.9</v>
      </c>
      <c r="P1196" s="44">
        <v>1968.79</v>
      </c>
      <c r="Q1196" s="52">
        <v>6.82</v>
      </c>
      <c r="R1196" s="39">
        <v>0</v>
      </c>
      <c r="S1196" s="54">
        <v>40.29</v>
      </c>
      <c r="T1196" s="39">
        <v>0</v>
      </c>
      <c r="U1196" s="54">
        <v>0</v>
      </c>
      <c r="V1196" s="39">
        <v>0</v>
      </c>
      <c r="W1196" s="56">
        <v>0</v>
      </c>
      <c r="X1196" s="39">
        <v>67.89</v>
      </c>
      <c r="Y1196" s="56">
        <v>3.4</v>
      </c>
    </row>
    <row r="1197" spans="1:25">
      <c r="A1197" s="47">
        <v>43193</v>
      </c>
      <c r="B1197" s="37">
        <v>15080.842076240009</v>
      </c>
      <c r="C1197" s="49">
        <v>0</v>
      </c>
      <c r="D1197" s="37">
        <v>0</v>
      </c>
      <c r="E1197" s="49">
        <v>0</v>
      </c>
      <c r="F1197" s="37">
        <v>0</v>
      </c>
      <c r="G1197" s="49">
        <v>22.351548830305315</v>
      </c>
      <c r="H1197" s="37">
        <v>24.031774799986096</v>
      </c>
      <c r="I1197" s="49">
        <v>0</v>
      </c>
      <c r="J1197" s="37">
        <v>0</v>
      </c>
      <c r="K1197" s="49">
        <v>265.2674666408264</v>
      </c>
      <c r="L1197" s="37">
        <v>0</v>
      </c>
      <c r="M1197" s="49">
        <v>69355.199999999997</v>
      </c>
      <c r="N1197" s="43">
        <v>1990.78</v>
      </c>
      <c r="O1197" s="56">
        <v>2058.06</v>
      </c>
      <c r="P1197" s="44">
        <v>2014.52</v>
      </c>
      <c r="Q1197" s="52">
        <v>6.96</v>
      </c>
      <c r="R1197" s="39">
        <v>0</v>
      </c>
      <c r="S1197" s="54">
        <v>36.58</v>
      </c>
      <c r="T1197" s="39">
        <v>0</v>
      </c>
      <c r="U1197" s="54">
        <v>0</v>
      </c>
      <c r="V1197" s="39">
        <v>0</v>
      </c>
      <c r="W1197" s="56">
        <v>0</v>
      </c>
      <c r="X1197" s="39">
        <v>67.28</v>
      </c>
      <c r="Y1197" s="56">
        <v>3.3</v>
      </c>
    </row>
    <row r="1198" spans="1:25">
      <c r="A1198" s="47">
        <v>43194</v>
      </c>
      <c r="B1198" s="37">
        <v>14969.899822469652</v>
      </c>
      <c r="C1198" s="49">
        <v>0</v>
      </c>
      <c r="D1198" s="37">
        <v>0</v>
      </c>
      <c r="E1198" s="49">
        <v>0</v>
      </c>
      <c r="F1198" s="37">
        <v>0</v>
      </c>
      <c r="G1198" s="49">
        <v>22.066717756053176</v>
      </c>
      <c r="H1198" s="37">
        <v>27.409392197007698</v>
      </c>
      <c r="I1198" s="49">
        <v>0</v>
      </c>
      <c r="J1198" s="37">
        <v>0</v>
      </c>
      <c r="K1198" s="49">
        <v>255.45936244245829</v>
      </c>
      <c r="L1198" s="37">
        <v>0</v>
      </c>
      <c r="M1198" s="49">
        <v>65876.100000000006</v>
      </c>
      <c r="N1198" s="43">
        <v>2038.6</v>
      </c>
      <c r="O1198" s="56">
        <v>2126.0700000000002</v>
      </c>
      <c r="P1198" s="44">
        <v>2082.5300000000002</v>
      </c>
      <c r="Q1198" s="52">
        <v>7.13</v>
      </c>
      <c r="R1198" s="39">
        <v>0</v>
      </c>
      <c r="S1198" s="54">
        <v>36.409999999999997</v>
      </c>
      <c r="T1198" s="39">
        <v>0</v>
      </c>
      <c r="U1198" s="54">
        <v>0</v>
      </c>
      <c r="V1198" s="39">
        <v>0</v>
      </c>
      <c r="W1198" s="56">
        <v>0</v>
      </c>
      <c r="X1198" s="39">
        <v>87.47</v>
      </c>
      <c r="Y1198" s="56">
        <v>4.0999999999999996</v>
      </c>
    </row>
    <row r="1199" spans="1:25">
      <c r="A1199" s="47">
        <v>43195</v>
      </c>
      <c r="B1199" s="37">
        <v>14965.079427875884</v>
      </c>
      <c r="C1199" s="49">
        <v>0</v>
      </c>
      <c r="D1199" s="37">
        <v>0</v>
      </c>
      <c r="E1199" s="49">
        <v>0</v>
      </c>
      <c r="F1199" s="37">
        <v>0</v>
      </c>
      <c r="G1199" s="49">
        <v>20.295959711456703</v>
      </c>
      <c r="H1199" s="37">
        <v>24.226343015211619</v>
      </c>
      <c r="I1199" s="49">
        <v>0</v>
      </c>
      <c r="J1199" s="37">
        <v>0</v>
      </c>
      <c r="K1199" s="49">
        <v>256.69197722018657</v>
      </c>
      <c r="L1199" s="37">
        <v>0</v>
      </c>
      <c r="M1199" s="49">
        <v>69891.899999999994</v>
      </c>
      <c r="N1199" s="43">
        <v>2071.2800000000002</v>
      </c>
      <c r="O1199" s="56">
        <v>2208.8000000000002</v>
      </c>
      <c r="P1199" s="44">
        <v>2148.65</v>
      </c>
      <c r="Q1199" s="52">
        <v>7.23</v>
      </c>
      <c r="R1199" s="39">
        <v>0</v>
      </c>
      <c r="S1199" s="54">
        <v>52.92</v>
      </c>
      <c r="T1199" s="39">
        <v>0</v>
      </c>
      <c r="U1199" s="54">
        <v>0</v>
      </c>
      <c r="V1199" s="39">
        <v>0</v>
      </c>
      <c r="W1199" s="56">
        <v>0</v>
      </c>
      <c r="X1199" s="39">
        <v>137.52000000000001</v>
      </c>
      <c r="Y1199" s="56">
        <v>6.2</v>
      </c>
    </row>
    <row r="1200" spans="1:25">
      <c r="A1200" s="47">
        <v>43196</v>
      </c>
      <c r="B1200" s="37">
        <v>14890.457320565229</v>
      </c>
      <c r="C1200" s="49">
        <v>0</v>
      </c>
      <c r="D1200" s="37">
        <v>0</v>
      </c>
      <c r="E1200" s="49">
        <v>0</v>
      </c>
      <c r="F1200" s="37">
        <v>0</v>
      </c>
      <c r="G1200" s="49">
        <v>22.160992185509478</v>
      </c>
      <c r="H1200" s="37">
        <v>24.170869712196485</v>
      </c>
      <c r="I1200" s="49">
        <v>0</v>
      </c>
      <c r="J1200" s="37">
        <v>0</v>
      </c>
      <c r="K1200" s="49">
        <v>280.82914222707166</v>
      </c>
      <c r="L1200" s="37">
        <v>25</v>
      </c>
      <c r="M1200" s="49">
        <v>68387.399999999994</v>
      </c>
      <c r="N1200" s="43">
        <v>1973.04</v>
      </c>
      <c r="O1200" s="56">
        <v>2108.96</v>
      </c>
      <c r="P1200" s="44">
        <v>2073.91</v>
      </c>
      <c r="Q1200" s="52">
        <v>7.08</v>
      </c>
      <c r="R1200" s="39">
        <v>0</v>
      </c>
      <c r="S1200" s="54">
        <v>27.97</v>
      </c>
      <c r="T1200" s="39">
        <v>0</v>
      </c>
      <c r="U1200" s="54">
        <v>0</v>
      </c>
      <c r="V1200" s="39">
        <v>0</v>
      </c>
      <c r="W1200" s="56">
        <v>0</v>
      </c>
      <c r="X1200" s="39">
        <v>135.91999999999999</v>
      </c>
      <c r="Y1200" s="56">
        <v>6.4</v>
      </c>
    </row>
    <row r="1201" spans="1:25">
      <c r="A1201" s="47">
        <v>43197</v>
      </c>
      <c r="B1201" s="37">
        <v>557.88474658586438</v>
      </c>
      <c r="C1201" s="49">
        <v>0</v>
      </c>
      <c r="D1201" s="37">
        <v>0</v>
      </c>
      <c r="E1201" s="49">
        <v>0</v>
      </c>
      <c r="F1201" s="37">
        <v>0</v>
      </c>
      <c r="G1201" s="49">
        <v>0.73494210993679732</v>
      </c>
      <c r="H1201" s="37">
        <v>0.83584303723541475</v>
      </c>
      <c r="I1201" s="49">
        <v>0</v>
      </c>
      <c r="J1201" s="37">
        <v>0</v>
      </c>
      <c r="K1201" s="49">
        <v>10.514056533275639</v>
      </c>
      <c r="L1201" s="37">
        <v>0</v>
      </c>
      <c r="M1201" s="49">
        <v>67050.600000000006</v>
      </c>
      <c r="N1201" s="43">
        <v>1906.3</v>
      </c>
      <c r="O1201" s="56">
        <v>2056.3200000000002</v>
      </c>
      <c r="P1201" s="44">
        <v>2039.11</v>
      </c>
      <c r="Q1201" s="52">
        <v>6.98</v>
      </c>
      <c r="R1201" s="39">
        <v>0</v>
      </c>
      <c r="S1201" s="54">
        <v>10.23</v>
      </c>
      <c r="T1201" s="39">
        <v>0</v>
      </c>
      <c r="U1201" s="54">
        <v>0</v>
      </c>
      <c r="V1201" s="39">
        <v>0</v>
      </c>
      <c r="W1201" s="56">
        <v>0</v>
      </c>
      <c r="X1201" s="39">
        <v>150.02000000000001</v>
      </c>
      <c r="Y1201" s="56">
        <v>7.3</v>
      </c>
    </row>
    <row r="1202" spans="1:25">
      <c r="A1202" s="47">
        <v>43198</v>
      </c>
      <c r="B1202" s="37">
        <v>494.13854973743753</v>
      </c>
      <c r="C1202" s="49">
        <v>0</v>
      </c>
      <c r="D1202" s="37">
        <v>0</v>
      </c>
      <c r="E1202" s="49">
        <v>0</v>
      </c>
      <c r="F1202" s="37">
        <v>0</v>
      </c>
      <c r="G1202" s="49">
        <v>0.68851111892780836</v>
      </c>
      <c r="H1202" s="37">
        <v>0.98574615564779955</v>
      </c>
      <c r="I1202" s="49">
        <v>0</v>
      </c>
      <c r="J1202" s="37">
        <v>0</v>
      </c>
      <c r="K1202" s="49">
        <v>10.016040369781361</v>
      </c>
      <c r="L1202" s="37">
        <v>0</v>
      </c>
      <c r="M1202" s="49">
        <v>65258.7</v>
      </c>
      <c r="N1202" s="43">
        <v>1918.21</v>
      </c>
      <c r="O1202" s="56">
        <v>2091.11</v>
      </c>
      <c r="P1202" s="44">
        <v>2083.98</v>
      </c>
      <c r="Q1202" s="52">
        <v>7.13</v>
      </c>
      <c r="R1202" s="39">
        <v>0</v>
      </c>
      <c r="S1202" s="54">
        <v>0</v>
      </c>
      <c r="T1202" s="39">
        <v>0</v>
      </c>
      <c r="U1202" s="54">
        <v>0</v>
      </c>
      <c r="V1202" s="39">
        <v>0</v>
      </c>
      <c r="W1202" s="56">
        <v>0</v>
      </c>
      <c r="X1202" s="39">
        <v>172.9</v>
      </c>
      <c r="Y1202" s="56">
        <v>8.3000000000000007</v>
      </c>
    </row>
    <row r="1203" spans="1:25">
      <c r="A1203" s="47">
        <v>43199</v>
      </c>
      <c r="B1203" s="37">
        <v>15109.676394008136</v>
      </c>
      <c r="C1203" s="49">
        <v>0</v>
      </c>
      <c r="D1203" s="37">
        <v>0</v>
      </c>
      <c r="E1203" s="49">
        <v>0</v>
      </c>
      <c r="F1203" s="37">
        <v>0</v>
      </c>
      <c r="G1203" s="49">
        <v>21.55840989488475</v>
      </c>
      <c r="H1203" s="37">
        <v>24.714597454092107</v>
      </c>
      <c r="I1203" s="49">
        <v>0</v>
      </c>
      <c r="J1203" s="37">
        <v>0</v>
      </c>
      <c r="K1203" s="49">
        <v>283.88402637876891</v>
      </c>
      <c r="L1203" s="37">
        <v>0</v>
      </c>
      <c r="M1203" s="49">
        <v>69904.800000000003</v>
      </c>
      <c r="N1203" s="43">
        <v>2052.14</v>
      </c>
      <c r="O1203" s="56">
        <v>2224.4699999999998</v>
      </c>
      <c r="P1203" s="44">
        <v>2191.86</v>
      </c>
      <c r="Q1203" s="52">
        <v>7.13</v>
      </c>
      <c r="R1203" s="39">
        <v>0</v>
      </c>
      <c r="S1203" s="54">
        <v>25.48</v>
      </c>
      <c r="T1203" s="39">
        <v>0</v>
      </c>
      <c r="U1203" s="54">
        <v>0</v>
      </c>
      <c r="V1203" s="39">
        <v>0</v>
      </c>
      <c r="W1203" s="56">
        <v>0</v>
      </c>
      <c r="X1203" s="39">
        <v>172.33</v>
      </c>
      <c r="Y1203" s="56">
        <v>7.7</v>
      </c>
    </row>
    <row r="1204" spans="1:25">
      <c r="A1204" s="47">
        <v>43200</v>
      </c>
      <c r="B1204" s="37">
        <v>15034.34787793641</v>
      </c>
      <c r="C1204" s="49">
        <v>0</v>
      </c>
      <c r="D1204" s="37">
        <v>0</v>
      </c>
      <c r="E1204" s="49">
        <v>0</v>
      </c>
      <c r="F1204" s="37">
        <v>0</v>
      </c>
      <c r="G1204" s="49">
        <v>20.868660704456122</v>
      </c>
      <c r="H1204" s="37">
        <v>24.752740772404536</v>
      </c>
      <c r="I1204" s="49">
        <v>0</v>
      </c>
      <c r="J1204" s="37">
        <v>0</v>
      </c>
      <c r="K1204" s="49">
        <v>283.43832857261623</v>
      </c>
      <c r="L1204" s="37">
        <v>0</v>
      </c>
      <c r="M1204" s="49">
        <v>45271.5</v>
      </c>
      <c r="N1204" s="43">
        <v>1251.07</v>
      </c>
      <c r="O1204" s="56">
        <v>1333.6</v>
      </c>
      <c r="P1204" s="44">
        <v>1301.3</v>
      </c>
      <c r="Q1204" s="52">
        <v>0</v>
      </c>
      <c r="R1204" s="39">
        <v>0</v>
      </c>
      <c r="S1204" s="54">
        <v>32.299999999999997</v>
      </c>
      <c r="T1204" s="39">
        <v>0</v>
      </c>
      <c r="U1204" s="54">
        <v>0</v>
      </c>
      <c r="V1204" s="39">
        <v>0</v>
      </c>
      <c r="W1204" s="56">
        <v>0</v>
      </c>
      <c r="X1204" s="39">
        <v>82.53</v>
      </c>
      <c r="Y1204" s="56">
        <v>6.2</v>
      </c>
    </row>
    <row r="1205" spans="1:25">
      <c r="A1205" s="47">
        <v>43201</v>
      </c>
      <c r="B1205" s="37">
        <v>15129.183689699928</v>
      </c>
      <c r="C1205" s="49">
        <v>0</v>
      </c>
      <c r="D1205" s="37">
        <v>0</v>
      </c>
      <c r="E1205" s="49">
        <v>0</v>
      </c>
      <c r="F1205" s="37">
        <v>0</v>
      </c>
      <c r="G1205" s="49">
        <v>19.83659871302298</v>
      </c>
      <c r="H1205" s="37">
        <v>25.819795244180568</v>
      </c>
      <c r="I1205" s="49">
        <v>0</v>
      </c>
      <c r="J1205" s="37">
        <v>0</v>
      </c>
      <c r="K1205" s="49">
        <v>284.13345887466539</v>
      </c>
      <c r="L1205" s="37">
        <v>0</v>
      </c>
      <c r="M1205" s="49">
        <v>70027.8</v>
      </c>
      <c r="N1205" s="43">
        <v>2116.41</v>
      </c>
      <c r="O1205" s="56">
        <v>2236.6</v>
      </c>
      <c r="P1205" s="44">
        <v>2188.25</v>
      </c>
      <c r="Q1205" s="52">
        <v>0</v>
      </c>
      <c r="R1205" s="39">
        <v>0</v>
      </c>
      <c r="S1205" s="54">
        <v>48.35</v>
      </c>
      <c r="T1205" s="39">
        <v>0</v>
      </c>
      <c r="U1205" s="54">
        <v>0</v>
      </c>
      <c r="V1205" s="39">
        <v>0</v>
      </c>
      <c r="W1205" s="56">
        <v>0</v>
      </c>
      <c r="X1205" s="39">
        <v>120.19</v>
      </c>
      <c r="Y1205" s="56">
        <v>5.4</v>
      </c>
    </row>
    <row r="1206" spans="1:25">
      <c r="A1206" s="47">
        <v>43202</v>
      </c>
      <c r="B1206" s="37">
        <v>14478.048693684108</v>
      </c>
      <c r="C1206" s="49">
        <v>0</v>
      </c>
      <c r="D1206" s="37">
        <v>0</v>
      </c>
      <c r="E1206" s="49">
        <v>0</v>
      </c>
      <c r="F1206" s="37">
        <v>0</v>
      </c>
      <c r="G1206" s="49">
        <v>22.408005524449905</v>
      </c>
      <c r="H1206" s="37">
        <v>25.968738498035606</v>
      </c>
      <c r="I1206" s="49">
        <v>0</v>
      </c>
      <c r="J1206" s="37">
        <v>0</v>
      </c>
      <c r="K1206" s="49">
        <v>279.27716136495349</v>
      </c>
      <c r="L1206" s="37">
        <v>0</v>
      </c>
      <c r="M1206" s="49">
        <v>68712.600000000006</v>
      </c>
      <c r="N1206" s="43">
        <v>1987.42</v>
      </c>
      <c r="O1206" s="56">
        <v>2137.88</v>
      </c>
      <c r="P1206" s="44">
        <v>2094.75</v>
      </c>
      <c r="Q1206" s="52">
        <v>0</v>
      </c>
      <c r="R1206" s="39">
        <v>0</v>
      </c>
      <c r="S1206" s="54">
        <v>43.13</v>
      </c>
      <c r="T1206" s="39">
        <v>0</v>
      </c>
      <c r="U1206" s="54">
        <v>0</v>
      </c>
      <c r="V1206" s="39">
        <v>0</v>
      </c>
      <c r="W1206" s="56">
        <v>0</v>
      </c>
      <c r="X1206" s="39">
        <v>150.46</v>
      </c>
      <c r="Y1206" s="56">
        <v>7</v>
      </c>
    </row>
    <row r="1207" spans="1:25">
      <c r="A1207" s="47">
        <v>43203</v>
      </c>
      <c r="B1207" s="37">
        <v>16169.404326245321</v>
      </c>
      <c r="C1207" s="49">
        <v>0</v>
      </c>
      <c r="D1207" s="37">
        <v>0</v>
      </c>
      <c r="E1207" s="49">
        <v>0</v>
      </c>
      <c r="F1207" s="37">
        <v>0</v>
      </c>
      <c r="G1207" s="49">
        <v>19.935239700223864</v>
      </c>
      <c r="H1207" s="37">
        <v>27.38266396391748</v>
      </c>
      <c r="I1207" s="49">
        <v>0</v>
      </c>
      <c r="J1207" s="37">
        <v>38</v>
      </c>
      <c r="K1207" s="49">
        <v>282.36504592586226</v>
      </c>
      <c r="L1207" s="37">
        <v>25</v>
      </c>
      <c r="M1207" s="49">
        <v>71274.3</v>
      </c>
      <c r="N1207" s="43">
        <v>2094.4699999999998</v>
      </c>
      <c r="O1207" s="56">
        <v>2252.13</v>
      </c>
      <c r="P1207" s="44">
        <v>2214.1999999999998</v>
      </c>
      <c r="Q1207" s="52">
        <v>0</v>
      </c>
      <c r="R1207" s="39">
        <v>0</v>
      </c>
      <c r="S1207" s="54">
        <v>37.93</v>
      </c>
      <c r="T1207" s="39">
        <v>0</v>
      </c>
      <c r="U1207" s="54">
        <v>0</v>
      </c>
      <c r="V1207" s="39">
        <v>0</v>
      </c>
      <c r="W1207" s="56">
        <v>0</v>
      </c>
      <c r="X1207" s="39">
        <v>157.66</v>
      </c>
      <c r="Y1207" s="56">
        <v>7</v>
      </c>
    </row>
    <row r="1208" spans="1:25">
      <c r="A1208" s="47">
        <v>43204</v>
      </c>
      <c r="B1208" s="37">
        <v>500.75191906239041</v>
      </c>
      <c r="C1208" s="49">
        <v>0</v>
      </c>
      <c r="D1208" s="37">
        <v>0</v>
      </c>
      <c r="E1208" s="49">
        <v>0</v>
      </c>
      <c r="F1208" s="37">
        <v>0</v>
      </c>
      <c r="G1208" s="49">
        <v>0.77089568536663156</v>
      </c>
      <c r="H1208" s="37">
        <v>0.96422889890683705</v>
      </c>
      <c r="I1208" s="49">
        <v>0</v>
      </c>
      <c r="J1208" s="37">
        <v>0</v>
      </c>
      <c r="K1208" s="49">
        <v>9.6760321597689725</v>
      </c>
      <c r="L1208" s="37">
        <v>0</v>
      </c>
      <c r="M1208" s="49">
        <v>71289.3</v>
      </c>
      <c r="N1208" s="43">
        <v>2077.46</v>
      </c>
      <c r="O1208" s="56">
        <v>2231.09</v>
      </c>
      <c r="P1208" s="44">
        <v>2184.6</v>
      </c>
      <c r="Q1208" s="52">
        <v>0</v>
      </c>
      <c r="R1208" s="39">
        <v>0</v>
      </c>
      <c r="S1208" s="54">
        <v>46.49</v>
      </c>
      <c r="T1208" s="39">
        <v>0</v>
      </c>
      <c r="U1208" s="54">
        <v>0</v>
      </c>
      <c r="V1208" s="39">
        <v>0</v>
      </c>
      <c r="W1208" s="56">
        <v>0</v>
      </c>
      <c r="X1208" s="39">
        <v>153.63</v>
      </c>
      <c r="Y1208" s="56">
        <v>6.9</v>
      </c>
    </row>
    <row r="1209" spans="1:25">
      <c r="A1209" s="47">
        <v>43205</v>
      </c>
      <c r="B1209" s="37">
        <v>517.77583516556479</v>
      </c>
      <c r="C1209" s="49">
        <v>0</v>
      </c>
      <c r="D1209" s="37">
        <v>0</v>
      </c>
      <c r="E1209" s="49">
        <v>0</v>
      </c>
      <c r="F1209" s="37">
        <v>0</v>
      </c>
      <c r="G1209" s="49">
        <v>0.6797646468657268</v>
      </c>
      <c r="H1209" s="37">
        <v>0.99590909257689053</v>
      </c>
      <c r="I1209" s="49">
        <v>0</v>
      </c>
      <c r="J1209" s="37">
        <v>0</v>
      </c>
      <c r="K1209" s="49">
        <v>10.251030129548088</v>
      </c>
      <c r="L1209" s="37">
        <v>0</v>
      </c>
      <c r="M1209" s="49">
        <v>71086.5</v>
      </c>
      <c r="N1209" s="43">
        <v>2116.91</v>
      </c>
      <c r="O1209" s="56">
        <v>2271.88</v>
      </c>
      <c r="P1209" s="44">
        <v>2224.35</v>
      </c>
      <c r="Q1209" s="52">
        <v>0</v>
      </c>
      <c r="R1209" s="39">
        <v>0</v>
      </c>
      <c r="S1209" s="54">
        <v>47.53</v>
      </c>
      <c r="T1209" s="39">
        <v>0</v>
      </c>
      <c r="U1209" s="54">
        <v>0</v>
      </c>
      <c r="V1209" s="39">
        <v>0</v>
      </c>
      <c r="W1209" s="56">
        <v>0</v>
      </c>
      <c r="X1209" s="39">
        <v>154.97</v>
      </c>
      <c r="Y1209" s="56">
        <v>6.8</v>
      </c>
    </row>
    <row r="1210" spans="1:25">
      <c r="A1210" s="47">
        <v>43206</v>
      </c>
      <c r="B1210" s="37">
        <v>14812.358266800167</v>
      </c>
      <c r="C1210" s="49">
        <v>0</v>
      </c>
      <c r="D1210" s="37">
        <v>0</v>
      </c>
      <c r="E1210" s="49">
        <v>0</v>
      </c>
      <c r="F1210" s="37">
        <v>0</v>
      </c>
      <c r="G1210" s="49">
        <v>22.493095045001525</v>
      </c>
      <c r="H1210" s="37">
        <v>26.30449408560213</v>
      </c>
      <c r="I1210" s="49">
        <v>0</v>
      </c>
      <c r="J1210" s="37">
        <v>0</v>
      </c>
      <c r="K1210" s="49">
        <v>287.49285046739453</v>
      </c>
      <c r="L1210" s="37">
        <v>0</v>
      </c>
      <c r="M1210" s="49">
        <v>72917.7</v>
      </c>
      <c r="N1210" s="43">
        <v>2103.71</v>
      </c>
      <c r="O1210" s="56">
        <v>2289.42</v>
      </c>
      <c r="P1210" s="44">
        <v>2243.85</v>
      </c>
      <c r="Q1210" s="52">
        <v>0</v>
      </c>
      <c r="R1210" s="39">
        <v>0</v>
      </c>
      <c r="S1210" s="54">
        <v>45.57</v>
      </c>
      <c r="T1210" s="39">
        <v>0</v>
      </c>
      <c r="U1210" s="54">
        <v>0</v>
      </c>
      <c r="V1210" s="39">
        <v>0</v>
      </c>
      <c r="W1210" s="56">
        <v>0</v>
      </c>
      <c r="X1210" s="39">
        <v>185.71</v>
      </c>
      <c r="Y1210" s="56">
        <v>8.1</v>
      </c>
    </row>
    <row r="1211" spans="1:25">
      <c r="A1211" s="47">
        <v>43207</v>
      </c>
      <c r="B1211" s="37">
        <v>15791.937547071886</v>
      </c>
      <c r="C1211" s="49">
        <v>0</v>
      </c>
      <c r="D1211" s="37">
        <v>0</v>
      </c>
      <c r="E1211" s="49">
        <v>0</v>
      </c>
      <c r="F1211" s="37">
        <v>0</v>
      </c>
      <c r="G1211" s="49">
        <v>21.607958452350136</v>
      </c>
      <c r="H1211" s="37">
        <v>27.22230598814199</v>
      </c>
      <c r="I1211" s="49">
        <v>0</v>
      </c>
      <c r="J1211" s="37">
        <v>0</v>
      </c>
      <c r="K1211" s="49">
        <v>259.44116539613037</v>
      </c>
      <c r="L1211" s="37">
        <v>0</v>
      </c>
      <c r="M1211" s="49">
        <v>70737.899999999994</v>
      </c>
      <c r="N1211" s="43">
        <v>2027.45</v>
      </c>
      <c r="O1211" s="56">
        <v>2142.13</v>
      </c>
      <c r="P1211" s="44">
        <v>2094.5</v>
      </c>
      <c r="Q1211" s="52">
        <v>0</v>
      </c>
      <c r="R1211" s="39">
        <v>0</v>
      </c>
      <c r="S1211" s="54">
        <v>47.63</v>
      </c>
      <c r="T1211" s="39">
        <v>0</v>
      </c>
      <c r="U1211" s="54">
        <v>0</v>
      </c>
      <c r="V1211" s="39">
        <v>0</v>
      </c>
      <c r="W1211" s="56">
        <v>0</v>
      </c>
      <c r="X1211" s="39">
        <v>114.68</v>
      </c>
      <c r="Y1211" s="56">
        <v>5.4</v>
      </c>
    </row>
    <row r="1212" spans="1:25">
      <c r="A1212" s="47">
        <v>43208</v>
      </c>
      <c r="B1212" s="37">
        <v>14877.870183484407</v>
      </c>
      <c r="C1212" s="49">
        <v>0</v>
      </c>
      <c r="D1212" s="37">
        <v>0</v>
      </c>
      <c r="E1212" s="49">
        <v>0</v>
      </c>
      <c r="F1212" s="37">
        <v>0</v>
      </c>
      <c r="G1212" s="49">
        <v>20.941734065307752</v>
      </c>
      <c r="H1212" s="37">
        <v>26.52798013942509</v>
      </c>
      <c r="I1212" s="49">
        <v>0</v>
      </c>
      <c r="J1212" s="37">
        <v>0</v>
      </c>
      <c r="K1212" s="49">
        <v>270.79443514874788</v>
      </c>
      <c r="L1212" s="37">
        <v>0</v>
      </c>
      <c r="M1212" s="49">
        <v>27578.7</v>
      </c>
      <c r="N1212" s="43">
        <v>754.59</v>
      </c>
      <c r="O1212" s="56">
        <v>777.17</v>
      </c>
      <c r="P1212" s="44">
        <v>759.5</v>
      </c>
      <c r="Q1212" s="52">
        <v>0</v>
      </c>
      <c r="R1212" s="39">
        <v>0</v>
      </c>
      <c r="S1212" s="54">
        <v>17.670000000000002</v>
      </c>
      <c r="T1212" s="39">
        <v>0</v>
      </c>
      <c r="U1212" s="54">
        <v>0</v>
      </c>
      <c r="V1212" s="39">
        <v>0</v>
      </c>
      <c r="W1212" s="56">
        <v>0</v>
      </c>
      <c r="X1212" s="39">
        <v>22.58</v>
      </c>
      <c r="Y1212" s="56">
        <v>2.9</v>
      </c>
    </row>
    <row r="1213" spans="1:25">
      <c r="A1213" s="47">
        <v>43209</v>
      </c>
      <c r="B1213" s="37">
        <v>15236.839255825978</v>
      </c>
      <c r="C1213" s="49">
        <v>0</v>
      </c>
      <c r="D1213" s="37">
        <v>0</v>
      </c>
      <c r="E1213" s="49">
        <v>0</v>
      </c>
      <c r="F1213" s="37">
        <v>0</v>
      </c>
      <c r="G1213" s="49">
        <v>20.019880208893632</v>
      </c>
      <c r="H1213" s="37">
        <v>26.118842078520821</v>
      </c>
      <c r="I1213" s="49">
        <v>0</v>
      </c>
      <c r="J1213" s="37">
        <v>0</v>
      </c>
      <c r="K1213" s="49">
        <v>258.10166265109382</v>
      </c>
      <c r="L1213" s="37">
        <v>0</v>
      </c>
      <c r="M1213" s="49">
        <v>70096.5</v>
      </c>
      <c r="N1213" s="43">
        <v>2046.81</v>
      </c>
      <c r="O1213" s="56">
        <v>2186.9899999999998</v>
      </c>
      <c r="P1213" s="44">
        <v>2135.3000000000002</v>
      </c>
      <c r="Q1213" s="52">
        <v>0</v>
      </c>
      <c r="R1213" s="39">
        <v>0</v>
      </c>
      <c r="S1213" s="54">
        <v>51.69</v>
      </c>
      <c r="T1213" s="39">
        <v>0</v>
      </c>
      <c r="U1213" s="54">
        <v>0</v>
      </c>
      <c r="V1213" s="39">
        <v>0</v>
      </c>
      <c r="W1213" s="56">
        <v>0</v>
      </c>
      <c r="X1213" s="39">
        <v>140.18</v>
      </c>
      <c r="Y1213" s="56">
        <v>6.4</v>
      </c>
    </row>
    <row r="1214" spans="1:25">
      <c r="A1214" s="47">
        <v>43210</v>
      </c>
      <c r="B1214" s="37">
        <v>15306.608357648665</v>
      </c>
      <c r="C1214" s="49">
        <v>0</v>
      </c>
      <c r="D1214" s="37">
        <v>0</v>
      </c>
      <c r="E1214" s="49">
        <v>0</v>
      </c>
      <c r="F1214" s="37">
        <v>0</v>
      </c>
      <c r="G1214" s="49">
        <v>21.033120318594655</v>
      </c>
      <c r="H1214" s="37">
        <v>25.926205585540586</v>
      </c>
      <c r="I1214" s="49">
        <v>0</v>
      </c>
      <c r="J1214" s="37">
        <v>0</v>
      </c>
      <c r="K1214" s="49">
        <v>254.87854703546486</v>
      </c>
      <c r="L1214" s="37">
        <v>25</v>
      </c>
      <c r="M1214" s="49">
        <v>70105.8</v>
      </c>
      <c r="N1214" s="43">
        <v>2029.16</v>
      </c>
      <c r="O1214" s="56">
        <v>2134.42</v>
      </c>
      <c r="P1214" s="44">
        <v>2092.8000000000002</v>
      </c>
      <c r="Q1214" s="52">
        <v>0</v>
      </c>
      <c r="R1214" s="39">
        <v>0</v>
      </c>
      <c r="S1214" s="54">
        <v>41.62</v>
      </c>
      <c r="T1214" s="39">
        <v>0</v>
      </c>
      <c r="U1214" s="54">
        <v>0</v>
      </c>
      <c r="V1214" s="39">
        <v>0</v>
      </c>
      <c r="W1214" s="56">
        <v>0</v>
      </c>
      <c r="X1214" s="39">
        <v>105.26</v>
      </c>
      <c r="Y1214" s="56">
        <v>4.9000000000000004</v>
      </c>
    </row>
    <row r="1215" spans="1:25">
      <c r="A1215" s="47">
        <v>43211</v>
      </c>
      <c r="B1215" s="37">
        <v>539.34326265135394</v>
      </c>
      <c r="C1215" s="49">
        <v>0</v>
      </c>
      <c r="D1215" s="37">
        <v>0</v>
      </c>
      <c r="E1215" s="49">
        <v>0</v>
      </c>
      <c r="F1215" s="37">
        <v>0</v>
      </c>
      <c r="G1215" s="49">
        <v>0.69756103603179942</v>
      </c>
      <c r="H1215" s="37">
        <v>0.97738916132478715</v>
      </c>
      <c r="I1215" s="49">
        <v>0</v>
      </c>
      <c r="J1215" s="37">
        <v>0</v>
      </c>
      <c r="K1215" s="49">
        <v>9.406714061968696</v>
      </c>
      <c r="L1215" s="37">
        <v>0</v>
      </c>
      <c r="M1215" s="49">
        <v>68594.399999999994</v>
      </c>
      <c r="N1215" s="43">
        <v>2019.98</v>
      </c>
      <c r="O1215" s="56">
        <v>2079.15</v>
      </c>
      <c r="P1215" s="44">
        <v>2021.8</v>
      </c>
      <c r="Q1215" s="52">
        <v>0</v>
      </c>
      <c r="R1215" s="39">
        <v>0</v>
      </c>
      <c r="S1215" s="54">
        <v>57.35</v>
      </c>
      <c r="T1215" s="39">
        <v>0</v>
      </c>
      <c r="U1215" s="54">
        <v>0</v>
      </c>
      <c r="V1215" s="39">
        <v>0</v>
      </c>
      <c r="W1215" s="56">
        <v>0</v>
      </c>
      <c r="X1215" s="39">
        <v>59.17</v>
      </c>
      <c r="Y1215" s="56">
        <v>2.8</v>
      </c>
    </row>
    <row r="1216" spans="1:25">
      <c r="A1216" s="47">
        <v>43212</v>
      </c>
      <c r="B1216" s="37">
        <v>571.40399514413298</v>
      </c>
      <c r="C1216" s="49">
        <v>0</v>
      </c>
      <c r="D1216" s="37">
        <v>0</v>
      </c>
      <c r="E1216" s="49">
        <v>0</v>
      </c>
      <c r="F1216" s="37">
        <v>0</v>
      </c>
      <c r="G1216" s="49">
        <v>0.78975399103735699</v>
      </c>
      <c r="H1216" s="37">
        <v>0.8581636746556679</v>
      </c>
      <c r="I1216" s="49">
        <v>0</v>
      </c>
      <c r="J1216" s="37">
        <v>0</v>
      </c>
      <c r="K1216" s="49">
        <v>9.1279573801220657</v>
      </c>
      <c r="L1216" s="37">
        <v>0</v>
      </c>
      <c r="M1216" s="49">
        <v>69074.399999999994</v>
      </c>
      <c r="N1216" s="43">
        <v>1995.68</v>
      </c>
      <c r="O1216" s="56">
        <v>2051.12</v>
      </c>
      <c r="P1216" s="44">
        <v>2000.3</v>
      </c>
      <c r="Q1216" s="52">
        <v>4.6100000000000003</v>
      </c>
      <c r="R1216" s="39">
        <v>0</v>
      </c>
      <c r="S1216" s="54">
        <v>46.21</v>
      </c>
      <c r="T1216" s="39">
        <v>0</v>
      </c>
      <c r="U1216" s="54">
        <v>0</v>
      </c>
      <c r="V1216" s="39">
        <v>0</v>
      </c>
      <c r="W1216" s="56">
        <v>0</v>
      </c>
      <c r="X1216" s="39">
        <v>55.44</v>
      </c>
      <c r="Y1216" s="56">
        <v>2.7</v>
      </c>
    </row>
    <row r="1217" spans="1:25">
      <c r="A1217" s="47">
        <v>43213</v>
      </c>
      <c r="B1217" s="37">
        <v>16156.849323226907</v>
      </c>
      <c r="C1217" s="49">
        <v>0</v>
      </c>
      <c r="D1217" s="37">
        <v>0</v>
      </c>
      <c r="E1217" s="49">
        <v>0</v>
      </c>
      <c r="F1217" s="37">
        <v>0</v>
      </c>
      <c r="G1217" s="49">
        <v>20.933494986919431</v>
      </c>
      <c r="H1217" s="37">
        <v>25.973025566710064</v>
      </c>
      <c r="I1217" s="49">
        <v>0</v>
      </c>
      <c r="J1217" s="37">
        <v>0</v>
      </c>
      <c r="K1217" s="49">
        <v>287.34876335254694</v>
      </c>
      <c r="L1217" s="37">
        <v>0</v>
      </c>
      <c r="M1217" s="49">
        <v>69427.8</v>
      </c>
      <c r="N1217" s="43">
        <v>1943.36</v>
      </c>
      <c r="O1217" s="56">
        <v>2017.98</v>
      </c>
      <c r="P1217" s="44">
        <v>1941.5</v>
      </c>
      <c r="Q1217" s="52">
        <v>5.96</v>
      </c>
      <c r="R1217" s="39">
        <v>0</v>
      </c>
      <c r="S1217" s="54">
        <v>70.52</v>
      </c>
      <c r="T1217" s="39">
        <v>0</v>
      </c>
      <c r="U1217" s="54">
        <v>0</v>
      </c>
      <c r="V1217" s="39">
        <v>0</v>
      </c>
      <c r="W1217" s="56">
        <v>0</v>
      </c>
      <c r="X1217" s="39">
        <v>74.62</v>
      </c>
      <c r="Y1217" s="56">
        <v>3.7</v>
      </c>
    </row>
    <row r="1218" spans="1:25">
      <c r="A1218" s="47">
        <v>43214</v>
      </c>
      <c r="B1218" s="37">
        <v>14787.857165687308</v>
      </c>
      <c r="C1218" s="49">
        <v>0</v>
      </c>
      <c r="D1218" s="37">
        <v>0</v>
      </c>
      <c r="E1218" s="49">
        <v>0</v>
      </c>
      <c r="F1218" s="37">
        <v>0</v>
      </c>
      <c r="G1218" s="49">
        <v>21.917815926390887</v>
      </c>
      <c r="H1218" s="37">
        <v>25.099888481308597</v>
      </c>
      <c r="I1218" s="49">
        <v>0</v>
      </c>
      <c r="J1218" s="37">
        <v>0</v>
      </c>
      <c r="K1218" s="49">
        <v>260.74839333330732</v>
      </c>
      <c r="L1218" s="37">
        <v>0</v>
      </c>
      <c r="M1218" s="49">
        <v>68508.899999999994</v>
      </c>
      <c r="N1218" s="43">
        <v>1827.31</v>
      </c>
      <c r="O1218" s="56">
        <v>1922.53</v>
      </c>
      <c r="P1218" s="44">
        <v>1845</v>
      </c>
      <c r="Q1218" s="52">
        <v>6.04</v>
      </c>
      <c r="R1218" s="39">
        <v>0</v>
      </c>
      <c r="S1218" s="54">
        <v>71.489999999999995</v>
      </c>
      <c r="T1218" s="39">
        <v>0</v>
      </c>
      <c r="U1218" s="54">
        <v>0</v>
      </c>
      <c r="V1218" s="39">
        <v>0</v>
      </c>
      <c r="W1218" s="56">
        <v>0</v>
      </c>
      <c r="X1218" s="39">
        <v>95.22</v>
      </c>
      <c r="Y1218" s="56">
        <v>5</v>
      </c>
    </row>
    <row r="1219" spans="1:25">
      <c r="A1219" s="47">
        <v>43215</v>
      </c>
      <c r="B1219" s="37">
        <v>14882.039853062714</v>
      </c>
      <c r="C1219" s="49">
        <v>0</v>
      </c>
      <c r="D1219" s="37">
        <v>0</v>
      </c>
      <c r="E1219" s="49">
        <v>0</v>
      </c>
      <c r="F1219" s="37">
        <v>0</v>
      </c>
      <c r="G1219" s="49">
        <v>20.351034581608815</v>
      </c>
      <c r="H1219" s="37">
        <v>25.343246558227221</v>
      </c>
      <c r="I1219" s="49">
        <v>0</v>
      </c>
      <c r="J1219" s="37">
        <v>0</v>
      </c>
      <c r="K1219" s="49">
        <v>263.06483351042806</v>
      </c>
      <c r="L1219" s="37">
        <v>0</v>
      </c>
      <c r="M1219" s="49">
        <v>63433.5</v>
      </c>
      <c r="N1219" s="43">
        <v>1803.74</v>
      </c>
      <c r="O1219" s="56">
        <v>1879.61</v>
      </c>
      <c r="P1219" s="44">
        <v>1805.5</v>
      </c>
      <c r="Q1219" s="52">
        <v>6.21</v>
      </c>
      <c r="R1219" s="39">
        <v>0</v>
      </c>
      <c r="S1219" s="54">
        <v>67.900000000000006</v>
      </c>
      <c r="T1219" s="39">
        <v>0</v>
      </c>
      <c r="U1219" s="54">
        <v>0</v>
      </c>
      <c r="V1219" s="39">
        <v>0</v>
      </c>
      <c r="W1219" s="56">
        <v>0</v>
      </c>
      <c r="X1219" s="39">
        <v>75.87</v>
      </c>
      <c r="Y1219" s="56">
        <v>4</v>
      </c>
    </row>
    <row r="1220" spans="1:25">
      <c r="A1220" s="47">
        <v>43216</v>
      </c>
      <c r="B1220" s="37">
        <v>15079.253917462112</v>
      </c>
      <c r="C1220" s="49">
        <v>0</v>
      </c>
      <c r="D1220" s="37">
        <v>0</v>
      </c>
      <c r="E1220" s="49">
        <v>0</v>
      </c>
      <c r="F1220" s="37">
        <v>0</v>
      </c>
      <c r="G1220" s="49">
        <v>20.565627185074103</v>
      </c>
      <c r="H1220" s="37">
        <v>25.022944230214392</v>
      </c>
      <c r="I1220" s="49">
        <v>0</v>
      </c>
      <c r="J1220" s="37">
        <v>0</v>
      </c>
      <c r="K1220" s="49">
        <v>262.40400867564148</v>
      </c>
      <c r="L1220" s="37">
        <v>0</v>
      </c>
      <c r="M1220" s="49">
        <v>48376.800000000003</v>
      </c>
      <c r="N1220" s="43">
        <v>1491.79</v>
      </c>
      <c r="O1220" s="56">
        <v>1554.64</v>
      </c>
      <c r="P1220" s="44">
        <v>1485.4</v>
      </c>
      <c r="Q1220" s="52">
        <v>5.34</v>
      </c>
      <c r="R1220" s="39">
        <v>0</v>
      </c>
      <c r="S1220" s="54">
        <v>63.9</v>
      </c>
      <c r="T1220" s="39">
        <v>0</v>
      </c>
      <c r="U1220" s="54">
        <v>0</v>
      </c>
      <c r="V1220" s="39">
        <v>0</v>
      </c>
      <c r="W1220" s="56">
        <v>0</v>
      </c>
      <c r="X1220" s="39">
        <v>62.85</v>
      </c>
      <c r="Y1220" s="56">
        <v>4</v>
      </c>
    </row>
    <row r="1221" spans="1:25">
      <c r="A1221" s="47">
        <v>43217</v>
      </c>
      <c r="B1221" s="37">
        <v>14734.348937941224</v>
      </c>
      <c r="C1221" s="49">
        <v>0</v>
      </c>
      <c r="D1221" s="37">
        <v>0</v>
      </c>
      <c r="E1221" s="49">
        <v>0</v>
      </c>
      <c r="F1221" s="37">
        <v>0</v>
      </c>
      <c r="G1221" s="49">
        <v>20.984891530047765</v>
      </c>
      <c r="H1221" s="37">
        <v>24.790977647468409</v>
      </c>
      <c r="I1221" s="49">
        <v>0</v>
      </c>
      <c r="J1221" s="37">
        <v>30</v>
      </c>
      <c r="K1221" s="49">
        <v>275.33088830313153</v>
      </c>
      <c r="L1221" s="37">
        <v>25</v>
      </c>
      <c r="M1221" s="49">
        <v>64658.7</v>
      </c>
      <c r="N1221" s="43">
        <v>1791.26</v>
      </c>
      <c r="O1221" s="56">
        <v>1860.3</v>
      </c>
      <c r="P1221" s="44">
        <v>1789.4</v>
      </c>
      <c r="Q1221" s="52">
        <v>6.16</v>
      </c>
      <c r="R1221" s="39">
        <v>0</v>
      </c>
      <c r="S1221" s="54">
        <v>64.739999999999995</v>
      </c>
      <c r="T1221" s="39">
        <v>0</v>
      </c>
      <c r="U1221" s="54">
        <v>0</v>
      </c>
      <c r="V1221" s="39">
        <v>0</v>
      </c>
      <c r="W1221" s="56">
        <v>0</v>
      </c>
      <c r="X1221" s="39">
        <v>69.040000000000006</v>
      </c>
      <c r="Y1221" s="56">
        <v>3.7</v>
      </c>
    </row>
    <row r="1222" spans="1:25">
      <c r="A1222" s="47">
        <v>43218</v>
      </c>
      <c r="B1222" s="37">
        <v>507.37294224727594</v>
      </c>
      <c r="C1222" s="49">
        <v>0</v>
      </c>
      <c r="D1222" s="37">
        <v>0</v>
      </c>
      <c r="E1222" s="49">
        <v>0</v>
      </c>
      <c r="F1222" s="37">
        <v>0</v>
      </c>
      <c r="G1222" s="49">
        <v>0.77671339319827692</v>
      </c>
      <c r="H1222" s="37">
        <v>0.9887980656973191</v>
      </c>
      <c r="I1222" s="49">
        <v>0</v>
      </c>
      <c r="J1222" s="37">
        <v>0</v>
      </c>
      <c r="K1222" s="49">
        <v>9.624763961149096</v>
      </c>
      <c r="L1222" s="37">
        <v>0</v>
      </c>
      <c r="M1222" s="49">
        <v>56245.8</v>
      </c>
      <c r="N1222" s="43">
        <v>1549.47</v>
      </c>
      <c r="O1222" s="56">
        <v>1628.67</v>
      </c>
      <c r="P1222" s="44">
        <v>1573.93</v>
      </c>
      <c r="Q1222" s="52">
        <v>5.39</v>
      </c>
      <c r="R1222" s="39">
        <v>0</v>
      </c>
      <c r="S1222" s="54">
        <v>49.35</v>
      </c>
      <c r="T1222" s="39">
        <v>0</v>
      </c>
      <c r="U1222" s="54">
        <v>0</v>
      </c>
      <c r="V1222" s="39">
        <v>0</v>
      </c>
      <c r="W1222" s="56">
        <v>0</v>
      </c>
      <c r="X1222" s="39">
        <v>79.2</v>
      </c>
      <c r="Y1222" s="56">
        <v>4.9000000000000004</v>
      </c>
    </row>
    <row r="1223" spans="1:25">
      <c r="A1223" s="47">
        <v>43219</v>
      </c>
      <c r="B1223" s="37">
        <v>584.47795224853189</v>
      </c>
      <c r="C1223" s="49">
        <v>0</v>
      </c>
      <c r="D1223" s="37">
        <v>0</v>
      </c>
      <c r="E1223" s="49">
        <v>0</v>
      </c>
      <c r="F1223" s="37">
        <v>0</v>
      </c>
      <c r="G1223" s="49">
        <v>0.82705682575480721</v>
      </c>
      <c r="H1223" s="37">
        <v>0.90597343360309868</v>
      </c>
      <c r="I1223" s="49">
        <v>0</v>
      </c>
      <c r="J1223" s="37">
        <v>0</v>
      </c>
      <c r="K1223" s="49">
        <v>10.587137362906903</v>
      </c>
      <c r="L1223" s="37">
        <v>0</v>
      </c>
      <c r="M1223" s="49">
        <v>63325.8</v>
      </c>
      <c r="N1223" s="43">
        <v>1734.54</v>
      </c>
      <c r="O1223" s="56">
        <v>1800.06</v>
      </c>
      <c r="P1223" s="44">
        <v>1752.42</v>
      </c>
      <c r="Q1223" s="52">
        <v>5.96</v>
      </c>
      <c r="R1223" s="39">
        <v>0</v>
      </c>
      <c r="S1223" s="54">
        <v>41.68</v>
      </c>
      <c r="T1223" s="39">
        <v>0</v>
      </c>
      <c r="U1223" s="54">
        <v>0</v>
      </c>
      <c r="V1223" s="39">
        <v>0</v>
      </c>
      <c r="W1223" s="56">
        <v>0</v>
      </c>
      <c r="X1223" s="39">
        <v>65.52</v>
      </c>
      <c r="Y1223" s="56">
        <v>3.6</v>
      </c>
    </row>
    <row r="1224" spans="1:25">
      <c r="A1224" s="47">
        <v>43220</v>
      </c>
      <c r="B1224" s="37">
        <v>14424.299543322168</v>
      </c>
      <c r="C1224" s="49">
        <v>0</v>
      </c>
      <c r="D1224" s="37">
        <v>0</v>
      </c>
      <c r="E1224" s="49">
        <v>0</v>
      </c>
      <c r="F1224" s="37">
        <v>12</v>
      </c>
      <c r="G1224" s="49">
        <v>20.386782921537336</v>
      </c>
      <c r="H1224" s="37">
        <v>27.394596586645093</v>
      </c>
      <c r="I1224" s="49">
        <v>37.062843757875903</v>
      </c>
      <c r="J1224" s="37">
        <v>0</v>
      </c>
      <c r="K1224" s="49">
        <v>287.13357680912964</v>
      </c>
      <c r="L1224" s="37">
        <v>0</v>
      </c>
      <c r="M1224" s="49">
        <v>56169.599999999999</v>
      </c>
      <c r="N1224" s="43">
        <v>1594.69</v>
      </c>
      <c r="O1224" s="56">
        <v>1665.46</v>
      </c>
      <c r="P1224" s="44">
        <v>1617.47</v>
      </c>
      <c r="Q1224" s="52">
        <v>5.46</v>
      </c>
      <c r="R1224" s="39">
        <v>0</v>
      </c>
      <c r="S1224" s="54">
        <v>42.53</v>
      </c>
      <c r="T1224" s="39">
        <v>0</v>
      </c>
      <c r="U1224" s="54">
        <v>0</v>
      </c>
      <c r="V1224" s="39">
        <v>0</v>
      </c>
      <c r="W1224" s="56">
        <v>0</v>
      </c>
      <c r="X1224" s="39">
        <v>70.77</v>
      </c>
      <c r="Y1224" s="56">
        <v>4.2</v>
      </c>
    </row>
    <row r="1225" spans="1:25">
      <c r="A1225" s="47">
        <v>43221</v>
      </c>
      <c r="B1225" s="37">
        <v>10331.946987968584</v>
      </c>
      <c r="C1225" s="49">
        <v>0</v>
      </c>
      <c r="D1225" s="37">
        <v>0</v>
      </c>
      <c r="E1225" s="49">
        <v>0</v>
      </c>
      <c r="F1225" s="37">
        <v>0</v>
      </c>
      <c r="G1225" s="49">
        <v>22.125131913866358</v>
      </c>
      <c r="H1225" s="37">
        <v>19.866500997642881</v>
      </c>
      <c r="I1225" s="49">
        <v>0</v>
      </c>
      <c r="J1225" s="37">
        <v>0</v>
      </c>
      <c r="K1225" s="49">
        <v>198.02908578267233</v>
      </c>
      <c r="L1225" s="37">
        <v>0</v>
      </c>
      <c r="M1225" s="49">
        <v>67409.7</v>
      </c>
      <c r="N1225" s="43">
        <v>1971.86</v>
      </c>
      <c r="O1225" s="56">
        <v>2042.7</v>
      </c>
      <c r="P1225" s="44">
        <v>1989.67</v>
      </c>
      <c r="Q1225" s="52">
        <v>6.76</v>
      </c>
      <c r="R1225" s="39">
        <v>0</v>
      </c>
      <c r="S1225" s="54">
        <v>46.27</v>
      </c>
      <c r="T1225" s="39">
        <v>0</v>
      </c>
      <c r="U1225" s="54">
        <v>0</v>
      </c>
      <c r="V1225" s="39">
        <v>0</v>
      </c>
      <c r="W1225" s="56">
        <v>0</v>
      </c>
      <c r="X1225" s="39">
        <v>70.84</v>
      </c>
      <c r="Y1225" s="56">
        <v>3.5</v>
      </c>
    </row>
    <row r="1226" spans="1:25">
      <c r="A1226" s="47">
        <v>43222</v>
      </c>
      <c r="B1226" s="37">
        <v>9730.1633725297143</v>
      </c>
      <c r="C1226" s="49">
        <v>0</v>
      </c>
      <c r="D1226" s="37">
        <v>0</v>
      </c>
      <c r="E1226" s="49">
        <v>0</v>
      </c>
      <c r="F1226" s="37">
        <v>0</v>
      </c>
      <c r="G1226" s="49">
        <v>21.273001399836062</v>
      </c>
      <c r="H1226" s="37">
        <v>17.415871919052279</v>
      </c>
      <c r="I1226" s="49">
        <v>0</v>
      </c>
      <c r="J1226" s="37">
        <v>0</v>
      </c>
      <c r="K1226" s="49">
        <v>203.50478305778427</v>
      </c>
      <c r="L1226" s="37">
        <v>0</v>
      </c>
      <c r="M1226" s="49">
        <v>70747.5</v>
      </c>
      <c r="N1226" s="43">
        <v>2007.26</v>
      </c>
      <c r="O1226" s="56">
        <v>2078.02</v>
      </c>
      <c r="P1226" s="44">
        <v>2023.36</v>
      </c>
      <c r="Q1226" s="52">
        <v>8.7799999999999994</v>
      </c>
      <c r="R1226" s="39">
        <v>0</v>
      </c>
      <c r="S1226" s="54">
        <v>45.88</v>
      </c>
      <c r="T1226" s="39">
        <v>0</v>
      </c>
      <c r="U1226" s="54">
        <v>0</v>
      </c>
      <c r="V1226" s="39">
        <v>0</v>
      </c>
      <c r="W1226" s="56">
        <v>0</v>
      </c>
      <c r="X1226" s="39">
        <v>70.760000000000005</v>
      </c>
      <c r="Y1226" s="56">
        <v>3.4</v>
      </c>
    </row>
    <row r="1227" spans="1:25">
      <c r="A1227" s="47">
        <v>43223</v>
      </c>
      <c r="B1227" s="37">
        <v>9542.6186466499403</v>
      </c>
      <c r="C1227" s="49">
        <v>0</v>
      </c>
      <c r="D1227" s="37">
        <v>0</v>
      </c>
      <c r="E1227" s="49">
        <v>0</v>
      </c>
      <c r="F1227" s="37">
        <v>0</v>
      </c>
      <c r="G1227" s="49">
        <v>19.232167883165065</v>
      </c>
      <c r="H1227" s="37">
        <v>17.880435549037259</v>
      </c>
      <c r="I1227" s="49">
        <v>0</v>
      </c>
      <c r="J1227" s="37">
        <v>0</v>
      </c>
      <c r="K1227" s="49">
        <v>212.89618767442562</v>
      </c>
      <c r="L1227" s="37">
        <v>0</v>
      </c>
      <c r="M1227" s="49">
        <v>59780.1</v>
      </c>
      <c r="N1227" s="43">
        <v>1653.75</v>
      </c>
      <c r="O1227" s="56">
        <v>1722.64</v>
      </c>
      <c r="P1227" s="44">
        <v>1684.7</v>
      </c>
      <c r="Q1227" s="52">
        <v>7.52</v>
      </c>
      <c r="R1227" s="39">
        <v>0</v>
      </c>
      <c r="S1227" s="54">
        <v>30.42</v>
      </c>
      <c r="T1227" s="39">
        <v>0</v>
      </c>
      <c r="U1227" s="54">
        <v>0</v>
      </c>
      <c r="V1227" s="39">
        <v>0</v>
      </c>
      <c r="W1227" s="56">
        <v>0</v>
      </c>
      <c r="X1227" s="39">
        <v>68.89</v>
      </c>
      <c r="Y1227" s="56">
        <v>4</v>
      </c>
    </row>
    <row r="1228" spans="1:25">
      <c r="A1228" s="47">
        <v>43224</v>
      </c>
      <c r="B1228" s="37">
        <v>9640.392060818971</v>
      </c>
      <c r="C1228" s="49">
        <v>0</v>
      </c>
      <c r="D1228" s="37">
        <v>0</v>
      </c>
      <c r="E1228" s="49">
        <v>0</v>
      </c>
      <c r="F1228" s="37">
        <v>0</v>
      </c>
      <c r="G1228" s="49">
        <v>19.739541229353879</v>
      </c>
      <c r="H1228" s="37">
        <v>19.002993302729777</v>
      </c>
      <c r="I1228" s="49">
        <v>0</v>
      </c>
      <c r="J1228" s="37">
        <v>0</v>
      </c>
      <c r="K1228" s="49">
        <v>222.6957953831506</v>
      </c>
      <c r="L1228" s="37">
        <v>25</v>
      </c>
      <c r="M1228" s="49">
        <v>24776.7</v>
      </c>
      <c r="N1228" s="43">
        <v>683.6</v>
      </c>
      <c r="O1228" s="56">
        <v>700.5</v>
      </c>
      <c r="P1228" s="44">
        <v>677.44</v>
      </c>
      <c r="Q1228" s="52">
        <v>2.92</v>
      </c>
      <c r="R1228" s="39">
        <v>0</v>
      </c>
      <c r="S1228" s="54">
        <v>20.14</v>
      </c>
      <c r="T1228" s="39">
        <v>0</v>
      </c>
      <c r="U1228" s="54">
        <v>0</v>
      </c>
      <c r="V1228" s="39">
        <v>0</v>
      </c>
      <c r="W1228" s="56">
        <v>0</v>
      </c>
      <c r="X1228" s="39">
        <v>16.899999999999999</v>
      </c>
      <c r="Y1228" s="56">
        <v>2.4</v>
      </c>
    </row>
    <row r="1229" spans="1:25">
      <c r="A1229" s="47">
        <v>43225</v>
      </c>
      <c r="B1229" s="37">
        <v>362.88658485541282</v>
      </c>
      <c r="C1229" s="49">
        <v>0</v>
      </c>
      <c r="D1229" s="37">
        <v>0</v>
      </c>
      <c r="E1229" s="49">
        <v>0</v>
      </c>
      <c r="F1229" s="37">
        <v>0</v>
      </c>
      <c r="G1229" s="49">
        <v>0.75557274413770914</v>
      </c>
      <c r="H1229" s="37">
        <v>0.74529540558674545</v>
      </c>
      <c r="I1229" s="49">
        <v>0</v>
      </c>
      <c r="J1229" s="37">
        <v>0</v>
      </c>
      <c r="K1229" s="49">
        <v>8.0592645050544043</v>
      </c>
      <c r="L1229" s="37">
        <v>0</v>
      </c>
      <c r="M1229" s="49">
        <v>67209.600000000006</v>
      </c>
      <c r="N1229" s="43">
        <v>1956.73</v>
      </c>
      <c r="O1229" s="56">
        <v>2019.33</v>
      </c>
      <c r="P1229" s="44">
        <v>1958.4</v>
      </c>
      <c r="Q1229" s="52">
        <v>9.5</v>
      </c>
      <c r="R1229" s="39">
        <v>0</v>
      </c>
      <c r="S1229" s="54">
        <v>51.43</v>
      </c>
      <c r="T1229" s="39">
        <v>0</v>
      </c>
      <c r="U1229" s="54">
        <v>0</v>
      </c>
      <c r="V1229" s="39">
        <v>0</v>
      </c>
      <c r="W1229" s="56">
        <v>0</v>
      </c>
      <c r="X1229" s="39">
        <v>62.6</v>
      </c>
      <c r="Y1229" s="56">
        <v>3.1</v>
      </c>
    </row>
    <row r="1230" spans="1:25">
      <c r="A1230" s="47">
        <v>43226</v>
      </c>
      <c r="B1230" s="37">
        <v>344.97583311781131</v>
      </c>
      <c r="C1230" s="49">
        <v>0</v>
      </c>
      <c r="D1230" s="37">
        <v>0</v>
      </c>
      <c r="E1230" s="49">
        <v>0</v>
      </c>
      <c r="F1230" s="37">
        <v>0</v>
      </c>
      <c r="G1230" s="49">
        <v>0.72715937197259017</v>
      </c>
      <c r="H1230" s="37">
        <v>0.74965687268807257</v>
      </c>
      <c r="I1230" s="49">
        <v>0</v>
      </c>
      <c r="J1230" s="37">
        <v>0</v>
      </c>
      <c r="K1230" s="49">
        <v>8.4327853273592677</v>
      </c>
      <c r="L1230" s="37">
        <v>0</v>
      </c>
      <c r="M1230" s="49">
        <v>67706.100000000006</v>
      </c>
      <c r="N1230" s="43">
        <v>1948.13</v>
      </c>
      <c r="O1230" s="56">
        <v>2017.28</v>
      </c>
      <c r="P1230" s="44">
        <v>1967.5</v>
      </c>
      <c r="Q1230" s="52">
        <v>8.14</v>
      </c>
      <c r="R1230" s="39">
        <v>0</v>
      </c>
      <c r="S1230" s="54">
        <v>41.64</v>
      </c>
      <c r="T1230" s="39">
        <v>0</v>
      </c>
      <c r="U1230" s="54">
        <v>0</v>
      </c>
      <c r="V1230" s="39">
        <v>0</v>
      </c>
      <c r="W1230" s="56">
        <v>0</v>
      </c>
      <c r="X1230" s="39">
        <v>69.150000000000006</v>
      </c>
      <c r="Y1230" s="56">
        <v>3.4</v>
      </c>
    </row>
    <row r="1231" spans="1:25">
      <c r="A1231" s="47">
        <v>43227</v>
      </c>
      <c r="B1231" s="37">
        <v>10033.515524069375</v>
      </c>
      <c r="C1231" s="49">
        <v>0</v>
      </c>
      <c r="D1231" s="37">
        <v>0</v>
      </c>
      <c r="E1231" s="49">
        <v>0</v>
      </c>
      <c r="F1231" s="37">
        <v>0</v>
      </c>
      <c r="G1231" s="49">
        <v>19.815597281858306</v>
      </c>
      <c r="H1231" s="37">
        <v>18.941259956793949</v>
      </c>
      <c r="I1231" s="49">
        <v>0</v>
      </c>
      <c r="J1231" s="37">
        <v>0</v>
      </c>
      <c r="K1231" s="49">
        <v>208.72668106729282</v>
      </c>
      <c r="L1231" s="37">
        <v>0</v>
      </c>
      <c r="M1231" s="49">
        <v>69426.899999999994</v>
      </c>
      <c r="N1231" s="43">
        <v>1724.44</v>
      </c>
      <c r="O1231" s="56">
        <v>1831.04</v>
      </c>
      <c r="P1231" s="44">
        <v>1783.2</v>
      </c>
      <c r="Q1231" s="52">
        <v>7.42</v>
      </c>
      <c r="R1231" s="39">
        <v>0</v>
      </c>
      <c r="S1231" s="54">
        <v>40.42</v>
      </c>
      <c r="T1231" s="39">
        <v>0</v>
      </c>
      <c r="U1231" s="54">
        <v>0</v>
      </c>
      <c r="V1231" s="39">
        <v>0</v>
      </c>
      <c r="W1231" s="56">
        <v>0</v>
      </c>
      <c r="X1231" s="39">
        <v>106.6</v>
      </c>
      <c r="Y1231" s="56">
        <v>5.8</v>
      </c>
    </row>
    <row r="1232" spans="1:25">
      <c r="A1232" s="47">
        <v>43228</v>
      </c>
      <c r="B1232" s="37">
        <v>10483.687243442731</v>
      </c>
      <c r="C1232" s="49">
        <v>0</v>
      </c>
      <c r="D1232" s="37">
        <v>0</v>
      </c>
      <c r="E1232" s="49">
        <v>0</v>
      </c>
      <c r="F1232" s="37">
        <v>0</v>
      </c>
      <c r="G1232" s="49">
        <v>21.603261680207567</v>
      </c>
      <c r="H1232" s="37">
        <v>17.951880656100705</v>
      </c>
      <c r="I1232" s="49">
        <v>0</v>
      </c>
      <c r="J1232" s="37">
        <v>0</v>
      </c>
      <c r="K1232" s="49">
        <v>210.02161647777086</v>
      </c>
      <c r="L1232" s="37">
        <v>0</v>
      </c>
      <c r="M1232" s="49">
        <v>13543.2</v>
      </c>
    </row>
    <row r="1233" spans="1:25">
      <c r="A1233" s="47">
        <v>43229</v>
      </c>
      <c r="B1233" s="37">
        <v>10876.29334589125</v>
      </c>
      <c r="C1233" s="49">
        <v>0</v>
      </c>
      <c r="D1233" s="37">
        <v>0</v>
      </c>
      <c r="E1233" s="49">
        <v>0</v>
      </c>
      <c r="F1233" s="37">
        <v>0</v>
      </c>
      <c r="G1233" s="49">
        <v>21.248163765442673</v>
      </c>
      <c r="H1233" s="37">
        <v>19.086448941760466</v>
      </c>
      <c r="I1233" s="49">
        <v>0</v>
      </c>
      <c r="J1233" s="37">
        <v>0</v>
      </c>
      <c r="K1233" s="49">
        <v>207.57643948680578</v>
      </c>
      <c r="L1233" s="37">
        <v>0</v>
      </c>
      <c r="M1233" s="49">
        <v>2304.6</v>
      </c>
    </row>
    <row r="1234" spans="1:25">
      <c r="A1234" s="47">
        <v>43230</v>
      </c>
      <c r="B1234" s="37">
        <v>10500.010605534409</v>
      </c>
      <c r="C1234" s="49">
        <v>0</v>
      </c>
      <c r="D1234" s="37">
        <v>0</v>
      </c>
      <c r="E1234" s="49">
        <v>0</v>
      </c>
      <c r="F1234" s="37">
        <v>0</v>
      </c>
      <c r="G1234" s="49">
        <v>21.284537296817852</v>
      </c>
      <c r="H1234" s="37">
        <v>18.345394688167673</v>
      </c>
      <c r="I1234" s="49">
        <v>0</v>
      </c>
      <c r="J1234" s="37">
        <v>0</v>
      </c>
      <c r="K1234" s="49">
        <v>220.86351999003119</v>
      </c>
      <c r="L1234" s="37">
        <v>0</v>
      </c>
      <c r="M1234" s="49">
        <v>2270.4</v>
      </c>
    </row>
    <row r="1235" spans="1:25">
      <c r="A1235" s="47">
        <v>43231</v>
      </c>
      <c r="B1235" s="37">
        <v>9698.5610346459125</v>
      </c>
      <c r="C1235" s="49">
        <v>0</v>
      </c>
      <c r="D1235" s="37">
        <v>0</v>
      </c>
      <c r="E1235" s="49">
        <v>0</v>
      </c>
      <c r="F1235" s="37">
        <v>0</v>
      </c>
      <c r="G1235" s="49">
        <v>19.267717561845306</v>
      </c>
      <c r="H1235" s="37">
        <v>17.719956467074354</v>
      </c>
      <c r="I1235" s="49">
        <v>0</v>
      </c>
      <c r="J1235" s="37">
        <v>17</v>
      </c>
      <c r="K1235" s="49">
        <v>199.76468572217345</v>
      </c>
      <c r="L1235" s="37">
        <v>25</v>
      </c>
      <c r="M1235" s="49">
        <v>2455.1999999999998</v>
      </c>
    </row>
    <row r="1236" spans="1:25">
      <c r="A1236" s="47">
        <v>43232</v>
      </c>
      <c r="B1236" s="37">
        <v>363.47618431789442</v>
      </c>
      <c r="C1236" s="49">
        <v>0</v>
      </c>
      <c r="D1236" s="37">
        <v>0</v>
      </c>
      <c r="E1236" s="49">
        <v>0</v>
      </c>
      <c r="F1236" s="37">
        <v>0</v>
      </c>
      <c r="G1236" s="49">
        <v>0.83097151692537907</v>
      </c>
      <c r="H1236" s="37">
        <v>0.67353415348587775</v>
      </c>
      <c r="I1236" s="49">
        <v>0</v>
      </c>
      <c r="J1236" s="37">
        <v>0</v>
      </c>
      <c r="K1236" s="49">
        <v>7.6600236973774027</v>
      </c>
      <c r="L1236" s="37">
        <v>0</v>
      </c>
      <c r="M1236" s="49">
        <v>1954.5</v>
      </c>
    </row>
    <row r="1237" spans="1:25">
      <c r="A1237" s="47">
        <v>43233</v>
      </c>
      <c r="B1237" s="37">
        <v>417.11288887021021</v>
      </c>
      <c r="C1237" s="49">
        <v>0</v>
      </c>
      <c r="D1237" s="37">
        <v>0</v>
      </c>
      <c r="E1237" s="49">
        <v>0</v>
      </c>
      <c r="F1237" s="37">
        <v>0</v>
      </c>
      <c r="G1237" s="49">
        <v>0.70783437622819267</v>
      </c>
      <c r="H1237" s="37">
        <v>0.63712907838090616</v>
      </c>
      <c r="I1237" s="49">
        <v>0</v>
      </c>
      <c r="J1237" s="37">
        <v>0</v>
      </c>
      <c r="K1237" s="49">
        <v>7.8169767764376541</v>
      </c>
      <c r="L1237" s="37">
        <v>0</v>
      </c>
      <c r="M1237" s="49">
        <v>46517.7</v>
      </c>
      <c r="N1237" s="43">
        <v>1995.74</v>
      </c>
      <c r="O1237" s="56">
        <v>2100.46</v>
      </c>
      <c r="P1237" s="44">
        <v>2039</v>
      </c>
      <c r="Q1237" s="52">
        <v>8.42</v>
      </c>
      <c r="R1237" s="39">
        <v>0</v>
      </c>
      <c r="S1237" s="54">
        <v>53.04</v>
      </c>
      <c r="T1237" s="39">
        <v>0</v>
      </c>
      <c r="U1237" s="54">
        <v>0</v>
      </c>
      <c r="V1237" s="39">
        <v>0</v>
      </c>
      <c r="W1237" s="56">
        <v>0</v>
      </c>
      <c r="X1237" s="39">
        <v>104.72</v>
      </c>
      <c r="Y1237" s="56">
        <v>5</v>
      </c>
    </row>
    <row r="1238" spans="1:25">
      <c r="A1238" s="47">
        <v>43234</v>
      </c>
      <c r="B1238" s="37">
        <v>10368.147582187325</v>
      </c>
      <c r="C1238" s="49">
        <v>0</v>
      </c>
      <c r="D1238" s="37">
        <v>0</v>
      </c>
      <c r="E1238" s="49">
        <v>0</v>
      </c>
      <c r="F1238" s="37">
        <v>0</v>
      </c>
      <c r="G1238" s="49">
        <v>21.966657470075759</v>
      </c>
      <c r="H1238" s="37">
        <v>19.429679881043977</v>
      </c>
      <c r="I1238" s="49">
        <v>0</v>
      </c>
      <c r="J1238" s="37">
        <v>0</v>
      </c>
      <c r="K1238" s="49">
        <v>222.8087931803579</v>
      </c>
      <c r="L1238" s="37">
        <v>0</v>
      </c>
      <c r="M1238" s="49">
        <v>67728.600000000006</v>
      </c>
      <c r="N1238" s="43">
        <v>2013.38</v>
      </c>
      <c r="O1238" s="56">
        <v>2122.88</v>
      </c>
      <c r="P1238" s="44">
        <v>2059.5</v>
      </c>
      <c r="Q1238" s="52">
        <v>8.5</v>
      </c>
      <c r="R1238" s="39">
        <v>0</v>
      </c>
      <c r="S1238" s="54">
        <v>54.88</v>
      </c>
      <c r="T1238" s="39">
        <v>0</v>
      </c>
      <c r="U1238" s="54">
        <v>0</v>
      </c>
      <c r="V1238" s="39">
        <v>0</v>
      </c>
      <c r="W1238" s="56">
        <v>0</v>
      </c>
      <c r="X1238" s="39">
        <v>109.5</v>
      </c>
      <c r="Y1238" s="56">
        <v>5.2</v>
      </c>
    </row>
    <row r="1239" spans="1:25">
      <c r="A1239" s="47">
        <v>43235</v>
      </c>
      <c r="B1239" s="37">
        <v>9535.670370234011</v>
      </c>
      <c r="C1239" s="49">
        <v>0</v>
      </c>
      <c r="D1239" s="37">
        <v>0</v>
      </c>
      <c r="E1239" s="49">
        <v>0</v>
      </c>
      <c r="F1239" s="37">
        <v>0</v>
      </c>
      <c r="G1239" s="49">
        <v>21.955496092478203</v>
      </c>
      <c r="H1239" s="37">
        <v>17.408127957663147</v>
      </c>
      <c r="I1239" s="49">
        <v>0</v>
      </c>
      <c r="J1239" s="37">
        <v>0</v>
      </c>
      <c r="K1239" s="49">
        <v>204.70337903606111</v>
      </c>
      <c r="L1239" s="37">
        <v>0</v>
      </c>
      <c r="M1239" s="49">
        <v>68213.399999999994</v>
      </c>
      <c r="N1239" s="43">
        <v>1990.1</v>
      </c>
      <c r="O1239" s="56">
        <v>2098.4499999999998</v>
      </c>
      <c r="P1239" s="44">
        <v>2034.7</v>
      </c>
      <c r="Q1239" s="52">
        <v>8.32</v>
      </c>
      <c r="R1239" s="39">
        <v>0</v>
      </c>
      <c r="S1239" s="54">
        <v>55.43</v>
      </c>
      <c r="T1239" s="39">
        <v>0</v>
      </c>
      <c r="U1239" s="54">
        <v>0</v>
      </c>
      <c r="V1239" s="39">
        <v>0</v>
      </c>
      <c r="W1239" s="56">
        <v>0</v>
      </c>
      <c r="X1239" s="39">
        <v>108.35</v>
      </c>
      <c r="Y1239" s="56">
        <v>5.2</v>
      </c>
    </row>
    <row r="1240" spans="1:25">
      <c r="A1240" s="47">
        <v>43236</v>
      </c>
      <c r="B1240" s="37">
        <v>10004.909431194379</v>
      </c>
      <c r="C1240" s="49">
        <v>0</v>
      </c>
      <c r="D1240" s="37">
        <v>0</v>
      </c>
      <c r="E1240" s="49">
        <v>0</v>
      </c>
      <c r="F1240" s="37">
        <v>0</v>
      </c>
      <c r="G1240" s="49">
        <v>21.780875812964506</v>
      </c>
      <c r="H1240" s="37">
        <v>19.454791208746784</v>
      </c>
      <c r="I1240" s="49">
        <v>0</v>
      </c>
      <c r="J1240" s="37">
        <v>0</v>
      </c>
      <c r="K1240" s="49">
        <v>194.12901054881632</v>
      </c>
      <c r="L1240" s="37">
        <v>0</v>
      </c>
      <c r="M1240" s="49">
        <v>22257.9</v>
      </c>
    </row>
    <row r="1241" spans="1:25">
      <c r="A1241" s="47">
        <v>43237</v>
      </c>
      <c r="B1241" s="37">
        <v>10412.937491130844</v>
      </c>
      <c r="C1241" s="49">
        <v>0</v>
      </c>
      <c r="D1241" s="37">
        <v>0</v>
      </c>
      <c r="E1241" s="49">
        <v>0</v>
      </c>
      <c r="F1241" s="37">
        <v>0</v>
      </c>
      <c r="G1241" s="49">
        <v>21.582743845283293</v>
      </c>
      <c r="H1241" s="37">
        <v>19.619973251659914</v>
      </c>
      <c r="I1241" s="49">
        <v>0</v>
      </c>
      <c r="J1241" s="37">
        <v>0</v>
      </c>
      <c r="K1241" s="49">
        <v>207.72785009588375</v>
      </c>
      <c r="L1241" s="37">
        <v>0</v>
      </c>
      <c r="M1241" s="49">
        <v>3709.8</v>
      </c>
      <c r="N1241" s="43">
        <v>508.46</v>
      </c>
      <c r="O1241" s="56">
        <v>525.85</v>
      </c>
      <c r="P1241" s="44">
        <v>501</v>
      </c>
      <c r="Q1241" s="52">
        <v>2.0299999999999998</v>
      </c>
      <c r="R1241" s="39">
        <v>0</v>
      </c>
      <c r="S1241" s="54">
        <v>22.82</v>
      </c>
      <c r="T1241" s="39">
        <v>0</v>
      </c>
      <c r="U1241" s="54">
        <v>0</v>
      </c>
      <c r="V1241" s="39">
        <v>0</v>
      </c>
      <c r="W1241" s="56">
        <v>0</v>
      </c>
      <c r="X1241" s="39">
        <v>17.39</v>
      </c>
      <c r="Y1241" s="56">
        <v>3.3</v>
      </c>
    </row>
    <row r="1242" spans="1:25">
      <c r="A1242" s="47">
        <v>43238</v>
      </c>
      <c r="B1242" s="37">
        <v>10608.070293647823</v>
      </c>
      <c r="C1242" s="49">
        <v>0</v>
      </c>
      <c r="D1242" s="37">
        <v>0</v>
      </c>
      <c r="E1242" s="49">
        <v>0</v>
      </c>
      <c r="F1242" s="37">
        <v>0</v>
      </c>
      <c r="G1242" s="49">
        <v>20.471824629326232</v>
      </c>
      <c r="H1242" s="37">
        <v>18.378985330303074</v>
      </c>
      <c r="I1242" s="49">
        <v>0</v>
      </c>
      <c r="J1242" s="37">
        <v>0</v>
      </c>
      <c r="K1242" s="49">
        <v>213.81080527031338</v>
      </c>
      <c r="L1242" s="37">
        <v>25</v>
      </c>
      <c r="M1242" s="49">
        <v>34871.699999999997</v>
      </c>
      <c r="N1242" s="43">
        <v>1128.0899999999999</v>
      </c>
      <c r="O1242" s="56">
        <v>1176.51</v>
      </c>
      <c r="P1242" s="44">
        <v>1149</v>
      </c>
      <c r="Q1242" s="52">
        <v>4.66</v>
      </c>
      <c r="R1242" s="39">
        <v>0</v>
      </c>
      <c r="S1242" s="54">
        <v>22.85</v>
      </c>
      <c r="T1242" s="39">
        <v>0</v>
      </c>
      <c r="U1242" s="54">
        <v>0</v>
      </c>
      <c r="V1242" s="39">
        <v>0</v>
      </c>
      <c r="W1242" s="56">
        <v>0</v>
      </c>
      <c r="X1242" s="39">
        <v>48.42</v>
      </c>
      <c r="Y1242" s="56">
        <v>4.0999999999999996</v>
      </c>
    </row>
    <row r="1243" spans="1:25">
      <c r="A1243" s="47">
        <v>43239</v>
      </c>
      <c r="B1243" s="37">
        <v>358.91275818612854</v>
      </c>
      <c r="C1243" s="49">
        <v>0</v>
      </c>
      <c r="D1243" s="37">
        <v>0</v>
      </c>
      <c r="E1243" s="49">
        <v>0</v>
      </c>
      <c r="F1243" s="37">
        <v>0</v>
      </c>
      <c r="G1243" s="49">
        <v>0.70473873739584003</v>
      </c>
      <c r="H1243" s="37">
        <v>0.69421909205199228</v>
      </c>
      <c r="I1243" s="49">
        <v>0</v>
      </c>
      <c r="J1243" s="37">
        <v>0</v>
      </c>
      <c r="K1243" s="49">
        <v>8.134286717576467</v>
      </c>
      <c r="L1243" s="37">
        <v>0</v>
      </c>
      <c r="M1243" s="49">
        <v>71449.5</v>
      </c>
      <c r="N1243" s="43">
        <v>2091.38</v>
      </c>
      <c r="O1243" s="56">
        <v>2177.7199999999998</v>
      </c>
      <c r="P1243" s="44">
        <v>2129</v>
      </c>
      <c r="Q1243" s="52">
        <v>8.7200000000000006</v>
      </c>
      <c r="R1243" s="39">
        <v>0</v>
      </c>
      <c r="S1243" s="54">
        <v>40</v>
      </c>
      <c r="T1243" s="39">
        <v>0</v>
      </c>
      <c r="U1243" s="54">
        <v>0</v>
      </c>
      <c r="V1243" s="39">
        <v>0</v>
      </c>
      <c r="W1243" s="56">
        <v>0</v>
      </c>
      <c r="X1243" s="39">
        <v>86.34</v>
      </c>
      <c r="Y1243" s="56">
        <v>4</v>
      </c>
    </row>
    <row r="1244" spans="1:25">
      <c r="A1244" s="47">
        <v>43240</v>
      </c>
      <c r="B1244" s="37">
        <v>392.85390309863027</v>
      </c>
      <c r="C1244" s="49">
        <v>0</v>
      </c>
      <c r="D1244" s="37">
        <v>0</v>
      </c>
      <c r="E1244" s="49">
        <v>0</v>
      </c>
      <c r="F1244" s="37">
        <v>0</v>
      </c>
      <c r="G1244" s="49">
        <v>0.78557907021148732</v>
      </c>
      <c r="H1244" s="37">
        <v>0.66220903882865945</v>
      </c>
      <c r="I1244" s="49">
        <v>0</v>
      </c>
      <c r="J1244" s="37">
        <v>0</v>
      </c>
      <c r="K1244" s="49">
        <v>8.0678692312064602</v>
      </c>
      <c r="L1244" s="37">
        <v>0</v>
      </c>
      <c r="M1244" s="49">
        <v>71143.5</v>
      </c>
      <c r="N1244" s="43">
        <v>2037.6</v>
      </c>
      <c r="O1244" s="56">
        <v>2132.62</v>
      </c>
      <c r="P1244" s="44">
        <v>2099</v>
      </c>
      <c r="Q1244" s="52">
        <v>8.6199999999999992</v>
      </c>
      <c r="R1244" s="39">
        <v>0</v>
      </c>
      <c r="S1244" s="54">
        <v>25</v>
      </c>
      <c r="T1244" s="39">
        <v>0</v>
      </c>
      <c r="U1244" s="54">
        <v>0</v>
      </c>
      <c r="V1244" s="39">
        <v>0</v>
      </c>
      <c r="W1244" s="56">
        <v>0</v>
      </c>
      <c r="X1244" s="39">
        <v>95.02</v>
      </c>
      <c r="Y1244" s="56">
        <v>4.5</v>
      </c>
    </row>
    <row r="1245" spans="1:25">
      <c r="A1245" s="47">
        <v>43241</v>
      </c>
      <c r="B1245" s="37">
        <v>9632.4585468391851</v>
      </c>
      <c r="C1245" s="49">
        <v>0</v>
      </c>
      <c r="D1245" s="37">
        <v>0</v>
      </c>
      <c r="E1245" s="49">
        <v>0</v>
      </c>
      <c r="F1245" s="37">
        <v>0</v>
      </c>
      <c r="G1245" s="49">
        <v>20.0457418092622</v>
      </c>
      <c r="H1245" s="37">
        <v>19.291471804747168</v>
      </c>
      <c r="I1245" s="49">
        <v>0</v>
      </c>
      <c r="J1245" s="37">
        <v>0</v>
      </c>
      <c r="K1245" s="49">
        <v>213.84045538854377</v>
      </c>
      <c r="L1245" s="37">
        <v>0</v>
      </c>
      <c r="M1245" s="49">
        <v>69375.3</v>
      </c>
      <c r="N1245" s="43">
        <v>1976.2</v>
      </c>
      <c r="O1245" s="56">
        <v>2056.08</v>
      </c>
      <c r="P1245" s="44">
        <v>2014</v>
      </c>
      <c r="Q1245" s="52">
        <v>8.36</v>
      </c>
      <c r="R1245" s="39">
        <v>0</v>
      </c>
      <c r="S1245" s="54">
        <v>33.72</v>
      </c>
      <c r="T1245" s="39">
        <v>0</v>
      </c>
      <c r="U1245" s="54">
        <v>0</v>
      </c>
      <c r="V1245" s="39">
        <v>0</v>
      </c>
      <c r="W1245" s="56">
        <v>0</v>
      </c>
      <c r="X1245" s="39">
        <v>79.88</v>
      </c>
      <c r="Y1245" s="56">
        <v>3.9</v>
      </c>
    </row>
    <row r="1246" spans="1:25">
      <c r="A1246" s="47">
        <v>43242</v>
      </c>
      <c r="B1246" s="37">
        <v>10543.219515513038</v>
      </c>
      <c r="C1246" s="49">
        <v>0</v>
      </c>
      <c r="D1246" s="37">
        <v>0</v>
      </c>
      <c r="E1246" s="49">
        <v>0</v>
      </c>
      <c r="F1246" s="37">
        <v>0</v>
      </c>
      <c r="G1246" s="49">
        <v>19.631742475166778</v>
      </c>
      <c r="H1246" s="37">
        <v>19.263577188925261</v>
      </c>
      <c r="I1246" s="49">
        <v>0</v>
      </c>
      <c r="J1246" s="37">
        <v>0</v>
      </c>
      <c r="K1246" s="49">
        <v>211.64229391589561</v>
      </c>
      <c r="L1246" s="37">
        <v>0</v>
      </c>
      <c r="M1246" s="49">
        <v>69502.2</v>
      </c>
      <c r="N1246" s="43">
        <v>2010.01</v>
      </c>
      <c r="O1246" s="56">
        <v>2105.77</v>
      </c>
      <c r="P1246" s="44">
        <v>2053</v>
      </c>
      <c r="Q1246" s="52">
        <v>8.48</v>
      </c>
      <c r="R1246" s="39">
        <v>0</v>
      </c>
      <c r="S1246" s="54">
        <v>44.29</v>
      </c>
      <c r="T1246" s="39">
        <v>0</v>
      </c>
      <c r="U1246" s="54">
        <v>0</v>
      </c>
      <c r="V1246" s="39">
        <v>0</v>
      </c>
      <c r="W1246" s="56">
        <v>0</v>
      </c>
      <c r="X1246" s="39">
        <v>95.76</v>
      </c>
      <c r="Y1246" s="56">
        <v>4.5</v>
      </c>
    </row>
    <row r="1247" spans="1:25">
      <c r="A1247" s="47">
        <v>43243</v>
      </c>
      <c r="B1247" s="37">
        <v>10316.070355542592</v>
      </c>
      <c r="C1247" s="49">
        <v>0</v>
      </c>
      <c r="D1247" s="37">
        <v>0</v>
      </c>
      <c r="E1247" s="49">
        <v>0</v>
      </c>
      <c r="F1247" s="37">
        <v>0</v>
      </c>
      <c r="G1247" s="49">
        <v>22.072342010394316</v>
      </c>
      <c r="H1247" s="37">
        <v>17.985850121318396</v>
      </c>
      <c r="I1247" s="49">
        <v>0</v>
      </c>
      <c r="J1247" s="37">
        <v>0</v>
      </c>
      <c r="K1247" s="49">
        <v>218.53936231456879</v>
      </c>
      <c r="L1247" s="37">
        <v>0</v>
      </c>
      <c r="M1247" s="49">
        <v>67857.3</v>
      </c>
      <c r="N1247" s="43">
        <v>1943.67</v>
      </c>
      <c r="O1247" s="56">
        <v>2059.8200000000002</v>
      </c>
      <c r="P1247" s="44">
        <v>2015</v>
      </c>
      <c r="Q1247" s="52">
        <v>8.4600000000000009</v>
      </c>
      <c r="R1247" s="39">
        <v>0</v>
      </c>
      <c r="S1247" s="54">
        <v>36.36</v>
      </c>
      <c r="T1247" s="39">
        <v>0</v>
      </c>
      <c r="U1247" s="54">
        <v>0</v>
      </c>
      <c r="V1247" s="39">
        <v>0</v>
      </c>
      <c r="W1247" s="56">
        <v>0</v>
      </c>
      <c r="X1247" s="39">
        <v>116.15</v>
      </c>
      <c r="Y1247" s="56">
        <v>5.6</v>
      </c>
    </row>
    <row r="1248" spans="1:25">
      <c r="A1248" s="47">
        <v>43244</v>
      </c>
      <c r="B1248" s="37">
        <v>9545.7872157780766</v>
      </c>
      <c r="C1248" s="49">
        <v>0</v>
      </c>
      <c r="D1248" s="37">
        <v>0</v>
      </c>
      <c r="E1248" s="49">
        <v>0</v>
      </c>
      <c r="F1248" s="37">
        <v>0</v>
      </c>
      <c r="G1248" s="49">
        <v>21.615962662262078</v>
      </c>
      <c r="H1248" s="37">
        <v>17.418084760024314</v>
      </c>
      <c r="I1248" s="49">
        <v>0</v>
      </c>
      <c r="J1248" s="37">
        <v>0</v>
      </c>
      <c r="K1248" s="49">
        <v>215.94196416933016</v>
      </c>
      <c r="L1248" s="37">
        <v>0</v>
      </c>
      <c r="M1248" s="49">
        <v>69195.899999999994</v>
      </c>
      <c r="N1248" s="43">
        <v>1924.77</v>
      </c>
      <c r="O1248" s="56">
        <v>2035.44</v>
      </c>
      <c r="P1248" s="44">
        <v>1988</v>
      </c>
      <c r="Q1248" s="52">
        <v>8.18</v>
      </c>
      <c r="R1248" s="39">
        <v>0</v>
      </c>
      <c r="S1248" s="54">
        <v>39.26</v>
      </c>
      <c r="T1248" s="39">
        <v>0</v>
      </c>
      <c r="U1248" s="54">
        <v>0</v>
      </c>
      <c r="V1248" s="39">
        <v>0</v>
      </c>
      <c r="W1248" s="56">
        <v>0</v>
      </c>
      <c r="X1248" s="39">
        <v>110.67</v>
      </c>
      <c r="Y1248" s="56">
        <v>5.4</v>
      </c>
    </row>
    <row r="1249" spans="1:25">
      <c r="A1249" s="47">
        <v>43245</v>
      </c>
      <c r="B1249" s="37">
        <v>10572.510941766086</v>
      </c>
      <c r="C1249" s="49">
        <v>0</v>
      </c>
      <c r="D1249" s="37">
        <v>0</v>
      </c>
      <c r="E1249" s="49">
        <v>0</v>
      </c>
      <c r="F1249" s="37">
        <v>0</v>
      </c>
      <c r="G1249" s="49">
        <v>20.230065238487946</v>
      </c>
      <c r="H1249" s="37">
        <v>18.57484349274652</v>
      </c>
      <c r="I1249" s="49">
        <v>0</v>
      </c>
      <c r="J1249" s="37">
        <v>14</v>
      </c>
      <c r="K1249" s="49">
        <v>205.67232010160694</v>
      </c>
      <c r="L1249" s="37">
        <v>25</v>
      </c>
      <c r="M1249" s="49">
        <v>72209.7</v>
      </c>
      <c r="N1249" s="43">
        <v>2007.85</v>
      </c>
      <c r="O1249" s="56">
        <v>2090.1999999999998</v>
      </c>
      <c r="P1249" s="44">
        <v>2046.3</v>
      </c>
      <c r="Q1249" s="52">
        <v>0</v>
      </c>
      <c r="R1249" s="39">
        <v>0</v>
      </c>
      <c r="S1249" s="54">
        <v>43.9</v>
      </c>
      <c r="T1249" s="39">
        <v>0</v>
      </c>
      <c r="U1249" s="54">
        <v>0</v>
      </c>
      <c r="V1249" s="39">
        <v>0</v>
      </c>
      <c r="W1249" s="56">
        <v>0</v>
      </c>
      <c r="X1249" s="39">
        <v>82.35</v>
      </c>
      <c r="Y1249" s="56">
        <v>3.9</v>
      </c>
    </row>
    <row r="1250" spans="1:25">
      <c r="A1250" s="47">
        <v>43246</v>
      </c>
      <c r="B1250" s="37">
        <v>396.32291587457314</v>
      </c>
      <c r="C1250" s="49">
        <v>0</v>
      </c>
      <c r="D1250" s="37">
        <v>0</v>
      </c>
      <c r="E1250" s="49">
        <v>0</v>
      </c>
      <c r="F1250" s="37">
        <v>0</v>
      </c>
      <c r="G1250" s="49">
        <v>0.72504572853287974</v>
      </c>
      <c r="H1250" s="37">
        <v>0.74640960846130278</v>
      </c>
      <c r="I1250" s="49">
        <v>0</v>
      </c>
      <c r="J1250" s="37">
        <v>0</v>
      </c>
      <c r="K1250" s="49">
        <v>8.4465399111978456</v>
      </c>
      <c r="L1250" s="37">
        <v>0</v>
      </c>
      <c r="M1250" s="49">
        <v>69291.600000000006</v>
      </c>
      <c r="N1250" s="43">
        <v>1967.62</v>
      </c>
      <c r="O1250" s="56">
        <v>2041.93</v>
      </c>
      <c r="P1250" s="44">
        <v>2005.08</v>
      </c>
      <c r="Q1250" s="52">
        <v>0</v>
      </c>
      <c r="R1250" s="39">
        <v>0</v>
      </c>
      <c r="S1250" s="54">
        <v>36.85</v>
      </c>
      <c r="T1250" s="39">
        <v>0</v>
      </c>
      <c r="U1250" s="54">
        <v>0</v>
      </c>
      <c r="V1250" s="39">
        <v>0</v>
      </c>
      <c r="W1250" s="56">
        <v>0</v>
      </c>
      <c r="X1250" s="39">
        <v>74.31</v>
      </c>
      <c r="Y1250" s="56">
        <v>3.6</v>
      </c>
    </row>
    <row r="1251" spans="1:25">
      <c r="A1251" s="47">
        <v>43247</v>
      </c>
      <c r="B1251" s="37">
        <v>360.84469988046692</v>
      </c>
      <c r="C1251" s="49">
        <v>0</v>
      </c>
      <c r="D1251" s="37">
        <v>0</v>
      </c>
      <c r="E1251" s="49">
        <v>0</v>
      </c>
      <c r="F1251" s="37">
        <v>0</v>
      </c>
      <c r="G1251" s="49">
        <v>0.78285378340120138</v>
      </c>
      <c r="H1251" s="37">
        <v>0.667402561094249</v>
      </c>
      <c r="I1251" s="49">
        <v>0</v>
      </c>
      <c r="J1251" s="37">
        <v>0</v>
      </c>
      <c r="K1251" s="49">
        <v>7.7616570967935719</v>
      </c>
      <c r="L1251" s="37">
        <v>0</v>
      </c>
      <c r="M1251" s="49">
        <v>67175.7</v>
      </c>
      <c r="N1251" s="43">
        <v>1903.26</v>
      </c>
      <c r="O1251" s="56">
        <v>1979.25</v>
      </c>
      <c r="P1251" s="44">
        <v>1979.25</v>
      </c>
      <c r="Q1251" s="52">
        <v>0</v>
      </c>
      <c r="R1251" s="39">
        <v>0</v>
      </c>
      <c r="S1251" s="54">
        <v>0</v>
      </c>
      <c r="T1251" s="39">
        <v>0</v>
      </c>
      <c r="U1251" s="54">
        <v>0</v>
      </c>
      <c r="V1251" s="39">
        <v>0</v>
      </c>
      <c r="W1251" s="56">
        <v>0</v>
      </c>
      <c r="X1251" s="39">
        <v>75.989999999999995</v>
      </c>
      <c r="Y1251" s="56">
        <v>3.8</v>
      </c>
    </row>
    <row r="1252" spans="1:25">
      <c r="A1252" s="47">
        <v>43248</v>
      </c>
      <c r="B1252" s="37">
        <v>10066.355410925426</v>
      </c>
      <c r="C1252" s="49">
        <v>0</v>
      </c>
      <c r="D1252" s="37">
        <v>0</v>
      </c>
      <c r="E1252" s="49">
        <v>0</v>
      </c>
      <c r="F1252" s="37">
        <v>0</v>
      </c>
      <c r="G1252" s="49">
        <v>21.073893385471532</v>
      </c>
      <c r="H1252" s="37">
        <v>18.98253423081464</v>
      </c>
      <c r="I1252" s="49">
        <v>0</v>
      </c>
      <c r="J1252" s="37">
        <v>0</v>
      </c>
      <c r="K1252" s="49">
        <v>205.46860963333381</v>
      </c>
      <c r="L1252" s="37">
        <v>0</v>
      </c>
      <c r="M1252" s="49">
        <v>65667.600000000006</v>
      </c>
      <c r="N1252" s="43">
        <v>1766.43</v>
      </c>
      <c r="O1252" s="56">
        <v>1871</v>
      </c>
      <c r="P1252" s="44">
        <v>1841.25</v>
      </c>
      <c r="Q1252" s="52">
        <v>0</v>
      </c>
      <c r="R1252" s="39">
        <v>0</v>
      </c>
      <c r="S1252" s="54">
        <v>29.75</v>
      </c>
      <c r="T1252" s="39">
        <v>0</v>
      </c>
      <c r="U1252" s="54">
        <v>0</v>
      </c>
      <c r="V1252" s="39">
        <v>0</v>
      </c>
      <c r="W1252" s="56">
        <v>0</v>
      </c>
      <c r="X1252" s="39">
        <v>104.57</v>
      </c>
      <c r="Y1252" s="56">
        <v>5.6</v>
      </c>
    </row>
    <row r="1253" spans="1:25">
      <c r="A1253" s="47">
        <v>43249</v>
      </c>
      <c r="B1253" s="37">
        <v>10771.768169572319</v>
      </c>
      <c r="C1253" s="49">
        <v>0</v>
      </c>
      <c r="D1253" s="37">
        <v>0</v>
      </c>
      <c r="E1253" s="49">
        <v>0</v>
      </c>
      <c r="F1253" s="37">
        <v>0</v>
      </c>
      <c r="G1253" s="49">
        <v>21.083375064519718</v>
      </c>
      <c r="H1253" s="37">
        <v>19.031866257634945</v>
      </c>
      <c r="I1253" s="49">
        <v>0</v>
      </c>
      <c r="J1253" s="37">
        <v>0</v>
      </c>
      <c r="K1253" s="49">
        <v>201.58556279800905</v>
      </c>
      <c r="L1253" s="37">
        <v>0</v>
      </c>
      <c r="M1253" s="49">
        <v>70598.399999999994</v>
      </c>
      <c r="N1253" s="43">
        <v>1982.49</v>
      </c>
      <c r="O1253" s="56">
        <v>2115.44</v>
      </c>
      <c r="P1253" s="44">
        <v>2101.5500000000002</v>
      </c>
      <c r="Q1253" s="52">
        <v>0</v>
      </c>
      <c r="R1253" s="39">
        <v>0</v>
      </c>
      <c r="S1253" s="54">
        <v>13.89</v>
      </c>
      <c r="T1253" s="39">
        <v>0</v>
      </c>
      <c r="U1253" s="54">
        <v>0</v>
      </c>
      <c r="V1253" s="39">
        <v>0</v>
      </c>
      <c r="W1253" s="56">
        <v>0</v>
      </c>
      <c r="X1253" s="39">
        <v>132.94999999999999</v>
      </c>
      <c r="Y1253" s="56">
        <v>6.3</v>
      </c>
    </row>
    <row r="1254" spans="1:25">
      <c r="A1254" s="47">
        <v>43250</v>
      </c>
      <c r="B1254" s="37">
        <v>9677.8068956806856</v>
      </c>
      <c r="C1254" s="49">
        <v>0</v>
      </c>
      <c r="D1254" s="37">
        <v>0</v>
      </c>
      <c r="E1254" s="49">
        <v>0</v>
      </c>
      <c r="F1254" s="37">
        <v>0</v>
      </c>
      <c r="G1254" s="49">
        <v>20.147466832172299</v>
      </c>
      <c r="H1254" s="37">
        <v>18.07069390914058</v>
      </c>
      <c r="I1254" s="49">
        <v>0</v>
      </c>
      <c r="J1254" s="37">
        <v>0</v>
      </c>
      <c r="K1254" s="49">
        <v>222.0744845765455</v>
      </c>
      <c r="L1254" s="37">
        <v>0</v>
      </c>
      <c r="M1254" s="49">
        <v>70690.8</v>
      </c>
      <c r="N1254" s="43">
        <v>1929.32</v>
      </c>
      <c r="O1254" s="56">
        <v>2047.33</v>
      </c>
      <c r="P1254" s="44">
        <v>2017.64</v>
      </c>
      <c r="Q1254" s="52">
        <v>0</v>
      </c>
      <c r="R1254" s="39">
        <v>0</v>
      </c>
      <c r="S1254" s="54">
        <v>29.69</v>
      </c>
      <c r="T1254" s="39">
        <v>0</v>
      </c>
      <c r="U1254" s="54">
        <v>0</v>
      </c>
      <c r="V1254" s="39">
        <v>0</v>
      </c>
      <c r="W1254" s="56">
        <v>0</v>
      </c>
      <c r="X1254" s="39">
        <v>118.01</v>
      </c>
      <c r="Y1254" s="56">
        <v>5.8</v>
      </c>
    </row>
    <row r="1255" spans="1:25">
      <c r="A1255" s="47">
        <v>43251</v>
      </c>
      <c r="B1255" s="37">
        <v>9561.7131902362416</v>
      </c>
      <c r="C1255" s="49">
        <v>0</v>
      </c>
      <c r="D1255" s="37">
        <v>0</v>
      </c>
      <c r="E1255" s="49">
        <v>0</v>
      </c>
      <c r="F1255" s="37">
        <v>0</v>
      </c>
      <c r="G1255" s="49">
        <v>20.086891352034034</v>
      </c>
      <c r="H1255" s="37">
        <v>20.112810451690862</v>
      </c>
      <c r="I1255" s="49">
        <v>0</v>
      </c>
      <c r="J1255" s="37">
        <v>0</v>
      </c>
      <c r="K1255" s="49">
        <v>199.59691106562468</v>
      </c>
      <c r="L1255" s="37">
        <v>0</v>
      </c>
      <c r="M1255" s="49">
        <v>67358.399999999994</v>
      </c>
      <c r="N1255" s="43">
        <v>1908.25</v>
      </c>
      <c r="O1255" s="56">
        <v>2017.73</v>
      </c>
      <c r="P1255" s="44">
        <v>2003.8</v>
      </c>
      <c r="Q1255" s="52">
        <v>0</v>
      </c>
      <c r="R1255" s="39">
        <v>0</v>
      </c>
      <c r="S1255" s="54">
        <v>13.93</v>
      </c>
      <c r="T1255" s="39">
        <v>0</v>
      </c>
      <c r="U1255" s="54">
        <v>0</v>
      </c>
      <c r="V1255" s="39">
        <v>0</v>
      </c>
      <c r="W1255" s="56">
        <v>0</v>
      </c>
      <c r="X1255" s="39">
        <v>109.48</v>
      </c>
      <c r="Y1255" s="56">
        <v>5.4</v>
      </c>
    </row>
    <row r="1256" spans="1:25">
      <c r="A1256" s="47">
        <v>43252</v>
      </c>
      <c r="B1256" s="37">
        <v>11824.579130861126</v>
      </c>
      <c r="C1256" s="49">
        <v>0</v>
      </c>
      <c r="D1256" s="37">
        <v>0</v>
      </c>
      <c r="E1256" s="49">
        <v>0</v>
      </c>
      <c r="F1256" s="37">
        <v>0</v>
      </c>
      <c r="G1256" s="49">
        <v>20.821706133730626</v>
      </c>
      <c r="H1256" s="37">
        <v>14.816991211056784</v>
      </c>
      <c r="I1256" s="49">
        <v>0</v>
      </c>
      <c r="J1256" s="37">
        <v>20</v>
      </c>
      <c r="K1256" s="49">
        <v>284.30130788483439</v>
      </c>
      <c r="L1256" s="37">
        <v>20</v>
      </c>
      <c r="M1256" s="49">
        <v>68616.600000000006</v>
      </c>
      <c r="N1256" s="43">
        <v>1936.81</v>
      </c>
      <c r="O1256" s="56">
        <v>2015.74</v>
      </c>
      <c r="P1256" s="44">
        <v>1987.76</v>
      </c>
      <c r="Q1256" s="52">
        <v>0</v>
      </c>
      <c r="R1256" s="39">
        <v>0</v>
      </c>
      <c r="S1256" s="54">
        <v>27.98</v>
      </c>
      <c r="T1256" s="39">
        <v>0</v>
      </c>
      <c r="U1256" s="54">
        <v>0</v>
      </c>
      <c r="V1256" s="39">
        <v>0</v>
      </c>
      <c r="W1256" s="56">
        <v>0</v>
      </c>
      <c r="X1256" s="39">
        <v>78.930000000000007</v>
      </c>
      <c r="Y1256" s="56">
        <v>3.9</v>
      </c>
    </row>
    <row r="1257" spans="1:25">
      <c r="A1257" s="47">
        <v>43253</v>
      </c>
      <c r="B1257" s="37">
        <v>401.39478130386919</v>
      </c>
      <c r="C1257" s="49">
        <v>0</v>
      </c>
      <c r="D1257" s="37">
        <v>0</v>
      </c>
      <c r="E1257" s="49">
        <v>0</v>
      </c>
      <c r="F1257" s="37">
        <v>0</v>
      </c>
      <c r="G1257" s="49">
        <v>0.73519054803651041</v>
      </c>
      <c r="H1257" s="37">
        <v>0.54380450132172387</v>
      </c>
      <c r="I1257" s="49">
        <v>0</v>
      </c>
      <c r="J1257" s="37">
        <v>0</v>
      </c>
      <c r="K1257" s="49">
        <v>10.457921658037627</v>
      </c>
      <c r="L1257" s="37">
        <v>0</v>
      </c>
      <c r="M1257" s="49">
        <v>71178.3</v>
      </c>
      <c r="N1257" s="43">
        <v>1929.13</v>
      </c>
      <c r="O1257" s="56">
        <v>2012.8</v>
      </c>
      <c r="P1257" s="44">
        <v>2012.8</v>
      </c>
      <c r="Q1257" s="52">
        <v>0</v>
      </c>
      <c r="R1257" s="39">
        <v>0</v>
      </c>
      <c r="S1257" s="54">
        <v>0</v>
      </c>
      <c r="T1257" s="39">
        <v>0</v>
      </c>
      <c r="U1257" s="54">
        <v>0</v>
      </c>
      <c r="V1257" s="39">
        <v>0</v>
      </c>
      <c r="W1257" s="56">
        <v>0</v>
      </c>
      <c r="X1257" s="39">
        <v>83.67</v>
      </c>
      <c r="Y1257" s="56">
        <v>4.2</v>
      </c>
    </row>
    <row r="1258" spans="1:25">
      <c r="A1258" s="47">
        <v>43254</v>
      </c>
      <c r="B1258" s="37">
        <v>443.53249266940594</v>
      </c>
      <c r="C1258" s="49">
        <v>0</v>
      </c>
      <c r="D1258" s="37">
        <v>0</v>
      </c>
      <c r="E1258" s="49">
        <v>0</v>
      </c>
      <c r="F1258" s="37">
        <v>0</v>
      </c>
      <c r="G1258" s="49">
        <v>0.7537001645247251</v>
      </c>
      <c r="H1258" s="37">
        <v>0.55840242898128845</v>
      </c>
      <c r="I1258" s="49">
        <v>0</v>
      </c>
      <c r="J1258" s="37">
        <v>0</v>
      </c>
      <c r="K1258" s="49">
        <v>10.262997304389639</v>
      </c>
      <c r="L1258" s="37">
        <v>0</v>
      </c>
      <c r="M1258" s="49">
        <v>67596.899999999994</v>
      </c>
      <c r="N1258" s="43">
        <v>1576.69</v>
      </c>
      <c r="O1258" s="56">
        <v>1634.64</v>
      </c>
      <c r="P1258" s="44">
        <v>1624</v>
      </c>
      <c r="Q1258" s="52">
        <v>0</v>
      </c>
      <c r="R1258" s="39">
        <v>0</v>
      </c>
      <c r="S1258" s="54">
        <v>10.64</v>
      </c>
      <c r="T1258" s="39">
        <v>0</v>
      </c>
      <c r="U1258" s="54">
        <v>0</v>
      </c>
      <c r="V1258" s="39">
        <v>0</v>
      </c>
      <c r="W1258" s="56">
        <v>0</v>
      </c>
      <c r="X1258" s="39">
        <v>57.95</v>
      </c>
      <c r="Y1258" s="56">
        <v>3.5</v>
      </c>
    </row>
    <row r="1259" spans="1:25">
      <c r="A1259" s="47">
        <v>43255</v>
      </c>
      <c r="B1259" s="37">
        <v>12098.520591603505</v>
      </c>
      <c r="C1259" s="49">
        <v>0</v>
      </c>
      <c r="D1259" s="37">
        <v>0</v>
      </c>
      <c r="E1259" s="49">
        <v>0</v>
      </c>
      <c r="F1259" s="37">
        <v>0</v>
      </c>
      <c r="G1259" s="49">
        <v>20.910409735615641</v>
      </c>
      <c r="H1259" s="37">
        <v>13.748644807623268</v>
      </c>
      <c r="I1259" s="49">
        <v>0</v>
      </c>
      <c r="J1259" s="37">
        <v>0</v>
      </c>
      <c r="K1259" s="49">
        <v>269.06885651707415</v>
      </c>
      <c r="L1259" s="37">
        <v>0</v>
      </c>
      <c r="M1259" s="49">
        <v>26591.4</v>
      </c>
      <c r="N1259" s="43">
        <v>1028.49</v>
      </c>
      <c r="O1259" s="56">
        <v>1070.96</v>
      </c>
      <c r="P1259" s="44">
        <v>1042.1600000000001</v>
      </c>
      <c r="Q1259" s="52">
        <v>0</v>
      </c>
      <c r="R1259" s="39">
        <v>0</v>
      </c>
      <c r="S1259" s="54">
        <v>28.8</v>
      </c>
      <c r="T1259" s="39">
        <v>0</v>
      </c>
      <c r="U1259" s="54">
        <v>0</v>
      </c>
      <c r="V1259" s="39">
        <v>0</v>
      </c>
      <c r="W1259" s="56">
        <v>0</v>
      </c>
      <c r="X1259" s="39">
        <v>42.47</v>
      </c>
      <c r="Y1259" s="56">
        <v>4</v>
      </c>
    </row>
    <row r="1260" spans="1:25">
      <c r="A1260" s="47">
        <v>43256</v>
      </c>
      <c r="B1260" s="37">
        <v>12904.222039291884</v>
      </c>
      <c r="C1260" s="49">
        <v>0</v>
      </c>
      <c r="D1260" s="37">
        <v>0</v>
      </c>
      <c r="E1260" s="49">
        <v>0</v>
      </c>
      <c r="F1260" s="37">
        <v>0</v>
      </c>
      <c r="G1260" s="49">
        <v>22.054259087485335</v>
      </c>
      <c r="H1260" s="37">
        <v>15.464494778820919</v>
      </c>
      <c r="I1260" s="49">
        <v>0</v>
      </c>
      <c r="J1260" s="37">
        <v>0</v>
      </c>
      <c r="K1260" s="49">
        <v>294.33641016268894</v>
      </c>
      <c r="L1260" s="37">
        <v>0</v>
      </c>
      <c r="M1260" s="49">
        <v>68551.8</v>
      </c>
      <c r="N1260" s="43">
        <v>1981.84</v>
      </c>
      <c r="O1260" s="56">
        <v>2068.91</v>
      </c>
      <c r="P1260" s="44">
        <v>2020.6</v>
      </c>
      <c r="Q1260" s="52">
        <v>0</v>
      </c>
      <c r="R1260" s="39">
        <v>0</v>
      </c>
      <c r="S1260" s="54">
        <v>48.31</v>
      </c>
      <c r="T1260" s="39">
        <v>0</v>
      </c>
      <c r="U1260" s="54">
        <v>0</v>
      </c>
      <c r="V1260" s="39">
        <v>0</v>
      </c>
      <c r="W1260" s="56">
        <v>0</v>
      </c>
      <c r="X1260" s="39">
        <v>87.07</v>
      </c>
      <c r="Y1260" s="56">
        <v>4.2</v>
      </c>
    </row>
    <row r="1261" spans="1:25">
      <c r="A1261" s="47">
        <v>43257</v>
      </c>
      <c r="B1261" s="37">
        <v>12567.029341869906</v>
      </c>
      <c r="C1261" s="49">
        <v>0</v>
      </c>
      <c r="D1261" s="37">
        <v>0</v>
      </c>
      <c r="E1261" s="49">
        <v>0</v>
      </c>
      <c r="F1261" s="37">
        <v>0</v>
      </c>
      <c r="G1261" s="49">
        <v>20.554819595836335</v>
      </c>
      <c r="H1261" s="37">
        <v>14.378702674883618</v>
      </c>
      <c r="I1261" s="49">
        <v>0</v>
      </c>
      <c r="J1261" s="37">
        <v>0</v>
      </c>
      <c r="K1261" s="49">
        <v>266.78657591805307</v>
      </c>
      <c r="L1261" s="37">
        <v>0</v>
      </c>
      <c r="M1261" s="49">
        <v>67788.600000000006</v>
      </c>
      <c r="N1261" s="43">
        <v>1896.02</v>
      </c>
      <c r="O1261" s="56">
        <v>2014.3</v>
      </c>
      <c r="P1261" s="44">
        <v>1973.59</v>
      </c>
      <c r="Q1261" s="52">
        <v>0</v>
      </c>
      <c r="R1261" s="39">
        <v>0</v>
      </c>
      <c r="S1261" s="54">
        <v>40.71</v>
      </c>
      <c r="T1261" s="39">
        <v>0</v>
      </c>
      <c r="U1261" s="54">
        <v>0</v>
      </c>
      <c r="V1261" s="39">
        <v>0</v>
      </c>
      <c r="W1261" s="56">
        <v>0</v>
      </c>
      <c r="X1261" s="39">
        <v>118.28</v>
      </c>
      <c r="Y1261" s="56">
        <v>5.9</v>
      </c>
    </row>
    <row r="1262" spans="1:25">
      <c r="A1262" s="47">
        <v>43258</v>
      </c>
      <c r="B1262" s="37">
        <v>12389.518711733062</v>
      </c>
      <c r="C1262" s="49">
        <v>0</v>
      </c>
      <c r="D1262" s="37">
        <v>0</v>
      </c>
      <c r="E1262" s="49">
        <v>0</v>
      </c>
      <c r="F1262" s="37">
        <v>0</v>
      </c>
      <c r="G1262" s="49">
        <v>21.080828842279367</v>
      </c>
      <c r="H1262" s="37">
        <v>14.014755096844997</v>
      </c>
      <c r="I1262" s="49">
        <v>0</v>
      </c>
      <c r="J1262" s="37">
        <v>0</v>
      </c>
      <c r="K1262" s="49">
        <v>274.48084393627033</v>
      </c>
      <c r="L1262" s="37">
        <v>0</v>
      </c>
      <c r="M1262" s="49">
        <v>70466.7</v>
      </c>
      <c r="N1262" s="43">
        <v>2086.13</v>
      </c>
      <c r="O1262" s="56">
        <v>2183.8000000000002</v>
      </c>
      <c r="P1262" s="44">
        <v>2142.96</v>
      </c>
      <c r="Q1262" s="52">
        <v>0</v>
      </c>
      <c r="R1262" s="39">
        <v>0</v>
      </c>
      <c r="S1262" s="54">
        <v>40.840000000000003</v>
      </c>
      <c r="T1262" s="39">
        <v>0</v>
      </c>
      <c r="U1262" s="54">
        <v>0</v>
      </c>
      <c r="V1262" s="39">
        <v>0</v>
      </c>
      <c r="W1262" s="56">
        <v>0</v>
      </c>
      <c r="X1262" s="39">
        <v>97.67</v>
      </c>
      <c r="Y1262" s="56">
        <v>4.5</v>
      </c>
    </row>
    <row r="1263" spans="1:25">
      <c r="A1263" s="47">
        <v>43259</v>
      </c>
      <c r="B1263" s="37">
        <v>12764.63862489786</v>
      </c>
      <c r="C1263" s="49">
        <v>0</v>
      </c>
      <c r="D1263" s="37">
        <v>0</v>
      </c>
      <c r="E1263" s="49">
        <v>0</v>
      </c>
      <c r="F1263" s="37">
        <v>0</v>
      </c>
      <c r="G1263" s="49">
        <v>20.766560639123767</v>
      </c>
      <c r="H1263" s="37">
        <v>13.695072034885648</v>
      </c>
      <c r="I1263" s="49">
        <v>0</v>
      </c>
      <c r="J1263" s="37">
        <v>0</v>
      </c>
      <c r="K1263" s="49">
        <v>295.42686572096443</v>
      </c>
      <c r="L1263" s="37">
        <v>20</v>
      </c>
      <c r="M1263" s="49">
        <v>71725.8</v>
      </c>
      <c r="N1263" s="43">
        <v>2089.73</v>
      </c>
      <c r="O1263" s="56">
        <v>2175.11</v>
      </c>
      <c r="P1263" s="44">
        <v>2125.46</v>
      </c>
      <c r="Q1263" s="52">
        <v>0</v>
      </c>
      <c r="R1263" s="39">
        <v>0</v>
      </c>
      <c r="S1263" s="54">
        <v>49.65</v>
      </c>
      <c r="T1263" s="39">
        <v>0</v>
      </c>
      <c r="U1263" s="54">
        <v>0</v>
      </c>
      <c r="V1263" s="39">
        <v>0</v>
      </c>
      <c r="W1263" s="56">
        <v>0</v>
      </c>
      <c r="X1263" s="39">
        <v>85.38</v>
      </c>
      <c r="Y1263" s="56">
        <v>3.9</v>
      </c>
    </row>
    <row r="1264" spans="1:25">
      <c r="A1264" s="47">
        <v>43260</v>
      </c>
      <c r="B1264" s="37">
        <v>409.36774718141237</v>
      </c>
      <c r="C1264" s="49">
        <v>0</v>
      </c>
      <c r="D1264" s="37">
        <v>0</v>
      </c>
      <c r="E1264" s="49">
        <v>0</v>
      </c>
      <c r="F1264" s="37">
        <v>0</v>
      </c>
      <c r="G1264" s="49">
        <v>0.80242029805777038</v>
      </c>
      <c r="H1264" s="37">
        <v>0.53650442268910903</v>
      </c>
      <c r="I1264" s="49">
        <v>0</v>
      </c>
      <c r="J1264" s="37">
        <v>0</v>
      </c>
      <c r="K1264" s="49">
        <v>9.136268351588166</v>
      </c>
      <c r="L1264" s="37">
        <v>0</v>
      </c>
      <c r="M1264" s="49">
        <v>69526.2</v>
      </c>
      <c r="N1264" s="43">
        <v>2056.75</v>
      </c>
      <c r="O1264" s="56">
        <v>2144.96</v>
      </c>
      <c r="P1264" s="44">
        <v>2104.1799999999998</v>
      </c>
      <c r="Q1264" s="52">
        <v>0</v>
      </c>
      <c r="R1264" s="39">
        <v>0</v>
      </c>
      <c r="S1264" s="54">
        <v>40.78</v>
      </c>
      <c r="T1264" s="39">
        <v>0</v>
      </c>
      <c r="U1264" s="54">
        <v>0</v>
      </c>
      <c r="V1264" s="39">
        <v>0</v>
      </c>
      <c r="W1264" s="56">
        <v>0</v>
      </c>
      <c r="X1264" s="39">
        <v>88.21</v>
      </c>
      <c r="Y1264" s="56">
        <v>4.0999999999999996</v>
      </c>
    </row>
    <row r="1265" spans="1:25">
      <c r="A1265" s="47">
        <v>43261</v>
      </c>
      <c r="B1265" s="37">
        <v>451.63003313799527</v>
      </c>
      <c r="C1265" s="49">
        <v>0</v>
      </c>
      <c r="D1265" s="37">
        <v>0</v>
      </c>
      <c r="E1265" s="49">
        <v>0</v>
      </c>
      <c r="F1265" s="37">
        <v>0</v>
      </c>
      <c r="G1265" s="49">
        <v>0.80407879797116677</v>
      </c>
      <c r="H1265" s="37">
        <v>0.54775602203464024</v>
      </c>
      <c r="I1265" s="49">
        <v>0</v>
      </c>
      <c r="J1265" s="37">
        <v>0</v>
      </c>
      <c r="K1265" s="49">
        <v>9.1931678510651551</v>
      </c>
      <c r="L1265" s="37">
        <v>0</v>
      </c>
      <c r="M1265" s="49">
        <v>68569.5</v>
      </c>
      <c r="N1265" s="43">
        <v>2028.99</v>
      </c>
      <c r="O1265" s="56">
        <v>2124.7199999999998</v>
      </c>
      <c r="P1265" s="44">
        <v>2124.7199999999998</v>
      </c>
      <c r="Q1265" s="52">
        <v>0</v>
      </c>
      <c r="R1265" s="39">
        <v>0</v>
      </c>
      <c r="S1265" s="54">
        <v>0</v>
      </c>
      <c r="T1265" s="39">
        <v>0</v>
      </c>
      <c r="U1265" s="54">
        <v>0</v>
      </c>
      <c r="V1265" s="39">
        <v>0</v>
      </c>
      <c r="W1265" s="56">
        <v>0</v>
      </c>
      <c r="X1265" s="39">
        <v>95.73</v>
      </c>
      <c r="Y1265" s="56">
        <v>4.5</v>
      </c>
    </row>
    <row r="1266" spans="1:25">
      <c r="A1266" s="47">
        <v>43262</v>
      </c>
      <c r="B1266" s="37">
        <v>13453.12269385033</v>
      </c>
      <c r="C1266" s="49">
        <v>0</v>
      </c>
      <c r="D1266" s="37">
        <v>0</v>
      </c>
      <c r="E1266" s="49">
        <v>0</v>
      </c>
      <c r="F1266" s="37">
        <v>0</v>
      </c>
      <c r="G1266" s="49">
        <v>20.824466040361866</v>
      </c>
      <c r="H1266" s="37">
        <v>15.176933586170819</v>
      </c>
      <c r="I1266" s="49">
        <v>0</v>
      </c>
      <c r="J1266" s="37">
        <v>0</v>
      </c>
      <c r="K1266" s="49">
        <v>280.52518838999504</v>
      </c>
      <c r="L1266" s="37">
        <v>0</v>
      </c>
      <c r="M1266" s="49">
        <v>69516.600000000006</v>
      </c>
      <c r="N1266" s="43">
        <v>2048.04</v>
      </c>
      <c r="O1266" s="56">
        <v>2140.83</v>
      </c>
      <c r="P1266" s="44">
        <v>2096.3200000000002</v>
      </c>
      <c r="Q1266" s="52">
        <v>0</v>
      </c>
      <c r="R1266" s="39">
        <v>0</v>
      </c>
      <c r="S1266" s="54">
        <v>44.51</v>
      </c>
      <c r="T1266" s="39">
        <v>0</v>
      </c>
      <c r="U1266" s="54">
        <v>0</v>
      </c>
      <c r="V1266" s="39">
        <v>0</v>
      </c>
      <c r="W1266" s="56">
        <v>0</v>
      </c>
      <c r="X1266" s="39">
        <v>92.79</v>
      </c>
      <c r="Y1266" s="56">
        <v>4.3</v>
      </c>
    </row>
    <row r="1267" spans="1:25">
      <c r="A1267" s="47">
        <v>43263</v>
      </c>
      <c r="B1267" s="37">
        <v>13408.853155994555</v>
      </c>
      <c r="C1267" s="49">
        <v>0</v>
      </c>
      <c r="D1267" s="37">
        <v>0</v>
      </c>
      <c r="E1267" s="49">
        <v>0</v>
      </c>
      <c r="F1267" s="37">
        <v>0</v>
      </c>
      <c r="G1267" s="49">
        <v>20.185075937142862</v>
      </c>
      <c r="H1267" s="37">
        <v>15.285472320526186</v>
      </c>
      <c r="I1267" s="49">
        <v>0</v>
      </c>
      <c r="J1267" s="37">
        <v>0</v>
      </c>
      <c r="K1267" s="49">
        <v>279.69559944199676</v>
      </c>
      <c r="L1267" s="37">
        <v>0</v>
      </c>
      <c r="M1267" s="49">
        <v>69146.399999999994</v>
      </c>
      <c r="N1267" s="43">
        <v>2031.9</v>
      </c>
      <c r="O1267" s="56">
        <v>2116.02</v>
      </c>
      <c r="P1267" s="44">
        <v>2069.52</v>
      </c>
      <c r="Q1267" s="52">
        <v>0</v>
      </c>
      <c r="R1267" s="39">
        <v>0</v>
      </c>
      <c r="S1267" s="54">
        <v>46.5</v>
      </c>
      <c r="T1267" s="39">
        <v>0</v>
      </c>
      <c r="U1267" s="54">
        <v>0</v>
      </c>
      <c r="V1267" s="39">
        <v>0</v>
      </c>
      <c r="W1267" s="56">
        <v>0</v>
      </c>
      <c r="X1267" s="39">
        <v>84.12</v>
      </c>
      <c r="Y1267" s="56">
        <v>4</v>
      </c>
    </row>
    <row r="1268" spans="1:25">
      <c r="A1268" s="47">
        <v>43264</v>
      </c>
      <c r="B1268" s="37">
        <v>12095.071428260819</v>
      </c>
      <c r="C1268" s="49">
        <v>0</v>
      </c>
      <c r="D1268" s="37">
        <v>0</v>
      </c>
      <c r="E1268" s="49">
        <v>0</v>
      </c>
      <c r="F1268" s="37">
        <v>0</v>
      </c>
      <c r="G1268" s="49">
        <v>20.334288499605837</v>
      </c>
      <c r="H1268" s="37">
        <v>14.019063208132694</v>
      </c>
      <c r="I1268" s="49">
        <v>0</v>
      </c>
      <c r="J1268" s="37">
        <v>0</v>
      </c>
      <c r="K1268" s="49">
        <v>266.00266574589278</v>
      </c>
      <c r="L1268" s="37">
        <v>0</v>
      </c>
      <c r="M1268" s="49">
        <v>68788.2</v>
      </c>
      <c r="N1268" s="43">
        <v>2046.11</v>
      </c>
      <c r="O1268" s="56">
        <v>2116.9899999999998</v>
      </c>
      <c r="P1268" s="44">
        <v>2076</v>
      </c>
      <c r="Q1268" s="52">
        <v>0</v>
      </c>
      <c r="R1268" s="39">
        <v>0</v>
      </c>
      <c r="S1268" s="54">
        <v>40.99</v>
      </c>
      <c r="T1268" s="39">
        <v>0</v>
      </c>
      <c r="U1268" s="54">
        <v>0</v>
      </c>
      <c r="V1268" s="39">
        <v>0</v>
      </c>
      <c r="W1268" s="56">
        <v>0</v>
      </c>
      <c r="X1268" s="39">
        <v>70.88</v>
      </c>
      <c r="Y1268" s="56">
        <v>3.3</v>
      </c>
    </row>
    <row r="1269" spans="1:25">
      <c r="A1269" s="47">
        <v>43265</v>
      </c>
      <c r="B1269" s="37">
        <v>12844.218936109006</v>
      </c>
      <c r="C1269" s="49">
        <v>0</v>
      </c>
      <c r="D1269" s="37">
        <v>0</v>
      </c>
      <c r="E1269" s="49">
        <v>0</v>
      </c>
      <c r="F1269" s="37">
        <v>0</v>
      </c>
      <c r="G1269" s="49">
        <v>20.261798111146849</v>
      </c>
      <c r="H1269" s="37">
        <v>14.87307152732221</v>
      </c>
      <c r="I1269" s="49">
        <v>0</v>
      </c>
      <c r="J1269" s="37">
        <v>0</v>
      </c>
      <c r="K1269" s="49">
        <v>291.64722174954426</v>
      </c>
      <c r="L1269" s="37">
        <v>0</v>
      </c>
      <c r="M1269" s="49">
        <v>62076.6</v>
      </c>
      <c r="N1269" s="43">
        <v>1831.86</v>
      </c>
      <c r="O1269" s="56">
        <v>1917.46</v>
      </c>
      <c r="P1269" s="44">
        <v>1871.97</v>
      </c>
      <c r="Q1269" s="52">
        <v>0</v>
      </c>
      <c r="R1269" s="39">
        <v>0</v>
      </c>
      <c r="S1269" s="54">
        <v>45.49</v>
      </c>
      <c r="T1269" s="39">
        <v>0</v>
      </c>
      <c r="U1269" s="54">
        <v>0</v>
      </c>
      <c r="V1269" s="39">
        <v>0</v>
      </c>
      <c r="W1269" s="56">
        <v>0</v>
      </c>
      <c r="X1269" s="39">
        <v>85.6</v>
      </c>
      <c r="Y1269" s="56">
        <v>4.5</v>
      </c>
    </row>
    <row r="1270" spans="1:25">
      <c r="A1270" s="47">
        <v>43266</v>
      </c>
      <c r="B1270" s="37">
        <v>12786.828182810072</v>
      </c>
      <c r="C1270" s="49">
        <v>0</v>
      </c>
      <c r="D1270" s="37">
        <v>20</v>
      </c>
      <c r="E1270" s="49">
        <v>0</v>
      </c>
      <c r="F1270" s="37">
        <v>0</v>
      </c>
      <c r="G1270" s="49">
        <v>21.234777914290383</v>
      </c>
      <c r="H1270" s="37">
        <v>15.253460178816482</v>
      </c>
      <c r="I1270" s="49">
        <v>0</v>
      </c>
      <c r="J1270" s="37">
        <v>23</v>
      </c>
      <c r="K1270" s="49">
        <v>267.0734900187137</v>
      </c>
      <c r="L1270" s="37">
        <v>20</v>
      </c>
      <c r="M1270" s="49">
        <v>66699</v>
      </c>
      <c r="N1270" s="43">
        <v>2109.2399999999998</v>
      </c>
      <c r="O1270" s="56">
        <v>2185.5100000000002</v>
      </c>
      <c r="P1270" s="44">
        <v>2128.52</v>
      </c>
      <c r="Q1270" s="52">
        <v>0</v>
      </c>
      <c r="R1270" s="39">
        <v>0</v>
      </c>
      <c r="S1270" s="54">
        <v>56.99</v>
      </c>
      <c r="T1270" s="39">
        <v>0</v>
      </c>
      <c r="U1270" s="54">
        <v>0</v>
      </c>
      <c r="V1270" s="39">
        <v>0</v>
      </c>
      <c r="W1270" s="56">
        <v>0</v>
      </c>
      <c r="X1270" s="39">
        <v>76.27</v>
      </c>
      <c r="Y1270" s="56">
        <v>3.5</v>
      </c>
    </row>
    <row r="1271" spans="1:25">
      <c r="A1271" s="47">
        <v>43267</v>
      </c>
      <c r="B1271" s="37">
        <v>424.29427084233623</v>
      </c>
      <c r="C1271" s="49">
        <v>0</v>
      </c>
      <c r="D1271" s="37">
        <v>0</v>
      </c>
      <c r="E1271" s="49">
        <v>0</v>
      </c>
      <c r="F1271" s="37">
        <v>0</v>
      </c>
      <c r="G1271" s="49">
        <v>0.75867255491762209</v>
      </c>
      <c r="H1271" s="37">
        <v>0.48007122821403153</v>
      </c>
      <c r="I1271" s="49">
        <v>0</v>
      </c>
      <c r="J1271" s="37">
        <v>0</v>
      </c>
      <c r="K1271" s="49">
        <v>9.9752703154073679</v>
      </c>
      <c r="L1271" s="37">
        <v>0</v>
      </c>
      <c r="M1271" s="49">
        <v>71005.8</v>
      </c>
      <c r="N1271" s="43">
        <v>2065.58</v>
      </c>
      <c r="O1271" s="56">
        <v>2154.38</v>
      </c>
      <c r="P1271" s="44">
        <v>2138.8000000000002</v>
      </c>
      <c r="Q1271" s="52">
        <v>0</v>
      </c>
      <c r="R1271" s="39">
        <v>0</v>
      </c>
      <c r="S1271" s="54">
        <v>15.58</v>
      </c>
      <c r="T1271" s="39">
        <v>0</v>
      </c>
      <c r="U1271" s="54">
        <v>0</v>
      </c>
      <c r="V1271" s="39">
        <v>0</v>
      </c>
      <c r="W1271" s="56">
        <v>0</v>
      </c>
      <c r="X1271" s="39">
        <v>88.8</v>
      </c>
      <c r="Y1271" s="56">
        <v>4.0999999999999996</v>
      </c>
    </row>
    <row r="1272" spans="1:25">
      <c r="A1272" s="47">
        <v>43268</v>
      </c>
      <c r="B1272" s="37">
        <v>403.00339213924855</v>
      </c>
      <c r="C1272" s="49">
        <v>0</v>
      </c>
      <c r="D1272" s="37">
        <v>0</v>
      </c>
      <c r="E1272" s="49">
        <v>0</v>
      </c>
      <c r="F1272" s="37">
        <v>0</v>
      </c>
      <c r="G1272" s="49">
        <v>0.73647208533517827</v>
      </c>
      <c r="H1272" s="37">
        <v>0.5071918381309628</v>
      </c>
      <c r="I1272" s="49">
        <v>0</v>
      </c>
      <c r="J1272" s="37">
        <v>0</v>
      </c>
      <c r="K1272" s="49">
        <v>10.116078695397</v>
      </c>
      <c r="L1272" s="37">
        <v>0</v>
      </c>
      <c r="M1272" s="49">
        <v>66240.3</v>
      </c>
      <c r="N1272" s="43">
        <v>2027.63</v>
      </c>
      <c r="O1272" s="56">
        <v>2153.91</v>
      </c>
      <c r="P1272" s="44">
        <v>2152.9699999999998</v>
      </c>
      <c r="Q1272" s="52">
        <v>0</v>
      </c>
      <c r="R1272" s="39">
        <v>0</v>
      </c>
      <c r="S1272" s="54">
        <v>0.94</v>
      </c>
      <c r="T1272" s="39">
        <v>0</v>
      </c>
      <c r="U1272" s="54">
        <v>0</v>
      </c>
      <c r="V1272" s="39">
        <v>0</v>
      </c>
      <c r="W1272" s="56">
        <v>0</v>
      </c>
      <c r="X1272" s="39">
        <v>126.28</v>
      </c>
      <c r="Y1272" s="56">
        <v>5.9</v>
      </c>
    </row>
    <row r="1273" spans="1:25">
      <c r="A1273" s="47">
        <v>43269</v>
      </c>
      <c r="B1273" s="37">
        <v>12074.072569406875</v>
      </c>
      <c r="C1273" s="49">
        <v>0</v>
      </c>
      <c r="D1273" s="37">
        <v>0</v>
      </c>
      <c r="E1273" s="49">
        <v>0</v>
      </c>
      <c r="F1273" s="37">
        <v>0</v>
      </c>
      <c r="G1273" s="49">
        <v>20.005161686375885</v>
      </c>
      <c r="H1273" s="37">
        <v>15.019892695989535</v>
      </c>
      <c r="I1273" s="49">
        <v>0</v>
      </c>
      <c r="J1273" s="37">
        <v>0</v>
      </c>
      <c r="K1273" s="49">
        <v>290.56056930026062</v>
      </c>
      <c r="L1273" s="37">
        <v>0</v>
      </c>
      <c r="M1273" s="49">
        <v>69298.2</v>
      </c>
      <c r="N1273" s="43">
        <v>2066.44</v>
      </c>
      <c r="O1273" s="56">
        <v>2180.16</v>
      </c>
      <c r="P1273" s="44">
        <v>2147.71</v>
      </c>
      <c r="Q1273" s="52">
        <v>0</v>
      </c>
      <c r="R1273" s="39">
        <v>0</v>
      </c>
      <c r="S1273" s="54">
        <v>32.450000000000003</v>
      </c>
      <c r="T1273" s="39">
        <v>0</v>
      </c>
      <c r="U1273" s="54">
        <v>0</v>
      </c>
      <c r="V1273" s="39">
        <v>0</v>
      </c>
      <c r="W1273" s="56">
        <v>0</v>
      </c>
      <c r="X1273" s="39">
        <v>113.72</v>
      </c>
      <c r="Y1273" s="56">
        <v>5.2</v>
      </c>
    </row>
    <row r="1274" spans="1:25">
      <c r="A1274" s="47">
        <v>43270</v>
      </c>
      <c r="B1274" s="37">
        <v>12071.717594993297</v>
      </c>
      <c r="C1274" s="49">
        <v>0</v>
      </c>
      <c r="D1274" s="37">
        <v>0</v>
      </c>
      <c r="E1274" s="49">
        <v>0</v>
      </c>
      <c r="F1274" s="37">
        <v>0</v>
      </c>
      <c r="G1274" s="49">
        <v>21.116982055884769</v>
      </c>
      <c r="H1274" s="37">
        <v>14.958542885628459</v>
      </c>
      <c r="I1274" s="49">
        <v>0</v>
      </c>
      <c r="J1274" s="37">
        <v>0</v>
      </c>
      <c r="K1274" s="49">
        <v>267.43586291830769</v>
      </c>
      <c r="L1274" s="37">
        <v>0</v>
      </c>
      <c r="M1274" s="49">
        <v>40083.300000000003</v>
      </c>
      <c r="N1274" s="43">
        <v>754.9</v>
      </c>
      <c r="O1274" s="56">
        <v>850.36</v>
      </c>
      <c r="P1274" s="44">
        <v>825.83</v>
      </c>
      <c r="Q1274" s="52">
        <v>0</v>
      </c>
      <c r="R1274" s="39">
        <v>0</v>
      </c>
      <c r="S1274" s="54">
        <v>24.53</v>
      </c>
      <c r="T1274" s="39">
        <v>0</v>
      </c>
      <c r="U1274" s="54">
        <v>0</v>
      </c>
      <c r="V1274" s="39">
        <v>0</v>
      </c>
      <c r="W1274" s="56">
        <v>0</v>
      </c>
      <c r="X1274" s="39">
        <v>95.46</v>
      </c>
      <c r="Y1274" s="56">
        <v>11.2</v>
      </c>
    </row>
    <row r="1275" spans="1:25">
      <c r="A1275" s="47">
        <v>43271</v>
      </c>
      <c r="B1275" s="37">
        <v>12173.14426434411</v>
      </c>
      <c r="C1275" s="49">
        <v>0</v>
      </c>
      <c r="D1275" s="37">
        <v>0</v>
      </c>
      <c r="E1275" s="49">
        <v>0</v>
      </c>
      <c r="F1275" s="37">
        <v>0</v>
      </c>
      <c r="G1275" s="49">
        <v>21.37802916484193</v>
      </c>
      <c r="H1275" s="37">
        <v>14.515763168605389</v>
      </c>
      <c r="I1275" s="49">
        <v>0</v>
      </c>
      <c r="J1275" s="37">
        <v>0</v>
      </c>
      <c r="K1275" s="49">
        <v>289.40182759198359</v>
      </c>
      <c r="L1275" s="37">
        <v>0</v>
      </c>
      <c r="M1275" s="49">
        <v>44062.5</v>
      </c>
      <c r="N1275" s="43">
        <v>343.41</v>
      </c>
      <c r="O1275" s="56">
        <v>420.38</v>
      </c>
      <c r="P1275" s="44">
        <v>405.38</v>
      </c>
      <c r="Q1275" s="52">
        <v>0</v>
      </c>
      <c r="R1275" s="39">
        <v>0</v>
      </c>
      <c r="S1275" s="54">
        <v>15</v>
      </c>
      <c r="T1275" s="39">
        <v>0</v>
      </c>
      <c r="U1275" s="54">
        <v>0</v>
      </c>
      <c r="V1275" s="39">
        <v>0</v>
      </c>
      <c r="W1275" s="56">
        <v>0</v>
      </c>
      <c r="X1275" s="39">
        <v>76.97</v>
      </c>
      <c r="Y1275" s="56">
        <v>18.3</v>
      </c>
    </row>
    <row r="1276" spans="1:25">
      <c r="A1276" s="47">
        <v>43272</v>
      </c>
      <c r="B1276" s="37">
        <v>12792.362918583511</v>
      </c>
      <c r="C1276" s="49">
        <v>0</v>
      </c>
      <c r="D1276" s="37">
        <v>0</v>
      </c>
      <c r="E1276" s="49">
        <v>0</v>
      </c>
      <c r="F1276" s="37">
        <v>0</v>
      </c>
      <c r="G1276" s="49">
        <v>21.262443462491223</v>
      </c>
      <c r="H1276" s="37">
        <v>14.823442105658755</v>
      </c>
      <c r="I1276" s="49">
        <v>0</v>
      </c>
      <c r="J1276" s="37">
        <v>0</v>
      </c>
      <c r="K1276" s="49">
        <v>286.0613765485441</v>
      </c>
      <c r="L1276" s="37">
        <v>0</v>
      </c>
      <c r="M1276" s="49">
        <v>3523.5</v>
      </c>
    </row>
    <row r="1277" spans="1:25">
      <c r="A1277" s="47">
        <v>43273</v>
      </c>
      <c r="B1277" s="37">
        <v>11939.264571581058</v>
      </c>
      <c r="C1277" s="49">
        <v>0</v>
      </c>
      <c r="D1277" s="37">
        <v>0</v>
      </c>
      <c r="E1277" s="49">
        <v>0</v>
      </c>
      <c r="F1277" s="37">
        <v>0</v>
      </c>
      <c r="G1277" s="49">
        <v>20.299437301176855</v>
      </c>
      <c r="H1277" s="37">
        <v>14.532624526167499</v>
      </c>
      <c r="I1277" s="49">
        <v>0</v>
      </c>
      <c r="J1277" s="37">
        <v>0</v>
      </c>
      <c r="K1277" s="49">
        <v>289.41313650286372</v>
      </c>
      <c r="L1277" s="37">
        <v>20</v>
      </c>
      <c r="M1277" s="49">
        <v>15877.2</v>
      </c>
      <c r="N1277" s="43">
        <v>997.48</v>
      </c>
      <c r="O1277" s="56">
        <v>1031.9000000000001</v>
      </c>
      <c r="P1277" s="44">
        <v>1009.36</v>
      </c>
      <c r="Q1277" s="52">
        <v>0</v>
      </c>
      <c r="R1277" s="39">
        <v>0</v>
      </c>
      <c r="S1277" s="54">
        <v>22.54</v>
      </c>
      <c r="T1277" s="39">
        <v>0</v>
      </c>
      <c r="U1277" s="54">
        <v>0</v>
      </c>
      <c r="V1277" s="39">
        <v>0</v>
      </c>
      <c r="W1277" s="56">
        <v>0</v>
      </c>
      <c r="X1277" s="39">
        <v>34.42</v>
      </c>
      <c r="Y1277" s="56">
        <v>3.3</v>
      </c>
    </row>
    <row r="1278" spans="1:25">
      <c r="A1278" s="47">
        <v>43274</v>
      </c>
      <c r="B1278" s="37">
        <v>442.08290263696199</v>
      </c>
      <c r="C1278" s="49">
        <v>0</v>
      </c>
      <c r="D1278" s="37">
        <v>0</v>
      </c>
      <c r="E1278" s="49">
        <v>0</v>
      </c>
      <c r="F1278" s="37">
        <v>0</v>
      </c>
      <c r="G1278" s="49">
        <v>0.67226085228962318</v>
      </c>
      <c r="H1278" s="37">
        <v>0.57609698874745274</v>
      </c>
      <c r="I1278" s="49">
        <v>0</v>
      </c>
      <c r="J1278" s="37">
        <v>0</v>
      </c>
      <c r="K1278" s="49">
        <v>10.64011125617465</v>
      </c>
      <c r="L1278" s="37">
        <v>0</v>
      </c>
      <c r="M1278" s="49">
        <v>72270.600000000006</v>
      </c>
      <c r="N1278" s="43">
        <v>2123.06</v>
      </c>
      <c r="O1278" s="56">
        <v>2226.15</v>
      </c>
      <c r="P1278" s="44">
        <v>2181.08</v>
      </c>
      <c r="Q1278" s="52">
        <v>0</v>
      </c>
      <c r="R1278" s="39">
        <v>0</v>
      </c>
      <c r="S1278" s="54">
        <v>45.07</v>
      </c>
      <c r="T1278" s="39">
        <v>0</v>
      </c>
      <c r="U1278" s="54">
        <v>0</v>
      </c>
      <c r="V1278" s="39">
        <v>0</v>
      </c>
      <c r="W1278" s="56">
        <v>0</v>
      </c>
      <c r="X1278" s="39">
        <v>103.09</v>
      </c>
      <c r="Y1278" s="56">
        <v>4.5999999999999996</v>
      </c>
    </row>
    <row r="1279" spans="1:25">
      <c r="A1279" s="47">
        <v>43275</v>
      </c>
      <c r="B1279" s="37">
        <v>413.18119402224249</v>
      </c>
      <c r="C1279" s="49">
        <v>0</v>
      </c>
      <c r="D1279" s="37">
        <v>0</v>
      </c>
      <c r="E1279" s="49">
        <v>0</v>
      </c>
      <c r="F1279" s="37">
        <v>0</v>
      </c>
      <c r="G1279" s="49">
        <v>0.73656074689374473</v>
      </c>
      <c r="H1279" s="37">
        <v>0.55967065988472886</v>
      </c>
      <c r="I1279" s="49">
        <v>0</v>
      </c>
      <c r="J1279" s="37">
        <v>0</v>
      </c>
      <c r="K1279" s="49">
        <v>9.2474409910654849</v>
      </c>
      <c r="L1279" s="37">
        <v>0</v>
      </c>
      <c r="M1279" s="49">
        <v>67129.8</v>
      </c>
      <c r="N1279" s="43">
        <v>2056.79</v>
      </c>
      <c r="O1279" s="56">
        <v>2185.1799999999998</v>
      </c>
      <c r="P1279" s="44">
        <v>2170.7600000000002</v>
      </c>
      <c r="Q1279" s="52">
        <v>0</v>
      </c>
      <c r="R1279" s="39">
        <v>0</v>
      </c>
      <c r="S1279" s="54">
        <v>14.42</v>
      </c>
      <c r="T1279" s="39">
        <v>0</v>
      </c>
      <c r="U1279" s="54">
        <v>0</v>
      </c>
      <c r="V1279" s="39">
        <v>0</v>
      </c>
      <c r="W1279" s="56">
        <v>0</v>
      </c>
      <c r="X1279" s="39">
        <v>128.38999999999999</v>
      </c>
      <c r="Y1279" s="56">
        <v>5.9</v>
      </c>
    </row>
    <row r="1280" spans="1:25">
      <c r="A1280" s="47">
        <v>43276</v>
      </c>
      <c r="B1280" s="37">
        <v>11960.215654874872</v>
      </c>
      <c r="C1280" s="49">
        <v>0</v>
      </c>
      <c r="D1280" s="37">
        <v>0</v>
      </c>
      <c r="E1280" s="49">
        <v>0</v>
      </c>
      <c r="F1280" s="37">
        <v>0</v>
      </c>
      <c r="G1280" s="49">
        <v>22.355333359501262</v>
      </c>
      <c r="H1280" s="37">
        <v>15.17411830784515</v>
      </c>
      <c r="I1280" s="49">
        <v>0</v>
      </c>
      <c r="J1280" s="37">
        <v>0</v>
      </c>
      <c r="K1280" s="49">
        <v>302.44743414663515</v>
      </c>
      <c r="L1280" s="37">
        <v>0</v>
      </c>
      <c r="M1280" s="49">
        <v>70744.5</v>
      </c>
      <c r="N1280" s="43">
        <v>2087.48</v>
      </c>
      <c r="O1280" s="56">
        <v>2215.59</v>
      </c>
      <c r="P1280" s="44">
        <v>2182.58</v>
      </c>
      <c r="Q1280" s="52">
        <v>0</v>
      </c>
      <c r="R1280" s="39">
        <v>0</v>
      </c>
      <c r="S1280" s="54">
        <v>33.01</v>
      </c>
      <c r="T1280" s="39">
        <v>0</v>
      </c>
      <c r="U1280" s="54">
        <v>0</v>
      </c>
      <c r="V1280" s="39">
        <v>0</v>
      </c>
      <c r="W1280" s="56">
        <v>0</v>
      </c>
      <c r="X1280" s="39">
        <v>128.11000000000001</v>
      </c>
      <c r="Y1280" s="56">
        <v>5.8</v>
      </c>
    </row>
    <row r="1281" spans="1:25">
      <c r="A1281" s="47">
        <v>43277</v>
      </c>
      <c r="B1281" s="37">
        <v>12315.302730516783</v>
      </c>
      <c r="C1281" s="49">
        <v>0</v>
      </c>
      <c r="D1281" s="37">
        <v>0</v>
      </c>
      <c r="E1281" s="49">
        <v>0</v>
      </c>
      <c r="F1281" s="37">
        <v>0</v>
      </c>
      <c r="G1281" s="49">
        <v>21.095653442990443</v>
      </c>
      <c r="H1281" s="37">
        <v>14.800613316853029</v>
      </c>
      <c r="I1281" s="49">
        <v>0</v>
      </c>
      <c r="J1281" s="37">
        <v>0</v>
      </c>
      <c r="K1281" s="49">
        <v>303.22501734421792</v>
      </c>
      <c r="L1281" s="37">
        <v>0</v>
      </c>
      <c r="M1281" s="49">
        <v>69272.7</v>
      </c>
      <c r="N1281" s="43">
        <v>2035.71</v>
      </c>
      <c r="O1281" s="56">
        <v>2181.06</v>
      </c>
      <c r="P1281" s="44">
        <v>2155.84</v>
      </c>
      <c r="Q1281" s="52">
        <v>0</v>
      </c>
      <c r="R1281" s="39">
        <v>0</v>
      </c>
      <c r="S1281" s="54">
        <v>25.22</v>
      </c>
      <c r="T1281" s="39">
        <v>0</v>
      </c>
      <c r="U1281" s="54">
        <v>0</v>
      </c>
      <c r="V1281" s="39">
        <v>0</v>
      </c>
      <c r="W1281" s="56">
        <v>0</v>
      </c>
      <c r="X1281" s="39">
        <v>145.35</v>
      </c>
      <c r="Y1281" s="56">
        <v>6.7</v>
      </c>
    </row>
    <row r="1282" spans="1:25">
      <c r="A1282" s="47">
        <v>43278</v>
      </c>
      <c r="B1282" s="37">
        <v>12159.289620023299</v>
      </c>
      <c r="C1282" s="49">
        <v>0</v>
      </c>
      <c r="D1282" s="37">
        <v>0</v>
      </c>
      <c r="E1282" s="49">
        <v>0</v>
      </c>
      <c r="F1282" s="37">
        <v>0</v>
      </c>
      <c r="G1282" s="49">
        <v>21.192801775208153</v>
      </c>
      <c r="H1282" s="37">
        <v>14.835547955410531</v>
      </c>
      <c r="I1282" s="49">
        <v>0</v>
      </c>
      <c r="J1282" s="37">
        <v>0</v>
      </c>
      <c r="K1282" s="49">
        <v>268.76931269509771</v>
      </c>
      <c r="L1282" s="37">
        <v>0</v>
      </c>
      <c r="M1282" s="49">
        <v>67370.399999999994</v>
      </c>
      <c r="N1282" s="43">
        <v>1876.16</v>
      </c>
      <c r="O1282" s="56">
        <v>2031.24</v>
      </c>
      <c r="P1282" s="44">
        <v>2021.16</v>
      </c>
      <c r="Q1282" s="52">
        <v>0</v>
      </c>
      <c r="R1282" s="39">
        <v>0</v>
      </c>
      <c r="S1282" s="54">
        <v>10.08</v>
      </c>
      <c r="T1282" s="39">
        <v>0</v>
      </c>
      <c r="U1282" s="54">
        <v>0</v>
      </c>
      <c r="V1282" s="39">
        <v>0</v>
      </c>
      <c r="W1282" s="56">
        <v>0</v>
      </c>
      <c r="X1282" s="39">
        <v>155.08000000000001</v>
      </c>
      <c r="Y1282" s="56">
        <v>7.6</v>
      </c>
    </row>
    <row r="1283" spans="1:25">
      <c r="A1283" s="47">
        <v>43279</v>
      </c>
      <c r="B1283" s="37">
        <v>12892.30292305297</v>
      </c>
      <c r="C1283" s="49">
        <v>0</v>
      </c>
      <c r="D1283" s="37">
        <v>0</v>
      </c>
      <c r="E1283" s="49">
        <v>0</v>
      </c>
      <c r="F1283" s="37">
        <v>0</v>
      </c>
      <c r="G1283" s="49">
        <v>20.472618148660523</v>
      </c>
      <c r="H1283" s="37">
        <v>14.676369600376315</v>
      </c>
      <c r="I1283" s="49">
        <v>0</v>
      </c>
      <c r="J1283" s="37">
        <v>0</v>
      </c>
      <c r="K1283" s="49">
        <v>270.37878978957428</v>
      </c>
      <c r="L1283" s="37">
        <v>0</v>
      </c>
      <c r="M1283" s="49">
        <v>65263.5</v>
      </c>
      <c r="N1283" s="43">
        <v>1568.45</v>
      </c>
      <c r="O1283" s="56">
        <v>1696.18</v>
      </c>
      <c r="P1283" s="44">
        <v>1696.18</v>
      </c>
      <c r="Q1283" s="52">
        <v>0</v>
      </c>
      <c r="R1283" s="39">
        <v>0</v>
      </c>
      <c r="S1283" s="54">
        <v>0</v>
      </c>
      <c r="T1283" s="39">
        <v>0</v>
      </c>
      <c r="U1283" s="54">
        <v>0</v>
      </c>
      <c r="V1283" s="39">
        <v>0</v>
      </c>
      <c r="W1283" s="56">
        <v>0</v>
      </c>
      <c r="X1283" s="39">
        <v>127.73</v>
      </c>
      <c r="Y1283" s="56">
        <v>7.5</v>
      </c>
    </row>
    <row r="1284" spans="1:25">
      <c r="A1284" s="47">
        <v>43280</v>
      </c>
      <c r="B1284" s="37">
        <v>12010.091396498183</v>
      </c>
      <c r="C1284" s="49">
        <v>0</v>
      </c>
      <c r="D1284" s="37">
        <v>20</v>
      </c>
      <c r="E1284" s="49">
        <v>0</v>
      </c>
      <c r="F1284" s="37">
        <v>0</v>
      </c>
      <c r="G1284" s="49">
        <v>22.481810338582903</v>
      </c>
      <c r="H1284" s="37">
        <v>15.646336639945687</v>
      </c>
      <c r="I1284" s="49">
        <v>35.460741413181502</v>
      </c>
      <c r="J1284" s="37">
        <v>26</v>
      </c>
      <c r="K1284" s="49">
        <v>294.68237591530942</v>
      </c>
      <c r="L1284" s="37">
        <v>20</v>
      </c>
      <c r="M1284" s="49">
        <v>62689.8</v>
      </c>
      <c r="N1284" s="43">
        <v>1547.93</v>
      </c>
      <c r="O1284" s="56">
        <v>1674.01</v>
      </c>
      <c r="P1284" s="44">
        <v>1648.72</v>
      </c>
      <c r="Q1284" s="52">
        <v>0</v>
      </c>
      <c r="R1284" s="39">
        <v>0</v>
      </c>
      <c r="S1284" s="54">
        <v>25.29</v>
      </c>
      <c r="T1284" s="39">
        <v>0</v>
      </c>
      <c r="U1284" s="54">
        <v>0</v>
      </c>
      <c r="V1284" s="39">
        <v>0</v>
      </c>
      <c r="W1284" s="56">
        <v>0</v>
      </c>
      <c r="X1284" s="39">
        <v>126.08</v>
      </c>
      <c r="Y1284" s="56">
        <v>7.5</v>
      </c>
    </row>
    <row r="1285" spans="1:25">
      <c r="A1285" s="47">
        <v>43281</v>
      </c>
      <c r="B1285" s="37">
        <v>408.14610490947325</v>
      </c>
      <c r="C1285" s="49">
        <v>0</v>
      </c>
      <c r="D1285" s="37">
        <v>0</v>
      </c>
      <c r="E1285" s="49">
        <v>0</v>
      </c>
      <c r="F1285" s="37">
        <v>0</v>
      </c>
      <c r="G1285" s="49">
        <v>0.77204342988320429</v>
      </c>
      <c r="H1285" s="37">
        <v>0.54147892151269805</v>
      </c>
      <c r="I1285" s="49">
        <v>0</v>
      </c>
      <c r="J1285" s="37">
        <v>0</v>
      </c>
      <c r="K1285" s="49">
        <v>10.250015338053192</v>
      </c>
      <c r="L1285" s="37">
        <v>0</v>
      </c>
      <c r="M1285" s="49">
        <v>61260.3</v>
      </c>
      <c r="N1285" s="43">
        <v>1473.33</v>
      </c>
      <c r="O1285" s="56">
        <v>1607.79</v>
      </c>
      <c r="P1285" s="44">
        <v>1596.22</v>
      </c>
      <c r="Q1285" s="52">
        <v>0</v>
      </c>
      <c r="R1285" s="39">
        <v>0</v>
      </c>
      <c r="S1285" s="54">
        <v>11.57</v>
      </c>
      <c r="T1285" s="39">
        <v>0</v>
      </c>
      <c r="U1285" s="54">
        <v>0</v>
      </c>
      <c r="V1285" s="39">
        <v>0</v>
      </c>
      <c r="W1285" s="56">
        <v>0</v>
      </c>
      <c r="X1285" s="39">
        <v>134.46</v>
      </c>
      <c r="Y1285" s="56">
        <v>8.4</v>
      </c>
    </row>
    <row r="1286" spans="1:25">
      <c r="A1286" s="47">
        <v>43282</v>
      </c>
      <c r="B1286" s="37">
        <v>347.69267914869107</v>
      </c>
      <c r="C1286" s="49">
        <v>0</v>
      </c>
      <c r="D1286" s="37">
        <v>0</v>
      </c>
      <c r="E1286" s="49">
        <v>0</v>
      </c>
      <c r="F1286" s="37">
        <v>0</v>
      </c>
      <c r="G1286" s="49">
        <v>0.83910327420137798</v>
      </c>
      <c r="H1286" s="37">
        <v>0.51368755649503972</v>
      </c>
      <c r="I1286" s="49">
        <v>0</v>
      </c>
      <c r="J1286" s="37">
        <v>0</v>
      </c>
      <c r="K1286" s="49">
        <v>6.9855914756527016</v>
      </c>
      <c r="L1286" s="37">
        <v>0</v>
      </c>
      <c r="M1286" s="49">
        <v>64220.4</v>
      </c>
      <c r="N1286" s="43">
        <v>1568.14</v>
      </c>
      <c r="O1286" s="56">
        <v>1709.51</v>
      </c>
      <c r="P1286" s="44">
        <v>1667.74</v>
      </c>
      <c r="Q1286" s="52">
        <v>0</v>
      </c>
      <c r="R1286" s="39">
        <v>0</v>
      </c>
      <c r="S1286" s="54">
        <v>41.77</v>
      </c>
      <c r="T1286" s="39">
        <v>0</v>
      </c>
      <c r="U1286" s="54">
        <v>0</v>
      </c>
      <c r="V1286" s="39">
        <v>0</v>
      </c>
      <c r="W1286" s="56">
        <v>0</v>
      </c>
      <c r="X1286" s="39">
        <v>141.37</v>
      </c>
      <c r="Y1286" s="56">
        <v>8.3000000000000007</v>
      </c>
    </row>
    <row r="1287" spans="1:25">
      <c r="A1287" s="47">
        <v>43283</v>
      </c>
      <c r="B1287" s="37">
        <v>9210.3802274942627</v>
      </c>
      <c r="C1287" s="49">
        <v>0</v>
      </c>
      <c r="D1287" s="37">
        <v>0</v>
      </c>
      <c r="E1287" s="49">
        <v>0</v>
      </c>
      <c r="F1287" s="37">
        <v>0</v>
      </c>
      <c r="G1287" s="49">
        <v>21.48248099627823</v>
      </c>
      <c r="H1287" s="37">
        <v>15.148055244495396</v>
      </c>
      <c r="I1287" s="49">
        <v>0</v>
      </c>
      <c r="J1287" s="37">
        <v>0</v>
      </c>
      <c r="K1287" s="49">
        <v>210.04062731910938</v>
      </c>
      <c r="L1287" s="37">
        <v>0</v>
      </c>
      <c r="M1287" s="49">
        <v>54778.8</v>
      </c>
      <c r="N1287" s="43">
        <v>1328.74</v>
      </c>
      <c r="O1287" s="56">
        <v>1460.99</v>
      </c>
      <c r="P1287" s="44">
        <v>1423.01</v>
      </c>
      <c r="Q1287" s="52">
        <v>0</v>
      </c>
      <c r="R1287" s="39">
        <v>0</v>
      </c>
      <c r="S1287" s="54">
        <v>37.979999999999997</v>
      </c>
      <c r="T1287" s="39">
        <v>0</v>
      </c>
      <c r="U1287" s="54">
        <v>0</v>
      </c>
      <c r="V1287" s="39">
        <v>0</v>
      </c>
      <c r="W1287" s="56">
        <v>0</v>
      </c>
      <c r="X1287" s="39">
        <v>132.25</v>
      </c>
      <c r="Y1287" s="56">
        <v>9.1</v>
      </c>
    </row>
    <row r="1288" spans="1:25">
      <c r="A1288" s="47">
        <v>43284</v>
      </c>
      <c r="B1288" s="37">
        <v>9080.8790646990365</v>
      </c>
      <c r="C1288" s="49">
        <v>0</v>
      </c>
      <c r="D1288" s="37">
        <v>0</v>
      </c>
      <c r="E1288" s="49">
        <v>0</v>
      </c>
      <c r="F1288" s="37">
        <v>0</v>
      </c>
      <c r="G1288" s="49">
        <v>22.480209264058399</v>
      </c>
      <c r="H1288" s="37">
        <v>14.86228516307791</v>
      </c>
      <c r="I1288" s="49">
        <v>0</v>
      </c>
      <c r="J1288" s="37">
        <v>0</v>
      </c>
      <c r="K1288" s="49">
        <v>202.56594964663481</v>
      </c>
      <c r="L1288" s="37">
        <v>0</v>
      </c>
      <c r="M1288" s="49">
        <v>66156.3</v>
      </c>
      <c r="N1288" s="43">
        <v>1453.93</v>
      </c>
      <c r="O1288" s="56">
        <v>1577.71</v>
      </c>
      <c r="P1288" s="44">
        <v>1532.7</v>
      </c>
      <c r="Q1288" s="52">
        <v>0</v>
      </c>
      <c r="R1288" s="39">
        <v>0</v>
      </c>
      <c r="S1288" s="54">
        <v>45.01</v>
      </c>
      <c r="T1288" s="39">
        <v>0</v>
      </c>
      <c r="U1288" s="54">
        <v>0</v>
      </c>
      <c r="V1288" s="39">
        <v>0</v>
      </c>
      <c r="W1288" s="56">
        <v>0</v>
      </c>
      <c r="X1288" s="39">
        <v>123.78</v>
      </c>
      <c r="Y1288" s="56">
        <v>7.8</v>
      </c>
    </row>
    <row r="1289" spans="1:25">
      <c r="A1289" s="47">
        <v>43285</v>
      </c>
      <c r="B1289" s="37">
        <v>9975.9052699633121</v>
      </c>
      <c r="C1289" s="49">
        <v>0</v>
      </c>
      <c r="D1289" s="37">
        <v>0</v>
      </c>
      <c r="E1289" s="49">
        <v>0</v>
      </c>
      <c r="F1289" s="37">
        <v>0</v>
      </c>
      <c r="G1289" s="49">
        <v>20.678789696541237</v>
      </c>
      <c r="H1289" s="37">
        <v>16.084710596246065</v>
      </c>
      <c r="I1289" s="49">
        <v>0</v>
      </c>
      <c r="J1289" s="37">
        <v>0</v>
      </c>
      <c r="K1289" s="49">
        <v>217.52655313651977</v>
      </c>
      <c r="L1289" s="37">
        <v>0</v>
      </c>
      <c r="M1289" s="49">
        <v>60471</v>
      </c>
      <c r="N1289" s="43">
        <v>1451.67</v>
      </c>
      <c r="O1289" s="56">
        <v>1575.92</v>
      </c>
      <c r="P1289" s="44">
        <v>1541.78</v>
      </c>
      <c r="Q1289" s="52">
        <v>0</v>
      </c>
      <c r="R1289" s="39">
        <v>0</v>
      </c>
      <c r="S1289" s="54">
        <v>34.14</v>
      </c>
      <c r="T1289" s="39">
        <v>0</v>
      </c>
      <c r="U1289" s="54">
        <v>0</v>
      </c>
      <c r="V1289" s="39">
        <v>0</v>
      </c>
      <c r="W1289" s="56">
        <v>0</v>
      </c>
      <c r="X1289" s="39">
        <v>124.25</v>
      </c>
      <c r="Y1289" s="56">
        <v>7.9</v>
      </c>
    </row>
    <row r="1290" spans="1:25">
      <c r="A1290" s="47">
        <v>43286</v>
      </c>
      <c r="B1290" s="37">
        <v>9039.8851606605549</v>
      </c>
      <c r="C1290" s="49">
        <v>0</v>
      </c>
      <c r="D1290" s="37">
        <v>0</v>
      </c>
      <c r="E1290" s="49">
        <v>0</v>
      </c>
      <c r="F1290" s="37">
        <v>0</v>
      </c>
      <c r="G1290" s="49">
        <v>21.481529642657122</v>
      </c>
      <c r="H1290" s="37">
        <v>15.618651322320272</v>
      </c>
      <c r="I1290" s="49">
        <v>0</v>
      </c>
      <c r="J1290" s="37">
        <v>0</v>
      </c>
      <c r="K1290" s="49">
        <v>217.89974028789106</v>
      </c>
      <c r="L1290" s="37">
        <v>0</v>
      </c>
      <c r="M1290" s="49">
        <v>60119.1</v>
      </c>
      <c r="N1290" s="43">
        <v>1273.0899999999999</v>
      </c>
      <c r="O1290" s="56">
        <v>1432.31</v>
      </c>
      <c r="P1290" s="44">
        <v>1387.53</v>
      </c>
      <c r="Q1290" s="52">
        <v>0</v>
      </c>
      <c r="R1290" s="39">
        <v>0</v>
      </c>
      <c r="S1290" s="54">
        <v>44.78</v>
      </c>
      <c r="T1290" s="39">
        <v>0</v>
      </c>
      <c r="U1290" s="54">
        <v>0</v>
      </c>
      <c r="V1290" s="39">
        <v>0</v>
      </c>
      <c r="W1290" s="56">
        <v>0</v>
      </c>
      <c r="X1290" s="39">
        <v>159.22</v>
      </c>
      <c r="Y1290" s="56">
        <v>11.1</v>
      </c>
    </row>
    <row r="1291" spans="1:25">
      <c r="A1291" s="47">
        <v>43287</v>
      </c>
      <c r="B1291" s="37">
        <v>9627.7306308872539</v>
      </c>
      <c r="C1291" s="49">
        <v>0</v>
      </c>
      <c r="D1291" s="37">
        <v>0</v>
      </c>
      <c r="E1291" s="49">
        <v>0</v>
      </c>
      <c r="F1291" s="37">
        <v>0</v>
      </c>
      <c r="G1291" s="49">
        <v>20.039566466403542</v>
      </c>
      <c r="H1291" s="37">
        <v>14.094141550776424</v>
      </c>
      <c r="I1291" s="49">
        <v>0</v>
      </c>
      <c r="J1291" s="37">
        <v>30</v>
      </c>
      <c r="K1291" s="49">
        <v>204.75654508752541</v>
      </c>
      <c r="L1291" s="37">
        <v>20</v>
      </c>
      <c r="M1291" s="49">
        <v>55507.8</v>
      </c>
      <c r="N1291" s="43">
        <v>1104</v>
      </c>
      <c r="O1291" s="56">
        <v>1249.53</v>
      </c>
      <c r="P1291" s="44">
        <v>1213.53</v>
      </c>
      <c r="Q1291" s="52">
        <v>0</v>
      </c>
      <c r="R1291" s="39">
        <v>0</v>
      </c>
      <c r="S1291" s="54">
        <v>36</v>
      </c>
      <c r="T1291" s="39">
        <v>0</v>
      </c>
      <c r="U1291" s="54">
        <v>0</v>
      </c>
      <c r="V1291" s="39">
        <v>0</v>
      </c>
      <c r="W1291" s="56">
        <v>0</v>
      </c>
      <c r="X1291" s="39">
        <v>145.53</v>
      </c>
      <c r="Y1291" s="56">
        <v>11.6</v>
      </c>
    </row>
    <row r="1292" spans="1:25">
      <c r="A1292" s="47">
        <v>43288</v>
      </c>
      <c r="B1292" s="37">
        <v>365.29325935806816</v>
      </c>
      <c r="C1292" s="49">
        <v>0</v>
      </c>
      <c r="D1292" s="37">
        <v>0</v>
      </c>
      <c r="E1292" s="49">
        <v>0</v>
      </c>
      <c r="F1292" s="37">
        <v>0</v>
      </c>
      <c r="G1292" s="49">
        <v>0.72502936874192581</v>
      </c>
      <c r="H1292" s="37">
        <v>0.56728749611789187</v>
      </c>
      <c r="I1292" s="49">
        <v>0</v>
      </c>
      <c r="J1292" s="37">
        <v>0</v>
      </c>
      <c r="K1292" s="49">
        <v>6.8355971899060846</v>
      </c>
      <c r="L1292" s="37">
        <v>0</v>
      </c>
      <c r="M1292" s="49">
        <v>60106.2</v>
      </c>
      <c r="N1292" s="43">
        <v>1401.45</v>
      </c>
      <c r="O1292" s="56">
        <v>1534.74</v>
      </c>
      <c r="P1292" s="44">
        <v>1496.14</v>
      </c>
      <c r="Q1292" s="52">
        <v>0</v>
      </c>
      <c r="R1292" s="39">
        <v>0</v>
      </c>
      <c r="S1292" s="54">
        <v>38.6</v>
      </c>
      <c r="T1292" s="39">
        <v>0</v>
      </c>
      <c r="U1292" s="54">
        <v>0</v>
      </c>
      <c r="V1292" s="39">
        <v>0</v>
      </c>
      <c r="W1292" s="56">
        <v>0</v>
      </c>
      <c r="X1292" s="39">
        <v>133.29</v>
      </c>
      <c r="Y1292" s="56">
        <v>8.6999999999999993</v>
      </c>
    </row>
    <row r="1293" spans="1:25">
      <c r="A1293" s="47">
        <v>43289</v>
      </c>
      <c r="B1293" s="37">
        <v>333.2325139941305</v>
      </c>
      <c r="C1293" s="49">
        <v>0</v>
      </c>
      <c r="D1293" s="37">
        <v>0</v>
      </c>
      <c r="E1293" s="49">
        <v>0</v>
      </c>
      <c r="F1293" s="37">
        <v>0</v>
      </c>
      <c r="G1293" s="49">
        <v>0.72652330034094426</v>
      </c>
      <c r="H1293" s="37">
        <v>0.57041212446924594</v>
      </c>
      <c r="I1293" s="49">
        <v>0</v>
      </c>
      <c r="J1293" s="37">
        <v>0</v>
      </c>
      <c r="K1293" s="49">
        <v>8.095118150567469</v>
      </c>
      <c r="L1293" s="37">
        <v>0</v>
      </c>
      <c r="M1293" s="49">
        <v>60454.8</v>
      </c>
      <c r="N1293" s="43">
        <v>1547.83</v>
      </c>
      <c r="O1293" s="56">
        <v>1701.36</v>
      </c>
      <c r="P1293" s="44">
        <v>1671.36</v>
      </c>
      <c r="Q1293" s="52">
        <v>0</v>
      </c>
      <c r="R1293" s="39">
        <v>0</v>
      </c>
      <c r="S1293" s="54">
        <v>30</v>
      </c>
      <c r="T1293" s="39">
        <v>0</v>
      </c>
      <c r="U1293" s="54">
        <v>0</v>
      </c>
      <c r="V1293" s="39">
        <v>0</v>
      </c>
      <c r="W1293" s="56">
        <v>0</v>
      </c>
      <c r="X1293" s="39">
        <v>153.53</v>
      </c>
      <c r="Y1293" s="56">
        <v>9</v>
      </c>
    </row>
    <row r="1294" spans="1:25">
      <c r="A1294" s="47">
        <v>43290</v>
      </c>
      <c r="B1294" s="37">
        <v>9892.8884248718878</v>
      </c>
      <c r="C1294" s="49">
        <v>0</v>
      </c>
      <c r="D1294" s="37">
        <v>0</v>
      </c>
      <c r="E1294" s="49">
        <v>0</v>
      </c>
      <c r="F1294" s="37">
        <v>0</v>
      </c>
      <c r="G1294" s="49">
        <v>21.958272838063053</v>
      </c>
      <c r="H1294" s="37">
        <v>15.959410162038392</v>
      </c>
      <c r="I1294" s="49">
        <v>0</v>
      </c>
      <c r="J1294" s="37">
        <v>0</v>
      </c>
      <c r="K1294" s="49">
        <v>216.57617419180863</v>
      </c>
      <c r="L1294" s="37">
        <v>0</v>
      </c>
      <c r="M1294" s="49">
        <v>19649.400000000001</v>
      </c>
    </row>
    <row r="1295" spans="1:25">
      <c r="A1295" s="47">
        <v>43291</v>
      </c>
      <c r="B1295" s="37">
        <v>9163.7634149663372</v>
      </c>
      <c r="C1295" s="49">
        <v>0</v>
      </c>
      <c r="D1295" s="37">
        <v>0</v>
      </c>
      <c r="E1295" s="49">
        <v>0</v>
      </c>
      <c r="F1295" s="37">
        <v>0</v>
      </c>
      <c r="G1295" s="49">
        <v>22.1892806445208</v>
      </c>
      <c r="H1295" s="37">
        <v>15.880685523179466</v>
      </c>
      <c r="I1295" s="49">
        <v>0</v>
      </c>
      <c r="J1295" s="37">
        <v>0</v>
      </c>
      <c r="K1295" s="49">
        <v>213.53502170297881</v>
      </c>
      <c r="L1295" s="37">
        <v>0</v>
      </c>
      <c r="M1295" s="49">
        <v>2610.9</v>
      </c>
    </row>
    <row r="1296" spans="1:25">
      <c r="A1296" s="47">
        <v>43292</v>
      </c>
      <c r="B1296" s="37">
        <v>8923.4017097810047</v>
      </c>
      <c r="C1296" s="49">
        <v>0</v>
      </c>
      <c r="D1296" s="37">
        <v>0</v>
      </c>
      <c r="E1296" s="49">
        <v>0</v>
      </c>
      <c r="F1296" s="37">
        <v>0</v>
      </c>
      <c r="G1296" s="49">
        <v>19.929872743491096</v>
      </c>
      <c r="H1296" s="37">
        <v>14.081295848870745</v>
      </c>
      <c r="I1296" s="49">
        <v>0</v>
      </c>
      <c r="J1296" s="37">
        <v>0</v>
      </c>
      <c r="K1296" s="49">
        <v>203.6621265291177</v>
      </c>
      <c r="L1296" s="37">
        <v>0</v>
      </c>
      <c r="M1296" s="49">
        <v>3573.9</v>
      </c>
    </row>
    <row r="1297" spans="1:25">
      <c r="A1297" s="47">
        <v>43293</v>
      </c>
      <c r="B1297" s="37">
        <v>9549.2850262269621</v>
      </c>
      <c r="C1297" s="49">
        <v>0</v>
      </c>
      <c r="D1297" s="37">
        <v>0</v>
      </c>
      <c r="E1297" s="49">
        <v>0</v>
      </c>
      <c r="F1297" s="37">
        <v>0</v>
      </c>
      <c r="G1297" s="49">
        <v>20.488418404061687</v>
      </c>
      <c r="H1297" s="37">
        <v>15.050272206405104</v>
      </c>
      <c r="I1297" s="49">
        <v>0</v>
      </c>
      <c r="J1297" s="37">
        <v>0</v>
      </c>
      <c r="K1297" s="49">
        <v>192.80081242652912</v>
      </c>
      <c r="L1297" s="37">
        <v>0</v>
      </c>
      <c r="M1297" s="49">
        <v>3504.9</v>
      </c>
    </row>
    <row r="1298" spans="1:25">
      <c r="A1298" s="47">
        <v>43294</v>
      </c>
      <c r="B1298" s="37">
        <v>9604.9584832503406</v>
      </c>
      <c r="C1298" s="49">
        <v>0</v>
      </c>
      <c r="D1298" s="37">
        <v>0</v>
      </c>
      <c r="E1298" s="49">
        <v>0</v>
      </c>
      <c r="F1298" s="37">
        <v>0</v>
      </c>
      <c r="G1298" s="49">
        <v>22.128312990243479</v>
      </c>
      <c r="H1298" s="37">
        <v>15.380099233328018</v>
      </c>
      <c r="I1298" s="49">
        <v>0</v>
      </c>
      <c r="J1298" s="37">
        <v>0</v>
      </c>
      <c r="K1298" s="49">
        <v>201.58269244098074</v>
      </c>
      <c r="L1298" s="37">
        <v>20</v>
      </c>
      <c r="M1298" s="49">
        <v>3657</v>
      </c>
    </row>
    <row r="1299" spans="1:25">
      <c r="A1299" s="47">
        <v>43295</v>
      </c>
      <c r="B1299" s="37">
        <v>312.32690755970128</v>
      </c>
      <c r="C1299" s="49">
        <v>0</v>
      </c>
      <c r="D1299" s="37">
        <v>0</v>
      </c>
      <c r="E1299" s="49">
        <v>0</v>
      </c>
      <c r="F1299" s="37">
        <v>0</v>
      </c>
      <c r="G1299" s="49">
        <v>0.82984885564400235</v>
      </c>
      <c r="H1299" s="37">
        <v>0.55629835127091265</v>
      </c>
      <c r="I1299" s="49">
        <v>0</v>
      </c>
      <c r="J1299" s="37">
        <v>0</v>
      </c>
      <c r="K1299" s="49">
        <v>6.681586613649678</v>
      </c>
      <c r="L1299" s="37">
        <v>0</v>
      </c>
      <c r="M1299" s="49">
        <v>3807.3</v>
      </c>
    </row>
    <row r="1300" spans="1:25">
      <c r="A1300" s="47">
        <v>43296</v>
      </c>
      <c r="B1300" s="37">
        <v>360.79956414546018</v>
      </c>
      <c r="C1300" s="49">
        <v>0</v>
      </c>
      <c r="D1300" s="37">
        <v>0</v>
      </c>
      <c r="E1300" s="49">
        <v>0</v>
      </c>
      <c r="F1300" s="37">
        <v>0</v>
      </c>
      <c r="G1300" s="49">
        <v>0.79611419834691133</v>
      </c>
      <c r="H1300" s="37">
        <v>0.54092610523219453</v>
      </c>
      <c r="I1300" s="49">
        <v>0</v>
      </c>
      <c r="J1300" s="37">
        <v>0</v>
      </c>
      <c r="K1300" s="49">
        <v>7.9975662023757552</v>
      </c>
      <c r="L1300" s="37">
        <v>0</v>
      </c>
      <c r="M1300" s="49">
        <v>2303.1</v>
      </c>
    </row>
    <row r="1301" spans="1:25">
      <c r="A1301" s="47">
        <v>43297</v>
      </c>
      <c r="B1301" s="37">
        <v>9768.7083228802203</v>
      </c>
      <c r="C1301" s="49">
        <v>0</v>
      </c>
      <c r="D1301" s="37">
        <v>0</v>
      </c>
      <c r="E1301" s="49">
        <v>0</v>
      </c>
      <c r="F1301" s="37">
        <v>0</v>
      </c>
      <c r="G1301" s="49">
        <v>19.960471703284441</v>
      </c>
      <c r="H1301" s="37">
        <v>14.948594399991777</v>
      </c>
      <c r="I1301" s="49">
        <v>0</v>
      </c>
      <c r="J1301" s="37">
        <v>0</v>
      </c>
      <c r="K1301" s="49">
        <v>214.11231014853988</v>
      </c>
      <c r="L1301" s="37">
        <v>0</v>
      </c>
      <c r="M1301" s="49">
        <v>2933.7</v>
      </c>
    </row>
    <row r="1302" spans="1:25">
      <c r="A1302" s="47">
        <v>43298</v>
      </c>
      <c r="B1302" s="37">
        <v>9244.940053585422</v>
      </c>
      <c r="C1302" s="49">
        <v>0</v>
      </c>
      <c r="D1302" s="37">
        <v>0</v>
      </c>
      <c r="E1302" s="49">
        <v>0</v>
      </c>
      <c r="F1302" s="37">
        <v>0</v>
      </c>
      <c r="G1302" s="49">
        <v>20.157727637880427</v>
      </c>
      <c r="H1302" s="37">
        <v>16.234419021968264</v>
      </c>
      <c r="I1302" s="49">
        <v>0</v>
      </c>
      <c r="J1302" s="37">
        <v>0</v>
      </c>
      <c r="K1302" s="49">
        <v>207.38508016066186</v>
      </c>
      <c r="L1302" s="37">
        <v>0</v>
      </c>
      <c r="M1302" s="49">
        <v>11922.9</v>
      </c>
      <c r="N1302" s="43">
        <v>481.16</v>
      </c>
      <c r="O1302" s="56">
        <v>563.08000000000004</v>
      </c>
      <c r="P1302" s="44">
        <v>554.04</v>
      </c>
      <c r="Q1302" s="52">
        <v>0</v>
      </c>
      <c r="R1302" s="39">
        <v>0</v>
      </c>
      <c r="S1302" s="54">
        <v>9.0399999999999991</v>
      </c>
      <c r="T1302" s="39">
        <v>0</v>
      </c>
      <c r="U1302" s="54">
        <v>0</v>
      </c>
      <c r="V1302" s="39">
        <v>0</v>
      </c>
      <c r="W1302" s="56">
        <v>0</v>
      </c>
      <c r="X1302" s="39">
        <v>81.92</v>
      </c>
      <c r="Y1302" s="56">
        <v>14.5</v>
      </c>
    </row>
    <row r="1303" spans="1:25">
      <c r="A1303" s="47">
        <v>43299</v>
      </c>
      <c r="B1303" s="37">
        <v>9194.4502079968115</v>
      </c>
      <c r="C1303" s="49">
        <v>0</v>
      </c>
      <c r="D1303" s="37">
        <v>0</v>
      </c>
      <c r="E1303" s="49">
        <v>0</v>
      </c>
      <c r="F1303" s="37">
        <v>0</v>
      </c>
      <c r="G1303" s="49">
        <v>20.686473338453276</v>
      </c>
      <c r="H1303" s="37">
        <v>15.821316547149966</v>
      </c>
      <c r="I1303" s="49">
        <v>0</v>
      </c>
      <c r="J1303" s="37">
        <v>0</v>
      </c>
      <c r="K1303" s="49">
        <v>217.34025281608433</v>
      </c>
      <c r="L1303" s="37">
        <v>0</v>
      </c>
      <c r="M1303" s="49">
        <v>58564.2</v>
      </c>
      <c r="N1303" s="43">
        <v>1431.12</v>
      </c>
      <c r="O1303" s="56">
        <v>1614.81</v>
      </c>
      <c r="P1303" s="44">
        <v>1577.32</v>
      </c>
      <c r="Q1303" s="52">
        <v>0</v>
      </c>
      <c r="R1303" s="39">
        <v>0</v>
      </c>
      <c r="S1303" s="54">
        <v>37.49</v>
      </c>
      <c r="T1303" s="39">
        <v>0</v>
      </c>
      <c r="U1303" s="54">
        <v>0</v>
      </c>
      <c r="V1303" s="39">
        <v>0</v>
      </c>
      <c r="W1303" s="56">
        <v>0</v>
      </c>
      <c r="X1303" s="39">
        <v>183.69</v>
      </c>
      <c r="Y1303" s="56">
        <v>11.4</v>
      </c>
    </row>
    <row r="1304" spans="1:25">
      <c r="A1304" s="47">
        <v>43300</v>
      </c>
      <c r="B1304" s="37">
        <v>8777.0225669979409</v>
      </c>
      <c r="C1304" s="49">
        <v>0</v>
      </c>
      <c r="D1304" s="37">
        <v>0</v>
      </c>
      <c r="E1304" s="49">
        <v>0</v>
      </c>
      <c r="F1304" s="37">
        <v>0</v>
      </c>
      <c r="G1304" s="49">
        <v>21.258330189733293</v>
      </c>
      <c r="H1304" s="37">
        <v>15.249814226311834</v>
      </c>
      <c r="I1304" s="49">
        <v>0</v>
      </c>
      <c r="J1304" s="37">
        <v>0</v>
      </c>
      <c r="K1304" s="49">
        <v>189.49752062277696</v>
      </c>
      <c r="L1304" s="37">
        <v>0</v>
      </c>
      <c r="M1304" s="49">
        <v>59410.8</v>
      </c>
      <c r="N1304" s="43">
        <v>1291.21</v>
      </c>
      <c r="O1304" s="56">
        <v>1474.64</v>
      </c>
      <c r="P1304" s="44">
        <v>1448.8</v>
      </c>
      <c r="Q1304" s="52">
        <v>0</v>
      </c>
      <c r="R1304" s="39">
        <v>0</v>
      </c>
      <c r="S1304" s="54">
        <v>25.84</v>
      </c>
      <c r="T1304" s="39">
        <v>0</v>
      </c>
      <c r="U1304" s="54">
        <v>0</v>
      </c>
      <c r="V1304" s="39">
        <v>0</v>
      </c>
      <c r="W1304" s="56">
        <v>0</v>
      </c>
      <c r="X1304" s="39">
        <v>183.43</v>
      </c>
      <c r="Y1304" s="56">
        <v>12.4</v>
      </c>
    </row>
    <row r="1305" spans="1:25">
      <c r="A1305" s="47">
        <v>43301</v>
      </c>
      <c r="B1305" s="37">
        <v>8859.769519716896</v>
      </c>
      <c r="C1305" s="49">
        <v>0</v>
      </c>
      <c r="D1305" s="37">
        <v>0</v>
      </c>
      <c r="E1305" s="49">
        <v>0</v>
      </c>
      <c r="F1305" s="37">
        <v>0</v>
      </c>
      <c r="G1305" s="49">
        <v>22.889230757518341</v>
      </c>
      <c r="H1305" s="37">
        <v>16.052809489098951</v>
      </c>
      <c r="I1305" s="49">
        <v>0</v>
      </c>
      <c r="J1305" s="37">
        <v>32</v>
      </c>
      <c r="K1305" s="49">
        <v>191.4953724403631</v>
      </c>
      <c r="L1305" s="37">
        <v>25</v>
      </c>
      <c r="M1305" s="49">
        <v>54247.199999999997</v>
      </c>
      <c r="N1305" s="43">
        <v>1228.31</v>
      </c>
      <c r="O1305" s="56">
        <v>1389.66</v>
      </c>
      <c r="P1305" s="44">
        <v>1364.26</v>
      </c>
      <c r="Q1305" s="52">
        <v>0</v>
      </c>
      <c r="R1305" s="39">
        <v>0</v>
      </c>
      <c r="S1305" s="54">
        <v>25.4</v>
      </c>
      <c r="T1305" s="39">
        <v>0</v>
      </c>
      <c r="U1305" s="54">
        <v>0</v>
      </c>
      <c r="V1305" s="39">
        <v>0</v>
      </c>
      <c r="W1305" s="56">
        <v>0</v>
      </c>
      <c r="X1305" s="39">
        <v>161.35</v>
      </c>
      <c r="Y1305" s="56">
        <v>11.6</v>
      </c>
    </row>
    <row r="1306" spans="1:25">
      <c r="A1306" s="47">
        <v>43302</v>
      </c>
      <c r="B1306" s="37">
        <v>332.05634687072165</v>
      </c>
      <c r="C1306" s="49">
        <v>0</v>
      </c>
      <c r="D1306" s="37">
        <v>0</v>
      </c>
      <c r="E1306" s="49">
        <v>0</v>
      </c>
      <c r="F1306" s="37">
        <v>0</v>
      </c>
      <c r="G1306" s="49">
        <v>0.7388643405094133</v>
      </c>
      <c r="H1306" s="37">
        <v>0.55530332956597594</v>
      </c>
      <c r="I1306" s="49">
        <v>0</v>
      </c>
      <c r="J1306" s="37">
        <v>0</v>
      </c>
      <c r="K1306" s="49">
        <v>6.7260687258754333</v>
      </c>
      <c r="L1306" s="37">
        <v>0</v>
      </c>
      <c r="M1306" s="49">
        <v>53763</v>
      </c>
      <c r="N1306" s="43">
        <v>1323.24</v>
      </c>
      <c r="O1306" s="56">
        <v>1470.39</v>
      </c>
      <c r="P1306" s="44">
        <v>1441.55</v>
      </c>
      <c r="Q1306" s="52">
        <v>0</v>
      </c>
      <c r="R1306" s="39">
        <v>0</v>
      </c>
      <c r="S1306" s="54">
        <v>28.84</v>
      </c>
      <c r="T1306" s="39">
        <v>0</v>
      </c>
      <c r="U1306" s="54">
        <v>0</v>
      </c>
      <c r="V1306" s="39">
        <v>0</v>
      </c>
      <c r="W1306" s="56">
        <v>0</v>
      </c>
      <c r="X1306" s="39">
        <v>147.15</v>
      </c>
      <c r="Y1306" s="56">
        <v>10</v>
      </c>
    </row>
    <row r="1307" spans="1:25">
      <c r="A1307" s="47">
        <v>43303</v>
      </c>
      <c r="B1307" s="37">
        <v>317.64190189656546</v>
      </c>
      <c r="C1307" s="49">
        <v>0</v>
      </c>
      <c r="D1307" s="37">
        <v>0</v>
      </c>
      <c r="E1307" s="49">
        <v>0</v>
      </c>
      <c r="F1307" s="37">
        <v>0</v>
      </c>
      <c r="G1307" s="49">
        <v>0.72308353259862734</v>
      </c>
      <c r="H1307" s="37">
        <v>0.59970010744762658</v>
      </c>
      <c r="I1307" s="49">
        <v>0</v>
      </c>
      <c r="J1307" s="37">
        <v>0</v>
      </c>
      <c r="K1307" s="49">
        <v>7.8775076715467005</v>
      </c>
      <c r="L1307" s="37">
        <v>0</v>
      </c>
      <c r="M1307" s="49">
        <v>52905.9</v>
      </c>
      <c r="N1307" s="43">
        <v>1303.68</v>
      </c>
      <c r="O1307" s="56">
        <v>1493.47</v>
      </c>
      <c r="P1307" s="44">
        <v>1466</v>
      </c>
      <c r="Q1307" s="52">
        <v>0</v>
      </c>
      <c r="R1307" s="39">
        <v>0</v>
      </c>
      <c r="S1307" s="54">
        <v>27.47</v>
      </c>
      <c r="T1307" s="39">
        <v>0</v>
      </c>
      <c r="U1307" s="54">
        <v>0</v>
      </c>
      <c r="V1307" s="39">
        <v>0</v>
      </c>
      <c r="W1307" s="56">
        <v>0</v>
      </c>
      <c r="X1307" s="39">
        <v>189.79</v>
      </c>
      <c r="Y1307" s="56">
        <v>12.7</v>
      </c>
    </row>
    <row r="1308" spans="1:25">
      <c r="A1308" s="47">
        <v>43304</v>
      </c>
      <c r="B1308" s="37">
        <v>8835.8212195750602</v>
      </c>
      <c r="C1308" s="49">
        <v>0</v>
      </c>
      <c r="D1308" s="37">
        <v>0</v>
      </c>
      <c r="E1308" s="49">
        <v>0</v>
      </c>
      <c r="F1308" s="37">
        <v>0</v>
      </c>
      <c r="G1308" s="49">
        <v>22.203205175492808</v>
      </c>
      <c r="H1308" s="37">
        <v>15.081390092705739</v>
      </c>
      <c r="I1308" s="49">
        <v>0</v>
      </c>
      <c r="J1308" s="37">
        <v>0</v>
      </c>
      <c r="K1308" s="49">
        <v>208.89620602541581</v>
      </c>
      <c r="L1308" s="37">
        <v>0</v>
      </c>
      <c r="M1308" s="49">
        <v>56695.5</v>
      </c>
      <c r="N1308" s="43">
        <v>1340.26</v>
      </c>
      <c r="O1308" s="56">
        <v>1506.33</v>
      </c>
      <c r="P1308" s="44">
        <v>1468.89</v>
      </c>
      <c r="Q1308" s="52">
        <v>0</v>
      </c>
      <c r="R1308" s="39">
        <v>0</v>
      </c>
      <c r="S1308" s="54">
        <v>37.44</v>
      </c>
      <c r="T1308" s="39">
        <v>0</v>
      </c>
      <c r="U1308" s="54">
        <v>0</v>
      </c>
      <c r="V1308" s="39">
        <v>0</v>
      </c>
      <c r="W1308" s="56">
        <v>0</v>
      </c>
      <c r="X1308" s="39">
        <v>166.07</v>
      </c>
      <c r="Y1308" s="56">
        <v>11</v>
      </c>
    </row>
    <row r="1309" spans="1:25">
      <c r="A1309" s="47">
        <v>43305</v>
      </c>
      <c r="B1309" s="37">
        <v>9526.4578537511479</v>
      </c>
      <c r="C1309" s="49">
        <v>0</v>
      </c>
      <c r="D1309" s="37">
        <v>0</v>
      </c>
      <c r="E1309" s="49">
        <v>0</v>
      </c>
      <c r="F1309" s="37">
        <v>0</v>
      </c>
      <c r="G1309" s="49">
        <v>22.492208945653935</v>
      </c>
      <c r="H1309" s="37">
        <v>14.365626967594189</v>
      </c>
      <c r="I1309" s="49">
        <v>0</v>
      </c>
      <c r="J1309" s="37">
        <v>0</v>
      </c>
      <c r="K1309" s="49">
        <v>200.45607500007918</v>
      </c>
      <c r="L1309" s="37">
        <v>0</v>
      </c>
      <c r="M1309" s="49">
        <v>55100.1</v>
      </c>
      <c r="N1309" s="43">
        <v>1333.43</v>
      </c>
      <c r="O1309" s="56">
        <v>1476.98</v>
      </c>
      <c r="P1309" s="44">
        <v>1465.16</v>
      </c>
      <c r="Q1309" s="52">
        <v>0</v>
      </c>
      <c r="R1309" s="39">
        <v>0</v>
      </c>
      <c r="S1309" s="54">
        <v>11.82</v>
      </c>
      <c r="T1309" s="39">
        <v>0</v>
      </c>
      <c r="U1309" s="54">
        <v>0</v>
      </c>
      <c r="V1309" s="39">
        <v>0</v>
      </c>
      <c r="W1309" s="56">
        <v>0</v>
      </c>
      <c r="X1309" s="39">
        <v>143.55000000000001</v>
      </c>
      <c r="Y1309" s="56">
        <v>9.6999999999999993</v>
      </c>
    </row>
    <row r="1310" spans="1:25">
      <c r="A1310" s="47">
        <v>43306</v>
      </c>
      <c r="B1310" s="37">
        <v>9534.4255891550274</v>
      </c>
      <c r="C1310" s="49">
        <v>0</v>
      </c>
      <c r="D1310" s="37">
        <v>0</v>
      </c>
      <c r="E1310" s="49">
        <v>0</v>
      </c>
      <c r="F1310" s="37">
        <v>0</v>
      </c>
      <c r="G1310" s="49">
        <v>22.006854223572589</v>
      </c>
      <c r="H1310" s="37">
        <v>15.681486245661421</v>
      </c>
      <c r="I1310" s="49">
        <v>0</v>
      </c>
      <c r="J1310" s="37">
        <v>0</v>
      </c>
      <c r="K1310" s="49">
        <v>205.4159757503547</v>
      </c>
      <c r="L1310" s="37">
        <v>0</v>
      </c>
      <c r="M1310" s="49">
        <v>55517.4</v>
      </c>
      <c r="N1310" s="43">
        <v>1261.07</v>
      </c>
      <c r="O1310" s="56">
        <v>1403.71</v>
      </c>
      <c r="P1310" s="44">
        <v>1368.3</v>
      </c>
      <c r="Q1310" s="52">
        <v>0</v>
      </c>
      <c r="R1310" s="39">
        <v>0</v>
      </c>
      <c r="S1310" s="54">
        <v>35.409999999999997</v>
      </c>
      <c r="T1310" s="39">
        <v>0</v>
      </c>
      <c r="U1310" s="54">
        <v>0</v>
      </c>
      <c r="V1310" s="39">
        <v>0</v>
      </c>
      <c r="W1310" s="56">
        <v>0</v>
      </c>
      <c r="X1310" s="39">
        <v>142.63999999999999</v>
      </c>
      <c r="Y1310" s="56">
        <v>10.199999999999999</v>
      </c>
    </row>
    <row r="1311" spans="1:25">
      <c r="A1311" s="47">
        <v>43307</v>
      </c>
      <c r="B1311" s="37">
        <v>9929.9075313981502</v>
      </c>
      <c r="C1311" s="49">
        <v>0</v>
      </c>
      <c r="D1311" s="37">
        <v>0</v>
      </c>
      <c r="E1311" s="49">
        <v>0</v>
      </c>
      <c r="F1311" s="37">
        <v>0</v>
      </c>
      <c r="G1311" s="49">
        <v>22.187691256703076</v>
      </c>
      <c r="H1311" s="37">
        <v>14.867299490732339</v>
      </c>
      <c r="I1311" s="49">
        <v>0</v>
      </c>
      <c r="J1311" s="37">
        <v>0</v>
      </c>
      <c r="K1311" s="49">
        <v>191.78828328467762</v>
      </c>
      <c r="L1311" s="37">
        <v>0</v>
      </c>
      <c r="M1311" s="49">
        <v>43233.9</v>
      </c>
      <c r="N1311" s="43">
        <v>548.71</v>
      </c>
      <c r="O1311" s="56">
        <v>642.77</v>
      </c>
      <c r="P1311" s="44">
        <v>632.34</v>
      </c>
      <c r="Q1311" s="52">
        <v>0</v>
      </c>
      <c r="R1311" s="39">
        <v>0</v>
      </c>
      <c r="S1311" s="54">
        <v>10.43</v>
      </c>
      <c r="T1311" s="39">
        <v>0</v>
      </c>
      <c r="U1311" s="54">
        <v>0</v>
      </c>
      <c r="V1311" s="39">
        <v>0</v>
      </c>
      <c r="W1311" s="56">
        <v>0</v>
      </c>
      <c r="X1311" s="39">
        <v>94.06</v>
      </c>
      <c r="Y1311" s="56">
        <v>14.6</v>
      </c>
    </row>
    <row r="1312" spans="1:25">
      <c r="A1312" s="47">
        <v>43308</v>
      </c>
      <c r="B1312" s="37">
        <v>8800.4239773957397</v>
      </c>
      <c r="C1312" s="49">
        <v>0</v>
      </c>
      <c r="D1312" s="37">
        <v>0</v>
      </c>
      <c r="E1312" s="49">
        <v>0</v>
      </c>
      <c r="F1312" s="37">
        <v>0</v>
      </c>
      <c r="G1312" s="49">
        <v>21.949845542689864</v>
      </c>
      <c r="H1312" s="37">
        <v>14.796985948620542</v>
      </c>
      <c r="I1312" s="49">
        <v>0</v>
      </c>
      <c r="J1312" s="37">
        <v>37</v>
      </c>
      <c r="K1312" s="49">
        <v>204.35826629098349</v>
      </c>
      <c r="L1312" s="37">
        <v>30</v>
      </c>
      <c r="M1312" s="49">
        <v>4113</v>
      </c>
    </row>
    <row r="1313" spans="1:25">
      <c r="A1313" s="47">
        <v>43309</v>
      </c>
      <c r="B1313" s="37">
        <v>350.88353955584972</v>
      </c>
      <c r="C1313" s="49">
        <v>0</v>
      </c>
      <c r="D1313" s="37">
        <v>0</v>
      </c>
      <c r="E1313" s="49">
        <v>0</v>
      </c>
      <c r="F1313" s="37">
        <v>0</v>
      </c>
      <c r="G1313" s="49">
        <v>0.70704405918533819</v>
      </c>
      <c r="H1313" s="37">
        <v>0.58659312942324682</v>
      </c>
      <c r="I1313" s="49">
        <v>0</v>
      </c>
      <c r="J1313" s="37">
        <v>0</v>
      </c>
      <c r="K1313" s="49">
        <v>7.3079126248516015</v>
      </c>
      <c r="L1313" s="37">
        <v>0</v>
      </c>
      <c r="M1313" s="49">
        <v>6116.4</v>
      </c>
    </row>
    <row r="1314" spans="1:25">
      <c r="A1314" s="47">
        <v>43310</v>
      </c>
      <c r="B1314" s="37">
        <v>362.42755096990447</v>
      </c>
      <c r="C1314" s="49">
        <v>0</v>
      </c>
      <c r="D1314" s="37">
        <v>0</v>
      </c>
      <c r="E1314" s="49">
        <v>0</v>
      </c>
      <c r="F1314" s="37">
        <v>0</v>
      </c>
      <c r="G1314" s="49">
        <v>0.80577907126884263</v>
      </c>
      <c r="H1314" s="37">
        <v>0.54917316648897052</v>
      </c>
      <c r="I1314" s="49">
        <v>0</v>
      </c>
      <c r="J1314" s="37">
        <v>0</v>
      </c>
      <c r="K1314" s="49">
        <v>8.0503965972217983</v>
      </c>
      <c r="L1314" s="37">
        <v>0</v>
      </c>
      <c r="M1314" s="49">
        <v>35923.5</v>
      </c>
      <c r="N1314" s="43">
        <v>1645.65</v>
      </c>
      <c r="O1314" s="56">
        <v>1742.41</v>
      </c>
      <c r="P1314" s="44">
        <v>1715.41</v>
      </c>
      <c r="Q1314" s="52">
        <v>0</v>
      </c>
      <c r="R1314" s="39">
        <v>0</v>
      </c>
      <c r="S1314" s="54">
        <v>27</v>
      </c>
      <c r="T1314" s="39">
        <v>0</v>
      </c>
      <c r="U1314" s="54">
        <v>0</v>
      </c>
      <c r="V1314" s="39">
        <v>0</v>
      </c>
      <c r="W1314" s="56">
        <v>0</v>
      </c>
      <c r="X1314" s="39">
        <v>96.76</v>
      </c>
      <c r="Y1314" s="56">
        <v>5.6</v>
      </c>
    </row>
    <row r="1315" spans="1:25">
      <c r="A1315" s="47">
        <v>43311</v>
      </c>
      <c r="B1315" s="37">
        <v>8813.4203211324857</v>
      </c>
      <c r="C1315" s="49">
        <v>0</v>
      </c>
      <c r="D1315" s="37">
        <v>0</v>
      </c>
      <c r="E1315" s="49">
        <v>0</v>
      </c>
      <c r="F1315" s="37">
        <v>0</v>
      </c>
      <c r="G1315" s="49">
        <v>21.79585461907984</v>
      </c>
      <c r="H1315" s="37">
        <v>15.762539180272007</v>
      </c>
      <c r="I1315" s="49">
        <v>0</v>
      </c>
      <c r="J1315" s="37">
        <v>0</v>
      </c>
      <c r="K1315" s="49">
        <v>204.43586583788087</v>
      </c>
      <c r="L1315" s="37">
        <v>0</v>
      </c>
      <c r="M1315" s="49">
        <v>63780.3</v>
      </c>
      <c r="N1315" s="43">
        <v>1990.16</v>
      </c>
      <c r="O1315" s="56">
        <v>2121.2800000000002</v>
      </c>
      <c r="P1315" s="44">
        <v>2121.2800000000002</v>
      </c>
      <c r="Q1315" s="52">
        <v>0</v>
      </c>
      <c r="R1315" s="39">
        <v>0</v>
      </c>
      <c r="S1315" s="54">
        <v>0</v>
      </c>
      <c r="T1315" s="39">
        <v>0</v>
      </c>
      <c r="U1315" s="54">
        <v>0</v>
      </c>
      <c r="V1315" s="39">
        <v>0</v>
      </c>
      <c r="W1315" s="56">
        <v>0</v>
      </c>
      <c r="X1315" s="39">
        <v>131.12</v>
      </c>
      <c r="Y1315" s="56">
        <v>6.2</v>
      </c>
    </row>
    <row r="1316" spans="1:25">
      <c r="A1316" s="47">
        <v>43312</v>
      </c>
      <c r="B1316" s="37">
        <v>9449.2211601150193</v>
      </c>
      <c r="C1316" s="49">
        <v>0</v>
      </c>
      <c r="D1316" s="37">
        <v>0</v>
      </c>
      <c r="E1316" s="49">
        <v>0</v>
      </c>
      <c r="F1316" s="37">
        <v>0</v>
      </c>
      <c r="G1316" s="49">
        <v>20.654683830964338</v>
      </c>
      <c r="H1316" s="37">
        <v>15.96727428143744</v>
      </c>
      <c r="I1316" s="49">
        <v>58.677621560364102</v>
      </c>
      <c r="J1316" s="37">
        <v>0</v>
      </c>
      <c r="K1316" s="49">
        <v>202.31520360143969</v>
      </c>
      <c r="L1316" s="37">
        <v>0</v>
      </c>
      <c r="M1316" s="49">
        <v>68359.199999999997</v>
      </c>
      <c r="N1316" s="43">
        <v>2093.54</v>
      </c>
      <c r="O1316" s="56">
        <v>2214.36</v>
      </c>
      <c r="P1316" s="44">
        <v>2214.36</v>
      </c>
      <c r="Q1316" s="52">
        <v>0</v>
      </c>
      <c r="R1316" s="39">
        <v>0</v>
      </c>
      <c r="S1316" s="54">
        <v>0</v>
      </c>
      <c r="T1316" s="39">
        <v>0</v>
      </c>
      <c r="U1316" s="54">
        <v>0</v>
      </c>
      <c r="V1316" s="39">
        <v>0</v>
      </c>
      <c r="W1316" s="56">
        <v>0</v>
      </c>
      <c r="X1316" s="39">
        <v>120.82</v>
      </c>
      <c r="Y1316" s="56">
        <v>5.5</v>
      </c>
    </row>
    <row r="1317" spans="1:25">
      <c r="A1317" s="47">
        <v>43313</v>
      </c>
      <c r="B1317" s="37">
        <v>11931.995354856055</v>
      </c>
      <c r="C1317" s="49">
        <v>0</v>
      </c>
      <c r="D1317" s="37">
        <v>0</v>
      </c>
      <c r="E1317" s="49">
        <v>0</v>
      </c>
      <c r="F1317" s="37">
        <v>0</v>
      </c>
      <c r="G1317" s="49">
        <v>16.472263990972774</v>
      </c>
      <c r="H1317" s="37">
        <v>16.858774333409105</v>
      </c>
      <c r="I1317" s="49">
        <v>0</v>
      </c>
      <c r="J1317" s="37">
        <v>0</v>
      </c>
      <c r="K1317" s="49">
        <v>270.42603451316046</v>
      </c>
      <c r="L1317" s="37">
        <v>0</v>
      </c>
      <c r="M1317" s="49">
        <v>59715</v>
      </c>
      <c r="N1317" s="43">
        <v>1540.09</v>
      </c>
      <c r="O1317" s="56">
        <v>1670.58</v>
      </c>
      <c r="P1317" s="44">
        <v>1652.95</v>
      </c>
      <c r="Q1317" s="52">
        <v>0</v>
      </c>
      <c r="R1317" s="39">
        <v>0</v>
      </c>
      <c r="S1317" s="54">
        <v>17.63</v>
      </c>
      <c r="T1317" s="39">
        <v>0</v>
      </c>
      <c r="U1317" s="54">
        <v>0</v>
      </c>
      <c r="V1317" s="39">
        <v>0</v>
      </c>
      <c r="W1317" s="56">
        <v>0</v>
      </c>
      <c r="X1317" s="39">
        <v>130.49</v>
      </c>
      <c r="Y1317" s="56">
        <v>7.8</v>
      </c>
    </row>
    <row r="1318" spans="1:25">
      <c r="A1318" s="47">
        <v>43314</v>
      </c>
      <c r="B1318" s="37">
        <v>13485.076000397183</v>
      </c>
      <c r="C1318" s="49">
        <v>0</v>
      </c>
      <c r="D1318" s="37">
        <v>0</v>
      </c>
      <c r="E1318" s="49">
        <v>0</v>
      </c>
      <c r="F1318" s="37">
        <v>0</v>
      </c>
      <c r="G1318" s="49">
        <v>18.012235946117467</v>
      </c>
      <c r="H1318" s="37">
        <v>17.390483875648165</v>
      </c>
      <c r="I1318" s="49">
        <v>0</v>
      </c>
      <c r="J1318" s="37">
        <v>0</v>
      </c>
      <c r="K1318" s="49">
        <v>262.10024395919743</v>
      </c>
      <c r="L1318" s="37">
        <v>0</v>
      </c>
      <c r="M1318" s="49">
        <v>56549.4</v>
      </c>
      <c r="N1318" s="43">
        <v>1604.85</v>
      </c>
      <c r="O1318" s="56">
        <v>1759.37</v>
      </c>
      <c r="P1318" s="44">
        <v>1724.3</v>
      </c>
      <c r="Q1318" s="52">
        <v>0</v>
      </c>
      <c r="R1318" s="39">
        <v>0</v>
      </c>
      <c r="S1318" s="54">
        <v>35.07</v>
      </c>
      <c r="T1318" s="39">
        <v>0</v>
      </c>
      <c r="U1318" s="54">
        <v>0</v>
      </c>
      <c r="V1318" s="39">
        <v>0</v>
      </c>
      <c r="W1318" s="56">
        <v>0</v>
      </c>
      <c r="X1318" s="39">
        <v>154.52000000000001</v>
      </c>
      <c r="Y1318" s="56">
        <v>8.8000000000000007</v>
      </c>
    </row>
    <row r="1319" spans="1:25">
      <c r="A1319" s="47">
        <v>43315</v>
      </c>
      <c r="B1319" s="37">
        <v>12660.608332642436</v>
      </c>
      <c r="C1319" s="49">
        <v>0</v>
      </c>
      <c r="D1319" s="37">
        <v>0</v>
      </c>
      <c r="E1319" s="49">
        <v>0</v>
      </c>
      <c r="F1319" s="37">
        <v>0</v>
      </c>
      <c r="G1319" s="49">
        <v>17.520363375324187</v>
      </c>
      <c r="H1319" s="37">
        <v>15.97527294050753</v>
      </c>
      <c r="I1319" s="49">
        <v>0</v>
      </c>
      <c r="J1319" s="37">
        <v>25</v>
      </c>
      <c r="K1319" s="49">
        <v>268.25497203759448</v>
      </c>
      <c r="L1319" s="37">
        <v>40</v>
      </c>
      <c r="M1319" s="49">
        <v>66748.800000000003</v>
      </c>
      <c r="N1319" s="43">
        <v>1594.22</v>
      </c>
      <c r="O1319" s="56">
        <v>1751.21</v>
      </c>
      <c r="P1319" s="44">
        <v>1745.58</v>
      </c>
      <c r="Q1319" s="52">
        <v>0</v>
      </c>
      <c r="R1319" s="39">
        <v>0</v>
      </c>
      <c r="S1319" s="54">
        <v>5.63</v>
      </c>
      <c r="T1319" s="39">
        <v>0</v>
      </c>
      <c r="U1319" s="54">
        <v>0</v>
      </c>
      <c r="V1319" s="39">
        <v>0</v>
      </c>
      <c r="W1319" s="56">
        <v>0</v>
      </c>
      <c r="X1319" s="39">
        <v>156.99</v>
      </c>
      <c r="Y1319" s="56">
        <v>9</v>
      </c>
    </row>
    <row r="1320" spans="1:25">
      <c r="A1320" s="47">
        <v>43316</v>
      </c>
      <c r="B1320" s="37">
        <v>464.52378611158048</v>
      </c>
      <c r="C1320" s="49">
        <v>0</v>
      </c>
      <c r="D1320" s="37">
        <v>0</v>
      </c>
      <c r="E1320" s="49">
        <v>0</v>
      </c>
      <c r="F1320" s="37">
        <v>0</v>
      </c>
      <c r="G1320" s="49">
        <v>0.6812208834617941</v>
      </c>
      <c r="H1320" s="37">
        <v>0.57609031576768144</v>
      </c>
      <c r="I1320" s="49">
        <v>0</v>
      </c>
      <c r="J1320" s="37">
        <v>0</v>
      </c>
      <c r="K1320" s="49">
        <v>10.099497764528493</v>
      </c>
      <c r="L1320" s="37">
        <v>0</v>
      </c>
      <c r="M1320" s="49">
        <v>67477.5</v>
      </c>
      <c r="N1320" s="43">
        <v>1566.36</v>
      </c>
      <c r="O1320" s="56">
        <v>1736.68</v>
      </c>
      <c r="P1320" s="44">
        <v>1736.68</v>
      </c>
      <c r="Q1320" s="52">
        <v>0</v>
      </c>
      <c r="R1320" s="39">
        <v>0</v>
      </c>
      <c r="S1320" s="54">
        <v>0</v>
      </c>
      <c r="T1320" s="39">
        <v>0</v>
      </c>
      <c r="U1320" s="54">
        <v>0</v>
      </c>
      <c r="V1320" s="39">
        <v>0</v>
      </c>
      <c r="W1320" s="56">
        <v>0</v>
      </c>
      <c r="X1320" s="39">
        <v>170.32</v>
      </c>
      <c r="Y1320" s="56">
        <v>9.8000000000000007</v>
      </c>
    </row>
    <row r="1321" spans="1:25">
      <c r="A1321" s="47">
        <v>43317</v>
      </c>
      <c r="B1321" s="37">
        <v>436.13843079983133</v>
      </c>
      <c r="C1321" s="49">
        <v>0</v>
      </c>
      <c r="D1321" s="37">
        <v>0</v>
      </c>
      <c r="E1321" s="49">
        <v>0</v>
      </c>
      <c r="F1321" s="37">
        <v>0</v>
      </c>
      <c r="G1321" s="49">
        <v>0.64493618935769359</v>
      </c>
      <c r="H1321" s="37">
        <v>0.61960784312505246</v>
      </c>
      <c r="I1321" s="49">
        <v>0</v>
      </c>
      <c r="J1321" s="37">
        <v>0</v>
      </c>
      <c r="K1321" s="49">
        <v>9.750620296663973</v>
      </c>
      <c r="L1321" s="37">
        <v>0</v>
      </c>
      <c r="M1321" s="49">
        <v>65588.7</v>
      </c>
      <c r="N1321" s="43">
        <v>1579.67</v>
      </c>
      <c r="O1321" s="56">
        <v>1774.6</v>
      </c>
      <c r="P1321" s="44">
        <v>1774.6</v>
      </c>
      <c r="Q1321" s="52">
        <v>0</v>
      </c>
      <c r="R1321" s="39">
        <v>0</v>
      </c>
      <c r="S1321" s="54">
        <v>0</v>
      </c>
      <c r="T1321" s="39">
        <v>0</v>
      </c>
      <c r="U1321" s="54">
        <v>0</v>
      </c>
      <c r="V1321" s="39">
        <v>0</v>
      </c>
      <c r="W1321" s="56">
        <v>0</v>
      </c>
      <c r="X1321" s="39">
        <v>194.93</v>
      </c>
      <c r="Y1321" s="56">
        <v>11</v>
      </c>
    </row>
    <row r="1322" spans="1:25">
      <c r="A1322" s="47">
        <v>43318</v>
      </c>
      <c r="B1322" s="37">
        <v>12714.115097215126</v>
      </c>
      <c r="C1322" s="49">
        <v>0</v>
      </c>
      <c r="D1322" s="37">
        <v>0</v>
      </c>
      <c r="E1322" s="49">
        <v>0</v>
      </c>
      <c r="F1322" s="37">
        <v>0</v>
      </c>
      <c r="G1322" s="49">
        <v>15.933977458077308</v>
      </c>
      <c r="H1322" s="37">
        <v>15.961450836878535</v>
      </c>
      <c r="I1322" s="49">
        <v>0</v>
      </c>
      <c r="J1322" s="37">
        <v>0</v>
      </c>
      <c r="K1322" s="49">
        <v>285.17898604361108</v>
      </c>
      <c r="L1322" s="37">
        <v>0</v>
      </c>
      <c r="M1322" s="49">
        <v>66771.899999999994</v>
      </c>
      <c r="N1322" s="43">
        <v>1589.36</v>
      </c>
      <c r="O1322" s="56">
        <v>1757.23</v>
      </c>
      <c r="P1322" s="44">
        <v>1734.61</v>
      </c>
      <c r="Q1322" s="52">
        <v>0</v>
      </c>
      <c r="R1322" s="39">
        <v>0</v>
      </c>
      <c r="S1322" s="54">
        <v>22.62</v>
      </c>
      <c r="T1322" s="39">
        <v>0</v>
      </c>
      <c r="U1322" s="54">
        <v>0</v>
      </c>
      <c r="V1322" s="39">
        <v>0</v>
      </c>
      <c r="W1322" s="56">
        <v>0</v>
      </c>
      <c r="X1322" s="39">
        <v>167.87</v>
      </c>
      <c r="Y1322" s="56">
        <v>9.6</v>
      </c>
    </row>
    <row r="1323" spans="1:25">
      <c r="A1323" s="47">
        <v>43319</v>
      </c>
      <c r="B1323" s="37">
        <v>11937.542569726636</v>
      </c>
      <c r="C1323" s="49">
        <v>0</v>
      </c>
      <c r="D1323" s="37">
        <v>0</v>
      </c>
      <c r="E1323" s="49">
        <v>0</v>
      </c>
      <c r="F1323" s="37">
        <v>0</v>
      </c>
      <c r="G1323" s="49">
        <v>17.464977554051355</v>
      </c>
      <c r="H1323" s="37">
        <v>17.101280303674358</v>
      </c>
      <c r="I1323" s="49">
        <v>0</v>
      </c>
      <c r="J1323" s="37">
        <v>0</v>
      </c>
      <c r="K1323" s="49">
        <v>267.16018211857295</v>
      </c>
      <c r="L1323" s="37">
        <v>0</v>
      </c>
      <c r="M1323" s="49">
        <v>63542.7</v>
      </c>
      <c r="N1323" s="43">
        <v>1567.38</v>
      </c>
      <c r="O1323" s="56">
        <v>1723.6</v>
      </c>
      <c r="P1323" s="44">
        <v>1688.16</v>
      </c>
      <c r="Q1323" s="52">
        <v>0</v>
      </c>
      <c r="R1323" s="39">
        <v>0</v>
      </c>
      <c r="S1323" s="54">
        <v>35.44</v>
      </c>
      <c r="T1323" s="39">
        <v>0</v>
      </c>
      <c r="U1323" s="54">
        <v>0</v>
      </c>
      <c r="V1323" s="39">
        <v>0</v>
      </c>
      <c r="W1323" s="56">
        <v>0</v>
      </c>
      <c r="X1323" s="39">
        <v>156.22</v>
      </c>
      <c r="Y1323" s="56">
        <v>9.1</v>
      </c>
    </row>
    <row r="1324" spans="1:25">
      <c r="A1324" s="47">
        <v>43320</v>
      </c>
      <c r="B1324" s="37">
        <v>12447.013048099005</v>
      </c>
      <c r="C1324" s="49">
        <v>0</v>
      </c>
      <c r="D1324" s="37">
        <v>0</v>
      </c>
      <c r="E1324" s="49">
        <v>0</v>
      </c>
      <c r="F1324" s="37">
        <v>0</v>
      </c>
      <c r="G1324" s="49">
        <v>17.922146657060555</v>
      </c>
      <c r="H1324" s="37">
        <v>16.268225616513519</v>
      </c>
      <c r="I1324" s="49">
        <v>0</v>
      </c>
      <c r="J1324" s="37">
        <v>0</v>
      </c>
      <c r="K1324" s="49">
        <v>259.55986057424195</v>
      </c>
      <c r="L1324" s="37">
        <v>0</v>
      </c>
      <c r="M1324" s="49">
        <v>63645.599999999999</v>
      </c>
      <c r="N1324" s="43">
        <v>1557.02</v>
      </c>
      <c r="O1324" s="56">
        <v>1716.37</v>
      </c>
      <c r="P1324" s="44">
        <v>1716.37</v>
      </c>
      <c r="Q1324" s="52">
        <v>0</v>
      </c>
      <c r="R1324" s="39">
        <v>0</v>
      </c>
      <c r="S1324" s="54">
        <v>0</v>
      </c>
      <c r="T1324" s="39">
        <v>0</v>
      </c>
      <c r="U1324" s="54">
        <v>0</v>
      </c>
      <c r="V1324" s="39">
        <v>0</v>
      </c>
      <c r="W1324" s="56">
        <v>0</v>
      </c>
      <c r="X1324" s="39">
        <v>159.35</v>
      </c>
      <c r="Y1324" s="56">
        <v>9.3000000000000007</v>
      </c>
    </row>
    <row r="1325" spans="1:25">
      <c r="A1325" s="47">
        <v>43321</v>
      </c>
      <c r="B1325" s="37">
        <v>12788.25913430091</v>
      </c>
      <c r="C1325" s="49">
        <v>0</v>
      </c>
      <c r="D1325" s="37">
        <v>0</v>
      </c>
      <c r="E1325" s="49">
        <v>0</v>
      </c>
      <c r="F1325" s="37">
        <v>0</v>
      </c>
      <c r="G1325" s="49">
        <v>15.713671851867073</v>
      </c>
      <c r="H1325" s="37">
        <v>16.116456017334102</v>
      </c>
      <c r="I1325" s="49">
        <v>0</v>
      </c>
      <c r="J1325" s="37">
        <v>0</v>
      </c>
      <c r="K1325" s="49">
        <v>264.73418557469097</v>
      </c>
      <c r="L1325" s="37">
        <v>0</v>
      </c>
      <c r="M1325" s="49">
        <v>61552.800000000003</v>
      </c>
      <c r="N1325" s="43">
        <v>1574.52</v>
      </c>
      <c r="O1325" s="56">
        <v>1726.06</v>
      </c>
      <c r="P1325" s="44">
        <v>1705.23</v>
      </c>
      <c r="Q1325" s="52">
        <v>0</v>
      </c>
      <c r="R1325" s="39">
        <v>0</v>
      </c>
      <c r="S1325" s="54">
        <v>20.83</v>
      </c>
      <c r="T1325" s="39">
        <v>0</v>
      </c>
      <c r="U1325" s="54">
        <v>0</v>
      </c>
      <c r="V1325" s="39">
        <v>0</v>
      </c>
      <c r="W1325" s="56">
        <v>0</v>
      </c>
      <c r="X1325" s="39">
        <v>151.54</v>
      </c>
      <c r="Y1325" s="56">
        <v>8.8000000000000007</v>
      </c>
    </row>
    <row r="1326" spans="1:25">
      <c r="A1326" s="47">
        <v>43322</v>
      </c>
      <c r="B1326" s="37">
        <v>12282.962983546204</v>
      </c>
      <c r="C1326" s="49">
        <v>0</v>
      </c>
      <c r="D1326" s="37">
        <v>0</v>
      </c>
      <c r="E1326" s="49">
        <v>0</v>
      </c>
      <c r="F1326" s="37">
        <v>0</v>
      </c>
      <c r="G1326" s="49">
        <v>17.392970508388522</v>
      </c>
      <c r="H1326" s="37">
        <v>17.071619348895652</v>
      </c>
      <c r="I1326" s="49">
        <v>0</v>
      </c>
      <c r="J1326" s="37">
        <v>0</v>
      </c>
      <c r="K1326" s="49">
        <v>280.00091102489932</v>
      </c>
      <c r="L1326" s="37">
        <v>55</v>
      </c>
      <c r="M1326" s="49">
        <v>60026.400000000001</v>
      </c>
      <c r="N1326" s="43">
        <v>1438.47</v>
      </c>
      <c r="O1326" s="56">
        <v>1596.31</v>
      </c>
      <c r="P1326" s="44">
        <v>1563.93</v>
      </c>
      <c r="Q1326" s="52">
        <v>0</v>
      </c>
      <c r="R1326" s="39">
        <v>0</v>
      </c>
      <c r="S1326" s="54">
        <v>32.380000000000003</v>
      </c>
      <c r="T1326" s="39">
        <v>0</v>
      </c>
      <c r="U1326" s="54">
        <v>0</v>
      </c>
      <c r="V1326" s="39">
        <v>0</v>
      </c>
      <c r="W1326" s="56">
        <v>0</v>
      </c>
      <c r="X1326" s="39">
        <v>157.84</v>
      </c>
      <c r="Y1326" s="56">
        <v>9.9</v>
      </c>
    </row>
    <row r="1327" spans="1:25">
      <c r="A1327" s="47">
        <v>43323</v>
      </c>
      <c r="B1327" s="37">
        <v>453.33375323529742</v>
      </c>
      <c r="C1327" s="49">
        <v>0</v>
      </c>
      <c r="D1327" s="37">
        <v>0</v>
      </c>
      <c r="E1327" s="49">
        <v>0</v>
      </c>
      <c r="F1327" s="37">
        <v>0</v>
      </c>
      <c r="G1327" s="49">
        <v>0.58889515475477738</v>
      </c>
      <c r="H1327" s="37">
        <v>0.66889964668928459</v>
      </c>
      <c r="I1327" s="49">
        <v>0</v>
      </c>
      <c r="J1327" s="37">
        <v>0</v>
      </c>
      <c r="K1327" s="49">
        <v>10.635489302265858</v>
      </c>
      <c r="L1327" s="37">
        <v>0</v>
      </c>
      <c r="M1327" s="49">
        <v>56881.8</v>
      </c>
      <c r="N1327" s="43">
        <v>1425.38</v>
      </c>
      <c r="O1327" s="56">
        <v>1576.39</v>
      </c>
      <c r="P1327" s="44">
        <v>1563.7</v>
      </c>
      <c r="Q1327" s="52">
        <v>0</v>
      </c>
      <c r="R1327" s="39">
        <v>0</v>
      </c>
      <c r="S1327" s="54">
        <v>12.69</v>
      </c>
      <c r="T1327" s="39">
        <v>0</v>
      </c>
      <c r="U1327" s="54">
        <v>0</v>
      </c>
      <c r="V1327" s="39">
        <v>0</v>
      </c>
      <c r="W1327" s="56">
        <v>0</v>
      </c>
      <c r="X1327" s="39">
        <v>151.01</v>
      </c>
      <c r="Y1327" s="56">
        <v>9.6</v>
      </c>
    </row>
    <row r="1328" spans="1:25">
      <c r="A1328" s="47">
        <v>43324</v>
      </c>
      <c r="B1328" s="37">
        <v>433.85497774885027</v>
      </c>
      <c r="C1328" s="49">
        <v>0</v>
      </c>
      <c r="D1328" s="37">
        <v>0</v>
      </c>
      <c r="E1328" s="49">
        <v>0</v>
      </c>
      <c r="F1328" s="37">
        <v>0</v>
      </c>
      <c r="G1328" s="49">
        <v>0.6482672082746479</v>
      </c>
      <c r="H1328" s="37">
        <v>0.57463276309570144</v>
      </c>
      <c r="I1328" s="49">
        <v>0</v>
      </c>
      <c r="J1328" s="37">
        <v>0</v>
      </c>
      <c r="K1328" s="49">
        <v>9.8656495179577526</v>
      </c>
      <c r="L1328" s="37">
        <v>0</v>
      </c>
      <c r="M1328" s="49">
        <v>55996.2</v>
      </c>
      <c r="N1328" s="43">
        <v>1379.68</v>
      </c>
      <c r="O1328" s="56">
        <v>1546.76</v>
      </c>
      <c r="P1328" s="44">
        <v>1539.76</v>
      </c>
      <c r="Q1328" s="52">
        <v>0</v>
      </c>
      <c r="R1328" s="39">
        <v>0</v>
      </c>
      <c r="S1328" s="54">
        <v>7</v>
      </c>
      <c r="T1328" s="39">
        <v>0</v>
      </c>
      <c r="U1328" s="54">
        <v>0</v>
      </c>
      <c r="V1328" s="39">
        <v>0</v>
      </c>
      <c r="W1328" s="56">
        <v>0</v>
      </c>
      <c r="X1328" s="39">
        <v>167.08</v>
      </c>
      <c r="Y1328" s="56">
        <v>10.8</v>
      </c>
    </row>
    <row r="1329" spans="1:25">
      <c r="A1329" s="47">
        <v>43325</v>
      </c>
      <c r="B1329" s="37">
        <v>12607.923024018162</v>
      </c>
      <c r="C1329" s="49">
        <v>0</v>
      </c>
      <c r="D1329" s="37">
        <v>0</v>
      </c>
      <c r="E1329" s="49">
        <v>0</v>
      </c>
      <c r="F1329" s="37">
        <v>0</v>
      </c>
      <c r="G1329" s="49">
        <v>16.101475565501996</v>
      </c>
      <c r="H1329" s="37">
        <v>16.380162425376056</v>
      </c>
      <c r="I1329" s="49">
        <v>0</v>
      </c>
      <c r="J1329" s="37">
        <v>0</v>
      </c>
      <c r="K1329" s="49">
        <v>268.02576481908352</v>
      </c>
      <c r="L1329" s="37">
        <v>0</v>
      </c>
      <c r="M1329" s="49">
        <v>33129.9</v>
      </c>
      <c r="N1329" s="43">
        <v>743.11</v>
      </c>
      <c r="O1329" s="56">
        <v>831.72</v>
      </c>
      <c r="P1329" s="44">
        <v>806.86</v>
      </c>
      <c r="Q1329" s="52">
        <v>0</v>
      </c>
      <c r="R1329" s="39">
        <v>0</v>
      </c>
      <c r="S1329" s="54">
        <v>24.86</v>
      </c>
      <c r="T1329" s="39">
        <v>0</v>
      </c>
      <c r="U1329" s="54">
        <v>0</v>
      </c>
      <c r="V1329" s="39">
        <v>0</v>
      </c>
      <c r="W1329" s="56">
        <v>0</v>
      </c>
      <c r="X1329" s="39">
        <v>88.61</v>
      </c>
      <c r="Y1329" s="56">
        <v>10.7</v>
      </c>
    </row>
    <row r="1330" spans="1:25">
      <c r="A1330" s="47">
        <v>43326</v>
      </c>
      <c r="B1330" s="37">
        <v>13418.825012371924</v>
      </c>
      <c r="C1330" s="49">
        <v>0</v>
      </c>
      <c r="D1330" s="37">
        <v>0</v>
      </c>
      <c r="E1330" s="49">
        <v>0</v>
      </c>
      <c r="F1330" s="37">
        <v>0</v>
      </c>
      <c r="G1330" s="49">
        <v>17.720549056367901</v>
      </c>
      <c r="H1330" s="37">
        <v>17.141378186125738</v>
      </c>
      <c r="I1330" s="49">
        <v>0</v>
      </c>
      <c r="J1330" s="37">
        <v>0</v>
      </c>
      <c r="K1330" s="49">
        <v>264.15601805509294</v>
      </c>
      <c r="L1330" s="37">
        <v>0</v>
      </c>
      <c r="M1330" s="49">
        <v>56337</v>
      </c>
      <c r="N1330" s="43">
        <v>1402.96</v>
      </c>
      <c r="O1330" s="56">
        <v>1550</v>
      </c>
      <c r="P1330" s="44">
        <v>1506.63</v>
      </c>
      <c r="Q1330" s="52">
        <v>0</v>
      </c>
      <c r="R1330" s="39">
        <v>0</v>
      </c>
      <c r="S1330" s="54">
        <v>43.37</v>
      </c>
      <c r="T1330" s="39">
        <v>0</v>
      </c>
      <c r="U1330" s="54">
        <v>0</v>
      </c>
      <c r="V1330" s="39">
        <v>0</v>
      </c>
      <c r="W1330" s="56">
        <v>0</v>
      </c>
      <c r="X1330" s="39">
        <v>147.04</v>
      </c>
      <c r="Y1330" s="56">
        <v>9.5</v>
      </c>
    </row>
    <row r="1331" spans="1:25">
      <c r="A1331" s="47">
        <v>43327</v>
      </c>
      <c r="B1331" s="37">
        <v>13104.617518131166</v>
      </c>
      <c r="C1331" s="49">
        <v>0</v>
      </c>
      <c r="D1331" s="37">
        <v>0</v>
      </c>
      <c r="E1331" s="49">
        <v>0</v>
      </c>
      <c r="F1331" s="37">
        <v>0</v>
      </c>
      <c r="G1331" s="49">
        <v>17.753046667017617</v>
      </c>
      <c r="H1331" s="37">
        <v>16.371178313789073</v>
      </c>
      <c r="I1331" s="49">
        <v>0</v>
      </c>
      <c r="J1331" s="37">
        <v>0</v>
      </c>
      <c r="K1331" s="49">
        <v>285.52438635783903</v>
      </c>
      <c r="L1331" s="37">
        <v>0</v>
      </c>
      <c r="M1331" s="49">
        <v>57022.8</v>
      </c>
      <c r="N1331" s="43">
        <v>1682.01</v>
      </c>
      <c r="O1331" s="56">
        <v>1838.81</v>
      </c>
      <c r="P1331" s="44">
        <v>1823.31</v>
      </c>
      <c r="Q1331" s="52">
        <v>0</v>
      </c>
      <c r="R1331" s="39">
        <v>0</v>
      </c>
      <c r="S1331" s="54">
        <v>15.5</v>
      </c>
      <c r="T1331" s="39">
        <v>0</v>
      </c>
      <c r="U1331" s="54">
        <v>0</v>
      </c>
      <c r="V1331" s="39">
        <v>0</v>
      </c>
      <c r="W1331" s="56">
        <v>0</v>
      </c>
      <c r="X1331" s="39">
        <v>156.80000000000001</v>
      </c>
      <c r="Y1331" s="56">
        <v>8.5</v>
      </c>
    </row>
    <row r="1332" spans="1:25">
      <c r="A1332" s="47">
        <v>43328</v>
      </c>
      <c r="B1332" s="37">
        <v>13522.522185304928</v>
      </c>
      <c r="C1332" s="49">
        <v>0</v>
      </c>
      <c r="D1332" s="37">
        <v>0</v>
      </c>
      <c r="E1332" s="49">
        <v>0</v>
      </c>
      <c r="F1332" s="37">
        <v>0</v>
      </c>
      <c r="G1332" s="49">
        <v>17.640073687389265</v>
      </c>
      <c r="H1332" s="37">
        <v>17.137486790589769</v>
      </c>
      <c r="I1332" s="49">
        <v>0</v>
      </c>
      <c r="J1332" s="37">
        <v>0</v>
      </c>
      <c r="K1332" s="49">
        <v>278.55470839726831</v>
      </c>
      <c r="L1332" s="37">
        <v>0</v>
      </c>
      <c r="M1332" s="49">
        <v>57682.5</v>
      </c>
      <c r="N1332" s="43">
        <v>1242.74</v>
      </c>
      <c r="O1332" s="56">
        <v>1381.85</v>
      </c>
      <c r="P1332" s="44">
        <v>1356.85</v>
      </c>
      <c r="Q1332" s="52">
        <v>0</v>
      </c>
      <c r="R1332" s="39">
        <v>0</v>
      </c>
      <c r="S1332" s="54">
        <v>25</v>
      </c>
      <c r="T1332" s="39">
        <v>0</v>
      </c>
      <c r="U1332" s="54">
        <v>0</v>
      </c>
      <c r="V1332" s="39">
        <v>0</v>
      </c>
      <c r="W1332" s="56">
        <v>0</v>
      </c>
      <c r="X1332" s="39">
        <v>139.11000000000001</v>
      </c>
      <c r="Y1332" s="56">
        <v>10.1</v>
      </c>
    </row>
    <row r="1333" spans="1:25">
      <c r="A1333" s="47">
        <v>43329</v>
      </c>
      <c r="B1333" s="37">
        <v>13612.239584483836</v>
      </c>
      <c r="C1333" s="49">
        <v>0</v>
      </c>
      <c r="D1333" s="37">
        <v>0</v>
      </c>
      <c r="E1333" s="49">
        <v>0</v>
      </c>
      <c r="F1333" s="37">
        <v>0</v>
      </c>
      <c r="G1333" s="49">
        <v>17.601423741997728</v>
      </c>
      <c r="H1333" s="37">
        <v>16.817713915111145</v>
      </c>
      <c r="I1333" s="49">
        <v>0</v>
      </c>
      <c r="J1333" s="37">
        <v>35</v>
      </c>
      <c r="K1333" s="49">
        <v>273.31632521319523</v>
      </c>
      <c r="L1333" s="37">
        <v>50</v>
      </c>
      <c r="M1333" s="49">
        <v>64921.8</v>
      </c>
      <c r="N1333" s="43">
        <v>1428.61</v>
      </c>
      <c r="O1333" s="56">
        <v>1590.32</v>
      </c>
      <c r="P1333" s="44">
        <v>1552</v>
      </c>
      <c r="Q1333" s="52">
        <v>0</v>
      </c>
      <c r="R1333" s="39">
        <v>0</v>
      </c>
      <c r="S1333" s="54">
        <v>38.32</v>
      </c>
      <c r="T1333" s="39">
        <v>0</v>
      </c>
      <c r="U1333" s="54">
        <v>0</v>
      </c>
      <c r="V1333" s="39">
        <v>0</v>
      </c>
      <c r="W1333" s="56">
        <v>0</v>
      </c>
      <c r="X1333" s="39">
        <v>161.71</v>
      </c>
      <c r="Y1333" s="56">
        <v>10.199999999999999</v>
      </c>
    </row>
    <row r="1334" spans="1:25">
      <c r="A1334" s="47">
        <v>43330</v>
      </c>
      <c r="B1334" s="37">
        <v>472.43769188423494</v>
      </c>
      <c r="C1334" s="49">
        <v>0</v>
      </c>
      <c r="D1334" s="37">
        <v>0</v>
      </c>
      <c r="E1334" s="49">
        <v>0</v>
      </c>
      <c r="F1334" s="37">
        <v>0</v>
      </c>
      <c r="G1334" s="49">
        <v>0.62325991964516858</v>
      </c>
      <c r="H1334" s="37">
        <v>0.67507965221151645</v>
      </c>
      <c r="I1334" s="49">
        <v>0</v>
      </c>
      <c r="J1334" s="37">
        <v>0</v>
      </c>
      <c r="K1334" s="49">
        <v>10.492929955509592</v>
      </c>
      <c r="L1334" s="37">
        <v>0</v>
      </c>
      <c r="M1334" s="49">
        <v>60307.199999999997</v>
      </c>
      <c r="N1334" s="43">
        <v>1471.67</v>
      </c>
      <c r="O1334" s="56">
        <v>1637.74</v>
      </c>
      <c r="P1334" s="44">
        <v>1622.91</v>
      </c>
      <c r="Q1334" s="52">
        <v>0</v>
      </c>
      <c r="R1334" s="39">
        <v>0</v>
      </c>
      <c r="S1334" s="54">
        <v>14.83</v>
      </c>
      <c r="T1334" s="39">
        <v>0</v>
      </c>
      <c r="U1334" s="54">
        <v>0</v>
      </c>
      <c r="V1334" s="39">
        <v>0</v>
      </c>
      <c r="W1334" s="56">
        <v>0</v>
      </c>
      <c r="X1334" s="39">
        <v>166.07</v>
      </c>
      <c r="Y1334" s="56">
        <v>10.1</v>
      </c>
    </row>
    <row r="1335" spans="1:25">
      <c r="A1335" s="47">
        <v>43331</v>
      </c>
      <c r="B1335" s="37">
        <v>502.37027204668254</v>
      </c>
      <c r="C1335" s="49">
        <v>0</v>
      </c>
      <c r="D1335" s="37">
        <v>0</v>
      </c>
      <c r="E1335" s="49">
        <v>0</v>
      </c>
      <c r="F1335" s="37">
        <v>0</v>
      </c>
      <c r="G1335" s="49">
        <v>0.67621274987428071</v>
      </c>
      <c r="H1335" s="37">
        <v>0.64541138154774047</v>
      </c>
      <c r="I1335" s="49">
        <v>0</v>
      </c>
      <c r="J1335" s="37">
        <v>0</v>
      </c>
      <c r="K1335" s="49">
        <v>9.7594613151950309</v>
      </c>
      <c r="L1335" s="37">
        <v>0</v>
      </c>
      <c r="M1335" s="49">
        <v>62231.7</v>
      </c>
      <c r="N1335" s="43">
        <v>1549.75</v>
      </c>
      <c r="O1335" s="56">
        <v>1729.3</v>
      </c>
      <c r="P1335" s="44">
        <v>1729.3</v>
      </c>
      <c r="Q1335" s="52">
        <v>0</v>
      </c>
      <c r="R1335" s="39">
        <v>0</v>
      </c>
      <c r="S1335" s="54">
        <v>0</v>
      </c>
      <c r="T1335" s="39">
        <v>0</v>
      </c>
      <c r="U1335" s="54">
        <v>0</v>
      </c>
      <c r="V1335" s="39">
        <v>0</v>
      </c>
      <c r="W1335" s="56">
        <v>0</v>
      </c>
      <c r="X1335" s="39">
        <v>179.55</v>
      </c>
      <c r="Y1335" s="56">
        <v>10.4</v>
      </c>
    </row>
    <row r="1336" spans="1:25">
      <c r="A1336" s="47">
        <v>43332</v>
      </c>
      <c r="B1336" s="37">
        <v>12850.196268240143</v>
      </c>
      <c r="C1336" s="49">
        <v>0</v>
      </c>
      <c r="D1336" s="37">
        <v>0</v>
      </c>
      <c r="E1336" s="49">
        <v>0</v>
      </c>
      <c r="F1336" s="37">
        <v>0</v>
      </c>
      <c r="G1336" s="49">
        <v>17.325509819397141</v>
      </c>
      <c r="H1336" s="37">
        <v>16.744315891095908</v>
      </c>
      <c r="I1336" s="49">
        <v>0</v>
      </c>
      <c r="J1336" s="37">
        <v>0</v>
      </c>
      <c r="K1336" s="49">
        <v>270.64721229326028</v>
      </c>
      <c r="L1336" s="37">
        <v>0</v>
      </c>
      <c r="M1336" s="49">
        <v>62222.7</v>
      </c>
      <c r="N1336" s="43">
        <v>1592.55</v>
      </c>
      <c r="O1336" s="56">
        <v>1724.77</v>
      </c>
      <c r="P1336" s="44">
        <v>1681.19</v>
      </c>
      <c r="Q1336" s="52">
        <v>0</v>
      </c>
      <c r="R1336" s="39">
        <v>0</v>
      </c>
      <c r="S1336" s="54">
        <v>43.58</v>
      </c>
      <c r="T1336" s="39">
        <v>0</v>
      </c>
      <c r="U1336" s="54">
        <v>0</v>
      </c>
      <c r="V1336" s="39">
        <v>0</v>
      </c>
      <c r="W1336" s="56">
        <v>0</v>
      </c>
      <c r="X1336" s="39">
        <v>132.22</v>
      </c>
      <c r="Y1336" s="56">
        <v>7.7</v>
      </c>
    </row>
    <row r="1337" spans="1:25">
      <c r="A1337" s="47">
        <v>43333</v>
      </c>
      <c r="B1337" s="37">
        <v>12228.431768989856</v>
      </c>
      <c r="C1337" s="49">
        <v>0</v>
      </c>
      <c r="D1337" s="37">
        <v>0</v>
      </c>
      <c r="E1337" s="49">
        <v>0</v>
      </c>
      <c r="F1337" s="37">
        <v>0</v>
      </c>
      <c r="G1337" s="49">
        <v>15.822996424052732</v>
      </c>
      <c r="H1337" s="37">
        <v>15.768235237422918</v>
      </c>
      <c r="I1337" s="49">
        <v>0</v>
      </c>
      <c r="J1337" s="37">
        <v>0</v>
      </c>
      <c r="K1337" s="49">
        <v>278.66808007701889</v>
      </c>
      <c r="L1337" s="37">
        <v>0</v>
      </c>
      <c r="M1337" s="49">
        <v>53051.1</v>
      </c>
      <c r="N1337" s="43">
        <v>1298.5899999999999</v>
      </c>
      <c r="O1337" s="56">
        <v>1421.43</v>
      </c>
      <c r="P1337" s="44">
        <v>1392.18</v>
      </c>
      <c r="Q1337" s="52">
        <v>0</v>
      </c>
      <c r="R1337" s="39">
        <v>0</v>
      </c>
      <c r="S1337" s="54">
        <v>29.25</v>
      </c>
      <c r="T1337" s="39">
        <v>0</v>
      </c>
      <c r="U1337" s="54">
        <v>0</v>
      </c>
      <c r="V1337" s="39">
        <v>0</v>
      </c>
      <c r="W1337" s="56">
        <v>0</v>
      </c>
      <c r="X1337" s="39">
        <v>122.84</v>
      </c>
      <c r="Y1337" s="56">
        <v>8.6</v>
      </c>
    </row>
    <row r="1338" spans="1:25">
      <c r="A1338" s="47">
        <v>43334</v>
      </c>
      <c r="B1338" s="37">
        <v>12320.908275784726</v>
      </c>
      <c r="C1338" s="49">
        <v>0</v>
      </c>
      <c r="D1338" s="37">
        <v>0</v>
      </c>
      <c r="E1338" s="49">
        <v>0</v>
      </c>
      <c r="F1338" s="37">
        <v>0</v>
      </c>
      <c r="G1338" s="49">
        <v>18.040349170971272</v>
      </c>
      <c r="H1338" s="37">
        <v>16.29208988483002</v>
      </c>
      <c r="I1338" s="49">
        <v>0</v>
      </c>
      <c r="J1338" s="37">
        <v>0</v>
      </c>
      <c r="K1338" s="49">
        <v>271.65687250895382</v>
      </c>
      <c r="L1338" s="37">
        <v>0</v>
      </c>
      <c r="M1338" s="49">
        <v>64271.4</v>
      </c>
      <c r="N1338" s="43">
        <v>1574.81</v>
      </c>
      <c r="O1338" s="56">
        <v>1741.63</v>
      </c>
      <c r="P1338" s="44">
        <v>1732.82</v>
      </c>
      <c r="Q1338" s="52">
        <v>0</v>
      </c>
      <c r="R1338" s="39">
        <v>0</v>
      </c>
      <c r="S1338" s="54">
        <v>8.81</v>
      </c>
      <c r="T1338" s="39">
        <v>0</v>
      </c>
      <c r="U1338" s="54">
        <v>0</v>
      </c>
      <c r="V1338" s="39">
        <v>0</v>
      </c>
      <c r="W1338" s="56">
        <v>0</v>
      </c>
      <c r="X1338" s="39">
        <v>166.82</v>
      </c>
      <c r="Y1338" s="56">
        <v>9.6</v>
      </c>
    </row>
    <row r="1339" spans="1:25">
      <c r="A1339" s="47">
        <v>43335</v>
      </c>
      <c r="B1339" s="37">
        <v>12022.366673834775</v>
      </c>
      <c r="C1339" s="49">
        <v>0</v>
      </c>
      <c r="D1339" s="37">
        <v>0</v>
      </c>
      <c r="E1339" s="49">
        <v>0</v>
      </c>
      <c r="F1339" s="37">
        <v>0</v>
      </c>
      <c r="G1339" s="49">
        <v>16.051916770279071</v>
      </c>
      <c r="H1339" s="37">
        <v>15.909492643816689</v>
      </c>
      <c r="I1339" s="49">
        <v>0</v>
      </c>
      <c r="J1339" s="37">
        <v>0</v>
      </c>
      <c r="K1339" s="49">
        <v>280.28433740064736</v>
      </c>
      <c r="L1339" s="37">
        <v>0</v>
      </c>
      <c r="M1339" s="49">
        <v>66160.800000000003</v>
      </c>
      <c r="N1339" s="43">
        <v>1640.05</v>
      </c>
      <c r="O1339" s="56">
        <v>1804.11</v>
      </c>
      <c r="P1339" s="44">
        <v>1768.58</v>
      </c>
      <c r="Q1339" s="52">
        <v>0</v>
      </c>
      <c r="R1339" s="39">
        <v>0</v>
      </c>
      <c r="S1339" s="54">
        <v>35.53</v>
      </c>
      <c r="T1339" s="39">
        <v>0</v>
      </c>
      <c r="U1339" s="54">
        <v>0</v>
      </c>
      <c r="V1339" s="39">
        <v>0</v>
      </c>
      <c r="W1339" s="56">
        <v>0</v>
      </c>
      <c r="X1339" s="39">
        <v>164.06</v>
      </c>
      <c r="Y1339" s="56">
        <v>9.1</v>
      </c>
    </row>
    <row r="1340" spans="1:25">
      <c r="A1340" s="47">
        <v>43336</v>
      </c>
      <c r="B1340" s="37">
        <v>12880.392112150044</v>
      </c>
      <c r="C1340" s="49">
        <v>0</v>
      </c>
      <c r="D1340" s="37">
        <v>0</v>
      </c>
      <c r="E1340" s="49">
        <v>0</v>
      </c>
      <c r="F1340" s="37">
        <v>0</v>
      </c>
      <c r="G1340" s="49">
        <v>16.651490918141128</v>
      </c>
      <c r="H1340" s="37">
        <v>15.014331489689049</v>
      </c>
      <c r="I1340" s="49">
        <v>0</v>
      </c>
      <c r="J1340" s="37">
        <v>19</v>
      </c>
      <c r="K1340" s="49">
        <v>276.86140655102491</v>
      </c>
      <c r="L1340" s="37">
        <v>30</v>
      </c>
      <c r="M1340" s="49">
        <v>66195.899999999994</v>
      </c>
      <c r="N1340" s="43">
        <v>1614.52</v>
      </c>
      <c r="O1340" s="56">
        <v>1778.58</v>
      </c>
      <c r="P1340" s="44">
        <v>1749.36</v>
      </c>
      <c r="Q1340" s="52">
        <v>0</v>
      </c>
      <c r="R1340" s="39">
        <v>0</v>
      </c>
      <c r="S1340" s="54">
        <v>29.22</v>
      </c>
      <c r="T1340" s="39">
        <v>0</v>
      </c>
      <c r="U1340" s="54">
        <v>0</v>
      </c>
      <c r="V1340" s="39">
        <v>0</v>
      </c>
      <c r="W1340" s="56">
        <v>0</v>
      </c>
      <c r="X1340" s="39">
        <v>164.06</v>
      </c>
      <c r="Y1340" s="56">
        <v>9.1999999999999993</v>
      </c>
    </row>
    <row r="1341" spans="1:25">
      <c r="A1341" s="47">
        <v>43337</v>
      </c>
      <c r="B1341" s="37">
        <v>490.38288148121046</v>
      </c>
      <c r="C1341" s="49">
        <v>0</v>
      </c>
      <c r="D1341" s="37">
        <v>0</v>
      </c>
      <c r="E1341" s="49">
        <v>0</v>
      </c>
      <c r="F1341" s="37">
        <v>0</v>
      </c>
      <c r="G1341" s="49">
        <v>0.68637594690203496</v>
      </c>
      <c r="H1341" s="37">
        <v>0.58707711515004579</v>
      </c>
      <c r="I1341" s="49">
        <v>0</v>
      </c>
      <c r="J1341" s="37">
        <v>0</v>
      </c>
      <c r="K1341" s="49">
        <v>9.8163541546981961</v>
      </c>
      <c r="L1341" s="37">
        <v>0</v>
      </c>
      <c r="M1341" s="49">
        <v>65559</v>
      </c>
      <c r="N1341" s="43">
        <v>1564.08</v>
      </c>
      <c r="O1341" s="56">
        <v>1735.4</v>
      </c>
      <c r="P1341" s="44">
        <v>1735.4</v>
      </c>
      <c r="Q1341" s="52">
        <v>0</v>
      </c>
      <c r="R1341" s="39">
        <v>0</v>
      </c>
      <c r="S1341" s="54">
        <v>0</v>
      </c>
      <c r="T1341" s="39">
        <v>0</v>
      </c>
      <c r="U1341" s="54">
        <v>0</v>
      </c>
      <c r="V1341" s="39">
        <v>0</v>
      </c>
      <c r="W1341" s="56">
        <v>0</v>
      </c>
      <c r="X1341" s="39">
        <v>171.32</v>
      </c>
      <c r="Y1341" s="56">
        <v>9.9</v>
      </c>
    </row>
    <row r="1342" spans="1:25">
      <c r="A1342" s="47">
        <v>43338</v>
      </c>
      <c r="B1342" s="37">
        <v>467.77742841612371</v>
      </c>
      <c r="C1342" s="49">
        <v>0</v>
      </c>
      <c r="D1342" s="37">
        <v>0</v>
      </c>
      <c r="E1342" s="49">
        <v>0</v>
      </c>
      <c r="F1342" s="37">
        <v>0</v>
      </c>
      <c r="G1342" s="49">
        <v>0.70239062056923451</v>
      </c>
      <c r="H1342" s="37">
        <v>0.60787071034317053</v>
      </c>
      <c r="I1342" s="49">
        <v>0</v>
      </c>
      <c r="J1342" s="37">
        <v>0</v>
      </c>
      <c r="K1342" s="49">
        <v>10.235215051158495</v>
      </c>
      <c r="L1342" s="37">
        <v>0</v>
      </c>
      <c r="M1342" s="49">
        <v>65301.599999999999</v>
      </c>
      <c r="N1342" s="43">
        <v>1609.56</v>
      </c>
      <c r="O1342" s="56">
        <v>1774.82</v>
      </c>
      <c r="P1342" s="44">
        <v>1774.82</v>
      </c>
      <c r="Q1342" s="52">
        <v>0</v>
      </c>
      <c r="R1342" s="39">
        <v>0</v>
      </c>
      <c r="S1342" s="54">
        <v>0</v>
      </c>
      <c r="T1342" s="39">
        <v>0</v>
      </c>
      <c r="U1342" s="54">
        <v>0</v>
      </c>
      <c r="V1342" s="39">
        <v>0</v>
      </c>
      <c r="W1342" s="56">
        <v>0</v>
      </c>
      <c r="X1342" s="39">
        <v>165.26</v>
      </c>
      <c r="Y1342" s="56">
        <v>9.3000000000000007</v>
      </c>
    </row>
    <row r="1343" spans="1:25">
      <c r="A1343" s="47">
        <v>43339</v>
      </c>
      <c r="B1343" s="37">
        <v>13190.063487250964</v>
      </c>
      <c r="C1343" s="49">
        <v>0</v>
      </c>
      <c r="D1343" s="37">
        <v>0</v>
      </c>
      <c r="E1343" s="49">
        <v>0</v>
      </c>
      <c r="F1343" s="37">
        <v>0</v>
      </c>
      <c r="G1343" s="49">
        <v>17.545050995723511</v>
      </c>
      <c r="H1343" s="37">
        <v>15.737179054344301</v>
      </c>
      <c r="I1343" s="49">
        <v>0</v>
      </c>
      <c r="J1343" s="37">
        <v>0</v>
      </c>
      <c r="K1343" s="49">
        <v>285.2930750863211</v>
      </c>
      <c r="L1343" s="37">
        <v>0</v>
      </c>
      <c r="M1343" s="49">
        <v>65991.3</v>
      </c>
      <c r="N1343" s="43">
        <v>1420.63</v>
      </c>
      <c r="O1343" s="56">
        <v>1604.12</v>
      </c>
      <c r="P1343" s="44">
        <v>1604.12</v>
      </c>
      <c r="Q1343" s="52">
        <v>0</v>
      </c>
      <c r="R1343" s="39">
        <v>0</v>
      </c>
      <c r="S1343" s="54">
        <v>0</v>
      </c>
      <c r="T1343" s="39">
        <v>0</v>
      </c>
      <c r="U1343" s="54">
        <v>0</v>
      </c>
      <c r="V1343" s="39">
        <v>0</v>
      </c>
      <c r="W1343" s="56">
        <v>0</v>
      </c>
      <c r="X1343" s="39">
        <v>183.49</v>
      </c>
      <c r="Y1343" s="56">
        <v>11.4</v>
      </c>
    </row>
    <row r="1344" spans="1:25">
      <c r="A1344" s="47">
        <v>43340</v>
      </c>
      <c r="B1344" s="37">
        <v>11933.879732834186</v>
      </c>
      <c r="C1344" s="49">
        <v>0</v>
      </c>
      <c r="D1344" s="37">
        <v>0</v>
      </c>
      <c r="E1344" s="49">
        <v>0</v>
      </c>
      <c r="F1344" s="37">
        <v>0</v>
      </c>
      <c r="G1344" s="49">
        <v>16.295086286247145</v>
      </c>
      <c r="H1344" s="37">
        <v>16.866943131536132</v>
      </c>
      <c r="I1344" s="49">
        <v>0</v>
      </c>
      <c r="J1344" s="37">
        <v>0</v>
      </c>
      <c r="K1344" s="49">
        <v>266.72713605643759</v>
      </c>
      <c r="L1344" s="37">
        <v>0</v>
      </c>
      <c r="M1344" s="49">
        <v>61236.6</v>
      </c>
      <c r="N1344" s="43">
        <v>1346</v>
      </c>
      <c r="O1344" s="56">
        <v>1525.72</v>
      </c>
      <c r="P1344" s="44">
        <v>1525.72</v>
      </c>
      <c r="Q1344" s="52">
        <v>0</v>
      </c>
      <c r="R1344" s="39">
        <v>0</v>
      </c>
      <c r="S1344" s="54">
        <v>0</v>
      </c>
      <c r="T1344" s="39">
        <v>0</v>
      </c>
      <c r="U1344" s="54">
        <v>0</v>
      </c>
      <c r="V1344" s="39">
        <v>0</v>
      </c>
      <c r="W1344" s="56">
        <v>0</v>
      </c>
      <c r="X1344" s="39">
        <v>179.72</v>
      </c>
      <c r="Y1344" s="56">
        <v>11.8</v>
      </c>
    </row>
    <row r="1345" spans="1:25">
      <c r="A1345" s="47">
        <v>43341</v>
      </c>
      <c r="B1345" s="37">
        <v>11859.062104481347</v>
      </c>
      <c r="C1345" s="49">
        <v>0</v>
      </c>
      <c r="D1345" s="37">
        <v>0</v>
      </c>
      <c r="E1345" s="49">
        <v>0</v>
      </c>
      <c r="F1345" s="37">
        <v>0</v>
      </c>
      <c r="G1345" s="49">
        <v>17.844560446974153</v>
      </c>
      <c r="H1345" s="37">
        <v>16.365910343442749</v>
      </c>
      <c r="I1345" s="49">
        <v>0</v>
      </c>
      <c r="J1345" s="37">
        <v>0</v>
      </c>
      <c r="K1345" s="49">
        <v>283.48057901101583</v>
      </c>
      <c r="L1345" s="37">
        <v>0</v>
      </c>
      <c r="M1345" s="49">
        <v>57428.1</v>
      </c>
      <c r="N1345" s="43">
        <v>952.44</v>
      </c>
      <c r="O1345" s="56">
        <v>1089.08</v>
      </c>
      <c r="P1345" s="44">
        <v>1089.08</v>
      </c>
      <c r="Q1345" s="52">
        <v>0</v>
      </c>
      <c r="R1345" s="39">
        <v>0</v>
      </c>
      <c r="S1345" s="54">
        <v>0</v>
      </c>
      <c r="T1345" s="39">
        <v>0</v>
      </c>
      <c r="U1345" s="54">
        <v>0</v>
      </c>
      <c r="V1345" s="39">
        <v>0</v>
      </c>
      <c r="W1345" s="56">
        <v>0</v>
      </c>
      <c r="X1345" s="39">
        <v>136.63999999999999</v>
      </c>
      <c r="Y1345" s="56">
        <v>12.5</v>
      </c>
    </row>
    <row r="1346" spans="1:25">
      <c r="A1346" s="47">
        <v>43342</v>
      </c>
      <c r="B1346" s="37">
        <v>12071.158685973636</v>
      </c>
      <c r="C1346" s="49">
        <v>0</v>
      </c>
      <c r="D1346" s="37">
        <v>0</v>
      </c>
      <c r="E1346" s="49">
        <v>0</v>
      </c>
      <c r="F1346" s="37">
        <v>0</v>
      </c>
      <c r="G1346" s="49">
        <v>16.507397935456023</v>
      </c>
      <c r="H1346" s="37">
        <v>16.781639078488368</v>
      </c>
      <c r="I1346" s="49">
        <v>0</v>
      </c>
      <c r="J1346" s="37">
        <v>0</v>
      </c>
      <c r="K1346" s="49">
        <v>258.86533755362711</v>
      </c>
      <c r="L1346" s="37">
        <v>0</v>
      </c>
      <c r="M1346" s="49">
        <v>4990.8</v>
      </c>
    </row>
    <row r="1347" spans="1:25">
      <c r="A1347" s="47">
        <v>43343</v>
      </c>
      <c r="B1347" s="37">
        <v>13496.02182364295</v>
      </c>
      <c r="C1347" s="49">
        <v>0</v>
      </c>
      <c r="D1347" s="37">
        <v>0</v>
      </c>
      <c r="E1347" s="49">
        <v>0</v>
      </c>
      <c r="F1347" s="37">
        <v>0</v>
      </c>
      <c r="G1347" s="49">
        <v>17.089612516629252</v>
      </c>
      <c r="H1347" s="37">
        <v>15.921714267718526</v>
      </c>
      <c r="I1347" s="49">
        <v>26.2273364667085</v>
      </c>
      <c r="J1347" s="37">
        <v>21</v>
      </c>
      <c r="K1347" s="49">
        <v>258.86816741526809</v>
      </c>
      <c r="L1347" s="37">
        <v>25</v>
      </c>
      <c r="M1347" s="49">
        <v>2975.7</v>
      </c>
    </row>
    <row r="1348" spans="1:25">
      <c r="A1348" s="47">
        <v>43344</v>
      </c>
      <c r="B1348" s="37">
        <v>320.15883399040092</v>
      </c>
      <c r="C1348" s="49">
        <v>0</v>
      </c>
      <c r="D1348" s="37">
        <v>0</v>
      </c>
      <c r="E1348" s="49">
        <v>0</v>
      </c>
      <c r="F1348" s="37">
        <v>0</v>
      </c>
      <c r="G1348" s="49">
        <v>0.6468204923694989</v>
      </c>
      <c r="H1348" s="37">
        <v>0.44277970513910192</v>
      </c>
      <c r="I1348" s="49">
        <v>0</v>
      </c>
      <c r="J1348" s="37">
        <v>0</v>
      </c>
      <c r="K1348" s="49">
        <v>7.3407809962017412</v>
      </c>
      <c r="L1348" s="37">
        <v>0</v>
      </c>
      <c r="M1348" s="49">
        <v>9745.7999999999993</v>
      </c>
      <c r="N1348" s="43">
        <v>814.23</v>
      </c>
      <c r="O1348" s="56">
        <v>873.25</v>
      </c>
      <c r="P1348" s="44">
        <v>855.52</v>
      </c>
      <c r="Q1348" s="52">
        <v>0</v>
      </c>
      <c r="R1348" s="39">
        <v>0</v>
      </c>
      <c r="S1348" s="54">
        <v>17.73</v>
      </c>
      <c r="T1348" s="39">
        <v>0</v>
      </c>
      <c r="U1348" s="54">
        <v>0</v>
      </c>
      <c r="V1348" s="39">
        <v>0</v>
      </c>
      <c r="W1348" s="56">
        <v>0</v>
      </c>
      <c r="X1348" s="39">
        <v>59.02</v>
      </c>
      <c r="Y1348" s="56">
        <v>6.8</v>
      </c>
    </row>
    <row r="1349" spans="1:25">
      <c r="A1349" s="47">
        <v>43345</v>
      </c>
      <c r="B1349" s="37">
        <v>373.12382341751697</v>
      </c>
      <c r="C1349" s="49">
        <v>0</v>
      </c>
      <c r="D1349" s="37">
        <v>0</v>
      </c>
      <c r="E1349" s="49">
        <v>0</v>
      </c>
      <c r="F1349" s="37">
        <v>0</v>
      </c>
      <c r="G1349" s="49">
        <v>0.66361291454055304</v>
      </c>
      <c r="H1349" s="37">
        <v>0.39112202099686144</v>
      </c>
      <c r="I1349" s="49">
        <v>0</v>
      </c>
      <c r="J1349" s="37">
        <v>0</v>
      </c>
      <c r="K1349" s="49">
        <v>7.2382351725989125</v>
      </c>
      <c r="L1349" s="37">
        <v>0</v>
      </c>
      <c r="M1349" s="49">
        <v>70544.7</v>
      </c>
      <c r="N1349" s="43">
        <v>2086.5300000000002</v>
      </c>
      <c r="O1349" s="56">
        <v>2226.4699999999998</v>
      </c>
      <c r="P1349" s="44">
        <v>2204</v>
      </c>
      <c r="Q1349" s="52">
        <v>0</v>
      </c>
      <c r="R1349" s="39">
        <v>0</v>
      </c>
      <c r="S1349" s="54">
        <v>22.47</v>
      </c>
      <c r="T1349" s="39">
        <v>0</v>
      </c>
      <c r="U1349" s="54">
        <v>0</v>
      </c>
      <c r="V1349" s="39">
        <v>0</v>
      </c>
      <c r="W1349" s="56">
        <v>0</v>
      </c>
      <c r="X1349" s="39">
        <v>139.94</v>
      </c>
      <c r="Y1349" s="56">
        <v>6.3</v>
      </c>
    </row>
    <row r="1350" spans="1:25">
      <c r="A1350" s="47">
        <v>43346</v>
      </c>
      <c r="B1350" s="37">
        <v>9727.522852619315</v>
      </c>
      <c r="C1350" s="49">
        <v>0</v>
      </c>
      <c r="D1350" s="37">
        <v>0</v>
      </c>
      <c r="E1350" s="49">
        <v>0</v>
      </c>
      <c r="F1350" s="37">
        <v>0</v>
      </c>
      <c r="G1350" s="49">
        <v>17.471567964319924</v>
      </c>
      <c r="H1350" s="37">
        <v>13.488577503703878</v>
      </c>
      <c r="I1350" s="49">
        <v>0</v>
      </c>
      <c r="J1350" s="37">
        <v>0</v>
      </c>
      <c r="K1350" s="49">
        <v>223.46350281269576</v>
      </c>
      <c r="L1350" s="37">
        <v>0</v>
      </c>
      <c r="M1350" s="49">
        <v>72395.7</v>
      </c>
      <c r="N1350" s="43">
        <v>2134.29</v>
      </c>
      <c r="O1350" s="56">
        <v>2254.61</v>
      </c>
      <c r="P1350" s="44">
        <v>2218.44</v>
      </c>
      <c r="Q1350" s="52">
        <v>0</v>
      </c>
      <c r="R1350" s="39">
        <v>0</v>
      </c>
      <c r="S1350" s="54">
        <v>36.17</v>
      </c>
      <c r="T1350" s="39">
        <v>0</v>
      </c>
      <c r="U1350" s="54">
        <v>0</v>
      </c>
      <c r="V1350" s="39">
        <v>0</v>
      </c>
      <c r="W1350" s="56">
        <v>0</v>
      </c>
      <c r="X1350" s="39">
        <v>120.32</v>
      </c>
      <c r="Y1350" s="56">
        <v>5.3</v>
      </c>
    </row>
    <row r="1351" spans="1:25">
      <c r="A1351" s="47">
        <v>43347</v>
      </c>
      <c r="B1351" s="37">
        <v>9968.9923135374302</v>
      </c>
      <c r="C1351" s="49">
        <v>0</v>
      </c>
      <c r="D1351" s="37">
        <v>0</v>
      </c>
      <c r="E1351" s="49">
        <v>0</v>
      </c>
      <c r="F1351" s="37">
        <v>0</v>
      </c>
      <c r="G1351" s="49">
        <v>17.958807385136453</v>
      </c>
      <c r="H1351" s="37">
        <v>12.564199750431346</v>
      </c>
      <c r="I1351" s="49">
        <v>0</v>
      </c>
      <c r="J1351" s="37">
        <v>0</v>
      </c>
      <c r="K1351" s="49">
        <v>223.10397314944441</v>
      </c>
      <c r="L1351" s="37">
        <v>0</v>
      </c>
      <c r="M1351" s="49">
        <v>70134.3</v>
      </c>
      <c r="N1351" s="43">
        <v>1935.43</v>
      </c>
      <c r="O1351" s="56">
        <v>2094.0700000000002</v>
      </c>
      <c r="P1351" s="44">
        <v>2063.85</v>
      </c>
      <c r="Q1351" s="52">
        <v>0</v>
      </c>
      <c r="R1351" s="39">
        <v>0</v>
      </c>
      <c r="S1351" s="54">
        <v>30.22</v>
      </c>
      <c r="T1351" s="39">
        <v>0</v>
      </c>
      <c r="U1351" s="54">
        <v>0</v>
      </c>
      <c r="V1351" s="39">
        <v>0</v>
      </c>
      <c r="W1351" s="56">
        <v>0</v>
      </c>
      <c r="X1351" s="39">
        <v>158.63999999999999</v>
      </c>
      <c r="Y1351" s="56">
        <v>7.6</v>
      </c>
    </row>
    <row r="1352" spans="1:25">
      <c r="A1352" s="47">
        <v>43348</v>
      </c>
      <c r="B1352" s="37">
        <v>9926.3288369333768</v>
      </c>
      <c r="C1352" s="49">
        <v>0</v>
      </c>
      <c r="D1352" s="37">
        <v>0</v>
      </c>
      <c r="E1352" s="49">
        <v>0</v>
      </c>
      <c r="F1352" s="37">
        <v>0</v>
      </c>
      <c r="G1352" s="49">
        <v>18.056000422937561</v>
      </c>
      <c r="H1352" s="37">
        <v>12.191074702898684</v>
      </c>
      <c r="I1352" s="49">
        <v>0</v>
      </c>
      <c r="J1352" s="37">
        <v>0</v>
      </c>
      <c r="K1352" s="49">
        <v>223.01654659544937</v>
      </c>
      <c r="L1352" s="37">
        <v>0</v>
      </c>
      <c r="M1352" s="49">
        <v>74965.2</v>
      </c>
      <c r="N1352" s="43">
        <v>2080.69</v>
      </c>
      <c r="O1352" s="56">
        <v>2210.0100000000002</v>
      </c>
      <c r="P1352" s="44">
        <v>2197.0500000000002</v>
      </c>
      <c r="Q1352" s="52">
        <v>0</v>
      </c>
      <c r="R1352" s="39">
        <v>0</v>
      </c>
      <c r="S1352" s="54">
        <v>12.96</v>
      </c>
      <c r="T1352" s="39">
        <v>0</v>
      </c>
      <c r="U1352" s="54">
        <v>0</v>
      </c>
      <c r="V1352" s="39">
        <v>0</v>
      </c>
      <c r="W1352" s="56">
        <v>0</v>
      </c>
      <c r="X1352" s="39">
        <v>129.32</v>
      </c>
      <c r="Y1352" s="56">
        <v>5.9</v>
      </c>
    </row>
    <row r="1353" spans="1:25">
      <c r="A1353" s="47">
        <v>43349</v>
      </c>
      <c r="B1353" s="37">
        <v>10530.812398857983</v>
      </c>
      <c r="C1353" s="49">
        <v>0</v>
      </c>
      <c r="D1353" s="37">
        <v>0</v>
      </c>
      <c r="E1353" s="49">
        <v>0</v>
      </c>
      <c r="F1353" s="37">
        <v>0</v>
      </c>
      <c r="G1353" s="49">
        <v>18.835827286719585</v>
      </c>
      <c r="H1353" s="37">
        <v>13.225234258957023</v>
      </c>
      <c r="I1353" s="49">
        <v>0</v>
      </c>
      <c r="J1353" s="37">
        <v>0</v>
      </c>
      <c r="K1353" s="49">
        <v>200.91316879415888</v>
      </c>
      <c r="L1353" s="37">
        <v>0</v>
      </c>
      <c r="M1353" s="49">
        <v>73794</v>
      </c>
      <c r="N1353" s="43">
        <v>2108.77</v>
      </c>
      <c r="O1353" s="56">
        <v>2246.52</v>
      </c>
      <c r="P1353" s="44">
        <v>2219.35</v>
      </c>
      <c r="Q1353" s="52">
        <v>0</v>
      </c>
      <c r="R1353" s="39">
        <v>0</v>
      </c>
      <c r="S1353" s="54">
        <v>27.17</v>
      </c>
      <c r="T1353" s="39">
        <v>0</v>
      </c>
      <c r="U1353" s="54">
        <v>0</v>
      </c>
      <c r="V1353" s="39">
        <v>0</v>
      </c>
      <c r="W1353" s="56">
        <v>0</v>
      </c>
      <c r="X1353" s="39">
        <v>137.75</v>
      </c>
      <c r="Y1353" s="56">
        <v>6.1</v>
      </c>
    </row>
    <row r="1354" spans="1:25">
      <c r="A1354" s="47">
        <v>43350</v>
      </c>
      <c r="B1354" s="37">
        <v>10503.299506685207</v>
      </c>
      <c r="C1354" s="49">
        <v>0</v>
      </c>
      <c r="D1354" s="37">
        <v>0</v>
      </c>
      <c r="E1354" s="49">
        <v>0</v>
      </c>
      <c r="F1354" s="37">
        <v>0</v>
      </c>
      <c r="G1354" s="49">
        <v>17.575857548360744</v>
      </c>
      <c r="H1354" s="37">
        <v>12.177763989115432</v>
      </c>
      <c r="I1354" s="49">
        <v>0</v>
      </c>
      <c r="J1354" s="37">
        <v>0</v>
      </c>
      <c r="K1354" s="49">
        <v>219.48160792564983</v>
      </c>
      <c r="L1354" s="37">
        <v>25</v>
      </c>
      <c r="M1354" s="49">
        <v>74115.3</v>
      </c>
      <c r="N1354" s="43">
        <v>2136.81</v>
      </c>
      <c r="O1354" s="56">
        <v>2267.16</v>
      </c>
      <c r="P1354" s="44">
        <v>2225.96</v>
      </c>
      <c r="Q1354" s="52">
        <v>0</v>
      </c>
      <c r="R1354" s="39">
        <v>0</v>
      </c>
      <c r="S1354" s="54">
        <v>41.2</v>
      </c>
      <c r="T1354" s="39">
        <v>0</v>
      </c>
      <c r="U1354" s="54">
        <v>0</v>
      </c>
      <c r="V1354" s="39">
        <v>0</v>
      </c>
      <c r="W1354" s="56">
        <v>0</v>
      </c>
      <c r="X1354" s="39">
        <v>130.35</v>
      </c>
      <c r="Y1354" s="56">
        <v>5.7</v>
      </c>
    </row>
    <row r="1355" spans="1:25">
      <c r="A1355" s="47">
        <v>43351</v>
      </c>
      <c r="B1355" s="37">
        <v>349.6021363654537</v>
      </c>
      <c r="C1355" s="49">
        <v>0</v>
      </c>
      <c r="D1355" s="37">
        <v>0</v>
      </c>
      <c r="E1355" s="49">
        <v>0</v>
      </c>
      <c r="F1355" s="37">
        <v>0</v>
      </c>
      <c r="G1355" s="49">
        <v>0.63945266772593157</v>
      </c>
      <c r="H1355" s="37">
        <v>0.42747207997740821</v>
      </c>
      <c r="I1355" s="49">
        <v>0</v>
      </c>
      <c r="J1355" s="37">
        <v>0</v>
      </c>
      <c r="K1355" s="49">
        <v>7.6949997331373137</v>
      </c>
      <c r="L1355" s="37">
        <v>0</v>
      </c>
      <c r="M1355" s="49">
        <v>73959.899999999994</v>
      </c>
      <c r="N1355" s="43">
        <v>2142.8200000000002</v>
      </c>
      <c r="O1355" s="56">
        <v>2255.0500000000002</v>
      </c>
      <c r="P1355" s="44">
        <v>2242.0500000000002</v>
      </c>
      <c r="Q1355" s="52">
        <v>0</v>
      </c>
      <c r="R1355" s="39">
        <v>0</v>
      </c>
      <c r="S1355" s="54">
        <v>13</v>
      </c>
      <c r="T1355" s="39">
        <v>0</v>
      </c>
      <c r="U1355" s="54">
        <v>0</v>
      </c>
      <c r="V1355" s="39">
        <v>0</v>
      </c>
      <c r="W1355" s="56">
        <v>0</v>
      </c>
      <c r="X1355" s="39">
        <v>112.23</v>
      </c>
      <c r="Y1355" s="56">
        <v>5</v>
      </c>
    </row>
    <row r="1356" spans="1:25">
      <c r="A1356" s="47">
        <v>43352</v>
      </c>
      <c r="B1356" s="37">
        <v>377.45037686008448</v>
      </c>
      <c r="C1356" s="49">
        <v>0</v>
      </c>
      <c r="D1356" s="37">
        <v>0</v>
      </c>
      <c r="E1356" s="49">
        <v>0</v>
      </c>
      <c r="F1356" s="37">
        <v>0</v>
      </c>
      <c r="G1356" s="49">
        <v>0.6543479437349099</v>
      </c>
      <c r="H1356" s="37">
        <v>0.40195046311624988</v>
      </c>
      <c r="I1356" s="49">
        <v>0</v>
      </c>
      <c r="J1356" s="37">
        <v>0</v>
      </c>
      <c r="K1356" s="49">
        <v>7.5611851065844435</v>
      </c>
      <c r="L1356" s="37">
        <v>0</v>
      </c>
      <c r="M1356" s="49">
        <v>72686.100000000006</v>
      </c>
      <c r="N1356" s="43">
        <v>2109.23</v>
      </c>
      <c r="O1356" s="56">
        <v>2265.1999999999998</v>
      </c>
      <c r="P1356" s="44">
        <v>2265.1999999999998</v>
      </c>
      <c r="Q1356" s="52">
        <v>0</v>
      </c>
      <c r="R1356" s="39">
        <v>0</v>
      </c>
      <c r="S1356" s="54">
        <v>0</v>
      </c>
      <c r="T1356" s="39">
        <v>0</v>
      </c>
      <c r="U1356" s="54">
        <v>0</v>
      </c>
      <c r="V1356" s="39">
        <v>0</v>
      </c>
      <c r="W1356" s="56">
        <v>0</v>
      </c>
      <c r="X1356" s="39">
        <v>155.97</v>
      </c>
      <c r="Y1356" s="56">
        <v>6.9</v>
      </c>
    </row>
    <row r="1357" spans="1:25">
      <c r="A1357" s="47">
        <v>43353</v>
      </c>
      <c r="B1357" s="37">
        <v>9953.7258952428001</v>
      </c>
      <c r="C1357" s="49">
        <v>0</v>
      </c>
      <c r="D1357" s="37">
        <v>0</v>
      </c>
      <c r="E1357" s="49">
        <v>0</v>
      </c>
      <c r="F1357" s="37">
        <v>0</v>
      </c>
      <c r="G1357" s="49">
        <v>17.810665591372672</v>
      </c>
      <c r="H1357" s="37">
        <v>12.204676089476555</v>
      </c>
      <c r="I1357" s="49">
        <v>0</v>
      </c>
      <c r="J1357" s="37">
        <v>0</v>
      </c>
      <c r="K1357" s="49">
        <v>221.11651889252704</v>
      </c>
      <c r="L1357" s="37">
        <v>0</v>
      </c>
      <c r="M1357" s="49">
        <v>67457.399999999994</v>
      </c>
      <c r="N1357" s="43">
        <v>1536.17</v>
      </c>
      <c r="O1357" s="56">
        <v>1706</v>
      </c>
      <c r="P1357" s="44">
        <v>1670.1</v>
      </c>
      <c r="Q1357" s="52">
        <v>0</v>
      </c>
      <c r="R1357" s="39">
        <v>0</v>
      </c>
      <c r="S1357" s="54">
        <v>35.9</v>
      </c>
      <c r="T1357" s="39">
        <v>0</v>
      </c>
      <c r="U1357" s="54">
        <v>0</v>
      </c>
      <c r="V1357" s="39">
        <v>0</v>
      </c>
      <c r="W1357" s="56">
        <v>0</v>
      </c>
      <c r="X1357" s="39">
        <v>169.83</v>
      </c>
      <c r="Y1357" s="56">
        <v>10</v>
      </c>
    </row>
    <row r="1358" spans="1:25">
      <c r="A1358" s="47">
        <v>43354</v>
      </c>
      <c r="B1358" s="37">
        <v>10453.439041549929</v>
      </c>
      <c r="C1358" s="49">
        <v>0</v>
      </c>
      <c r="D1358" s="37">
        <v>0</v>
      </c>
      <c r="E1358" s="49">
        <v>0</v>
      </c>
      <c r="F1358" s="37">
        <v>0</v>
      </c>
      <c r="G1358" s="49">
        <v>19.309803770810191</v>
      </c>
      <c r="H1358" s="37">
        <v>12.569807168308413</v>
      </c>
      <c r="I1358" s="49">
        <v>0</v>
      </c>
      <c r="J1358" s="37">
        <v>0</v>
      </c>
      <c r="K1358" s="49">
        <v>217.73006503009088</v>
      </c>
      <c r="L1358" s="37">
        <v>0</v>
      </c>
      <c r="M1358" s="49">
        <v>62347.199999999997</v>
      </c>
      <c r="N1358" s="43">
        <v>1489.95</v>
      </c>
      <c r="O1358" s="56">
        <v>1666.51</v>
      </c>
      <c r="P1358" s="44">
        <v>1630.78</v>
      </c>
      <c r="Q1358" s="52">
        <v>0</v>
      </c>
      <c r="R1358" s="39">
        <v>0</v>
      </c>
      <c r="S1358" s="54">
        <v>35.729999999999997</v>
      </c>
      <c r="T1358" s="39">
        <v>0</v>
      </c>
      <c r="U1358" s="54">
        <v>0</v>
      </c>
      <c r="V1358" s="39">
        <v>0</v>
      </c>
      <c r="W1358" s="56">
        <v>0</v>
      </c>
      <c r="X1358" s="39">
        <v>176.56</v>
      </c>
      <c r="Y1358" s="56">
        <v>10.6</v>
      </c>
    </row>
    <row r="1359" spans="1:25">
      <c r="A1359" s="47">
        <v>43355</v>
      </c>
      <c r="B1359" s="37">
        <v>10014.557939117332</v>
      </c>
      <c r="C1359" s="49">
        <v>0</v>
      </c>
      <c r="D1359" s="37">
        <v>0</v>
      </c>
      <c r="E1359" s="49">
        <v>0</v>
      </c>
      <c r="F1359" s="37">
        <v>0</v>
      </c>
      <c r="G1359" s="49">
        <v>19.01100364022685</v>
      </c>
      <c r="H1359" s="37">
        <v>12.844104033810433</v>
      </c>
      <c r="I1359" s="49">
        <v>0</v>
      </c>
      <c r="J1359" s="37">
        <v>0</v>
      </c>
      <c r="K1359" s="49">
        <v>218.88517723657321</v>
      </c>
      <c r="L1359" s="37">
        <v>0</v>
      </c>
      <c r="M1359" s="49">
        <v>61503.3</v>
      </c>
      <c r="N1359" s="43">
        <v>1399.04</v>
      </c>
      <c r="O1359" s="56">
        <v>1575.5</v>
      </c>
      <c r="P1359" s="44">
        <v>1575.5</v>
      </c>
      <c r="Q1359" s="52">
        <v>0</v>
      </c>
      <c r="R1359" s="39">
        <v>0</v>
      </c>
      <c r="S1359" s="54">
        <v>0</v>
      </c>
      <c r="T1359" s="39">
        <v>0</v>
      </c>
      <c r="U1359" s="54">
        <v>0</v>
      </c>
      <c r="V1359" s="39">
        <v>0</v>
      </c>
      <c r="W1359" s="56">
        <v>0</v>
      </c>
      <c r="X1359" s="39">
        <v>176.46</v>
      </c>
      <c r="Y1359" s="56">
        <v>11.2</v>
      </c>
    </row>
    <row r="1360" spans="1:25">
      <c r="A1360" s="47">
        <v>43356</v>
      </c>
      <c r="B1360" s="37">
        <v>9779.5111952126426</v>
      </c>
      <c r="C1360" s="49">
        <v>0</v>
      </c>
      <c r="D1360" s="37">
        <v>0</v>
      </c>
      <c r="E1360" s="49">
        <v>0</v>
      </c>
      <c r="F1360" s="37">
        <v>0</v>
      </c>
      <c r="G1360" s="49">
        <v>17.527587795099116</v>
      </c>
      <c r="H1360" s="37">
        <v>13.044593336313778</v>
      </c>
      <c r="I1360" s="49">
        <v>0</v>
      </c>
      <c r="J1360" s="37">
        <v>0</v>
      </c>
      <c r="K1360" s="49">
        <v>203.36208781729789</v>
      </c>
      <c r="L1360" s="37">
        <v>0</v>
      </c>
      <c r="M1360" s="49">
        <v>53033.7</v>
      </c>
      <c r="N1360" s="43">
        <v>1216.56</v>
      </c>
      <c r="O1360" s="56">
        <v>1367.78</v>
      </c>
      <c r="P1360" s="44">
        <v>1330.79</v>
      </c>
      <c r="Q1360" s="52">
        <v>0</v>
      </c>
      <c r="R1360" s="39">
        <v>0</v>
      </c>
      <c r="S1360" s="54">
        <v>36.99</v>
      </c>
      <c r="T1360" s="39">
        <v>0</v>
      </c>
      <c r="U1360" s="54">
        <v>0</v>
      </c>
      <c r="V1360" s="39">
        <v>0</v>
      </c>
      <c r="W1360" s="56">
        <v>0</v>
      </c>
      <c r="X1360" s="39">
        <v>151.22</v>
      </c>
      <c r="Y1360" s="56">
        <v>11.1</v>
      </c>
    </row>
    <row r="1361" spans="1:25">
      <c r="A1361" s="47">
        <v>43357</v>
      </c>
      <c r="B1361" s="37">
        <v>10076.957831812719</v>
      </c>
      <c r="C1361" s="49">
        <v>0</v>
      </c>
      <c r="D1361" s="37">
        <v>0</v>
      </c>
      <c r="E1361" s="49">
        <v>0</v>
      </c>
      <c r="F1361" s="37">
        <v>0</v>
      </c>
      <c r="G1361" s="49">
        <v>18.543195719114788</v>
      </c>
      <c r="H1361" s="37">
        <v>12.466735039022206</v>
      </c>
      <c r="I1361" s="49">
        <v>0</v>
      </c>
      <c r="J1361" s="37">
        <v>15</v>
      </c>
      <c r="K1361" s="49">
        <v>218.12054588995875</v>
      </c>
      <c r="L1361" s="37">
        <v>25</v>
      </c>
      <c r="M1361" s="49">
        <v>61743.6</v>
      </c>
      <c r="N1361" s="43">
        <v>1431.51</v>
      </c>
      <c r="O1361" s="56">
        <v>1600.25</v>
      </c>
      <c r="P1361" s="44">
        <v>1574.69</v>
      </c>
      <c r="Q1361" s="52">
        <v>0</v>
      </c>
      <c r="R1361" s="39">
        <v>0</v>
      </c>
      <c r="S1361" s="54">
        <v>25.56</v>
      </c>
      <c r="T1361" s="39">
        <v>0</v>
      </c>
      <c r="U1361" s="54">
        <v>0</v>
      </c>
      <c r="V1361" s="39">
        <v>0</v>
      </c>
      <c r="W1361" s="56">
        <v>0</v>
      </c>
      <c r="X1361" s="39">
        <v>168.74</v>
      </c>
      <c r="Y1361" s="56">
        <v>10.5</v>
      </c>
    </row>
    <row r="1362" spans="1:25">
      <c r="A1362" s="47">
        <v>43358</v>
      </c>
      <c r="B1362" s="37">
        <v>314.98285834785946</v>
      </c>
      <c r="C1362" s="49">
        <v>0</v>
      </c>
      <c r="D1362" s="37">
        <v>0</v>
      </c>
      <c r="E1362" s="49">
        <v>0</v>
      </c>
      <c r="F1362" s="37">
        <v>0</v>
      </c>
      <c r="G1362" s="49">
        <v>0.59052164545663488</v>
      </c>
      <c r="H1362" s="37">
        <v>0.39325450720258864</v>
      </c>
      <c r="I1362" s="49">
        <v>0</v>
      </c>
      <c r="J1362" s="37">
        <v>0</v>
      </c>
      <c r="K1362" s="49">
        <v>6.9675831286162309</v>
      </c>
      <c r="L1362" s="37">
        <v>0</v>
      </c>
      <c r="M1362" s="49">
        <v>63577.2</v>
      </c>
      <c r="N1362" s="43">
        <v>1415.35</v>
      </c>
      <c r="O1362" s="56">
        <v>1584.5</v>
      </c>
      <c r="P1362" s="44">
        <v>1574.5</v>
      </c>
      <c r="Q1362" s="52">
        <v>0</v>
      </c>
      <c r="R1362" s="39">
        <v>0</v>
      </c>
      <c r="S1362" s="54">
        <v>10</v>
      </c>
      <c r="T1362" s="39">
        <v>0</v>
      </c>
      <c r="U1362" s="54">
        <v>0</v>
      </c>
      <c r="V1362" s="39">
        <v>0</v>
      </c>
      <c r="W1362" s="56">
        <v>0</v>
      </c>
      <c r="X1362" s="39">
        <v>169.15</v>
      </c>
      <c r="Y1362" s="56">
        <v>10.7</v>
      </c>
    </row>
    <row r="1363" spans="1:25">
      <c r="A1363" s="47">
        <v>43359</v>
      </c>
      <c r="B1363" s="37">
        <v>342.40365224694267</v>
      </c>
      <c r="C1363" s="49">
        <v>0</v>
      </c>
      <c r="D1363" s="37">
        <v>0</v>
      </c>
      <c r="E1363" s="49">
        <v>0</v>
      </c>
      <c r="F1363" s="37">
        <v>0</v>
      </c>
      <c r="G1363" s="49">
        <v>0.60786022212982083</v>
      </c>
      <c r="H1363" s="37">
        <v>0.46365171675675843</v>
      </c>
      <c r="I1363" s="49">
        <v>0</v>
      </c>
      <c r="J1363" s="37">
        <v>0</v>
      </c>
      <c r="K1363" s="49">
        <v>7.9793424202703473</v>
      </c>
      <c r="L1363" s="37">
        <v>0</v>
      </c>
      <c r="M1363" s="49">
        <v>61102.8</v>
      </c>
      <c r="N1363" s="43">
        <v>1400.14</v>
      </c>
      <c r="O1363" s="56">
        <v>1566.35</v>
      </c>
      <c r="P1363" s="44">
        <v>1566.35</v>
      </c>
      <c r="Q1363" s="52">
        <v>0</v>
      </c>
      <c r="R1363" s="39">
        <v>0</v>
      </c>
      <c r="S1363" s="54">
        <v>0</v>
      </c>
      <c r="T1363" s="39">
        <v>0</v>
      </c>
      <c r="U1363" s="54">
        <v>0</v>
      </c>
      <c r="V1363" s="39">
        <v>0</v>
      </c>
      <c r="W1363" s="56">
        <v>0</v>
      </c>
      <c r="X1363" s="39">
        <v>166.21</v>
      </c>
      <c r="Y1363" s="56">
        <v>10.6</v>
      </c>
    </row>
    <row r="1364" spans="1:25">
      <c r="A1364" s="47">
        <v>43360</v>
      </c>
      <c r="B1364" s="37">
        <v>9926.1572238203516</v>
      </c>
      <c r="C1364" s="49">
        <v>0</v>
      </c>
      <c r="D1364" s="37">
        <v>0</v>
      </c>
      <c r="E1364" s="49">
        <v>0</v>
      </c>
      <c r="F1364" s="37">
        <v>0</v>
      </c>
      <c r="G1364" s="49">
        <v>18.375706963309213</v>
      </c>
      <c r="H1364" s="37">
        <v>12.74651294977739</v>
      </c>
      <c r="I1364" s="49">
        <v>0</v>
      </c>
      <c r="J1364" s="37">
        <v>0</v>
      </c>
      <c r="K1364" s="49">
        <v>215.54158997314192</v>
      </c>
      <c r="L1364" s="37">
        <v>0</v>
      </c>
      <c r="M1364" s="49">
        <v>62243.1</v>
      </c>
      <c r="N1364" s="43">
        <v>1461.16</v>
      </c>
      <c r="O1364" s="56">
        <v>1610.3</v>
      </c>
      <c r="P1364" s="44">
        <v>1590.97</v>
      </c>
      <c r="Q1364" s="52">
        <v>0</v>
      </c>
      <c r="R1364" s="39">
        <v>0</v>
      </c>
      <c r="S1364" s="54">
        <v>19.329999999999998</v>
      </c>
      <c r="T1364" s="39">
        <v>0</v>
      </c>
      <c r="U1364" s="54">
        <v>0</v>
      </c>
      <c r="V1364" s="39">
        <v>0</v>
      </c>
      <c r="W1364" s="56">
        <v>0</v>
      </c>
      <c r="X1364" s="39">
        <v>149.13999999999999</v>
      </c>
      <c r="Y1364" s="56">
        <v>9.3000000000000007</v>
      </c>
    </row>
    <row r="1365" spans="1:25">
      <c r="A1365" s="47">
        <v>43361</v>
      </c>
      <c r="B1365" s="37">
        <v>10669.361562173583</v>
      </c>
      <c r="C1365" s="49">
        <v>0</v>
      </c>
      <c r="D1365" s="37">
        <v>0</v>
      </c>
      <c r="E1365" s="49">
        <v>0</v>
      </c>
      <c r="F1365" s="37">
        <v>0</v>
      </c>
      <c r="G1365" s="49">
        <v>17.602773884343286</v>
      </c>
      <c r="H1365" s="37">
        <v>11.962982933015708</v>
      </c>
      <c r="I1365" s="49">
        <v>0</v>
      </c>
      <c r="J1365" s="37">
        <v>0</v>
      </c>
      <c r="K1365" s="49">
        <v>219.5513535648912</v>
      </c>
      <c r="L1365" s="37">
        <v>0</v>
      </c>
      <c r="M1365" s="49">
        <v>59709.9</v>
      </c>
      <c r="N1365" s="43">
        <v>1391.15</v>
      </c>
      <c r="O1365" s="56">
        <v>1538.15</v>
      </c>
      <c r="P1365" s="44">
        <v>1501.93</v>
      </c>
      <c r="Q1365" s="52">
        <v>0</v>
      </c>
      <c r="R1365" s="39">
        <v>0</v>
      </c>
      <c r="S1365" s="54">
        <v>36.22</v>
      </c>
      <c r="T1365" s="39">
        <v>0</v>
      </c>
      <c r="U1365" s="54">
        <v>0</v>
      </c>
      <c r="V1365" s="39">
        <v>0</v>
      </c>
      <c r="W1365" s="56">
        <v>0</v>
      </c>
      <c r="X1365" s="39">
        <v>147</v>
      </c>
      <c r="Y1365" s="56">
        <v>9.6</v>
      </c>
    </row>
    <row r="1366" spans="1:25">
      <c r="A1366" s="47">
        <v>43362</v>
      </c>
      <c r="B1366" s="37">
        <v>10059.198939413665</v>
      </c>
      <c r="C1366" s="49">
        <v>0</v>
      </c>
      <c r="D1366" s="37">
        <v>0</v>
      </c>
      <c r="E1366" s="49">
        <v>0</v>
      </c>
      <c r="F1366" s="37">
        <v>0</v>
      </c>
      <c r="G1366" s="49">
        <v>19.325715248761149</v>
      </c>
      <c r="H1366" s="37">
        <v>12.763923852487254</v>
      </c>
      <c r="I1366" s="49">
        <v>0</v>
      </c>
      <c r="J1366" s="37">
        <v>0</v>
      </c>
      <c r="K1366" s="49">
        <v>220.1016962333826</v>
      </c>
      <c r="L1366" s="37">
        <v>0</v>
      </c>
      <c r="M1366" s="49">
        <v>62866.5</v>
      </c>
      <c r="N1366" s="43">
        <v>1449.93</v>
      </c>
      <c r="O1366" s="56">
        <v>1583.98</v>
      </c>
      <c r="P1366" s="44">
        <v>1546.15</v>
      </c>
      <c r="Q1366" s="52">
        <v>0</v>
      </c>
      <c r="R1366" s="39">
        <v>0</v>
      </c>
      <c r="S1366" s="54">
        <v>37.83</v>
      </c>
      <c r="T1366" s="39">
        <v>0</v>
      </c>
      <c r="U1366" s="54">
        <v>0</v>
      </c>
      <c r="V1366" s="39">
        <v>0</v>
      </c>
      <c r="W1366" s="56">
        <v>0</v>
      </c>
      <c r="X1366" s="39">
        <v>134.05000000000001</v>
      </c>
      <c r="Y1366" s="56">
        <v>8.5</v>
      </c>
    </row>
    <row r="1367" spans="1:25">
      <c r="A1367" s="47">
        <v>43363</v>
      </c>
      <c r="B1367" s="37">
        <v>9741.4217534024519</v>
      </c>
      <c r="C1367" s="49">
        <v>0</v>
      </c>
      <c r="D1367" s="37">
        <v>0</v>
      </c>
      <c r="E1367" s="49">
        <v>0</v>
      </c>
      <c r="F1367" s="37">
        <v>0</v>
      </c>
      <c r="G1367" s="49">
        <v>18.802138168927385</v>
      </c>
      <c r="H1367" s="37">
        <v>13.002029185164069</v>
      </c>
      <c r="I1367" s="49">
        <v>0</v>
      </c>
      <c r="J1367" s="37">
        <v>0</v>
      </c>
      <c r="K1367" s="49">
        <v>213.92433547694776</v>
      </c>
      <c r="L1367" s="37">
        <v>0</v>
      </c>
      <c r="M1367" s="49">
        <v>64297.5</v>
      </c>
      <c r="N1367" s="43">
        <v>1456.68</v>
      </c>
      <c r="O1367" s="56">
        <v>1591.39</v>
      </c>
      <c r="P1367" s="44">
        <v>1555.29</v>
      </c>
      <c r="Q1367" s="52">
        <v>0</v>
      </c>
      <c r="R1367" s="39">
        <v>0</v>
      </c>
      <c r="S1367" s="54">
        <v>36.1</v>
      </c>
      <c r="T1367" s="39">
        <v>0</v>
      </c>
      <c r="U1367" s="54">
        <v>0</v>
      </c>
      <c r="V1367" s="39">
        <v>0</v>
      </c>
      <c r="W1367" s="56">
        <v>0</v>
      </c>
      <c r="X1367" s="39">
        <v>134.71</v>
      </c>
      <c r="Y1367" s="56">
        <v>8.5</v>
      </c>
    </row>
    <row r="1368" spans="1:25">
      <c r="A1368" s="47">
        <v>43364</v>
      </c>
      <c r="B1368" s="37">
        <v>10808.558217772292</v>
      </c>
      <c r="C1368" s="49">
        <v>0</v>
      </c>
      <c r="D1368" s="37">
        <v>0</v>
      </c>
      <c r="E1368" s="49">
        <v>0</v>
      </c>
      <c r="F1368" s="37">
        <v>0</v>
      </c>
      <c r="G1368" s="49">
        <v>17.97722090969847</v>
      </c>
      <c r="H1368" s="37">
        <v>13.550797601623948</v>
      </c>
      <c r="I1368" s="49">
        <v>0</v>
      </c>
      <c r="J1368" s="37">
        <v>0</v>
      </c>
      <c r="K1368" s="49">
        <v>210.00792394643156</v>
      </c>
      <c r="L1368" s="37">
        <v>25</v>
      </c>
      <c r="M1368" s="49">
        <v>38039.1</v>
      </c>
      <c r="N1368" s="43">
        <v>394.17</v>
      </c>
      <c r="O1368" s="56">
        <v>415.96199999999999</v>
      </c>
      <c r="P1368" s="44">
        <v>406.93200000000002</v>
      </c>
      <c r="Q1368" s="52">
        <v>0</v>
      </c>
      <c r="R1368" s="39">
        <v>0</v>
      </c>
      <c r="S1368" s="54">
        <v>9.0299999999999994</v>
      </c>
      <c r="T1368" s="39">
        <v>0</v>
      </c>
      <c r="U1368" s="54">
        <v>0</v>
      </c>
      <c r="V1368" s="39">
        <v>0</v>
      </c>
      <c r="W1368" s="56">
        <v>0</v>
      </c>
      <c r="X1368" s="39">
        <v>21.792000000000002</v>
      </c>
      <c r="Y1368" s="56">
        <v>5.2</v>
      </c>
    </row>
    <row r="1369" spans="1:25">
      <c r="A1369" s="47">
        <v>43365</v>
      </c>
      <c r="B1369" s="37">
        <v>358.1904746761341</v>
      </c>
      <c r="C1369" s="49">
        <v>0</v>
      </c>
      <c r="D1369" s="37">
        <v>0</v>
      </c>
      <c r="E1369" s="49">
        <v>0</v>
      </c>
      <c r="F1369" s="37">
        <v>0</v>
      </c>
      <c r="G1369" s="49">
        <v>0.59867894737985339</v>
      </c>
      <c r="H1369" s="37">
        <v>0.47372328231920752</v>
      </c>
      <c r="I1369" s="49">
        <v>0</v>
      </c>
      <c r="J1369" s="37">
        <v>0</v>
      </c>
      <c r="K1369" s="49">
        <v>8.0454323425510665</v>
      </c>
      <c r="L1369" s="37">
        <v>0</v>
      </c>
      <c r="M1369" s="49">
        <v>2838</v>
      </c>
    </row>
    <row r="1370" spans="1:25">
      <c r="A1370" s="47">
        <v>43366</v>
      </c>
      <c r="B1370" s="37">
        <v>372.71520229943752</v>
      </c>
      <c r="C1370" s="49">
        <v>0</v>
      </c>
      <c r="D1370" s="37">
        <v>0</v>
      </c>
      <c r="E1370" s="49">
        <v>0</v>
      </c>
      <c r="F1370" s="37">
        <v>0</v>
      </c>
      <c r="G1370" s="49">
        <v>0.60164917609871316</v>
      </c>
      <c r="H1370" s="37">
        <v>0.44083440481762332</v>
      </c>
      <c r="I1370" s="49">
        <v>0</v>
      </c>
      <c r="J1370" s="37">
        <v>0</v>
      </c>
      <c r="K1370" s="49">
        <v>7.8307318602214879</v>
      </c>
      <c r="L1370" s="37">
        <v>0</v>
      </c>
      <c r="M1370" s="49">
        <v>949.5</v>
      </c>
    </row>
    <row r="1371" spans="1:25">
      <c r="A1371" s="47">
        <v>43367</v>
      </c>
      <c r="B1371" s="37">
        <v>9989.682798646214</v>
      </c>
      <c r="C1371" s="49">
        <v>0</v>
      </c>
      <c r="D1371" s="37">
        <v>0</v>
      </c>
      <c r="E1371" s="49">
        <v>0</v>
      </c>
      <c r="F1371" s="37">
        <v>0</v>
      </c>
      <c r="G1371" s="49">
        <v>19.18701411159341</v>
      </c>
      <c r="H1371" s="37">
        <v>13.129502578768012</v>
      </c>
      <c r="I1371" s="49">
        <v>0</v>
      </c>
      <c r="J1371" s="37">
        <v>0</v>
      </c>
      <c r="K1371" s="49">
        <v>201.67990167373927</v>
      </c>
      <c r="L1371" s="37">
        <v>0</v>
      </c>
      <c r="M1371" s="49">
        <v>945.6</v>
      </c>
    </row>
    <row r="1372" spans="1:25">
      <c r="A1372" s="47">
        <v>43368</v>
      </c>
      <c r="B1372" s="37">
        <v>10228.568155090181</v>
      </c>
      <c r="C1372" s="49">
        <v>0</v>
      </c>
      <c r="D1372" s="37">
        <v>0</v>
      </c>
      <c r="E1372" s="49">
        <v>0</v>
      </c>
      <c r="F1372" s="37">
        <v>0</v>
      </c>
      <c r="G1372" s="49">
        <v>18.56691526254183</v>
      </c>
      <c r="H1372" s="37">
        <v>13.563777921820501</v>
      </c>
      <c r="I1372" s="49">
        <v>0</v>
      </c>
      <c r="J1372" s="37">
        <v>0</v>
      </c>
      <c r="K1372" s="49">
        <v>214.89481592358362</v>
      </c>
      <c r="L1372" s="37">
        <v>0</v>
      </c>
      <c r="M1372" s="49">
        <v>943.2</v>
      </c>
    </row>
    <row r="1373" spans="1:25">
      <c r="A1373" s="47">
        <v>43369</v>
      </c>
      <c r="B1373" s="37">
        <v>9580.4700283274833</v>
      </c>
      <c r="C1373" s="49">
        <v>0</v>
      </c>
      <c r="D1373" s="37">
        <v>0</v>
      </c>
      <c r="E1373" s="49">
        <v>0</v>
      </c>
      <c r="F1373" s="37">
        <v>0</v>
      </c>
      <c r="G1373" s="49">
        <v>19.098607772474356</v>
      </c>
      <c r="H1373" s="37">
        <v>12.337079611488763</v>
      </c>
      <c r="I1373" s="49">
        <v>0</v>
      </c>
      <c r="J1373" s="37">
        <v>0</v>
      </c>
      <c r="K1373" s="49">
        <v>223.21711357562242</v>
      </c>
      <c r="L1373" s="37">
        <v>0</v>
      </c>
      <c r="M1373" s="49">
        <v>952.2</v>
      </c>
    </row>
    <row r="1374" spans="1:25">
      <c r="A1374" s="47">
        <v>43370</v>
      </c>
      <c r="B1374" s="37">
        <v>10033.850259408826</v>
      </c>
      <c r="C1374" s="49">
        <v>0</v>
      </c>
      <c r="D1374" s="37">
        <v>0</v>
      </c>
      <c r="E1374" s="49">
        <v>0</v>
      </c>
      <c r="F1374" s="37">
        <v>0</v>
      </c>
      <c r="G1374" s="49">
        <v>19.43045445016449</v>
      </c>
      <c r="H1374" s="37">
        <v>12.782551361510533</v>
      </c>
      <c r="I1374" s="49">
        <v>0</v>
      </c>
      <c r="J1374" s="37">
        <v>0</v>
      </c>
      <c r="K1374" s="49">
        <v>221.45147883362131</v>
      </c>
      <c r="L1374" s="37">
        <v>0</v>
      </c>
      <c r="M1374" s="49">
        <v>2883.3</v>
      </c>
    </row>
    <row r="1375" spans="1:25">
      <c r="A1375" s="47">
        <v>43371</v>
      </c>
      <c r="B1375" s="37">
        <v>10492.1357172465</v>
      </c>
      <c r="C1375" s="49">
        <v>0</v>
      </c>
      <c r="D1375" s="37">
        <v>0</v>
      </c>
      <c r="E1375" s="49">
        <v>0</v>
      </c>
      <c r="F1375" s="37">
        <v>0</v>
      </c>
      <c r="G1375" s="49">
        <v>18.866413101920376</v>
      </c>
      <c r="H1375" s="37">
        <v>12.16868468100694</v>
      </c>
      <c r="I1375" s="49">
        <v>58.651914964591697</v>
      </c>
      <c r="J1375" s="37">
        <v>18</v>
      </c>
      <c r="K1375" s="49">
        <v>222.81058858549522</v>
      </c>
      <c r="L1375" s="37">
        <v>25</v>
      </c>
      <c r="M1375" s="49">
        <v>3974.4</v>
      </c>
    </row>
    <row r="1376" spans="1:25">
      <c r="A1376" s="47">
        <v>43372</v>
      </c>
      <c r="B1376" s="37">
        <v>328.96567526479163</v>
      </c>
      <c r="C1376" s="49">
        <v>0</v>
      </c>
      <c r="D1376" s="37">
        <v>0</v>
      </c>
      <c r="E1376" s="49">
        <v>0</v>
      </c>
      <c r="F1376" s="37">
        <v>0</v>
      </c>
      <c r="G1376" s="49">
        <v>0.65014410722807681</v>
      </c>
      <c r="H1376" s="37">
        <v>0.41446831521250704</v>
      </c>
      <c r="I1376" s="49">
        <v>0</v>
      </c>
      <c r="J1376" s="37">
        <v>0</v>
      </c>
      <c r="K1376" s="49">
        <v>7.0588499458035825</v>
      </c>
      <c r="L1376" s="37">
        <v>0</v>
      </c>
      <c r="M1376" s="49">
        <v>3659.4</v>
      </c>
    </row>
    <row r="1377" spans="1:25">
      <c r="A1377" s="47">
        <v>43373</v>
      </c>
      <c r="B1377" s="37">
        <v>374.85449966111526</v>
      </c>
      <c r="C1377" s="49">
        <v>0</v>
      </c>
      <c r="D1377" s="37">
        <v>0</v>
      </c>
      <c r="E1377" s="49">
        <v>0</v>
      </c>
      <c r="F1377" s="37">
        <v>0</v>
      </c>
      <c r="G1377" s="49">
        <v>0.56780628476410633</v>
      </c>
      <c r="H1377" s="37">
        <v>0.41904232443057338</v>
      </c>
      <c r="I1377" s="49">
        <v>0</v>
      </c>
      <c r="J1377" s="37">
        <v>0</v>
      </c>
      <c r="K1377" s="49">
        <v>7.9088673633123125</v>
      </c>
      <c r="L1377" s="37">
        <v>0</v>
      </c>
      <c r="M1377" s="49">
        <v>1695.3</v>
      </c>
    </row>
    <row r="1378" spans="1:25">
      <c r="A1378" s="47">
        <v>43374</v>
      </c>
      <c r="B1378" s="37">
        <v>9221.3644094651099</v>
      </c>
      <c r="C1378" s="49">
        <v>0</v>
      </c>
      <c r="D1378" s="37">
        <v>0</v>
      </c>
      <c r="E1378" s="49">
        <v>0</v>
      </c>
      <c r="F1378" s="37">
        <v>0</v>
      </c>
      <c r="G1378" s="49">
        <v>19.65755784990569</v>
      </c>
      <c r="H1378" s="37">
        <v>13.327229349348913</v>
      </c>
      <c r="I1378" s="49">
        <v>0</v>
      </c>
      <c r="J1378" s="37">
        <v>0</v>
      </c>
      <c r="K1378" s="49">
        <v>222.13878025790137</v>
      </c>
      <c r="L1378" s="37">
        <v>0</v>
      </c>
      <c r="M1378" s="49">
        <v>4135.5</v>
      </c>
    </row>
    <row r="1379" spans="1:25">
      <c r="A1379" s="47">
        <v>43375</v>
      </c>
      <c r="B1379" s="37">
        <v>9894.150811399677</v>
      </c>
      <c r="C1379" s="49">
        <v>0</v>
      </c>
      <c r="D1379" s="37">
        <v>0</v>
      </c>
      <c r="E1379" s="49">
        <v>0</v>
      </c>
      <c r="F1379" s="37">
        <v>0</v>
      </c>
      <c r="G1379" s="49">
        <v>19.571259848896087</v>
      </c>
      <c r="H1379" s="37">
        <v>12.013229479981291</v>
      </c>
      <c r="I1379" s="49">
        <v>0</v>
      </c>
      <c r="J1379" s="37">
        <v>0</v>
      </c>
      <c r="K1379" s="49">
        <v>201.90423937163274</v>
      </c>
      <c r="L1379" s="37">
        <v>0</v>
      </c>
      <c r="M1379" s="49">
        <v>3784.5</v>
      </c>
    </row>
    <row r="1380" spans="1:25">
      <c r="A1380" s="47">
        <v>43376</v>
      </c>
      <c r="B1380" s="37">
        <v>9428.8693447075893</v>
      </c>
      <c r="C1380" s="49">
        <v>0</v>
      </c>
      <c r="D1380" s="37">
        <v>0</v>
      </c>
      <c r="E1380" s="49">
        <v>0</v>
      </c>
      <c r="F1380" s="37">
        <v>0</v>
      </c>
      <c r="G1380" s="49">
        <v>20.080861250724066</v>
      </c>
      <c r="H1380" s="37">
        <v>11.766089612472937</v>
      </c>
      <c r="I1380" s="49">
        <v>0</v>
      </c>
      <c r="J1380" s="37">
        <v>0</v>
      </c>
      <c r="K1380" s="49">
        <v>207.5646915472679</v>
      </c>
      <c r="L1380" s="37">
        <v>0</v>
      </c>
      <c r="M1380" s="49">
        <v>1191.9000000000001</v>
      </c>
    </row>
    <row r="1381" spans="1:25">
      <c r="A1381" s="47">
        <v>43377</v>
      </c>
      <c r="B1381" s="37">
        <v>9542.591855128012</v>
      </c>
      <c r="C1381" s="49">
        <v>0</v>
      </c>
      <c r="D1381" s="37">
        <v>0</v>
      </c>
      <c r="E1381" s="49">
        <v>0</v>
      </c>
      <c r="F1381" s="37">
        <v>0</v>
      </c>
      <c r="G1381" s="49">
        <v>20.716791414983749</v>
      </c>
      <c r="H1381" s="37">
        <v>13.000726393516732</v>
      </c>
      <c r="I1381" s="49">
        <v>0</v>
      </c>
      <c r="J1381" s="37">
        <v>0</v>
      </c>
      <c r="K1381" s="49">
        <v>209.43779712101605</v>
      </c>
      <c r="L1381" s="37">
        <v>0</v>
      </c>
      <c r="M1381" s="49">
        <v>37854.9</v>
      </c>
      <c r="N1381" s="43">
        <v>1616.53</v>
      </c>
      <c r="O1381" s="56">
        <v>1715.84</v>
      </c>
      <c r="P1381" s="44">
        <v>1674.85</v>
      </c>
      <c r="Q1381" s="52">
        <v>0</v>
      </c>
      <c r="R1381" s="39">
        <v>0</v>
      </c>
      <c r="S1381" s="54">
        <v>40.99</v>
      </c>
      <c r="T1381" s="39">
        <v>0</v>
      </c>
      <c r="U1381" s="54">
        <v>0</v>
      </c>
      <c r="V1381" s="39">
        <v>0</v>
      </c>
      <c r="W1381" s="56">
        <v>0</v>
      </c>
      <c r="X1381" s="39">
        <v>99.31</v>
      </c>
      <c r="Y1381" s="56">
        <v>5.8</v>
      </c>
    </row>
    <row r="1382" spans="1:25">
      <c r="A1382" s="47">
        <v>43378</v>
      </c>
      <c r="B1382" s="37">
        <v>9512.0451250235456</v>
      </c>
      <c r="C1382" s="49">
        <v>25</v>
      </c>
      <c r="D1382" s="37">
        <v>0</v>
      </c>
      <c r="E1382" s="49">
        <v>0</v>
      </c>
      <c r="F1382" s="37">
        <v>0</v>
      </c>
      <c r="G1382" s="49">
        <v>19.537500530854267</v>
      </c>
      <c r="H1382" s="37">
        <v>13.027240101347756</v>
      </c>
      <c r="I1382" s="49">
        <v>0</v>
      </c>
      <c r="J1382" s="37">
        <v>0</v>
      </c>
      <c r="K1382" s="49">
        <v>228.98942189083789</v>
      </c>
      <c r="L1382" s="37">
        <v>25</v>
      </c>
      <c r="M1382" s="49">
        <v>72806.100000000006</v>
      </c>
      <c r="N1382" s="43">
        <v>2037.13</v>
      </c>
      <c r="O1382" s="56">
        <v>2185.8000000000002</v>
      </c>
      <c r="P1382" s="44">
        <v>2137.85</v>
      </c>
      <c r="Q1382" s="52">
        <v>0</v>
      </c>
      <c r="R1382" s="39">
        <v>0</v>
      </c>
      <c r="S1382" s="54">
        <v>47.95</v>
      </c>
      <c r="T1382" s="39">
        <v>0</v>
      </c>
      <c r="U1382" s="54">
        <v>0</v>
      </c>
      <c r="V1382" s="39">
        <v>0</v>
      </c>
      <c r="W1382" s="56">
        <v>0</v>
      </c>
      <c r="X1382" s="39">
        <v>148.66999999999999</v>
      </c>
      <c r="Y1382" s="56">
        <v>6.8</v>
      </c>
    </row>
    <row r="1383" spans="1:25">
      <c r="A1383" s="47">
        <v>43379</v>
      </c>
      <c r="B1383" s="37">
        <v>321.24841610529472</v>
      </c>
      <c r="C1383" s="49">
        <v>0</v>
      </c>
      <c r="D1383" s="37">
        <v>0</v>
      </c>
      <c r="E1383" s="49">
        <v>0</v>
      </c>
      <c r="F1383" s="37">
        <v>0</v>
      </c>
      <c r="G1383" s="49">
        <v>0.82890363397954281</v>
      </c>
      <c r="H1383" s="37">
        <v>0.42443768743687726</v>
      </c>
      <c r="I1383" s="49">
        <v>0</v>
      </c>
      <c r="J1383" s="37">
        <v>0</v>
      </c>
      <c r="K1383" s="49">
        <v>8.5929717495848976</v>
      </c>
      <c r="L1383" s="37">
        <v>0</v>
      </c>
      <c r="M1383" s="49">
        <v>69747.3</v>
      </c>
      <c r="N1383" s="43">
        <v>2053.2800000000002</v>
      </c>
      <c r="O1383" s="56">
        <v>2198.3200000000002</v>
      </c>
      <c r="P1383" s="44">
        <v>2150.37</v>
      </c>
      <c r="Q1383" s="52">
        <v>0</v>
      </c>
      <c r="R1383" s="39">
        <v>0</v>
      </c>
      <c r="S1383" s="54">
        <v>47.95</v>
      </c>
      <c r="T1383" s="39">
        <v>0</v>
      </c>
      <c r="U1383" s="54">
        <v>0</v>
      </c>
      <c r="V1383" s="39">
        <v>0</v>
      </c>
      <c r="W1383" s="56">
        <v>0</v>
      </c>
      <c r="X1383" s="39">
        <v>145.04</v>
      </c>
      <c r="Y1383" s="56">
        <v>6.6</v>
      </c>
    </row>
    <row r="1384" spans="1:25">
      <c r="A1384" s="47">
        <v>43380</v>
      </c>
      <c r="B1384" s="37">
        <v>364.74542381050389</v>
      </c>
      <c r="C1384" s="49">
        <v>0</v>
      </c>
      <c r="D1384" s="37">
        <v>0</v>
      </c>
      <c r="E1384" s="49">
        <v>0</v>
      </c>
      <c r="F1384" s="37">
        <v>0</v>
      </c>
      <c r="G1384" s="49">
        <v>0.73986975180863834</v>
      </c>
      <c r="H1384" s="37">
        <v>0.42498551695085868</v>
      </c>
      <c r="I1384" s="49">
        <v>0</v>
      </c>
      <c r="J1384" s="37">
        <v>0</v>
      </c>
      <c r="K1384" s="49">
        <v>7.3570441412933603</v>
      </c>
      <c r="L1384" s="37">
        <v>0</v>
      </c>
      <c r="M1384" s="49">
        <v>61005.3</v>
      </c>
      <c r="N1384" s="43">
        <v>1788.14</v>
      </c>
      <c r="O1384" s="56">
        <v>1912.84</v>
      </c>
      <c r="P1384" s="44">
        <v>1884.84</v>
      </c>
      <c r="Q1384" s="52">
        <v>0</v>
      </c>
      <c r="R1384" s="39">
        <v>0</v>
      </c>
      <c r="S1384" s="54">
        <v>28</v>
      </c>
      <c r="T1384" s="39">
        <v>0</v>
      </c>
      <c r="U1384" s="54">
        <v>0</v>
      </c>
      <c r="V1384" s="39">
        <v>0</v>
      </c>
      <c r="W1384" s="56">
        <v>0</v>
      </c>
      <c r="X1384" s="39">
        <v>124.7</v>
      </c>
      <c r="Y1384" s="56">
        <v>6.5</v>
      </c>
    </row>
    <row r="1385" spans="1:25">
      <c r="A1385" s="47">
        <v>43381</v>
      </c>
      <c r="B1385" s="37">
        <v>9668.3645333002751</v>
      </c>
      <c r="C1385" s="49">
        <v>0</v>
      </c>
      <c r="D1385" s="37">
        <v>0</v>
      </c>
      <c r="E1385" s="49">
        <v>0</v>
      </c>
      <c r="F1385" s="37">
        <v>0</v>
      </c>
      <c r="G1385" s="49">
        <v>20.94498455234578</v>
      </c>
      <c r="H1385" s="37">
        <v>12.492928658305653</v>
      </c>
      <c r="I1385" s="49">
        <v>0</v>
      </c>
      <c r="J1385" s="37">
        <v>0</v>
      </c>
      <c r="K1385" s="49">
        <v>225.24121173333748</v>
      </c>
      <c r="L1385" s="37">
        <v>0</v>
      </c>
      <c r="M1385" s="49">
        <v>69629.399999999994</v>
      </c>
      <c r="N1385" s="43">
        <v>1945.73</v>
      </c>
      <c r="O1385" s="56">
        <v>2083.79</v>
      </c>
      <c r="P1385" s="44">
        <v>2053.9899999999998</v>
      </c>
      <c r="Q1385" s="52">
        <v>0</v>
      </c>
      <c r="R1385" s="39">
        <v>0</v>
      </c>
      <c r="S1385" s="54">
        <v>29.8</v>
      </c>
      <c r="T1385" s="39">
        <v>0</v>
      </c>
      <c r="U1385" s="54">
        <v>0</v>
      </c>
      <c r="V1385" s="39">
        <v>0</v>
      </c>
      <c r="W1385" s="56">
        <v>0</v>
      </c>
      <c r="X1385" s="39">
        <v>138.06</v>
      </c>
      <c r="Y1385" s="56">
        <v>6.6</v>
      </c>
    </row>
    <row r="1386" spans="1:25">
      <c r="A1386" s="47">
        <v>43382</v>
      </c>
      <c r="B1386" s="37">
        <v>9041.5477796703635</v>
      </c>
      <c r="C1386" s="49">
        <v>0</v>
      </c>
      <c r="D1386" s="37">
        <v>0</v>
      </c>
      <c r="E1386" s="49">
        <v>0</v>
      </c>
      <c r="F1386" s="37">
        <v>0</v>
      </c>
      <c r="G1386" s="49">
        <v>20.607536769286597</v>
      </c>
      <c r="H1386" s="37">
        <v>13.312017339207015</v>
      </c>
      <c r="I1386" s="49">
        <v>0</v>
      </c>
      <c r="J1386" s="37">
        <v>0</v>
      </c>
      <c r="K1386" s="49">
        <v>221.04804846663558</v>
      </c>
      <c r="L1386" s="37">
        <v>0</v>
      </c>
      <c r="M1386" s="49">
        <v>59717.7</v>
      </c>
      <c r="N1386" s="43">
        <v>1447.38</v>
      </c>
      <c r="O1386" s="56">
        <v>1596.04</v>
      </c>
      <c r="P1386" s="44">
        <v>1575.63</v>
      </c>
      <c r="Q1386" s="52">
        <v>0</v>
      </c>
      <c r="R1386" s="39">
        <v>0</v>
      </c>
      <c r="S1386" s="54">
        <v>20.41</v>
      </c>
      <c r="T1386" s="39">
        <v>0</v>
      </c>
      <c r="U1386" s="54">
        <v>0</v>
      </c>
      <c r="V1386" s="39">
        <v>0</v>
      </c>
      <c r="W1386" s="56">
        <v>0</v>
      </c>
      <c r="X1386" s="39">
        <v>148.66</v>
      </c>
      <c r="Y1386" s="56">
        <v>9.3000000000000007</v>
      </c>
    </row>
    <row r="1387" spans="1:25">
      <c r="A1387" s="47">
        <v>43383</v>
      </c>
      <c r="B1387" s="37">
        <v>9721.9504710466645</v>
      </c>
      <c r="C1387" s="49">
        <v>0</v>
      </c>
      <c r="D1387" s="37">
        <v>0</v>
      </c>
      <c r="E1387" s="49">
        <v>0</v>
      </c>
      <c r="F1387" s="37">
        <v>0</v>
      </c>
      <c r="G1387" s="49">
        <v>20.295151682906614</v>
      </c>
      <c r="H1387" s="37">
        <v>12.984664222285287</v>
      </c>
      <c r="I1387" s="49">
        <v>0</v>
      </c>
      <c r="J1387" s="37">
        <v>0</v>
      </c>
      <c r="K1387" s="49">
        <v>222.09028024112359</v>
      </c>
      <c r="L1387" s="37">
        <v>0</v>
      </c>
      <c r="M1387" s="49">
        <v>60510.9</v>
      </c>
      <c r="N1387" s="43">
        <v>1438.05</v>
      </c>
      <c r="O1387" s="56">
        <v>1612.3</v>
      </c>
      <c r="P1387" s="44">
        <v>1589.3</v>
      </c>
      <c r="Q1387" s="52">
        <v>0</v>
      </c>
      <c r="R1387" s="39">
        <v>0</v>
      </c>
      <c r="S1387" s="54">
        <v>23</v>
      </c>
      <c r="T1387" s="39">
        <v>0</v>
      </c>
      <c r="U1387" s="54">
        <v>0</v>
      </c>
      <c r="V1387" s="39">
        <v>0</v>
      </c>
      <c r="W1387" s="56">
        <v>0</v>
      </c>
      <c r="X1387" s="39">
        <v>174.25</v>
      </c>
      <c r="Y1387" s="56">
        <v>10.8</v>
      </c>
    </row>
    <row r="1388" spans="1:25">
      <c r="A1388" s="47">
        <v>43384</v>
      </c>
      <c r="B1388" s="37">
        <v>9538.4737887020037</v>
      </c>
      <c r="C1388" s="49">
        <v>0</v>
      </c>
      <c r="D1388" s="37">
        <v>0</v>
      </c>
      <c r="E1388" s="49">
        <v>0</v>
      </c>
      <c r="F1388" s="37">
        <v>0</v>
      </c>
      <c r="G1388" s="49">
        <v>19.909051699145582</v>
      </c>
      <c r="H1388" s="37">
        <v>11.626017526861666</v>
      </c>
      <c r="I1388" s="49">
        <v>0</v>
      </c>
      <c r="J1388" s="37">
        <v>0</v>
      </c>
      <c r="K1388" s="49">
        <v>221.73130002472976</v>
      </c>
      <c r="L1388" s="37">
        <v>0</v>
      </c>
      <c r="M1388" s="49">
        <v>60090.9</v>
      </c>
      <c r="N1388" s="43">
        <v>1434.33</v>
      </c>
      <c r="O1388" s="56">
        <v>1625.7</v>
      </c>
      <c r="P1388" s="44">
        <v>1591.08</v>
      </c>
      <c r="Q1388" s="52">
        <v>9.7799999999999994</v>
      </c>
      <c r="R1388" s="39">
        <v>0</v>
      </c>
      <c r="S1388" s="54">
        <v>24.84</v>
      </c>
      <c r="T1388" s="39">
        <v>0</v>
      </c>
      <c r="U1388" s="54">
        <v>0</v>
      </c>
      <c r="V1388" s="39">
        <v>0</v>
      </c>
      <c r="W1388" s="56">
        <v>0</v>
      </c>
      <c r="X1388" s="39">
        <v>191.37</v>
      </c>
      <c r="Y1388" s="56">
        <v>11.8</v>
      </c>
    </row>
    <row r="1389" spans="1:25">
      <c r="A1389" s="47">
        <v>43385</v>
      </c>
      <c r="B1389" s="37">
        <v>8879.7626967394717</v>
      </c>
      <c r="C1389" s="49">
        <v>25</v>
      </c>
      <c r="D1389" s="37">
        <v>0</v>
      </c>
      <c r="E1389" s="49">
        <v>0</v>
      </c>
      <c r="F1389" s="37">
        <v>0</v>
      </c>
      <c r="G1389" s="49">
        <v>22.195301107251691</v>
      </c>
      <c r="H1389" s="37">
        <v>11.906943822308268</v>
      </c>
      <c r="I1389" s="49">
        <v>0</v>
      </c>
      <c r="J1389" s="37">
        <v>25</v>
      </c>
      <c r="K1389" s="49">
        <v>205.18254909419301</v>
      </c>
      <c r="L1389" s="37">
        <v>25</v>
      </c>
      <c r="M1389" s="49">
        <v>64998</v>
      </c>
      <c r="N1389" s="43">
        <v>1598.45</v>
      </c>
      <c r="O1389" s="56">
        <v>1771.32</v>
      </c>
      <c r="P1389" s="44">
        <v>1736.52</v>
      </c>
      <c r="Q1389" s="52">
        <v>10.7</v>
      </c>
      <c r="R1389" s="39">
        <v>0</v>
      </c>
      <c r="S1389" s="54">
        <v>24.1</v>
      </c>
      <c r="T1389" s="39">
        <v>0</v>
      </c>
      <c r="U1389" s="54">
        <v>0</v>
      </c>
      <c r="V1389" s="39">
        <v>0</v>
      </c>
      <c r="W1389" s="56">
        <v>0</v>
      </c>
      <c r="X1389" s="39">
        <v>172.87</v>
      </c>
      <c r="Y1389" s="56">
        <v>9.8000000000000007</v>
      </c>
    </row>
    <row r="1390" spans="1:25">
      <c r="A1390" s="47">
        <v>43386</v>
      </c>
      <c r="B1390" s="37">
        <v>330.08859075911658</v>
      </c>
      <c r="C1390" s="49">
        <v>0</v>
      </c>
      <c r="D1390" s="37">
        <v>0</v>
      </c>
      <c r="E1390" s="49">
        <v>0</v>
      </c>
      <c r="F1390" s="37">
        <v>0</v>
      </c>
      <c r="G1390" s="49">
        <v>0.71946800088703289</v>
      </c>
      <c r="H1390" s="37">
        <v>0.49129173822855809</v>
      </c>
      <c r="I1390" s="49">
        <v>0</v>
      </c>
      <c r="J1390" s="37">
        <v>0</v>
      </c>
      <c r="K1390" s="49">
        <v>8.1122322283580068</v>
      </c>
      <c r="L1390" s="37">
        <v>0</v>
      </c>
      <c r="M1390" s="49">
        <v>68865.600000000006</v>
      </c>
      <c r="N1390" s="43">
        <v>1670.75</v>
      </c>
      <c r="O1390" s="56">
        <v>1839.21</v>
      </c>
      <c r="P1390" s="44">
        <v>1785.84</v>
      </c>
      <c r="Q1390" s="52">
        <v>10.82</v>
      </c>
      <c r="R1390" s="39">
        <v>0</v>
      </c>
      <c r="S1390" s="54">
        <v>42.55</v>
      </c>
      <c r="T1390" s="39">
        <v>0</v>
      </c>
      <c r="U1390" s="54">
        <v>0</v>
      </c>
      <c r="V1390" s="39">
        <v>0</v>
      </c>
      <c r="W1390" s="56">
        <v>0</v>
      </c>
      <c r="X1390" s="39">
        <v>168.46</v>
      </c>
      <c r="Y1390" s="56">
        <v>9.1999999999999993</v>
      </c>
    </row>
    <row r="1391" spans="1:25">
      <c r="A1391" s="47">
        <v>43387</v>
      </c>
      <c r="B1391" s="37">
        <v>362.08257970407311</v>
      </c>
      <c r="C1391" s="49">
        <v>0</v>
      </c>
      <c r="D1391" s="37">
        <v>0</v>
      </c>
      <c r="E1391" s="49">
        <v>0</v>
      </c>
      <c r="F1391" s="37">
        <v>0</v>
      </c>
      <c r="G1391" s="49">
        <v>0.8146799333369994</v>
      </c>
      <c r="H1391" s="37">
        <v>0.48621039261251531</v>
      </c>
      <c r="I1391" s="49">
        <v>0</v>
      </c>
      <c r="J1391" s="37">
        <v>0</v>
      </c>
      <c r="K1391" s="49">
        <v>8.407251770116428</v>
      </c>
      <c r="L1391" s="37">
        <v>0</v>
      </c>
      <c r="M1391" s="49">
        <v>67175.100000000006</v>
      </c>
      <c r="N1391" s="43">
        <v>1636.88</v>
      </c>
      <c r="O1391" s="56">
        <v>1806.03</v>
      </c>
      <c r="P1391" s="44">
        <v>1750.6</v>
      </c>
      <c r="Q1391" s="52">
        <v>10.73</v>
      </c>
      <c r="R1391" s="39">
        <v>0</v>
      </c>
      <c r="S1391" s="54">
        <v>44.7</v>
      </c>
      <c r="T1391" s="39">
        <v>0</v>
      </c>
      <c r="U1391" s="54">
        <v>0</v>
      </c>
      <c r="V1391" s="39">
        <v>0</v>
      </c>
      <c r="W1391" s="56">
        <v>0</v>
      </c>
      <c r="X1391" s="39">
        <v>169.15</v>
      </c>
      <c r="Y1391" s="56">
        <v>9.4</v>
      </c>
    </row>
    <row r="1392" spans="1:25">
      <c r="A1392" s="47">
        <v>43388</v>
      </c>
      <c r="B1392" s="37">
        <v>9378.7664613762245</v>
      </c>
      <c r="C1392" s="49">
        <v>0</v>
      </c>
      <c r="D1392" s="37">
        <v>0</v>
      </c>
      <c r="E1392" s="49">
        <v>0</v>
      </c>
      <c r="F1392" s="37">
        <v>0</v>
      </c>
      <c r="G1392" s="49">
        <v>19.801588363313989</v>
      </c>
      <c r="H1392" s="37">
        <v>12.50187498994446</v>
      </c>
      <c r="I1392" s="49">
        <v>0</v>
      </c>
      <c r="J1392" s="37">
        <v>0</v>
      </c>
      <c r="K1392" s="49">
        <v>222.57372429326603</v>
      </c>
      <c r="L1392" s="37">
        <v>0</v>
      </c>
      <c r="M1392" s="49">
        <v>70168.5</v>
      </c>
      <c r="N1392" s="43">
        <v>1644.66</v>
      </c>
      <c r="O1392" s="56">
        <v>1811.85</v>
      </c>
      <c r="P1392" s="44">
        <v>1746.52</v>
      </c>
      <c r="Q1392" s="52">
        <v>10.7</v>
      </c>
      <c r="R1392" s="39">
        <v>0</v>
      </c>
      <c r="S1392" s="54">
        <v>54.63</v>
      </c>
      <c r="T1392" s="39">
        <v>0</v>
      </c>
      <c r="U1392" s="54">
        <v>0</v>
      </c>
      <c r="V1392" s="39">
        <v>0</v>
      </c>
      <c r="W1392" s="56">
        <v>0</v>
      </c>
      <c r="X1392" s="39">
        <v>167.19</v>
      </c>
      <c r="Y1392" s="56">
        <v>9.1999999999999993</v>
      </c>
    </row>
    <row r="1393" spans="1:25">
      <c r="A1393" s="47">
        <v>43389</v>
      </c>
      <c r="B1393" s="37">
        <v>8935.7233891717369</v>
      </c>
      <c r="C1393" s="49">
        <v>0</v>
      </c>
      <c r="D1393" s="37">
        <v>0</v>
      </c>
      <c r="E1393" s="49">
        <v>0</v>
      </c>
      <c r="F1393" s="37">
        <v>0</v>
      </c>
      <c r="G1393" s="49">
        <v>19.931904831746941</v>
      </c>
      <c r="H1393" s="37">
        <v>11.7184350120434</v>
      </c>
      <c r="I1393" s="49">
        <v>0</v>
      </c>
      <c r="J1393" s="37">
        <v>0</v>
      </c>
      <c r="K1393" s="49">
        <v>203.66701228564528</v>
      </c>
      <c r="L1393" s="37">
        <v>0</v>
      </c>
      <c r="M1393" s="49">
        <v>40099.800000000003</v>
      </c>
      <c r="N1393" s="43">
        <v>970.4</v>
      </c>
      <c r="O1393" s="56">
        <v>1066.47</v>
      </c>
      <c r="P1393" s="44">
        <v>1037.68</v>
      </c>
      <c r="Q1393" s="52">
        <v>6.63</v>
      </c>
      <c r="R1393" s="39">
        <v>0</v>
      </c>
      <c r="S1393" s="54">
        <v>22.16</v>
      </c>
      <c r="T1393" s="39">
        <v>0</v>
      </c>
      <c r="U1393" s="54">
        <v>0</v>
      </c>
      <c r="V1393" s="39">
        <v>0</v>
      </c>
      <c r="W1393" s="56">
        <v>0</v>
      </c>
      <c r="X1393" s="39">
        <v>96.07</v>
      </c>
      <c r="Y1393" s="56">
        <v>9</v>
      </c>
    </row>
    <row r="1394" spans="1:25">
      <c r="A1394" s="47">
        <v>43390</v>
      </c>
      <c r="B1394" s="37">
        <v>9998.1088829780529</v>
      </c>
      <c r="C1394" s="49">
        <v>0</v>
      </c>
      <c r="D1394" s="37">
        <v>0</v>
      </c>
      <c r="E1394" s="49">
        <v>0</v>
      </c>
      <c r="F1394" s="37">
        <v>0</v>
      </c>
      <c r="G1394" s="49">
        <v>20.845881214655812</v>
      </c>
      <c r="H1394" s="37">
        <v>12.142421151291041</v>
      </c>
      <c r="I1394" s="49">
        <v>0</v>
      </c>
      <c r="J1394" s="37">
        <v>0</v>
      </c>
      <c r="K1394" s="49">
        <v>199.64710450493561</v>
      </c>
      <c r="L1394" s="37">
        <v>0</v>
      </c>
      <c r="M1394" s="49">
        <v>68624.100000000006</v>
      </c>
      <c r="N1394" s="43">
        <v>1603.38</v>
      </c>
      <c r="O1394" s="56">
        <v>1770.89</v>
      </c>
      <c r="P1394" s="44">
        <v>1724.28</v>
      </c>
      <c r="Q1394" s="52">
        <v>10.61</v>
      </c>
      <c r="R1394" s="39">
        <v>0</v>
      </c>
      <c r="S1394" s="54">
        <v>36</v>
      </c>
      <c r="T1394" s="39">
        <v>0</v>
      </c>
      <c r="U1394" s="54">
        <v>0</v>
      </c>
      <c r="V1394" s="39">
        <v>0</v>
      </c>
      <c r="W1394" s="56">
        <v>0</v>
      </c>
      <c r="X1394" s="39">
        <v>167.51</v>
      </c>
      <c r="Y1394" s="56">
        <v>9.5</v>
      </c>
    </row>
    <row r="1395" spans="1:25">
      <c r="A1395" s="47">
        <v>43391</v>
      </c>
      <c r="B1395" s="37">
        <v>9201.5694017687783</v>
      </c>
      <c r="C1395" s="49">
        <v>0</v>
      </c>
      <c r="D1395" s="37">
        <v>0</v>
      </c>
      <c r="E1395" s="49">
        <v>0</v>
      </c>
      <c r="F1395" s="37">
        <v>0</v>
      </c>
      <c r="G1395" s="49">
        <v>20.535030848632609</v>
      </c>
      <c r="H1395" s="37">
        <v>13.20566296889718</v>
      </c>
      <c r="I1395" s="49">
        <v>0</v>
      </c>
      <c r="J1395" s="37">
        <v>0</v>
      </c>
      <c r="K1395" s="49">
        <v>225.66299377929835</v>
      </c>
      <c r="L1395" s="37">
        <v>0</v>
      </c>
      <c r="M1395" s="49">
        <v>42203.7</v>
      </c>
      <c r="N1395" s="43">
        <v>990.51</v>
      </c>
      <c r="O1395" s="56">
        <v>1098.25</v>
      </c>
      <c r="P1395" s="44">
        <v>1067.56</v>
      </c>
      <c r="Q1395" s="52">
        <v>6.59</v>
      </c>
      <c r="R1395" s="39">
        <v>0</v>
      </c>
      <c r="S1395" s="54">
        <v>24.1</v>
      </c>
      <c r="T1395" s="39">
        <v>0</v>
      </c>
      <c r="U1395" s="54">
        <v>0</v>
      </c>
      <c r="V1395" s="39">
        <v>0</v>
      </c>
      <c r="W1395" s="56">
        <v>0</v>
      </c>
      <c r="X1395" s="39">
        <v>107.74</v>
      </c>
      <c r="Y1395" s="56">
        <v>9.8000000000000007</v>
      </c>
    </row>
    <row r="1396" spans="1:25">
      <c r="A1396" s="47">
        <v>43392</v>
      </c>
      <c r="B1396" s="37">
        <v>8956.2361369681057</v>
      </c>
      <c r="C1396" s="49">
        <v>25</v>
      </c>
      <c r="D1396" s="37">
        <v>0</v>
      </c>
      <c r="E1396" s="49">
        <v>0</v>
      </c>
      <c r="F1396" s="37">
        <v>0</v>
      </c>
      <c r="G1396" s="49">
        <v>19.576628797145951</v>
      </c>
      <c r="H1396" s="37">
        <v>12.9331251348172</v>
      </c>
      <c r="I1396" s="49">
        <v>0</v>
      </c>
      <c r="J1396" s="37">
        <v>20</v>
      </c>
      <c r="K1396" s="49">
        <v>219.02182729507552</v>
      </c>
      <c r="L1396" s="37">
        <v>25</v>
      </c>
      <c r="M1396" s="49">
        <v>41967.6</v>
      </c>
      <c r="N1396" s="43">
        <v>995.35</v>
      </c>
      <c r="O1396" s="56">
        <v>1090.31</v>
      </c>
      <c r="P1396" s="44">
        <v>1059.3599999999999</v>
      </c>
      <c r="Q1396" s="52">
        <v>6.51</v>
      </c>
      <c r="R1396" s="39">
        <v>0</v>
      </c>
      <c r="S1396" s="54">
        <v>24.44</v>
      </c>
      <c r="T1396" s="39">
        <v>0</v>
      </c>
      <c r="U1396" s="54">
        <v>0</v>
      </c>
      <c r="V1396" s="39">
        <v>0</v>
      </c>
      <c r="W1396" s="56">
        <v>0</v>
      </c>
      <c r="X1396" s="39">
        <v>94.96</v>
      </c>
      <c r="Y1396" s="56">
        <v>8.6999999999999993</v>
      </c>
    </row>
    <row r="1397" spans="1:25">
      <c r="A1397" s="47">
        <v>43393</v>
      </c>
      <c r="B1397" s="37">
        <v>354.0042919613494</v>
      </c>
      <c r="C1397" s="49">
        <v>0</v>
      </c>
      <c r="D1397" s="37">
        <v>0</v>
      </c>
      <c r="E1397" s="49">
        <v>0</v>
      </c>
      <c r="F1397" s="37">
        <v>0</v>
      </c>
      <c r="G1397" s="49">
        <v>0.75013465657598466</v>
      </c>
      <c r="H1397" s="37">
        <v>0.45215244875100707</v>
      </c>
      <c r="I1397" s="49">
        <v>0</v>
      </c>
      <c r="J1397" s="37">
        <v>0</v>
      </c>
      <c r="K1397" s="49">
        <v>8.1260538802939273</v>
      </c>
      <c r="L1397" s="37">
        <v>0</v>
      </c>
      <c r="M1397" s="49">
        <v>43173</v>
      </c>
      <c r="N1397" s="43">
        <v>991.91</v>
      </c>
      <c r="O1397" s="56">
        <v>1095.6099999999999</v>
      </c>
      <c r="P1397" s="44">
        <v>1066.28</v>
      </c>
      <c r="Q1397" s="52">
        <v>6.48</v>
      </c>
      <c r="R1397" s="39">
        <v>0</v>
      </c>
      <c r="S1397" s="54">
        <v>22.85</v>
      </c>
      <c r="T1397" s="39">
        <v>0</v>
      </c>
      <c r="U1397" s="54">
        <v>0</v>
      </c>
      <c r="V1397" s="39">
        <v>0</v>
      </c>
      <c r="W1397" s="56">
        <v>0</v>
      </c>
      <c r="X1397" s="39">
        <v>103.7</v>
      </c>
      <c r="Y1397" s="56">
        <v>9.5</v>
      </c>
    </row>
    <row r="1398" spans="1:25">
      <c r="A1398" s="47">
        <v>43394</v>
      </c>
      <c r="B1398" s="37">
        <v>354.96867909499923</v>
      </c>
      <c r="C1398" s="49">
        <v>0</v>
      </c>
      <c r="D1398" s="37">
        <v>0</v>
      </c>
      <c r="E1398" s="49">
        <v>0</v>
      </c>
      <c r="F1398" s="37">
        <v>0</v>
      </c>
      <c r="G1398" s="49">
        <v>0.80920108638160748</v>
      </c>
      <c r="H1398" s="37">
        <v>0.4393429831410377</v>
      </c>
      <c r="I1398" s="49">
        <v>0</v>
      </c>
      <c r="J1398" s="37">
        <v>0</v>
      </c>
      <c r="K1398" s="49">
        <v>7.3244788309543978</v>
      </c>
      <c r="L1398" s="37">
        <v>0</v>
      </c>
      <c r="M1398" s="49">
        <v>64863.3</v>
      </c>
      <c r="N1398" s="43">
        <v>1616.17</v>
      </c>
      <c r="O1398" s="56">
        <v>1776.44</v>
      </c>
      <c r="P1398" s="44">
        <v>1722.32</v>
      </c>
      <c r="Q1398" s="52">
        <v>10.62</v>
      </c>
      <c r="R1398" s="39">
        <v>0</v>
      </c>
      <c r="S1398" s="54">
        <v>43.5</v>
      </c>
      <c r="T1398" s="39">
        <v>0</v>
      </c>
      <c r="U1398" s="54">
        <v>0</v>
      </c>
      <c r="V1398" s="39">
        <v>0</v>
      </c>
      <c r="W1398" s="56">
        <v>0</v>
      </c>
      <c r="X1398" s="39">
        <v>160.27000000000001</v>
      </c>
      <c r="Y1398" s="56">
        <v>9</v>
      </c>
    </row>
    <row r="1399" spans="1:25">
      <c r="A1399" s="47">
        <v>43395</v>
      </c>
      <c r="B1399" s="37">
        <v>9169.987951518171</v>
      </c>
      <c r="C1399" s="49">
        <v>0</v>
      </c>
      <c r="D1399" s="37">
        <v>0</v>
      </c>
      <c r="E1399" s="49">
        <v>0</v>
      </c>
      <c r="F1399" s="37">
        <v>0</v>
      </c>
      <c r="G1399" s="49">
        <v>21.331687421700533</v>
      </c>
      <c r="H1399" s="37">
        <v>12.009322901612499</v>
      </c>
      <c r="I1399" s="49">
        <v>0</v>
      </c>
      <c r="J1399" s="37">
        <v>0</v>
      </c>
      <c r="K1399" s="49">
        <v>206.90456932237748</v>
      </c>
      <c r="L1399" s="37">
        <v>0</v>
      </c>
      <c r="M1399" s="49">
        <v>44967.3</v>
      </c>
      <c r="N1399" s="43">
        <v>1037.02</v>
      </c>
      <c r="O1399" s="56">
        <v>1145.2</v>
      </c>
      <c r="P1399" s="44">
        <v>1107.1600000000001</v>
      </c>
      <c r="Q1399" s="52">
        <v>6.81</v>
      </c>
      <c r="R1399" s="39">
        <v>0</v>
      </c>
      <c r="S1399" s="54">
        <v>31.23</v>
      </c>
      <c r="T1399" s="39">
        <v>0</v>
      </c>
      <c r="U1399" s="54">
        <v>0</v>
      </c>
      <c r="V1399" s="39">
        <v>0</v>
      </c>
      <c r="W1399" s="56">
        <v>0</v>
      </c>
      <c r="X1399" s="39">
        <v>108.18</v>
      </c>
      <c r="Y1399" s="56">
        <v>9.4</v>
      </c>
    </row>
    <row r="1400" spans="1:25">
      <c r="A1400" s="47">
        <v>43396</v>
      </c>
      <c r="B1400" s="37">
        <v>10004.270307067038</v>
      </c>
      <c r="C1400" s="49">
        <v>0</v>
      </c>
      <c r="D1400" s="37">
        <v>0</v>
      </c>
      <c r="E1400" s="49">
        <v>0</v>
      </c>
      <c r="F1400" s="37">
        <v>0</v>
      </c>
      <c r="G1400" s="49">
        <v>21.708724307678683</v>
      </c>
      <c r="H1400" s="37">
        <v>13.088128547862048</v>
      </c>
      <c r="I1400" s="49">
        <v>0</v>
      </c>
      <c r="J1400" s="37">
        <v>0</v>
      </c>
      <c r="K1400" s="49">
        <v>214.54077815388752</v>
      </c>
      <c r="L1400" s="37">
        <v>0</v>
      </c>
      <c r="M1400" s="49">
        <v>46051.8</v>
      </c>
      <c r="N1400" s="43">
        <v>1030.01</v>
      </c>
      <c r="O1400" s="56">
        <v>1142.77</v>
      </c>
      <c r="P1400" s="44">
        <v>1121.4000000000001</v>
      </c>
      <c r="Q1400" s="52">
        <v>6.9</v>
      </c>
      <c r="R1400" s="39">
        <v>0</v>
      </c>
      <c r="S1400" s="54">
        <v>14.47</v>
      </c>
      <c r="T1400" s="39">
        <v>0</v>
      </c>
      <c r="U1400" s="54">
        <v>0</v>
      </c>
      <c r="V1400" s="39">
        <v>0</v>
      </c>
      <c r="W1400" s="56">
        <v>0</v>
      </c>
      <c r="X1400" s="39">
        <v>112.76</v>
      </c>
      <c r="Y1400" s="56">
        <v>9.9</v>
      </c>
    </row>
    <row r="1401" spans="1:25">
      <c r="A1401" s="47">
        <v>43397</v>
      </c>
      <c r="B1401" s="37">
        <v>9505.7315555669047</v>
      </c>
      <c r="C1401" s="49">
        <v>0</v>
      </c>
      <c r="D1401" s="37">
        <v>0</v>
      </c>
      <c r="E1401" s="49">
        <v>0</v>
      </c>
      <c r="F1401" s="37">
        <v>0</v>
      </c>
      <c r="G1401" s="49">
        <v>19.674385353779261</v>
      </c>
      <c r="H1401" s="37">
        <v>11.691534537668435</v>
      </c>
      <c r="I1401" s="49">
        <v>0</v>
      </c>
      <c r="J1401" s="37">
        <v>0</v>
      </c>
      <c r="K1401" s="49">
        <v>229.53572963429565</v>
      </c>
      <c r="L1401" s="37">
        <v>0</v>
      </c>
      <c r="M1401" s="49">
        <v>46099.8</v>
      </c>
      <c r="N1401" s="43">
        <v>567.85</v>
      </c>
      <c r="O1401" s="56">
        <v>649.48</v>
      </c>
      <c r="P1401" s="44">
        <v>636.24</v>
      </c>
      <c r="Q1401" s="52">
        <v>4.22</v>
      </c>
      <c r="R1401" s="39">
        <v>0</v>
      </c>
      <c r="S1401" s="54">
        <v>9.02</v>
      </c>
      <c r="T1401" s="39">
        <v>0</v>
      </c>
      <c r="U1401" s="54">
        <v>0</v>
      </c>
      <c r="V1401" s="39">
        <v>0</v>
      </c>
      <c r="W1401" s="56">
        <v>0</v>
      </c>
      <c r="X1401" s="39">
        <v>81.63</v>
      </c>
      <c r="Y1401" s="56">
        <v>12.6</v>
      </c>
    </row>
    <row r="1402" spans="1:25">
      <c r="A1402" s="47">
        <v>43398</v>
      </c>
      <c r="B1402" s="37">
        <v>9093.4153030391117</v>
      </c>
      <c r="C1402" s="49">
        <v>0</v>
      </c>
      <c r="D1402" s="37">
        <v>0</v>
      </c>
      <c r="E1402" s="49">
        <v>0</v>
      </c>
      <c r="F1402" s="37">
        <v>0</v>
      </c>
      <c r="G1402" s="49">
        <v>22.204098550811914</v>
      </c>
      <c r="H1402" s="37">
        <v>11.916755820409001</v>
      </c>
      <c r="I1402" s="49">
        <v>0</v>
      </c>
      <c r="J1402" s="37">
        <v>0</v>
      </c>
      <c r="K1402" s="49">
        <v>216.59768250613809</v>
      </c>
      <c r="L1402" s="37">
        <v>0</v>
      </c>
      <c r="M1402" s="49">
        <v>2571</v>
      </c>
    </row>
    <row r="1403" spans="1:25">
      <c r="A1403" s="47">
        <v>43399</v>
      </c>
      <c r="B1403" s="37">
        <v>9590.710642299613</v>
      </c>
      <c r="C1403" s="49">
        <v>25</v>
      </c>
      <c r="D1403" s="37">
        <v>0</v>
      </c>
      <c r="E1403" s="49">
        <v>0</v>
      </c>
      <c r="F1403" s="37">
        <v>0</v>
      </c>
      <c r="G1403" s="49">
        <v>20.090372580972943</v>
      </c>
      <c r="H1403" s="37">
        <v>11.703512018647032</v>
      </c>
      <c r="I1403" s="49">
        <v>0</v>
      </c>
      <c r="J1403" s="37">
        <v>20</v>
      </c>
      <c r="K1403" s="49">
        <v>218.01226767003919</v>
      </c>
      <c r="L1403" s="37">
        <v>25</v>
      </c>
      <c r="M1403" s="49">
        <v>2086.1999999999998</v>
      </c>
    </row>
    <row r="1404" spans="1:25">
      <c r="A1404" s="47">
        <v>43400</v>
      </c>
      <c r="B1404" s="37">
        <v>334.98176558301384</v>
      </c>
      <c r="C1404" s="49">
        <v>0</v>
      </c>
      <c r="D1404" s="37">
        <v>0</v>
      </c>
      <c r="E1404" s="49">
        <v>0</v>
      </c>
      <c r="F1404" s="37">
        <v>0</v>
      </c>
      <c r="G1404" s="49">
        <v>0.75461485145152618</v>
      </c>
      <c r="H1404" s="37">
        <v>0.49527576351997621</v>
      </c>
      <c r="I1404" s="49">
        <v>0</v>
      </c>
      <c r="J1404" s="37">
        <v>0</v>
      </c>
      <c r="K1404" s="49">
        <v>7.3693798543763007</v>
      </c>
      <c r="L1404" s="37">
        <v>0</v>
      </c>
      <c r="M1404" s="49">
        <v>1759.5</v>
      </c>
    </row>
    <row r="1405" spans="1:25">
      <c r="A1405" s="47">
        <v>43401</v>
      </c>
      <c r="B1405" s="37">
        <v>351.01695770721358</v>
      </c>
      <c r="C1405" s="49">
        <v>0</v>
      </c>
      <c r="D1405" s="37">
        <v>0</v>
      </c>
      <c r="E1405" s="49">
        <v>0</v>
      </c>
      <c r="F1405" s="37">
        <v>0</v>
      </c>
      <c r="G1405" s="49">
        <v>0.76181326987383358</v>
      </c>
      <c r="H1405" s="37">
        <v>0.46484671490509138</v>
      </c>
      <c r="I1405" s="49">
        <v>0</v>
      </c>
      <c r="J1405" s="37">
        <v>0</v>
      </c>
      <c r="K1405" s="49">
        <v>8.9486304200146805</v>
      </c>
      <c r="L1405" s="37">
        <v>0</v>
      </c>
      <c r="M1405" s="49">
        <v>42641.1</v>
      </c>
      <c r="N1405" s="43">
        <v>1745.58</v>
      </c>
      <c r="O1405" s="56">
        <v>1879.33</v>
      </c>
      <c r="P1405" s="44">
        <v>1826</v>
      </c>
      <c r="Q1405" s="52">
        <v>11.25</v>
      </c>
      <c r="R1405" s="39">
        <v>0</v>
      </c>
      <c r="S1405" s="54">
        <v>42.08</v>
      </c>
      <c r="T1405" s="39">
        <v>0</v>
      </c>
      <c r="U1405" s="54">
        <v>0</v>
      </c>
      <c r="V1405" s="39">
        <v>0</v>
      </c>
      <c r="W1405" s="56">
        <v>0</v>
      </c>
      <c r="X1405" s="39">
        <v>133.75</v>
      </c>
      <c r="Y1405" s="56">
        <v>7.1</v>
      </c>
    </row>
    <row r="1406" spans="1:25">
      <c r="A1406" s="47">
        <v>43402</v>
      </c>
      <c r="B1406" s="37">
        <v>8969.8198375991542</v>
      </c>
      <c r="C1406" s="49">
        <v>0</v>
      </c>
      <c r="D1406" s="37">
        <v>0</v>
      </c>
      <c r="E1406" s="49">
        <v>0</v>
      </c>
      <c r="F1406" s="37">
        <v>0</v>
      </c>
      <c r="G1406" s="49">
        <v>19.99595294049265</v>
      </c>
      <c r="H1406" s="37">
        <v>13.110505648162427</v>
      </c>
      <c r="I1406" s="49">
        <v>0</v>
      </c>
      <c r="J1406" s="37">
        <v>0</v>
      </c>
      <c r="K1406" s="49">
        <v>227.38592553636812</v>
      </c>
      <c r="L1406" s="37">
        <v>0</v>
      </c>
      <c r="M1406" s="49">
        <v>70464.899999999994</v>
      </c>
      <c r="N1406" s="43">
        <v>2011.77</v>
      </c>
      <c r="O1406" s="56">
        <v>2165.94</v>
      </c>
      <c r="P1406" s="44">
        <v>2126.9</v>
      </c>
      <c r="Q1406" s="52">
        <v>0</v>
      </c>
      <c r="R1406" s="39">
        <v>0</v>
      </c>
      <c r="S1406" s="54">
        <v>39.04</v>
      </c>
      <c r="T1406" s="39">
        <v>0</v>
      </c>
      <c r="U1406" s="54">
        <v>0</v>
      </c>
      <c r="V1406" s="39">
        <v>0</v>
      </c>
      <c r="W1406" s="56">
        <v>0</v>
      </c>
      <c r="X1406" s="39">
        <v>154.16999999999999</v>
      </c>
      <c r="Y1406" s="56">
        <v>7.1</v>
      </c>
    </row>
    <row r="1407" spans="1:25">
      <c r="A1407" s="47">
        <v>43403</v>
      </c>
      <c r="B1407" s="37">
        <v>10171.228150820174</v>
      </c>
      <c r="C1407" s="49">
        <v>0</v>
      </c>
      <c r="D1407" s="37">
        <v>0</v>
      </c>
      <c r="E1407" s="49">
        <v>0</v>
      </c>
      <c r="F1407" s="37">
        <v>0</v>
      </c>
      <c r="G1407" s="49">
        <v>22.100406202040563</v>
      </c>
      <c r="H1407" s="37">
        <v>11.518131026095078</v>
      </c>
      <c r="I1407" s="49">
        <v>0</v>
      </c>
      <c r="J1407" s="37">
        <v>0</v>
      </c>
      <c r="K1407" s="49">
        <v>227.11155549942987</v>
      </c>
      <c r="L1407" s="37">
        <v>0</v>
      </c>
      <c r="M1407" s="49">
        <v>71135.100000000006</v>
      </c>
      <c r="N1407" s="43">
        <v>2010.34</v>
      </c>
      <c r="O1407" s="56">
        <v>2169.54</v>
      </c>
      <c r="P1407" s="44">
        <v>2126.38</v>
      </c>
      <c r="Q1407" s="52">
        <v>0</v>
      </c>
      <c r="R1407" s="39">
        <v>0</v>
      </c>
      <c r="S1407" s="54">
        <v>43.16</v>
      </c>
      <c r="T1407" s="39">
        <v>0</v>
      </c>
      <c r="U1407" s="54">
        <v>0</v>
      </c>
      <c r="V1407" s="39">
        <v>0</v>
      </c>
      <c r="W1407" s="56">
        <v>0</v>
      </c>
      <c r="X1407" s="39">
        <v>159.19999999999999</v>
      </c>
      <c r="Y1407" s="56">
        <v>7.3</v>
      </c>
    </row>
    <row r="1408" spans="1:25">
      <c r="A1408" s="47">
        <v>43404</v>
      </c>
      <c r="B1408" s="37">
        <v>10010.174459918642</v>
      </c>
      <c r="C1408" s="49">
        <v>0</v>
      </c>
      <c r="D1408" s="37">
        <v>0</v>
      </c>
      <c r="E1408" s="49">
        <v>0</v>
      </c>
      <c r="F1408" s="37">
        <v>0</v>
      </c>
      <c r="G1408" s="49">
        <v>20.166408671306773</v>
      </c>
      <c r="H1408" s="37">
        <v>11.500877314037814</v>
      </c>
      <c r="I1408" s="49">
        <v>33.669580207674002</v>
      </c>
      <c r="J1408" s="37">
        <v>0</v>
      </c>
      <c r="K1408" s="49">
        <v>204.77246689557586</v>
      </c>
      <c r="L1408" s="37">
        <v>0</v>
      </c>
      <c r="M1408" s="49">
        <v>68817.3</v>
      </c>
      <c r="N1408" s="43">
        <v>1956.61</v>
      </c>
      <c r="O1408" s="56">
        <v>2111.8200000000002</v>
      </c>
      <c r="P1408" s="44">
        <v>2056.8200000000002</v>
      </c>
      <c r="Q1408" s="52">
        <v>0</v>
      </c>
      <c r="R1408" s="39">
        <v>0</v>
      </c>
      <c r="S1408" s="54">
        <v>55</v>
      </c>
      <c r="T1408" s="39">
        <v>0</v>
      </c>
      <c r="U1408" s="54">
        <v>0</v>
      </c>
      <c r="V1408" s="39">
        <v>0</v>
      </c>
      <c r="W1408" s="56">
        <v>0</v>
      </c>
      <c r="X1408" s="39">
        <v>155.21</v>
      </c>
      <c r="Y1408" s="56">
        <v>7.4</v>
      </c>
    </row>
    <row r="1409" spans="1:25">
      <c r="A1409" s="47">
        <v>43405</v>
      </c>
      <c r="B1409" s="37">
        <v>7939.869085704272</v>
      </c>
      <c r="C1409" s="49">
        <v>0</v>
      </c>
      <c r="D1409" s="37">
        <v>0</v>
      </c>
      <c r="E1409" s="49">
        <v>0</v>
      </c>
      <c r="F1409" s="37">
        <v>0</v>
      </c>
      <c r="G1409" s="49">
        <v>20.258531143207172</v>
      </c>
      <c r="H1409" s="37">
        <v>20.315286693503072</v>
      </c>
      <c r="I1409" s="49">
        <v>0</v>
      </c>
      <c r="J1409" s="37">
        <v>0</v>
      </c>
      <c r="K1409" s="49">
        <v>218.16036638877233</v>
      </c>
      <c r="L1409" s="37">
        <v>0</v>
      </c>
      <c r="M1409" s="49">
        <v>62173.8</v>
      </c>
      <c r="N1409" s="43">
        <v>1453.56</v>
      </c>
      <c r="O1409" s="56">
        <v>1595.39</v>
      </c>
      <c r="P1409" s="44">
        <v>1566.11</v>
      </c>
      <c r="Q1409" s="52">
        <v>0</v>
      </c>
      <c r="R1409" s="39">
        <v>0</v>
      </c>
      <c r="S1409" s="54">
        <v>29.28</v>
      </c>
      <c r="T1409" s="39">
        <v>0</v>
      </c>
      <c r="U1409" s="54">
        <v>0</v>
      </c>
      <c r="V1409" s="39">
        <v>0</v>
      </c>
      <c r="W1409" s="56">
        <v>0</v>
      </c>
      <c r="X1409" s="39">
        <v>141.83000000000001</v>
      </c>
      <c r="Y1409" s="56">
        <v>8.9</v>
      </c>
    </row>
    <row r="1410" spans="1:25">
      <c r="A1410" s="47">
        <v>43406</v>
      </c>
      <c r="B1410" s="37">
        <v>7118.1572118192789</v>
      </c>
      <c r="C1410" s="49">
        <v>0</v>
      </c>
      <c r="D1410" s="37">
        <v>0</v>
      </c>
      <c r="E1410" s="49">
        <v>0</v>
      </c>
      <c r="F1410" s="37">
        <v>0</v>
      </c>
      <c r="G1410" s="49">
        <v>19.563420647786511</v>
      </c>
      <c r="H1410" s="37">
        <v>20.353414065190531</v>
      </c>
      <c r="I1410" s="49">
        <v>0</v>
      </c>
      <c r="J1410" s="37">
        <v>17</v>
      </c>
      <c r="K1410" s="49">
        <v>189.48154990870626</v>
      </c>
      <c r="L1410" s="37">
        <v>20</v>
      </c>
      <c r="M1410" s="49">
        <v>60935.7</v>
      </c>
      <c r="N1410" s="43">
        <v>1536.73</v>
      </c>
      <c r="O1410" s="56">
        <v>1702.54</v>
      </c>
      <c r="P1410" s="44">
        <v>1658.55</v>
      </c>
      <c r="Q1410" s="52">
        <v>0</v>
      </c>
      <c r="R1410" s="39">
        <v>0</v>
      </c>
      <c r="S1410" s="54">
        <v>43.99</v>
      </c>
      <c r="T1410" s="39">
        <v>0</v>
      </c>
      <c r="U1410" s="54">
        <v>0</v>
      </c>
      <c r="V1410" s="39">
        <v>0</v>
      </c>
      <c r="W1410" s="56">
        <v>0</v>
      </c>
      <c r="X1410" s="39">
        <v>165.81</v>
      </c>
      <c r="Y1410" s="56">
        <v>9.6999999999999993</v>
      </c>
    </row>
    <row r="1411" spans="1:25">
      <c r="A1411" s="47">
        <v>43407</v>
      </c>
      <c r="B1411" s="37">
        <v>248.37698753460933</v>
      </c>
      <c r="C1411" s="49">
        <v>0</v>
      </c>
      <c r="D1411" s="37">
        <v>0</v>
      </c>
      <c r="E1411" s="49">
        <v>0</v>
      </c>
      <c r="F1411" s="37">
        <v>0</v>
      </c>
      <c r="G1411" s="49">
        <v>0.79585295047274962</v>
      </c>
      <c r="H1411" s="37">
        <v>0.72848802373106447</v>
      </c>
      <c r="I1411" s="49">
        <v>0</v>
      </c>
      <c r="J1411" s="37">
        <v>0</v>
      </c>
      <c r="K1411" s="49">
        <v>8.0287045483266368</v>
      </c>
      <c r="L1411" s="37">
        <v>0</v>
      </c>
      <c r="M1411" s="49">
        <v>26386.5</v>
      </c>
      <c r="N1411" s="43">
        <v>520.29999999999995</v>
      </c>
      <c r="O1411" s="56">
        <v>584.39</v>
      </c>
      <c r="P1411" s="44">
        <v>569.12</v>
      </c>
      <c r="Q1411" s="52">
        <v>0</v>
      </c>
      <c r="R1411" s="39">
        <v>0</v>
      </c>
      <c r="S1411" s="54">
        <v>15.27</v>
      </c>
      <c r="T1411" s="39">
        <v>0</v>
      </c>
      <c r="U1411" s="54">
        <v>0</v>
      </c>
      <c r="V1411" s="39">
        <v>0</v>
      </c>
      <c r="W1411" s="56">
        <v>0</v>
      </c>
      <c r="X1411" s="39">
        <v>64.09</v>
      </c>
      <c r="Y1411" s="56">
        <v>11</v>
      </c>
    </row>
    <row r="1412" spans="1:25">
      <c r="A1412" s="47">
        <v>43408</v>
      </c>
      <c r="B1412" s="37">
        <v>287.57105093977083</v>
      </c>
      <c r="C1412" s="49">
        <v>0</v>
      </c>
      <c r="D1412" s="37">
        <v>0</v>
      </c>
      <c r="E1412" s="49">
        <v>0</v>
      </c>
      <c r="F1412" s="37">
        <v>0</v>
      </c>
      <c r="G1412" s="49">
        <v>0.77471192720263826</v>
      </c>
      <c r="H1412" s="37">
        <v>0.73212606030226068</v>
      </c>
      <c r="I1412" s="49">
        <v>0</v>
      </c>
      <c r="J1412" s="37">
        <v>0</v>
      </c>
      <c r="K1412" s="49">
        <v>7.8519322452354912</v>
      </c>
      <c r="L1412" s="37">
        <v>0</v>
      </c>
      <c r="M1412" s="49">
        <v>67397.399999999994</v>
      </c>
      <c r="N1412" s="43">
        <v>1599.55</v>
      </c>
      <c r="O1412" s="56">
        <v>1768.78</v>
      </c>
      <c r="P1412" s="44">
        <v>1728.78</v>
      </c>
      <c r="Q1412" s="52">
        <v>0</v>
      </c>
      <c r="R1412" s="39">
        <v>0</v>
      </c>
      <c r="S1412" s="54">
        <v>40</v>
      </c>
      <c r="T1412" s="39">
        <v>0</v>
      </c>
      <c r="U1412" s="54">
        <v>0</v>
      </c>
      <c r="V1412" s="39">
        <v>0</v>
      </c>
      <c r="W1412" s="56">
        <v>0</v>
      </c>
      <c r="X1412" s="39">
        <v>169.23</v>
      </c>
      <c r="Y1412" s="56">
        <v>9.6</v>
      </c>
    </row>
    <row r="1413" spans="1:25">
      <c r="A1413" s="47">
        <v>43409</v>
      </c>
      <c r="B1413" s="37">
        <v>7922.5430325852622</v>
      </c>
      <c r="C1413" s="49">
        <v>0</v>
      </c>
      <c r="D1413" s="37">
        <v>0</v>
      </c>
      <c r="E1413" s="49">
        <v>0</v>
      </c>
      <c r="F1413" s="37">
        <v>0</v>
      </c>
      <c r="G1413" s="49">
        <v>19.388452602853967</v>
      </c>
      <c r="H1413" s="37">
        <v>20.329383756717167</v>
      </c>
      <c r="I1413" s="49">
        <v>0</v>
      </c>
      <c r="J1413" s="37">
        <v>0</v>
      </c>
      <c r="K1413" s="49">
        <v>211.68718856487604</v>
      </c>
      <c r="L1413" s="37">
        <v>0</v>
      </c>
      <c r="M1413" s="49">
        <v>66702.899999999994</v>
      </c>
      <c r="N1413" s="43">
        <v>1566.64</v>
      </c>
      <c r="O1413" s="56">
        <v>1736.59</v>
      </c>
      <c r="P1413" s="44">
        <v>1703.5</v>
      </c>
      <c r="Q1413" s="52">
        <v>0</v>
      </c>
      <c r="R1413" s="39">
        <v>0</v>
      </c>
      <c r="S1413" s="54">
        <v>33.090000000000003</v>
      </c>
      <c r="T1413" s="39">
        <v>0</v>
      </c>
      <c r="U1413" s="54">
        <v>0</v>
      </c>
      <c r="V1413" s="39">
        <v>0</v>
      </c>
      <c r="W1413" s="56">
        <v>0</v>
      </c>
      <c r="X1413" s="39">
        <v>169.95</v>
      </c>
      <c r="Y1413" s="56">
        <v>9.8000000000000007</v>
      </c>
    </row>
    <row r="1414" spans="1:25">
      <c r="A1414" s="47">
        <v>43410</v>
      </c>
      <c r="B1414" s="37">
        <v>7475.4602379716662</v>
      </c>
      <c r="C1414" s="49">
        <v>0</v>
      </c>
      <c r="D1414" s="37">
        <v>0</v>
      </c>
      <c r="E1414" s="49">
        <v>0</v>
      </c>
      <c r="F1414" s="37">
        <v>0</v>
      </c>
      <c r="G1414" s="49">
        <v>21.251571673364008</v>
      </c>
      <c r="H1414" s="37">
        <v>21.33390823607553</v>
      </c>
      <c r="I1414" s="49">
        <v>0</v>
      </c>
      <c r="J1414" s="37">
        <v>0</v>
      </c>
      <c r="K1414" s="49">
        <v>209.14929390592508</v>
      </c>
      <c r="L1414" s="37">
        <v>0</v>
      </c>
      <c r="M1414" s="49">
        <v>69978.899999999994</v>
      </c>
      <c r="N1414" s="43">
        <v>1659.43</v>
      </c>
      <c r="O1414" s="56">
        <v>1825.32</v>
      </c>
      <c r="P1414" s="44">
        <v>1776.43</v>
      </c>
      <c r="Q1414" s="52">
        <v>0</v>
      </c>
      <c r="R1414" s="39">
        <v>0</v>
      </c>
      <c r="S1414" s="54">
        <v>48.89</v>
      </c>
      <c r="T1414" s="39">
        <v>0</v>
      </c>
      <c r="U1414" s="54">
        <v>0</v>
      </c>
      <c r="V1414" s="39">
        <v>0</v>
      </c>
      <c r="W1414" s="56">
        <v>0</v>
      </c>
      <c r="X1414" s="39">
        <v>165.89</v>
      </c>
      <c r="Y1414" s="56">
        <v>9.1</v>
      </c>
    </row>
    <row r="1415" spans="1:25">
      <c r="A1415" s="47">
        <v>43411</v>
      </c>
      <c r="B1415" s="37">
        <v>6980.5556396986176</v>
      </c>
      <c r="C1415" s="49">
        <v>0</v>
      </c>
      <c r="D1415" s="37">
        <v>0</v>
      </c>
      <c r="E1415" s="49">
        <v>0</v>
      </c>
      <c r="F1415" s="37">
        <v>0</v>
      </c>
      <c r="G1415" s="49">
        <v>20.295631752205971</v>
      </c>
      <c r="H1415" s="37">
        <v>20.889521642636304</v>
      </c>
      <c r="I1415" s="49">
        <v>0</v>
      </c>
      <c r="J1415" s="37">
        <v>0</v>
      </c>
      <c r="K1415" s="49">
        <v>194.70419581011524</v>
      </c>
      <c r="L1415" s="37">
        <v>0</v>
      </c>
      <c r="M1415" s="49">
        <v>68662.2</v>
      </c>
      <c r="N1415" s="43">
        <v>1635.99</v>
      </c>
      <c r="O1415" s="56">
        <v>1811.54</v>
      </c>
      <c r="P1415" s="44">
        <v>1762.57</v>
      </c>
      <c r="Q1415" s="52">
        <v>0</v>
      </c>
      <c r="R1415" s="39">
        <v>0</v>
      </c>
      <c r="S1415" s="54">
        <v>48.97</v>
      </c>
      <c r="T1415" s="39">
        <v>0</v>
      </c>
      <c r="U1415" s="54">
        <v>0</v>
      </c>
      <c r="V1415" s="39">
        <v>0</v>
      </c>
      <c r="W1415" s="56">
        <v>0</v>
      </c>
      <c r="X1415" s="39">
        <v>175.55</v>
      </c>
      <c r="Y1415" s="56">
        <v>9.6999999999999993</v>
      </c>
    </row>
    <row r="1416" spans="1:25">
      <c r="A1416" s="47">
        <v>43412</v>
      </c>
      <c r="B1416" s="37">
        <v>7324.9154761018917</v>
      </c>
      <c r="C1416" s="49">
        <v>0</v>
      </c>
      <c r="D1416" s="37">
        <v>0</v>
      </c>
      <c r="E1416" s="49">
        <v>0</v>
      </c>
      <c r="F1416" s="37">
        <v>0</v>
      </c>
      <c r="G1416" s="49">
        <v>20.812130749247601</v>
      </c>
      <c r="H1416" s="37">
        <v>21.197474428074486</v>
      </c>
      <c r="I1416" s="49">
        <v>0</v>
      </c>
      <c r="J1416" s="37">
        <v>0</v>
      </c>
      <c r="K1416" s="49">
        <v>218.71928562502438</v>
      </c>
      <c r="L1416" s="37">
        <v>0</v>
      </c>
      <c r="M1416" s="49">
        <v>67393.2</v>
      </c>
      <c r="N1416" s="43">
        <v>1552.32</v>
      </c>
      <c r="O1416" s="56">
        <v>1712.16</v>
      </c>
      <c r="P1416" s="44">
        <v>1668.85</v>
      </c>
      <c r="Q1416" s="52">
        <v>0</v>
      </c>
      <c r="R1416" s="39">
        <v>0</v>
      </c>
      <c r="S1416" s="54">
        <v>43.31</v>
      </c>
      <c r="T1416" s="39">
        <v>0</v>
      </c>
      <c r="U1416" s="54">
        <v>0</v>
      </c>
      <c r="V1416" s="39">
        <v>0</v>
      </c>
      <c r="W1416" s="56">
        <v>0</v>
      </c>
      <c r="X1416" s="39">
        <v>159.84</v>
      </c>
      <c r="Y1416" s="56">
        <v>9.3000000000000007</v>
      </c>
    </row>
    <row r="1417" spans="1:25">
      <c r="A1417" s="47">
        <v>43413</v>
      </c>
      <c r="B1417" s="37">
        <v>7707.7299372393054</v>
      </c>
      <c r="C1417" s="49">
        <v>0</v>
      </c>
      <c r="D1417" s="37">
        <v>0</v>
      </c>
      <c r="E1417" s="49">
        <v>0</v>
      </c>
      <c r="F1417" s="37">
        <v>0</v>
      </c>
      <c r="G1417" s="49">
        <v>19.612429920877602</v>
      </c>
      <c r="H1417" s="37">
        <v>21.140770049713321</v>
      </c>
      <c r="I1417" s="49">
        <v>0</v>
      </c>
      <c r="J1417" s="37">
        <v>0</v>
      </c>
      <c r="K1417" s="49">
        <v>211.26814239228608</v>
      </c>
      <c r="L1417" s="37">
        <v>20</v>
      </c>
      <c r="M1417" s="49">
        <v>27533.7</v>
      </c>
      <c r="N1417" s="43">
        <v>584.34</v>
      </c>
      <c r="O1417" s="56">
        <v>654.08000000000004</v>
      </c>
      <c r="P1417" s="44">
        <v>642.91</v>
      </c>
      <c r="Q1417" s="52">
        <v>0</v>
      </c>
      <c r="R1417" s="39">
        <v>0</v>
      </c>
      <c r="S1417" s="54">
        <v>11.17</v>
      </c>
      <c r="T1417" s="39">
        <v>0</v>
      </c>
      <c r="U1417" s="54">
        <v>0</v>
      </c>
      <c r="V1417" s="39">
        <v>0</v>
      </c>
      <c r="W1417" s="56">
        <v>0</v>
      </c>
      <c r="X1417" s="39">
        <v>69.739999999999995</v>
      </c>
      <c r="Y1417" s="56">
        <v>10.7</v>
      </c>
    </row>
    <row r="1418" spans="1:25">
      <c r="A1418" s="47">
        <v>43414</v>
      </c>
      <c r="B1418" s="37">
        <v>252.88398179214019</v>
      </c>
      <c r="C1418" s="49">
        <v>0</v>
      </c>
      <c r="D1418" s="37">
        <v>0</v>
      </c>
      <c r="E1418" s="49">
        <v>0</v>
      </c>
      <c r="F1418" s="37">
        <v>0</v>
      </c>
      <c r="G1418" s="49">
        <v>0.76387432280292866</v>
      </c>
      <c r="H1418" s="37">
        <v>0.75523261873292769</v>
      </c>
      <c r="I1418" s="49">
        <v>0</v>
      </c>
      <c r="J1418" s="37">
        <v>0</v>
      </c>
      <c r="K1418" s="49">
        <v>6.9117581398004919</v>
      </c>
      <c r="L1418" s="37">
        <v>0</v>
      </c>
      <c r="M1418" s="49">
        <v>28139.1</v>
      </c>
      <c r="N1418" s="43">
        <v>579.73</v>
      </c>
      <c r="O1418" s="56">
        <v>646.85</v>
      </c>
      <c r="P1418" s="44">
        <v>632.65</v>
      </c>
      <c r="Q1418" s="52">
        <v>0</v>
      </c>
      <c r="R1418" s="39">
        <v>0</v>
      </c>
      <c r="S1418" s="54">
        <v>14.2</v>
      </c>
      <c r="T1418" s="39">
        <v>0</v>
      </c>
      <c r="U1418" s="54">
        <v>0</v>
      </c>
      <c r="V1418" s="39">
        <v>0</v>
      </c>
      <c r="W1418" s="56">
        <v>0</v>
      </c>
      <c r="X1418" s="39">
        <v>67.12</v>
      </c>
      <c r="Y1418" s="56">
        <v>10.4</v>
      </c>
    </row>
    <row r="1419" spans="1:25">
      <c r="A1419" s="47">
        <v>43415</v>
      </c>
      <c r="B1419" s="37">
        <v>268.38063526746726</v>
      </c>
      <c r="C1419" s="49">
        <v>0</v>
      </c>
      <c r="D1419" s="37">
        <v>0</v>
      </c>
      <c r="E1419" s="49">
        <v>0</v>
      </c>
      <c r="F1419" s="37">
        <v>0</v>
      </c>
      <c r="G1419" s="49">
        <v>0.80313588407410297</v>
      </c>
      <c r="H1419" s="37">
        <v>0.77990871647671889</v>
      </c>
      <c r="I1419" s="49">
        <v>0</v>
      </c>
      <c r="J1419" s="37">
        <v>0</v>
      </c>
      <c r="K1419" s="49">
        <v>7.8063510035715611</v>
      </c>
      <c r="L1419" s="37">
        <v>0</v>
      </c>
      <c r="M1419" s="49">
        <v>63106.2</v>
      </c>
      <c r="N1419" s="43">
        <v>1444.77</v>
      </c>
      <c r="O1419" s="56">
        <v>1606.66</v>
      </c>
      <c r="P1419" s="44">
        <v>1580.31</v>
      </c>
      <c r="Q1419" s="52">
        <v>0</v>
      </c>
      <c r="R1419" s="39">
        <v>0</v>
      </c>
      <c r="S1419" s="54">
        <v>26.35</v>
      </c>
      <c r="T1419" s="39">
        <v>0</v>
      </c>
      <c r="U1419" s="54">
        <v>0</v>
      </c>
      <c r="V1419" s="39">
        <v>0</v>
      </c>
      <c r="W1419" s="56">
        <v>0</v>
      </c>
      <c r="X1419" s="39">
        <v>161.88999999999999</v>
      </c>
      <c r="Y1419" s="56">
        <v>10.1</v>
      </c>
    </row>
    <row r="1420" spans="1:25">
      <c r="A1420" s="47">
        <v>43416</v>
      </c>
      <c r="B1420" s="37">
        <v>7115.9435303032151</v>
      </c>
      <c r="C1420" s="49">
        <v>0</v>
      </c>
      <c r="D1420" s="37">
        <v>0</v>
      </c>
      <c r="E1420" s="49">
        <v>0</v>
      </c>
      <c r="F1420" s="37">
        <v>0</v>
      </c>
      <c r="G1420" s="49">
        <v>19.914700717554421</v>
      </c>
      <c r="H1420" s="37">
        <v>21.873210592480294</v>
      </c>
      <c r="I1420" s="49">
        <v>0</v>
      </c>
      <c r="J1420" s="37">
        <v>0</v>
      </c>
      <c r="K1420" s="49">
        <v>192.7479744348955</v>
      </c>
      <c r="L1420" s="37">
        <v>0</v>
      </c>
      <c r="M1420" s="49">
        <v>45156.3</v>
      </c>
      <c r="N1420" s="43">
        <v>1025.9000000000001</v>
      </c>
      <c r="O1420" s="56">
        <v>1144.5</v>
      </c>
      <c r="P1420" s="44">
        <v>1120.05</v>
      </c>
      <c r="Q1420" s="52">
        <v>0</v>
      </c>
      <c r="R1420" s="39">
        <v>0</v>
      </c>
      <c r="S1420" s="54">
        <v>24.45</v>
      </c>
      <c r="T1420" s="39">
        <v>0</v>
      </c>
      <c r="U1420" s="54">
        <v>0</v>
      </c>
      <c r="V1420" s="39">
        <v>0</v>
      </c>
      <c r="W1420" s="56">
        <v>0</v>
      </c>
      <c r="X1420" s="39">
        <v>118.6</v>
      </c>
      <c r="Y1420" s="56">
        <v>10.4</v>
      </c>
    </row>
    <row r="1421" spans="1:25">
      <c r="A1421" s="47">
        <v>43417</v>
      </c>
      <c r="B1421" s="37">
        <v>7751.7365079494029</v>
      </c>
      <c r="C1421" s="49">
        <v>0</v>
      </c>
      <c r="D1421" s="37">
        <v>0</v>
      </c>
      <c r="E1421" s="49">
        <v>0</v>
      </c>
      <c r="F1421" s="37">
        <v>0</v>
      </c>
      <c r="G1421" s="49">
        <v>19.836177368382177</v>
      </c>
      <c r="H1421" s="37">
        <v>20.491498775185509</v>
      </c>
      <c r="I1421" s="49">
        <v>0</v>
      </c>
      <c r="J1421" s="37">
        <v>0</v>
      </c>
      <c r="K1421" s="49">
        <v>188.62645069524962</v>
      </c>
      <c r="L1421" s="37">
        <v>0</v>
      </c>
      <c r="M1421" s="49">
        <v>26787.9</v>
      </c>
      <c r="N1421" s="43">
        <v>544.79</v>
      </c>
      <c r="O1421" s="56">
        <v>620.09</v>
      </c>
      <c r="P1421" s="44">
        <v>598.54</v>
      </c>
      <c r="Q1421" s="52">
        <v>0</v>
      </c>
      <c r="R1421" s="39">
        <v>0</v>
      </c>
      <c r="S1421" s="54">
        <v>21.55</v>
      </c>
      <c r="T1421" s="39">
        <v>0</v>
      </c>
      <c r="U1421" s="54">
        <v>0</v>
      </c>
      <c r="V1421" s="39">
        <v>0</v>
      </c>
      <c r="W1421" s="56">
        <v>0</v>
      </c>
      <c r="X1421" s="39">
        <v>75.3</v>
      </c>
      <c r="Y1421" s="56">
        <v>12.1</v>
      </c>
    </row>
    <row r="1422" spans="1:25">
      <c r="A1422" s="47">
        <v>43418</v>
      </c>
      <c r="B1422" s="37">
        <v>7426.6264730163794</v>
      </c>
      <c r="C1422" s="49">
        <v>0</v>
      </c>
      <c r="D1422" s="37">
        <v>0</v>
      </c>
      <c r="E1422" s="49">
        <v>0</v>
      </c>
      <c r="F1422" s="37">
        <v>0</v>
      </c>
      <c r="G1422" s="49">
        <v>21.1303254927019</v>
      </c>
      <c r="H1422" s="37">
        <v>20.491066569857988</v>
      </c>
      <c r="I1422" s="49">
        <v>0</v>
      </c>
      <c r="J1422" s="37">
        <v>0</v>
      </c>
      <c r="K1422" s="49">
        <v>200.34970924291736</v>
      </c>
      <c r="L1422" s="37">
        <v>0</v>
      </c>
      <c r="M1422" s="49">
        <v>25621.8</v>
      </c>
      <c r="N1422" s="43">
        <v>531.33000000000004</v>
      </c>
      <c r="O1422" s="56">
        <v>605.35</v>
      </c>
      <c r="P1422" s="44">
        <v>585.35</v>
      </c>
      <c r="Q1422" s="52">
        <v>0</v>
      </c>
      <c r="R1422" s="39">
        <v>0</v>
      </c>
      <c r="S1422" s="54">
        <v>20</v>
      </c>
      <c r="T1422" s="39">
        <v>0</v>
      </c>
      <c r="U1422" s="54">
        <v>0</v>
      </c>
      <c r="V1422" s="39">
        <v>0</v>
      </c>
      <c r="W1422" s="56">
        <v>0</v>
      </c>
      <c r="X1422" s="39">
        <v>74.02</v>
      </c>
      <c r="Y1422" s="56">
        <v>12.2</v>
      </c>
    </row>
    <row r="1423" spans="1:25">
      <c r="A1423" s="47">
        <v>43419</v>
      </c>
      <c r="B1423" s="37">
        <v>7319.749021714817</v>
      </c>
      <c r="C1423" s="49">
        <v>0</v>
      </c>
      <c r="D1423" s="37">
        <v>0</v>
      </c>
      <c r="E1423" s="49">
        <v>0</v>
      </c>
      <c r="F1423" s="37">
        <v>0</v>
      </c>
      <c r="G1423" s="49">
        <v>21.284938693711201</v>
      </c>
      <c r="H1423" s="37">
        <v>20.870737386663169</v>
      </c>
      <c r="I1423" s="49">
        <v>0</v>
      </c>
      <c r="J1423" s="37">
        <v>0</v>
      </c>
      <c r="K1423" s="49">
        <v>217.62747429547716</v>
      </c>
      <c r="L1423" s="37">
        <v>0</v>
      </c>
      <c r="M1423" s="49">
        <v>26157.9</v>
      </c>
      <c r="N1423" s="43">
        <v>551.99</v>
      </c>
      <c r="O1423" s="56">
        <v>621.91999999999996</v>
      </c>
      <c r="P1423" s="44">
        <v>601.63</v>
      </c>
      <c r="Q1423" s="52">
        <v>0</v>
      </c>
      <c r="R1423" s="39">
        <v>0</v>
      </c>
      <c r="S1423" s="54">
        <v>20.29</v>
      </c>
      <c r="T1423" s="39">
        <v>0</v>
      </c>
      <c r="U1423" s="54">
        <v>0</v>
      </c>
      <c r="V1423" s="39">
        <v>0</v>
      </c>
      <c r="W1423" s="56">
        <v>0</v>
      </c>
      <c r="X1423" s="39">
        <v>69.930000000000007</v>
      </c>
      <c r="Y1423" s="56">
        <v>11.2</v>
      </c>
    </row>
    <row r="1424" spans="1:25">
      <c r="A1424" s="47">
        <v>43420</v>
      </c>
      <c r="B1424" s="37">
        <v>7618.5987105011072</v>
      </c>
      <c r="C1424" s="49">
        <v>0</v>
      </c>
      <c r="D1424" s="37">
        <v>0</v>
      </c>
      <c r="E1424" s="49">
        <v>0</v>
      </c>
      <c r="F1424" s="37">
        <v>0</v>
      </c>
      <c r="G1424" s="49">
        <v>21.958840052826023</v>
      </c>
      <c r="H1424" s="37">
        <v>21.457543718234898</v>
      </c>
      <c r="I1424" s="49">
        <v>0</v>
      </c>
      <c r="J1424" s="37">
        <v>23</v>
      </c>
      <c r="K1424" s="49">
        <v>203.26811392487377</v>
      </c>
      <c r="L1424" s="37">
        <v>20</v>
      </c>
      <c r="M1424" s="49">
        <v>26784.9</v>
      </c>
      <c r="N1424" s="43">
        <v>540.26</v>
      </c>
      <c r="O1424" s="56">
        <v>611.67999999999995</v>
      </c>
      <c r="P1424" s="44">
        <v>590.67999999999995</v>
      </c>
      <c r="Q1424" s="52">
        <v>0</v>
      </c>
      <c r="R1424" s="39">
        <v>0</v>
      </c>
      <c r="S1424" s="54">
        <v>21</v>
      </c>
      <c r="T1424" s="39">
        <v>0</v>
      </c>
      <c r="U1424" s="54">
        <v>0</v>
      </c>
      <c r="V1424" s="39">
        <v>0</v>
      </c>
      <c r="W1424" s="56">
        <v>0</v>
      </c>
      <c r="X1424" s="39">
        <v>71.42</v>
      </c>
      <c r="Y1424" s="56">
        <v>11.7</v>
      </c>
    </row>
    <row r="1425" spans="1:25">
      <c r="A1425" s="47">
        <v>43421</v>
      </c>
      <c r="B1425" s="37">
        <v>276.05013479071096</v>
      </c>
      <c r="C1425" s="49">
        <v>0</v>
      </c>
      <c r="D1425" s="37">
        <v>0</v>
      </c>
      <c r="E1425" s="49">
        <v>0</v>
      </c>
      <c r="F1425" s="37">
        <v>0</v>
      </c>
      <c r="G1425" s="49">
        <v>0.82872528977781434</v>
      </c>
      <c r="H1425" s="37">
        <v>0.73209046374412057</v>
      </c>
      <c r="I1425" s="49">
        <v>0</v>
      </c>
      <c r="J1425" s="37">
        <v>0</v>
      </c>
      <c r="K1425" s="49">
        <v>8.1740714809754351</v>
      </c>
      <c r="L1425" s="37">
        <v>0</v>
      </c>
      <c r="M1425" s="49">
        <v>25605.599999999999</v>
      </c>
      <c r="N1425" s="43">
        <v>495.14</v>
      </c>
      <c r="O1425" s="56">
        <v>564.39</v>
      </c>
      <c r="P1425" s="44">
        <v>549.92999999999995</v>
      </c>
      <c r="Q1425" s="52">
        <v>0</v>
      </c>
      <c r="R1425" s="39">
        <v>0</v>
      </c>
      <c r="S1425" s="54">
        <v>14.46</v>
      </c>
      <c r="T1425" s="39">
        <v>0</v>
      </c>
      <c r="U1425" s="54">
        <v>0</v>
      </c>
      <c r="V1425" s="39">
        <v>0</v>
      </c>
      <c r="W1425" s="56">
        <v>0</v>
      </c>
      <c r="X1425" s="39">
        <v>69.25</v>
      </c>
      <c r="Y1425" s="56">
        <v>12.3</v>
      </c>
    </row>
    <row r="1426" spans="1:25">
      <c r="A1426" s="47">
        <v>43422</v>
      </c>
      <c r="B1426" s="37">
        <v>258.77641046878438</v>
      </c>
      <c r="C1426" s="49">
        <v>0</v>
      </c>
      <c r="D1426" s="37">
        <v>0</v>
      </c>
      <c r="E1426" s="49">
        <v>0</v>
      </c>
      <c r="F1426" s="37">
        <v>0</v>
      </c>
      <c r="G1426" s="49">
        <v>0.72100035828537712</v>
      </c>
      <c r="H1426" s="37">
        <v>0.73407861872699298</v>
      </c>
      <c r="I1426" s="49">
        <v>0</v>
      </c>
      <c r="J1426" s="37">
        <v>0</v>
      </c>
      <c r="K1426" s="49">
        <v>6.9144906884245261</v>
      </c>
      <c r="L1426" s="37">
        <v>0</v>
      </c>
      <c r="M1426" s="49">
        <v>63592.2</v>
      </c>
      <c r="N1426" s="43">
        <v>1513.38</v>
      </c>
      <c r="O1426" s="56">
        <v>1687.57</v>
      </c>
      <c r="P1426" s="44">
        <v>1645.57</v>
      </c>
      <c r="Q1426" s="52">
        <v>0</v>
      </c>
      <c r="R1426" s="39">
        <v>0</v>
      </c>
      <c r="S1426" s="54">
        <v>42</v>
      </c>
      <c r="T1426" s="39">
        <v>0</v>
      </c>
      <c r="U1426" s="54">
        <v>0</v>
      </c>
      <c r="V1426" s="39">
        <v>0</v>
      </c>
      <c r="W1426" s="56">
        <v>0</v>
      </c>
      <c r="X1426" s="39">
        <v>174.19</v>
      </c>
      <c r="Y1426" s="56">
        <v>10.3</v>
      </c>
    </row>
    <row r="1427" spans="1:25">
      <c r="A1427" s="47">
        <v>43423</v>
      </c>
      <c r="B1427" s="37">
        <v>7205.4307408917839</v>
      </c>
      <c r="C1427" s="49">
        <v>0</v>
      </c>
      <c r="D1427" s="37">
        <v>0</v>
      </c>
      <c r="E1427" s="49">
        <v>0</v>
      </c>
      <c r="F1427" s="37">
        <v>0</v>
      </c>
      <c r="G1427" s="49">
        <v>22.010716250448919</v>
      </c>
      <c r="H1427" s="37">
        <v>22.196022420934927</v>
      </c>
      <c r="I1427" s="49">
        <v>0</v>
      </c>
      <c r="J1427" s="37">
        <v>0</v>
      </c>
      <c r="K1427" s="49">
        <v>215.85148902883262</v>
      </c>
      <c r="L1427" s="37">
        <v>0</v>
      </c>
      <c r="M1427" s="49">
        <v>26606.1</v>
      </c>
      <c r="N1427" s="43">
        <v>554.73</v>
      </c>
      <c r="O1427" s="56">
        <v>618.92999999999995</v>
      </c>
      <c r="P1427" s="44">
        <v>605</v>
      </c>
      <c r="Q1427" s="52">
        <v>0</v>
      </c>
      <c r="R1427" s="39">
        <v>0</v>
      </c>
      <c r="S1427" s="54">
        <v>13.93</v>
      </c>
      <c r="T1427" s="39">
        <v>0</v>
      </c>
      <c r="U1427" s="54">
        <v>0</v>
      </c>
      <c r="V1427" s="39">
        <v>0</v>
      </c>
      <c r="W1427" s="56">
        <v>0</v>
      </c>
      <c r="X1427" s="39">
        <v>64.2</v>
      </c>
      <c r="Y1427" s="56">
        <v>10.4</v>
      </c>
    </row>
    <row r="1428" spans="1:25">
      <c r="A1428" s="47">
        <v>43424</v>
      </c>
      <c r="B1428" s="37">
        <v>7651.540673423855</v>
      </c>
      <c r="C1428" s="49">
        <v>0</v>
      </c>
      <c r="D1428" s="37">
        <v>0</v>
      </c>
      <c r="E1428" s="49">
        <v>0</v>
      </c>
      <c r="F1428" s="37">
        <v>0</v>
      </c>
      <c r="G1428" s="49">
        <v>20.998205170138988</v>
      </c>
      <c r="H1428" s="37">
        <v>19.926316345652371</v>
      </c>
      <c r="I1428" s="49">
        <v>0</v>
      </c>
      <c r="J1428" s="37">
        <v>0</v>
      </c>
      <c r="K1428" s="49">
        <v>196.80761231751219</v>
      </c>
      <c r="L1428" s="37">
        <v>0</v>
      </c>
      <c r="M1428" s="49">
        <v>28473.3</v>
      </c>
      <c r="N1428" s="43">
        <v>565.73</v>
      </c>
      <c r="O1428" s="56">
        <v>633.04999999999995</v>
      </c>
      <c r="P1428" s="44">
        <v>618.9</v>
      </c>
      <c r="Q1428" s="52">
        <v>0</v>
      </c>
      <c r="R1428" s="39">
        <v>0</v>
      </c>
      <c r="S1428" s="54">
        <v>14.15</v>
      </c>
      <c r="T1428" s="39">
        <v>0</v>
      </c>
      <c r="U1428" s="54">
        <v>0</v>
      </c>
      <c r="V1428" s="39">
        <v>0</v>
      </c>
      <c r="W1428" s="56">
        <v>0</v>
      </c>
      <c r="X1428" s="39">
        <v>67.319999999999993</v>
      </c>
      <c r="Y1428" s="56">
        <v>10.6</v>
      </c>
    </row>
    <row r="1429" spans="1:25">
      <c r="A1429" s="47">
        <v>43425</v>
      </c>
      <c r="B1429" s="37">
        <v>6985.2466470131167</v>
      </c>
      <c r="C1429" s="49">
        <v>0</v>
      </c>
      <c r="D1429" s="37">
        <v>0</v>
      </c>
      <c r="E1429" s="49">
        <v>0</v>
      </c>
      <c r="F1429" s="37">
        <v>0</v>
      </c>
      <c r="G1429" s="49">
        <v>22.103983288576547</v>
      </c>
      <c r="H1429" s="37">
        <v>22.917170247373011</v>
      </c>
      <c r="I1429" s="49">
        <v>0</v>
      </c>
      <c r="J1429" s="37">
        <v>0</v>
      </c>
      <c r="K1429" s="49">
        <v>198.00500070906099</v>
      </c>
      <c r="L1429" s="37">
        <v>0</v>
      </c>
      <c r="M1429" s="49">
        <v>26648.7</v>
      </c>
      <c r="N1429" s="43">
        <v>546.08000000000004</v>
      </c>
      <c r="O1429" s="56">
        <v>612.48</v>
      </c>
      <c r="P1429" s="44">
        <v>598.03</v>
      </c>
      <c r="Q1429" s="52">
        <v>0</v>
      </c>
      <c r="R1429" s="39">
        <v>0</v>
      </c>
      <c r="S1429" s="54">
        <v>14.45</v>
      </c>
      <c r="T1429" s="39">
        <v>0</v>
      </c>
      <c r="U1429" s="54">
        <v>0</v>
      </c>
      <c r="V1429" s="39">
        <v>0</v>
      </c>
      <c r="W1429" s="56">
        <v>0</v>
      </c>
      <c r="X1429" s="39">
        <v>66.400000000000006</v>
      </c>
      <c r="Y1429" s="56">
        <v>10.8</v>
      </c>
    </row>
    <row r="1430" spans="1:25">
      <c r="A1430" s="47">
        <v>43426</v>
      </c>
      <c r="B1430" s="37">
        <v>7361.8522696368682</v>
      </c>
      <c r="C1430" s="49">
        <v>0</v>
      </c>
      <c r="D1430" s="37">
        <v>0</v>
      </c>
      <c r="E1430" s="49">
        <v>0</v>
      </c>
      <c r="F1430" s="37">
        <v>0</v>
      </c>
      <c r="G1430" s="49">
        <v>19.266582158110445</v>
      </c>
      <c r="H1430" s="37">
        <v>22.776659506688016</v>
      </c>
      <c r="I1430" s="49">
        <v>0</v>
      </c>
      <c r="J1430" s="37">
        <v>0</v>
      </c>
      <c r="K1430" s="49">
        <v>189.24853974002579</v>
      </c>
      <c r="L1430" s="37">
        <v>0</v>
      </c>
      <c r="M1430" s="49">
        <v>28264.2</v>
      </c>
      <c r="N1430" s="43">
        <v>511.69</v>
      </c>
      <c r="O1430" s="56">
        <v>578.59</v>
      </c>
      <c r="P1430" s="44">
        <v>564.28</v>
      </c>
      <c r="Q1430" s="52">
        <v>0</v>
      </c>
      <c r="R1430" s="39">
        <v>0</v>
      </c>
      <c r="S1430" s="54">
        <v>14.31</v>
      </c>
      <c r="T1430" s="39">
        <v>0</v>
      </c>
      <c r="U1430" s="54">
        <v>0</v>
      </c>
      <c r="V1430" s="39">
        <v>0</v>
      </c>
      <c r="W1430" s="56">
        <v>0</v>
      </c>
      <c r="X1430" s="39">
        <v>66.900000000000006</v>
      </c>
      <c r="Y1430" s="56">
        <v>11.6</v>
      </c>
    </row>
    <row r="1431" spans="1:25">
      <c r="A1431" s="47">
        <v>43427</v>
      </c>
      <c r="B1431" s="37">
        <v>7333.5580933163719</v>
      </c>
      <c r="C1431" s="49">
        <v>0</v>
      </c>
      <c r="D1431" s="37">
        <v>0</v>
      </c>
      <c r="E1431" s="49">
        <v>0</v>
      </c>
      <c r="F1431" s="37">
        <v>0</v>
      </c>
      <c r="G1431" s="49">
        <v>21.858623789995267</v>
      </c>
      <c r="H1431" s="37">
        <v>20.65016318927885</v>
      </c>
      <c r="I1431" s="49">
        <v>0</v>
      </c>
      <c r="J1431" s="37">
        <v>0</v>
      </c>
      <c r="K1431" s="49">
        <v>195.65980238692671</v>
      </c>
      <c r="L1431" s="37">
        <v>20</v>
      </c>
      <c r="M1431" s="49">
        <v>23474.1</v>
      </c>
      <c r="N1431" s="43">
        <v>54.85</v>
      </c>
      <c r="O1431" s="56">
        <v>80.88</v>
      </c>
      <c r="P1431" s="44">
        <v>70.849999999999994</v>
      </c>
      <c r="Q1431" s="52">
        <v>0</v>
      </c>
      <c r="R1431" s="39">
        <v>0</v>
      </c>
      <c r="S1431" s="54">
        <v>10.029999999999999</v>
      </c>
      <c r="T1431" s="39">
        <v>0</v>
      </c>
      <c r="U1431" s="54">
        <v>0</v>
      </c>
      <c r="V1431" s="39">
        <v>0</v>
      </c>
      <c r="W1431" s="56">
        <v>0</v>
      </c>
      <c r="X1431" s="39">
        <v>26.03</v>
      </c>
      <c r="Y1431" s="56">
        <v>32.200000000000003</v>
      </c>
    </row>
    <row r="1432" spans="1:25">
      <c r="A1432" s="47">
        <v>43428</v>
      </c>
      <c r="B1432" s="37">
        <v>278.82884130151416</v>
      </c>
      <c r="C1432" s="49">
        <v>0</v>
      </c>
      <c r="D1432" s="37">
        <v>0</v>
      </c>
      <c r="E1432" s="49">
        <v>0</v>
      </c>
      <c r="F1432" s="37">
        <v>0</v>
      </c>
      <c r="G1432" s="49">
        <v>0.80480710204687056</v>
      </c>
      <c r="H1432" s="37">
        <v>0.77124869664165807</v>
      </c>
      <c r="I1432" s="49">
        <v>0</v>
      </c>
      <c r="J1432" s="37">
        <v>0</v>
      </c>
      <c r="K1432" s="49">
        <v>7.0195253652412406</v>
      </c>
      <c r="L1432" s="37">
        <v>0</v>
      </c>
      <c r="M1432" s="49">
        <v>3012.3</v>
      </c>
    </row>
    <row r="1433" spans="1:25">
      <c r="A1433" s="47">
        <v>43429</v>
      </c>
      <c r="B1433" s="37">
        <v>281.92286501630997</v>
      </c>
      <c r="C1433" s="49">
        <v>0</v>
      </c>
      <c r="D1433" s="37">
        <v>0</v>
      </c>
      <c r="E1433" s="49">
        <v>0</v>
      </c>
      <c r="F1433" s="37">
        <v>0</v>
      </c>
      <c r="G1433" s="49">
        <v>0.81065491979801041</v>
      </c>
      <c r="H1433" s="37">
        <v>0.78300946707469188</v>
      </c>
      <c r="I1433" s="49">
        <v>0</v>
      </c>
      <c r="J1433" s="37">
        <v>0</v>
      </c>
      <c r="K1433" s="49">
        <v>8.2637627951624442</v>
      </c>
      <c r="L1433" s="37">
        <v>0</v>
      </c>
      <c r="M1433" s="49">
        <v>47073.3</v>
      </c>
      <c r="N1433" s="43">
        <v>1232.9000000000001</v>
      </c>
      <c r="O1433" s="56">
        <v>1345.65</v>
      </c>
      <c r="P1433" s="44">
        <v>1315.68</v>
      </c>
      <c r="Q1433" s="52">
        <v>0</v>
      </c>
      <c r="R1433" s="39">
        <v>0</v>
      </c>
      <c r="S1433" s="54">
        <v>29.97</v>
      </c>
      <c r="T1433" s="39">
        <v>0</v>
      </c>
      <c r="U1433" s="54">
        <v>0</v>
      </c>
      <c r="V1433" s="39">
        <v>0</v>
      </c>
      <c r="W1433" s="56">
        <v>0</v>
      </c>
      <c r="X1433" s="39">
        <v>112.75</v>
      </c>
      <c r="Y1433" s="56">
        <v>8.4</v>
      </c>
    </row>
    <row r="1434" spans="1:25">
      <c r="A1434" s="47">
        <v>43430</v>
      </c>
      <c r="B1434" s="37">
        <v>7472.3361373538091</v>
      </c>
      <c r="C1434" s="49">
        <v>0</v>
      </c>
      <c r="D1434" s="37">
        <v>0</v>
      </c>
      <c r="E1434" s="49">
        <v>0</v>
      </c>
      <c r="F1434" s="37">
        <v>0</v>
      </c>
      <c r="G1434" s="49">
        <v>19.241995537681831</v>
      </c>
      <c r="H1434" s="37">
        <v>20.631524963116256</v>
      </c>
      <c r="I1434" s="49">
        <v>0</v>
      </c>
      <c r="J1434" s="37">
        <v>0</v>
      </c>
      <c r="K1434" s="49">
        <v>197.52235511563757</v>
      </c>
      <c r="L1434" s="37">
        <v>0</v>
      </c>
      <c r="M1434" s="49">
        <v>9882.9</v>
      </c>
    </row>
    <row r="1435" spans="1:25">
      <c r="A1435" s="47">
        <v>43431</v>
      </c>
      <c r="B1435" s="37">
        <v>7300.3168315227058</v>
      </c>
      <c r="C1435" s="49">
        <v>0</v>
      </c>
      <c r="D1435" s="37">
        <v>0</v>
      </c>
      <c r="E1435" s="49">
        <v>0</v>
      </c>
      <c r="F1435" s="37">
        <v>0</v>
      </c>
      <c r="G1435" s="49">
        <v>21.841914824778261</v>
      </c>
      <c r="H1435" s="37">
        <v>20.90058694100393</v>
      </c>
      <c r="I1435" s="49">
        <v>0</v>
      </c>
      <c r="J1435" s="37">
        <v>0</v>
      </c>
      <c r="K1435" s="49">
        <v>203.40977998044846</v>
      </c>
      <c r="L1435" s="37">
        <v>0</v>
      </c>
      <c r="M1435" s="49">
        <v>3158.1</v>
      </c>
    </row>
    <row r="1436" spans="1:25">
      <c r="A1436" s="47">
        <v>43432</v>
      </c>
      <c r="B1436" s="37">
        <v>6998.068356958368</v>
      </c>
      <c r="C1436" s="49">
        <v>0</v>
      </c>
      <c r="D1436" s="37">
        <v>0</v>
      </c>
      <c r="E1436" s="49">
        <v>0</v>
      </c>
      <c r="F1436" s="37">
        <v>0</v>
      </c>
      <c r="G1436" s="49">
        <v>19.737415925654073</v>
      </c>
      <c r="H1436" s="37">
        <v>20.879849678025096</v>
      </c>
      <c r="I1436" s="49">
        <v>0</v>
      </c>
      <c r="J1436" s="37">
        <v>0</v>
      </c>
      <c r="K1436" s="49">
        <v>212.79217030905465</v>
      </c>
      <c r="L1436" s="37">
        <v>0</v>
      </c>
      <c r="M1436" s="49">
        <v>3637.5</v>
      </c>
    </row>
    <row r="1437" spans="1:25">
      <c r="A1437" s="47">
        <v>43433</v>
      </c>
      <c r="B1437" s="37">
        <v>6986.8689278580605</v>
      </c>
      <c r="C1437" s="49">
        <v>0</v>
      </c>
      <c r="D1437" s="37">
        <v>0</v>
      </c>
      <c r="E1437" s="49">
        <v>0</v>
      </c>
      <c r="F1437" s="37">
        <v>0</v>
      </c>
      <c r="G1437" s="49">
        <v>19.726842883187402</v>
      </c>
      <c r="H1437" s="37">
        <v>21.29789467838377</v>
      </c>
      <c r="I1437" s="49">
        <v>0</v>
      </c>
      <c r="J1437" s="37">
        <v>0</v>
      </c>
      <c r="K1437" s="49">
        <v>208.98242882792474</v>
      </c>
      <c r="L1437" s="37">
        <v>0</v>
      </c>
      <c r="M1437" s="49">
        <v>3201.9</v>
      </c>
    </row>
    <row r="1438" spans="1:25">
      <c r="A1438" s="47">
        <v>43434</v>
      </c>
      <c r="B1438" s="37">
        <v>7972.1055503085236</v>
      </c>
      <c r="C1438" s="49">
        <v>0</v>
      </c>
      <c r="D1438" s="37">
        <v>0</v>
      </c>
      <c r="E1438" s="49">
        <v>0</v>
      </c>
      <c r="F1438" s="37">
        <v>0</v>
      </c>
      <c r="G1438" s="49">
        <v>21.465531811147745</v>
      </c>
      <c r="H1438" s="37">
        <v>21.604152899193547</v>
      </c>
      <c r="I1438" s="49">
        <v>35.096093102915802</v>
      </c>
      <c r="J1438" s="37">
        <v>25</v>
      </c>
      <c r="K1438" s="49">
        <v>193.96048012872023</v>
      </c>
      <c r="L1438" s="37">
        <v>20</v>
      </c>
      <c r="M1438" s="49">
        <v>3491.1</v>
      </c>
    </row>
    <row r="1439" spans="1:25">
      <c r="A1439" s="47">
        <v>43435</v>
      </c>
      <c r="B1439" s="37">
        <v>330.56583022479379</v>
      </c>
      <c r="C1439" s="49">
        <v>0</v>
      </c>
      <c r="D1439" s="37">
        <v>0</v>
      </c>
      <c r="E1439" s="49">
        <v>0</v>
      </c>
      <c r="F1439" s="37">
        <v>0</v>
      </c>
      <c r="G1439" s="49">
        <v>0.64716160409906598</v>
      </c>
      <c r="H1439" s="37">
        <v>0.52548408238193978</v>
      </c>
      <c r="I1439" s="49">
        <v>0</v>
      </c>
      <c r="J1439" s="37">
        <v>0</v>
      </c>
      <c r="K1439" s="49">
        <v>6.8194447223596439</v>
      </c>
      <c r="L1439" s="37">
        <v>0</v>
      </c>
      <c r="M1439" s="49">
        <v>2927.1</v>
      </c>
    </row>
    <row r="1440" spans="1:25">
      <c r="A1440" s="47">
        <v>43436</v>
      </c>
      <c r="B1440" s="37">
        <v>332.94862493720848</v>
      </c>
      <c r="C1440" s="49">
        <v>0</v>
      </c>
      <c r="D1440" s="37">
        <v>0</v>
      </c>
      <c r="E1440" s="49">
        <v>0</v>
      </c>
      <c r="F1440" s="37">
        <v>0</v>
      </c>
      <c r="G1440" s="49">
        <v>0.62976416606866192</v>
      </c>
      <c r="H1440" s="37">
        <v>0.58791075665982706</v>
      </c>
      <c r="I1440" s="49">
        <v>0</v>
      </c>
      <c r="J1440" s="37">
        <v>0</v>
      </c>
      <c r="K1440" s="49">
        <v>7.3548740220142914</v>
      </c>
      <c r="L1440" s="37">
        <v>0</v>
      </c>
      <c r="M1440" s="49">
        <v>1738.2</v>
      </c>
    </row>
    <row r="1441" spans="1:25">
      <c r="A1441" s="47">
        <v>43437</v>
      </c>
      <c r="B1441" s="37">
        <v>10598.467768997501</v>
      </c>
      <c r="C1441" s="49">
        <v>0</v>
      </c>
      <c r="D1441" s="37">
        <v>0</v>
      </c>
      <c r="E1441" s="49">
        <v>0</v>
      </c>
      <c r="F1441" s="37">
        <v>0</v>
      </c>
      <c r="G1441" s="49">
        <v>19.978482705338198</v>
      </c>
      <c r="H1441" s="37">
        <v>16.667875928063971</v>
      </c>
      <c r="I1441" s="49">
        <v>0</v>
      </c>
      <c r="J1441" s="37">
        <v>0</v>
      </c>
      <c r="K1441" s="49">
        <v>201.02796444875443</v>
      </c>
      <c r="L1441" s="37">
        <v>0</v>
      </c>
      <c r="M1441" s="49">
        <v>2818.2</v>
      </c>
    </row>
    <row r="1442" spans="1:25">
      <c r="A1442" s="47">
        <v>43438</v>
      </c>
      <c r="B1442" s="37">
        <v>9789.0957214824411</v>
      </c>
      <c r="C1442" s="49">
        <v>0</v>
      </c>
      <c r="D1442" s="37">
        <v>0</v>
      </c>
      <c r="E1442" s="49">
        <v>0</v>
      </c>
      <c r="F1442" s="37">
        <v>0</v>
      </c>
      <c r="G1442" s="49">
        <v>20.752198940567478</v>
      </c>
      <c r="H1442" s="37">
        <v>16.51710624143611</v>
      </c>
      <c r="I1442" s="49">
        <v>0</v>
      </c>
      <c r="J1442" s="37">
        <v>0</v>
      </c>
      <c r="K1442" s="49">
        <v>216.87721320417336</v>
      </c>
      <c r="L1442" s="37">
        <v>0</v>
      </c>
      <c r="M1442" s="49">
        <v>3382.5</v>
      </c>
    </row>
    <row r="1443" spans="1:25">
      <c r="A1443" s="47">
        <v>43439</v>
      </c>
      <c r="B1443" s="37">
        <v>9648.4572292588364</v>
      </c>
      <c r="C1443" s="49">
        <v>0</v>
      </c>
      <c r="D1443" s="37">
        <v>0</v>
      </c>
      <c r="E1443" s="49">
        <v>0</v>
      </c>
      <c r="F1443" s="37">
        <v>0</v>
      </c>
      <c r="G1443" s="49">
        <v>18.814426965605286</v>
      </c>
      <c r="H1443" s="37">
        <v>17.300584661154708</v>
      </c>
      <c r="I1443" s="49">
        <v>0</v>
      </c>
      <c r="J1443" s="37">
        <v>0</v>
      </c>
      <c r="K1443" s="49">
        <v>204.3476254743822</v>
      </c>
      <c r="L1443" s="37">
        <v>0</v>
      </c>
      <c r="M1443" s="49">
        <v>3559.2</v>
      </c>
    </row>
    <row r="1444" spans="1:25">
      <c r="A1444" s="47">
        <v>43440</v>
      </c>
      <c r="B1444" s="37">
        <v>10351.634991105102</v>
      </c>
      <c r="C1444" s="49">
        <v>0</v>
      </c>
      <c r="D1444" s="37">
        <v>0</v>
      </c>
      <c r="E1444" s="49">
        <v>0</v>
      </c>
      <c r="F1444" s="37">
        <v>0</v>
      </c>
      <c r="G1444" s="49">
        <v>20.290778125466733</v>
      </c>
      <c r="H1444" s="37">
        <v>17.988373618032146</v>
      </c>
      <c r="I1444" s="49">
        <v>0</v>
      </c>
      <c r="J1444" s="37">
        <v>0</v>
      </c>
      <c r="K1444" s="49">
        <v>206.25622655387738</v>
      </c>
      <c r="L1444" s="37">
        <v>0</v>
      </c>
      <c r="M1444" s="49">
        <v>40989.300000000003</v>
      </c>
      <c r="N1444" s="43">
        <v>1621.86</v>
      </c>
      <c r="O1444" s="56">
        <v>1756.93</v>
      </c>
      <c r="P1444" s="44">
        <v>1726.78</v>
      </c>
      <c r="Q1444" s="52">
        <v>0</v>
      </c>
      <c r="R1444" s="39">
        <v>0</v>
      </c>
      <c r="S1444" s="54">
        <v>30.15</v>
      </c>
      <c r="T1444" s="39">
        <v>0</v>
      </c>
      <c r="U1444" s="54">
        <v>0</v>
      </c>
      <c r="V1444" s="39">
        <v>0</v>
      </c>
      <c r="W1444" s="56">
        <v>0</v>
      </c>
      <c r="X1444" s="39">
        <v>135.07</v>
      </c>
      <c r="Y1444" s="56">
        <v>7.7</v>
      </c>
    </row>
    <row r="1445" spans="1:25">
      <c r="A1445" s="47">
        <v>43441</v>
      </c>
      <c r="B1445" s="37">
        <v>10437.368999036089</v>
      </c>
      <c r="C1445" s="49">
        <v>0</v>
      </c>
      <c r="D1445" s="37">
        <v>20</v>
      </c>
      <c r="E1445" s="49">
        <v>0</v>
      </c>
      <c r="F1445" s="37">
        <v>0</v>
      </c>
      <c r="G1445" s="49">
        <v>21.433491487086034</v>
      </c>
      <c r="H1445" s="37">
        <v>17.644800308065467</v>
      </c>
      <c r="I1445" s="49">
        <v>0</v>
      </c>
      <c r="J1445" s="37">
        <v>0</v>
      </c>
      <c r="K1445" s="49">
        <v>216.12935026970271</v>
      </c>
      <c r="L1445" s="37">
        <v>25</v>
      </c>
      <c r="M1445" s="49">
        <v>71192.100000000006</v>
      </c>
      <c r="N1445" s="43">
        <v>1867.67</v>
      </c>
      <c r="O1445" s="56">
        <v>2069.63</v>
      </c>
      <c r="P1445" s="44">
        <v>2028.55</v>
      </c>
      <c r="Q1445" s="52">
        <v>0</v>
      </c>
      <c r="R1445" s="39">
        <v>0</v>
      </c>
      <c r="S1445" s="54">
        <v>41.08</v>
      </c>
      <c r="T1445" s="39">
        <v>0</v>
      </c>
      <c r="U1445" s="54">
        <v>0</v>
      </c>
      <c r="V1445" s="39">
        <v>0</v>
      </c>
      <c r="W1445" s="56">
        <v>0</v>
      </c>
      <c r="X1445" s="39">
        <v>201.96</v>
      </c>
      <c r="Y1445" s="56">
        <v>9.8000000000000007</v>
      </c>
    </row>
    <row r="1446" spans="1:25">
      <c r="A1446" s="47">
        <v>43442</v>
      </c>
      <c r="B1446" s="37">
        <v>360.11657896224654</v>
      </c>
      <c r="C1446" s="49">
        <v>0</v>
      </c>
      <c r="D1446" s="37">
        <v>0</v>
      </c>
      <c r="E1446" s="49">
        <v>0</v>
      </c>
      <c r="F1446" s="37">
        <v>0</v>
      </c>
      <c r="G1446" s="49">
        <v>0.7280702117987059</v>
      </c>
      <c r="H1446" s="37">
        <v>0.55844148181517783</v>
      </c>
      <c r="I1446" s="49">
        <v>0</v>
      </c>
      <c r="J1446" s="37">
        <v>0</v>
      </c>
      <c r="K1446" s="49">
        <v>7.4050843844608183</v>
      </c>
      <c r="L1446" s="37">
        <v>0</v>
      </c>
      <c r="M1446" s="49">
        <v>70010.7</v>
      </c>
      <c r="N1446" s="43">
        <v>1840.41</v>
      </c>
      <c r="O1446" s="56">
        <v>2075.09</v>
      </c>
      <c r="P1446" s="44">
        <v>2031.92</v>
      </c>
      <c r="Q1446" s="52">
        <v>0</v>
      </c>
      <c r="R1446" s="39">
        <v>0</v>
      </c>
      <c r="S1446" s="54">
        <v>43.17</v>
      </c>
      <c r="T1446" s="39">
        <v>0</v>
      </c>
      <c r="U1446" s="54">
        <v>0</v>
      </c>
      <c r="V1446" s="39">
        <v>0</v>
      </c>
      <c r="W1446" s="56">
        <v>0</v>
      </c>
      <c r="X1446" s="39">
        <v>234.68</v>
      </c>
      <c r="Y1446" s="56">
        <v>11.3</v>
      </c>
    </row>
    <row r="1447" spans="1:25">
      <c r="A1447" s="47">
        <v>43443</v>
      </c>
      <c r="B1447" s="37">
        <v>369.72505346671664</v>
      </c>
      <c r="C1447" s="49">
        <v>0</v>
      </c>
      <c r="D1447" s="37">
        <v>0</v>
      </c>
      <c r="E1447" s="49">
        <v>0</v>
      </c>
      <c r="F1447" s="37">
        <v>0</v>
      </c>
      <c r="G1447" s="49">
        <v>0.65284839499703751</v>
      </c>
      <c r="H1447" s="37">
        <v>0.62037471109811737</v>
      </c>
      <c r="I1447" s="49">
        <v>0</v>
      </c>
      <c r="J1447" s="37">
        <v>0</v>
      </c>
      <c r="K1447" s="49">
        <v>7.3455341039888697</v>
      </c>
      <c r="L1447" s="37">
        <v>0</v>
      </c>
      <c r="M1447" s="49">
        <v>45921.3</v>
      </c>
      <c r="N1447" s="43">
        <v>633.62</v>
      </c>
      <c r="O1447" s="56">
        <v>738.58</v>
      </c>
      <c r="P1447" s="44">
        <v>725.93</v>
      </c>
      <c r="Q1447" s="52">
        <v>0</v>
      </c>
      <c r="R1447" s="39">
        <v>0</v>
      </c>
      <c r="S1447" s="54">
        <v>12.65</v>
      </c>
      <c r="T1447" s="39">
        <v>0</v>
      </c>
      <c r="U1447" s="54">
        <v>0</v>
      </c>
      <c r="V1447" s="39">
        <v>0</v>
      </c>
      <c r="W1447" s="56">
        <v>0</v>
      </c>
      <c r="X1447" s="39">
        <v>104.96</v>
      </c>
      <c r="Y1447" s="56">
        <v>14.2</v>
      </c>
    </row>
    <row r="1448" spans="1:25">
      <c r="A1448" s="47">
        <v>43444</v>
      </c>
      <c r="B1448" s="37">
        <v>10352.661522803761</v>
      </c>
      <c r="C1448" s="49">
        <v>0</v>
      </c>
      <c r="D1448" s="37">
        <v>0</v>
      </c>
      <c r="E1448" s="49">
        <v>0</v>
      </c>
      <c r="F1448" s="37">
        <v>0</v>
      </c>
      <c r="G1448" s="49">
        <v>20.068486507656697</v>
      </c>
      <c r="H1448" s="37">
        <v>16.300925320886403</v>
      </c>
      <c r="I1448" s="49">
        <v>0</v>
      </c>
      <c r="J1448" s="37">
        <v>0</v>
      </c>
      <c r="K1448" s="49">
        <v>225.68173409720936</v>
      </c>
      <c r="L1448" s="37">
        <v>0</v>
      </c>
      <c r="M1448" s="49">
        <v>20322.3</v>
      </c>
      <c r="N1448" s="43">
        <v>963.03</v>
      </c>
      <c r="O1448" s="56">
        <v>1072.68</v>
      </c>
      <c r="P1448" s="44">
        <v>1051.47</v>
      </c>
      <c r="Q1448" s="52">
        <v>0</v>
      </c>
      <c r="R1448" s="39">
        <v>0</v>
      </c>
      <c r="S1448" s="54">
        <v>21.21</v>
      </c>
      <c r="T1448" s="39">
        <v>0</v>
      </c>
      <c r="U1448" s="54">
        <v>0</v>
      </c>
      <c r="V1448" s="39">
        <v>0</v>
      </c>
      <c r="W1448" s="56">
        <v>0</v>
      </c>
      <c r="X1448" s="39">
        <v>109.65</v>
      </c>
      <c r="Y1448" s="56">
        <v>10.199999999999999</v>
      </c>
    </row>
    <row r="1449" spans="1:25">
      <c r="A1449" s="47">
        <v>43445</v>
      </c>
      <c r="B1449" s="37">
        <v>10022.875212448007</v>
      </c>
      <c r="C1449" s="49">
        <v>0</v>
      </c>
      <c r="D1449" s="37">
        <v>0</v>
      </c>
      <c r="E1449" s="49">
        <v>0</v>
      </c>
      <c r="F1449" s="37">
        <v>0</v>
      </c>
      <c r="G1449" s="49">
        <v>19.028904811522661</v>
      </c>
      <c r="H1449" s="37">
        <v>17.589173485928917</v>
      </c>
      <c r="I1449" s="49">
        <v>0</v>
      </c>
      <c r="J1449" s="37">
        <v>0</v>
      </c>
      <c r="K1449" s="49">
        <v>202.82278759328838</v>
      </c>
      <c r="L1449" s="37">
        <v>0</v>
      </c>
      <c r="M1449" s="49">
        <v>69851.100000000006</v>
      </c>
      <c r="N1449" s="43">
        <v>1875.07</v>
      </c>
      <c r="O1449" s="56">
        <v>2007.43</v>
      </c>
      <c r="P1449" s="44">
        <v>1972.29</v>
      </c>
      <c r="Q1449" s="52">
        <v>0</v>
      </c>
      <c r="R1449" s="39">
        <v>0</v>
      </c>
      <c r="S1449" s="54">
        <v>35.14</v>
      </c>
      <c r="T1449" s="39">
        <v>0</v>
      </c>
      <c r="U1449" s="54">
        <v>0</v>
      </c>
      <c r="V1449" s="39">
        <v>0</v>
      </c>
      <c r="W1449" s="56">
        <v>0</v>
      </c>
      <c r="X1449" s="39">
        <v>132.36000000000001</v>
      </c>
      <c r="Y1449" s="56">
        <v>6.6</v>
      </c>
    </row>
    <row r="1450" spans="1:25">
      <c r="A1450" s="47">
        <v>43446</v>
      </c>
      <c r="B1450" s="37">
        <v>10275.404239471871</v>
      </c>
      <c r="C1450" s="49">
        <v>0</v>
      </c>
      <c r="D1450" s="37">
        <v>0</v>
      </c>
      <c r="E1450" s="49">
        <v>0</v>
      </c>
      <c r="F1450" s="37">
        <v>0</v>
      </c>
      <c r="G1450" s="49">
        <v>19.500389050371066</v>
      </c>
      <c r="H1450" s="37">
        <v>15.868953386464996</v>
      </c>
      <c r="I1450" s="49">
        <v>0</v>
      </c>
      <c r="J1450" s="37">
        <v>0</v>
      </c>
      <c r="K1450" s="49">
        <v>208.23215691640814</v>
      </c>
      <c r="L1450" s="37">
        <v>0</v>
      </c>
      <c r="M1450" s="49">
        <v>69574.2</v>
      </c>
      <c r="N1450" s="43">
        <v>1844.07</v>
      </c>
      <c r="O1450" s="56">
        <v>1991.43</v>
      </c>
      <c r="P1450" s="44">
        <v>1955.43</v>
      </c>
      <c r="Q1450" s="52">
        <v>0</v>
      </c>
      <c r="R1450" s="39">
        <v>0</v>
      </c>
      <c r="S1450" s="54">
        <v>36</v>
      </c>
      <c r="T1450" s="39">
        <v>0</v>
      </c>
      <c r="U1450" s="54">
        <v>0</v>
      </c>
      <c r="V1450" s="39">
        <v>0</v>
      </c>
      <c r="W1450" s="56">
        <v>0</v>
      </c>
      <c r="X1450" s="39">
        <v>147.36000000000001</v>
      </c>
      <c r="Y1450" s="56">
        <v>7.4</v>
      </c>
    </row>
    <row r="1451" spans="1:25">
      <c r="A1451" s="47">
        <v>43447</v>
      </c>
      <c r="B1451" s="37">
        <v>10111.095532351208</v>
      </c>
      <c r="C1451" s="49">
        <v>0</v>
      </c>
      <c r="D1451" s="37">
        <v>0</v>
      </c>
      <c r="E1451" s="49">
        <v>0</v>
      </c>
      <c r="F1451" s="37">
        <v>0</v>
      </c>
      <c r="G1451" s="49">
        <v>20.420298527241844</v>
      </c>
      <c r="H1451" s="37">
        <v>18.123698710659013</v>
      </c>
      <c r="I1451" s="49">
        <v>0</v>
      </c>
      <c r="J1451" s="37">
        <v>0</v>
      </c>
      <c r="K1451" s="49">
        <v>204.69528466591373</v>
      </c>
      <c r="L1451" s="37">
        <v>0</v>
      </c>
      <c r="M1451" s="49">
        <v>57646.8</v>
      </c>
      <c r="N1451" s="43">
        <v>1513.47</v>
      </c>
      <c r="O1451" s="56">
        <v>1643.84</v>
      </c>
      <c r="P1451" s="44">
        <v>1613.4</v>
      </c>
      <c r="Q1451" s="52">
        <v>0</v>
      </c>
      <c r="R1451" s="39">
        <v>0</v>
      </c>
      <c r="S1451" s="54">
        <v>30.44</v>
      </c>
      <c r="T1451" s="39">
        <v>0</v>
      </c>
      <c r="U1451" s="54">
        <v>0</v>
      </c>
      <c r="V1451" s="39">
        <v>0</v>
      </c>
      <c r="W1451" s="56">
        <v>0</v>
      </c>
      <c r="X1451" s="39">
        <v>130.37</v>
      </c>
      <c r="Y1451" s="56">
        <v>7.9</v>
      </c>
    </row>
    <row r="1452" spans="1:25">
      <c r="A1452" s="47">
        <v>43448</v>
      </c>
      <c r="B1452" s="37">
        <v>10433.976492858525</v>
      </c>
      <c r="C1452" s="49">
        <v>0</v>
      </c>
      <c r="D1452" s="37">
        <v>0</v>
      </c>
      <c r="E1452" s="49">
        <v>0</v>
      </c>
      <c r="F1452" s="37">
        <v>0</v>
      </c>
      <c r="G1452" s="49">
        <v>20.109435392018053</v>
      </c>
      <c r="H1452" s="37">
        <v>17.665207331142419</v>
      </c>
      <c r="I1452" s="49">
        <v>0</v>
      </c>
      <c r="J1452" s="37">
        <v>21</v>
      </c>
      <c r="K1452" s="49">
        <v>220.71637093687951</v>
      </c>
      <c r="L1452" s="37">
        <v>25</v>
      </c>
      <c r="M1452" s="49">
        <v>64593.599999999999</v>
      </c>
      <c r="N1452" s="43">
        <v>1678.56</v>
      </c>
      <c r="O1452" s="56">
        <v>1826.51</v>
      </c>
      <c r="P1452" s="44">
        <v>1787.93</v>
      </c>
      <c r="Q1452" s="52">
        <v>0</v>
      </c>
      <c r="R1452" s="39">
        <v>0</v>
      </c>
      <c r="S1452" s="54">
        <v>38.58</v>
      </c>
      <c r="T1452" s="39">
        <v>0</v>
      </c>
      <c r="U1452" s="54">
        <v>0</v>
      </c>
      <c r="V1452" s="39">
        <v>0</v>
      </c>
      <c r="W1452" s="56">
        <v>0</v>
      </c>
      <c r="X1452" s="39">
        <v>147.94999999999999</v>
      </c>
      <c r="Y1452" s="56">
        <v>8.1</v>
      </c>
    </row>
    <row r="1453" spans="1:25">
      <c r="A1453" s="47">
        <v>43449</v>
      </c>
      <c r="B1453" s="37">
        <v>385.30693173535406</v>
      </c>
      <c r="C1453" s="49">
        <v>0</v>
      </c>
      <c r="D1453" s="37">
        <v>0</v>
      </c>
      <c r="E1453" s="49">
        <v>0</v>
      </c>
      <c r="F1453" s="37">
        <v>0</v>
      </c>
      <c r="G1453" s="49">
        <v>0.728351289731207</v>
      </c>
      <c r="H1453" s="37">
        <v>0.61882362150295767</v>
      </c>
      <c r="I1453" s="49">
        <v>0</v>
      </c>
      <c r="J1453" s="37">
        <v>0</v>
      </c>
      <c r="K1453" s="49">
        <v>7.4805012583792401</v>
      </c>
      <c r="L1453" s="37">
        <v>0</v>
      </c>
      <c r="M1453" s="49">
        <v>65103.9</v>
      </c>
      <c r="N1453" s="43">
        <v>1760.48</v>
      </c>
      <c r="O1453" s="56">
        <v>1893.81</v>
      </c>
      <c r="P1453" s="44">
        <v>1858.01</v>
      </c>
      <c r="Q1453" s="52">
        <v>0</v>
      </c>
      <c r="R1453" s="39">
        <v>0</v>
      </c>
      <c r="S1453" s="54">
        <v>35.799999999999997</v>
      </c>
      <c r="T1453" s="39">
        <v>0</v>
      </c>
      <c r="U1453" s="54">
        <v>0</v>
      </c>
      <c r="V1453" s="39">
        <v>0</v>
      </c>
      <c r="W1453" s="56">
        <v>0</v>
      </c>
      <c r="X1453" s="39">
        <v>133.33000000000001</v>
      </c>
      <c r="Y1453" s="56">
        <v>7</v>
      </c>
    </row>
    <row r="1454" spans="1:25">
      <c r="A1454" s="47">
        <v>43450</v>
      </c>
      <c r="B1454" s="37">
        <v>319.09063251228503</v>
      </c>
      <c r="C1454" s="49">
        <v>0</v>
      </c>
      <c r="D1454" s="37">
        <v>0</v>
      </c>
      <c r="E1454" s="49">
        <v>0</v>
      </c>
      <c r="F1454" s="37">
        <v>0</v>
      </c>
      <c r="G1454" s="49">
        <v>0.75023837240073532</v>
      </c>
      <c r="H1454" s="37">
        <v>0.56428334440004024</v>
      </c>
      <c r="I1454" s="49">
        <v>0</v>
      </c>
      <c r="J1454" s="37">
        <v>0</v>
      </c>
      <c r="K1454" s="49">
        <v>6.8080369457424563</v>
      </c>
      <c r="L1454" s="37">
        <v>0</v>
      </c>
      <c r="M1454" s="49">
        <v>55235.1</v>
      </c>
      <c r="N1454" s="43">
        <v>908.78</v>
      </c>
      <c r="O1454" s="56">
        <v>1002</v>
      </c>
      <c r="P1454" s="44">
        <v>984</v>
      </c>
      <c r="Q1454" s="52">
        <v>0</v>
      </c>
      <c r="R1454" s="39">
        <v>0</v>
      </c>
      <c r="S1454" s="54">
        <v>18</v>
      </c>
      <c r="T1454" s="39">
        <v>0</v>
      </c>
      <c r="U1454" s="54">
        <v>0</v>
      </c>
      <c r="V1454" s="39">
        <v>0</v>
      </c>
      <c r="W1454" s="56">
        <v>0</v>
      </c>
      <c r="X1454" s="39">
        <v>93.22</v>
      </c>
      <c r="Y1454" s="56">
        <v>9.3000000000000007</v>
      </c>
    </row>
    <row r="1455" spans="1:25">
      <c r="A1455" s="47">
        <v>43451</v>
      </c>
      <c r="B1455" s="37">
        <v>10329.421981579222</v>
      </c>
      <c r="C1455" s="49">
        <v>0</v>
      </c>
      <c r="D1455" s="37">
        <v>0</v>
      </c>
      <c r="E1455" s="49">
        <v>0</v>
      </c>
      <c r="F1455" s="37">
        <v>0</v>
      </c>
      <c r="G1455" s="49">
        <v>20.79738090157235</v>
      </c>
      <c r="H1455" s="37">
        <v>16.293744640228617</v>
      </c>
      <c r="I1455" s="49">
        <v>0</v>
      </c>
      <c r="J1455" s="37">
        <v>0</v>
      </c>
      <c r="K1455" s="49">
        <v>225.44527979070958</v>
      </c>
      <c r="L1455" s="37">
        <v>0</v>
      </c>
      <c r="M1455" s="49">
        <v>3444.6</v>
      </c>
    </row>
    <row r="1456" spans="1:25">
      <c r="A1456" s="47">
        <v>43452</v>
      </c>
      <c r="B1456" s="37">
        <v>9406.3025869673602</v>
      </c>
      <c r="C1456" s="49">
        <v>0</v>
      </c>
      <c r="D1456" s="37">
        <v>0</v>
      </c>
      <c r="E1456" s="49">
        <v>0</v>
      </c>
      <c r="F1456" s="37">
        <v>0</v>
      </c>
      <c r="G1456" s="49">
        <v>20.697045834046392</v>
      </c>
      <c r="H1456" s="37">
        <v>16.470240929415418</v>
      </c>
      <c r="I1456" s="49">
        <v>0</v>
      </c>
      <c r="J1456" s="37">
        <v>0</v>
      </c>
      <c r="K1456" s="49">
        <v>220.78507097561311</v>
      </c>
      <c r="L1456" s="37">
        <v>0</v>
      </c>
      <c r="M1456" s="49">
        <v>3376.2</v>
      </c>
    </row>
    <row r="1457" spans="1:25">
      <c r="A1457" s="47">
        <v>43453</v>
      </c>
      <c r="B1457" s="37">
        <v>10627.46639941528</v>
      </c>
      <c r="C1457" s="49">
        <v>0</v>
      </c>
      <c r="D1457" s="37">
        <v>0</v>
      </c>
      <c r="E1457" s="49">
        <v>0</v>
      </c>
      <c r="F1457" s="37">
        <v>0</v>
      </c>
      <c r="G1457" s="49">
        <v>19.488231103039919</v>
      </c>
      <c r="H1457" s="37">
        <v>15.980174378354622</v>
      </c>
      <c r="I1457" s="49">
        <v>0</v>
      </c>
      <c r="J1457" s="37">
        <v>0</v>
      </c>
      <c r="K1457" s="49">
        <v>221.93385995132004</v>
      </c>
      <c r="L1457" s="37">
        <v>0</v>
      </c>
      <c r="M1457" s="49">
        <v>3061.5</v>
      </c>
    </row>
    <row r="1458" spans="1:25">
      <c r="A1458" s="47">
        <v>43454</v>
      </c>
      <c r="B1458" s="37">
        <v>10113.604098174168</v>
      </c>
      <c r="C1458" s="49">
        <v>0</v>
      </c>
      <c r="D1458" s="37">
        <v>0</v>
      </c>
      <c r="E1458" s="49">
        <v>0</v>
      </c>
      <c r="F1458" s="37">
        <v>0</v>
      </c>
      <c r="G1458" s="49">
        <v>20.828507307481559</v>
      </c>
      <c r="H1458" s="37">
        <v>15.98807812566532</v>
      </c>
      <c r="I1458" s="49">
        <v>0</v>
      </c>
      <c r="J1458" s="37">
        <v>0</v>
      </c>
      <c r="K1458" s="49">
        <v>226.26458397046747</v>
      </c>
      <c r="L1458" s="37">
        <v>0</v>
      </c>
      <c r="M1458" s="49">
        <v>34216.199999999997</v>
      </c>
      <c r="N1458" s="43">
        <v>1388.86</v>
      </c>
      <c r="O1458" s="56">
        <v>1505.1</v>
      </c>
      <c r="P1458" s="44">
        <v>1471.17</v>
      </c>
      <c r="Q1458" s="52">
        <v>0</v>
      </c>
      <c r="R1458" s="39">
        <v>0</v>
      </c>
      <c r="S1458" s="54">
        <v>33.93</v>
      </c>
      <c r="T1458" s="39">
        <v>0</v>
      </c>
      <c r="U1458" s="54">
        <v>0</v>
      </c>
      <c r="V1458" s="39">
        <v>0</v>
      </c>
      <c r="W1458" s="56">
        <v>0</v>
      </c>
      <c r="X1458" s="39">
        <v>116.24</v>
      </c>
      <c r="Y1458" s="56">
        <v>7.7</v>
      </c>
    </row>
    <row r="1459" spans="1:25">
      <c r="A1459" s="47">
        <v>43455</v>
      </c>
      <c r="B1459" s="37">
        <v>10294.853225186833</v>
      </c>
      <c r="C1459" s="49">
        <v>0</v>
      </c>
      <c r="D1459" s="37">
        <v>20</v>
      </c>
      <c r="E1459" s="49">
        <v>0</v>
      </c>
      <c r="F1459" s="37">
        <v>0</v>
      </c>
      <c r="G1459" s="49">
        <v>20.037422428826872</v>
      </c>
      <c r="H1459" s="37">
        <v>17.079861473346199</v>
      </c>
      <c r="I1459" s="49">
        <v>0</v>
      </c>
      <c r="J1459" s="37">
        <v>0</v>
      </c>
      <c r="K1459" s="49">
        <v>213.50909604761841</v>
      </c>
      <c r="L1459" s="37">
        <v>25</v>
      </c>
      <c r="M1459" s="49">
        <v>68413.5</v>
      </c>
      <c r="N1459" s="43">
        <v>1931.79</v>
      </c>
      <c r="O1459" s="56">
        <v>2049.1999999999998</v>
      </c>
      <c r="P1459" s="44">
        <v>2000.86</v>
      </c>
      <c r="Q1459" s="52">
        <v>0</v>
      </c>
      <c r="R1459" s="39">
        <v>0</v>
      </c>
      <c r="S1459" s="54">
        <v>48.34</v>
      </c>
      <c r="T1459" s="39">
        <v>0</v>
      </c>
      <c r="U1459" s="54">
        <v>0</v>
      </c>
      <c r="V1459" s="39">
        <v>0</v>
      </c>
      <c r="W1459" s="56">
        <v>0</v>
      </c>
      <c r="X1459" s="39">
        <v>117.41</v>
      </c>
      <c r="Y1459" s="56">
        <v>5.7</v>
      </c>
    </row>
    <row r="1460" spans="1:25">
      <c r="A1460" s="47">
        <v>43456</v>
      </c>
      <c r="B1460" s="37">
        <v>332.18894801607712</v>
      </c>
      <c r="C1460" s="49">
        <v>0</v>
      </c>
      <c r="D1460" s="37">
        <v>0</v>
      </c>
      <c r="E1460" s="49">
        <v>0</v>
      </c>
      <c r="F1460" s="37">
        <v>0</v>
      </c>
      <c r="G1460" s="49">
        <v>0.70139769818154596</v>
      </c>
      <c r="H1460" s="37">
        <v>0.6345502400340729</v>
      </c>
      <c r="I1460" s="49">
        <v>0</v>
      </c>
      <c r="J1460" s="37">
        <v>0</v>
      </c>
      <c r="K1460" s="49">
        <v>6.9962826435514343</v>
      </c>
      <c r="L1460" s="37">
        <v>0</v>
      </c>
      <c r="M1460" s="49">
        <v>68397.600000000006</v>
      </c>
      <c r="N1460" s="43">
        <v>1938.78</v>
      </c>
      <c r="O1460" s="56">
        <v>2043.36</v>
      </c>
      <c r="P1460" s="44">
        <v>2005.57</v>
      </c>
      <c r="Q1460" s="52">
        <v>0</v>
      </c>
      <c r="R1460" s="39">
        <v>0</v>
      </c>
      <c r="S1460" s="54">
        <v>37.79</v>
      </c>
      <c r="T1460" s="39">
        <v>0</v>
      </c>
      <c r="U1460" s="54">
        <v>0</v>
      </c>
      <c r="V1460" s="39">
        <v>0</v>
      </c>
      <c r="W1460" s="56">
        <v>0</v>
      </c>
      <c r="X1460" s="39">
        <v>104.58</v>
      </c>
      <c r="Y1460" s="56">
        <v>5.0999999999999996</v>
      </c>
    </row>
    <row r="1461" spans="1:25">
      <c r="A1461" s="47">
        <v>43457</v>
      </c>
      <c r="B1461" s="37">
        <v>359.7553799346025</v>
      </c>
      <c r="C1461" s="49">
        <v>0</v>
      </c>
      <c r="D1461" s="37">
        <v>0</v>
      </c>
      <c r="E1461" s="49">
        <v>0</v>
      </c>
      <c r="F1461" s="37">
        <v>0</v>
      </c>
      <c r="G1461" s="49">
        <v>0.69040554207797444</v>
      </c>
      <c r="H1461" s="37">
        <v>0.54248441604403974</v>
      </c>
      <c r="I1461" s="49">
        <v>0</v>
      </c>
      <c r="J1461" s="37">
        <v>0</v>
      </c>
      <c r="K1461" s="49">
        <v>6.804809211763768</v>
      </c>
      <c r="L1461" s="37">
        <v>0</v>
      </c>
      <c r="M1461" s="49">
        <v>61749</v>
      </c>
      <c r="N1461" s="43">
        <v>1729.76</v>
      </c>
      <c r="O1461" s="56">
        <v>1817.94</v>
      </c>
      <c r="P1461" s="44">
        <v>1774.49</v>
      </c>
      <c r="Q1461" s="52">
        <v>0</v>
      </c>
      <c r="R1461" s="39">
        <v>0</v>
      </c>
      <c r="S1461" s="54">
        <v>43.45</v>
      </c>
      <c r="T1461" s="39">
        <v>0</v>
      </c>
      <c r="U1461" s="54">
        <v>0</v>
      </c>
      <c r="V1461" s="39">
        <v>0</v>
      </c>
      <c r="W1461" s="56">
        <v>0</v>
      </c>
      <c r="X1461" s="39">
        <v>88.18</v>
      </c>
      <c r="Y1461" s="56">
        <v>4.9000000000000004</v>
      </c>
    </row>
    <row r="1462" spans="1:25">
      <c r="A1462" s="47">
        <v>43458</v>
      </c>
      <c r="B1462" s="37">
        <v>9986.1367751862235</v>
      </c>
      <c r="C1462" s="49">
        <v>0</v>
      </c>
      <c r="D1462" s="37">
        <v>0</v>
      </c>
      <c r="E1462" s="49">
        <v>0</v>
      </c>
      <c r="F1462" s="37">
        <v>0</v>
      </c>
      <c r="G1462" s="49">
        <v>18.865974250317525</v>
      </c>
      <c r="H1462" s="37">
        <v>16.534993823781953</v>
      </c>
      <c r="I1462" s="49">
        <v>0</v>
      </c>
      <c r="J1462" s="37">
        <v>0</v>
      </c>
      <c r="K1462" s="49">
        <v>204.22982908750248</v>
      </c>
      <c r="L1462" s="37">
        <v>0</v>
      </c>
      <c r="M1462" s="49">
        <v>70192.2</v>
      </c>
      <c r="N1462" s="43">
        <v>1873.65</v>
      </c>
      <c r="O1462" s="56">
        <v>1975.4</v>
      </c>
      <c r="P1462" s="44">
        <v>1934.76</v>
      </c>
      <c r="Q1462" s="52">
        <v>0</v>
      </c>
      <c r="R1462" s="39">
        <v>0</v>
      </c>
      <c r="S1462" s="54">
        <v>40.64</v>
      </c>
      <c r="T1462" s="39">
        <v>0</v>
      </c>
      <c r="U1462" s="54">
        <v>0</v>
      </c>
      <c r="V1462" s="39">
        <v>0</v>
      </c>
      <c r="W1462" s="56">
        <v>0</v>
      </c>
      <c r="X1462" s="39">
        <v>101.75</v>
      </c>
      <c r="Y1462" s="56">
        <v>5.2</v>
      </c>
    </row>
    <row r="1463" spans="1:25">
      <c r="A1463" s="47">
        <v>43459</v>
      </c>
      <c r="B1463" s="37">
        <v>10349.169510801818</v>
      </c>
      <c r="C1463" s="49">
        <v>0</v>
      </c>
      <c r="D1463" s="37">
        <v>0</v>
      </c>
      <c r="E1463" s="49">
        <v>0</v>
      </c>
      <c r="F1463" s="37">
        <v>0</v>
      </c>
      <c r="G1463" s="49">
        <v>20.418351669134669</v>
      </c>
      <c r="H1463" s="37">
        <v>17.177015976871271</v>
      </c>
      <c r="I1463" s="49">
        <v>0</v>
      </c>
      <c r="J1463" s="37">
        <v>0</v>
      </c>
      <c r="K1463" s="49">
        <v>219.67409385859796</v>
      </c>
      <c r="L1463" s="37">
        <v>0</v>
      </c>
      <c r="M1463" s="49">
        <v>65110.2</v>
      </c>
      <c r="N1463" s="43">
        <v>1974.62</v>
      </c>
      <c r="O1463" s="56">
        <v>2081.56</v>
      </c>
      <c r="P1463" s="44">
        <v>2036</v>
      </c>
      <c r="Q1463" s="52">
        <v>0</v>
      </c>
      <c r="R1463" s="39">
        <v>0</v>
      </c>
      <c r="S1463" s="54">
        <v>45.56</v>
      </c>
      <c r="T1463" s="39">
        <v>0</v>
      </c>
      <c r="U1463" s="54">
        <v>0</v>
      </c>
      <c r="V1463" s="39">
        <v>0</v>
      </c>
      <c r="W1463" s="56">
        <v>0</v>
      </c>
      <c r="X1463" s="39">
        <v>106.94</v>
      </c>
      <c r="Y1463" s="56">
        <v>5.0999999999999996</v>
      </c>
    </row>
    <row r="1464" spans="1:25">
      <c r="A1464" s="47">
        <v>43460</v>
      </c>
      <c r="B1464" s="37">
        <v>10269.149986180935</v>
      </c>
      <c r="C1464" s="49">
        <v>0</v>
      </c>
      <c r="D1464" s="37">
        <v>0</v>
      </c>
      <c r="E1464" s="49">
        <v>0</v>
      </c>
      <c r="F1464" s="37">
        <v>0</v>
      </c>
      <c r="G1464" s="49">
        <v>18.919213770689698</v>
      </c>
      <c r="H1464" s="37">
        <v>16.673772223947001</v>
      </c>
      <c r="I1464" s="49">
        <v>0</v>
      </c>
      <c r="J1464" s="37">
        <v>0</v>
      </c>
      <c r="K1464" s="49">
        <v>206.3604876870267</v>
      </c>
      <c r="L1464" s="37">
        <v>0</v>
      </c>
      <c r="M1464" s="49">
        <v>69035.7</v>
      </c>
      <c r="N1464" s="43">
        <v>1965.57</v>
      </c>
      <c r="O1464" s="56">
        <v>2069.08</v>
      </c>
      <c r="P1464" s="44">
        <v>2024</v>
      </c>
      <c r="Q1464" s="52">
        <v>0</v>
      </c>
      <c r="R1464" s="39">
        <v>0</v>
      </c>
      <c r="S1464" s="54">
        <v>45.08</v>
      </c>
      <c r="T1464" s="39">
        <v>0</v>
      </c>
      <c r="U1464" s="54">
        <v>0</v>
      </c>
      <c r="V1464" s="39">
        <v>0</v>
      </c>
      <c r="W1464" s="56">
        <v>0</v>
      </c>
      <c r="X1464" s="39">
        <v>103.51</v>
      </c>
      <c r="Y1464" s="56">
        <v>5</v>
      </c>
    </row>
    <row r="1465" spans="1:25">
      <c r="A1465" s="47">
        <v>43461</v>
      </c>
      <c r="B1465" s="37">
        <v>10125.475562517666</v>
      </c>
      <c r="C1465" s="49">
        <v>0</v>
      </c>
      <c r="D1465" s="37">
        <v>0</v>
      </c>
      <c r="E1465" s="49">
        <v>0</v>
      </c>
      <c r="F1465" s="37">
        <v>0</v>
      </c>
      <c r="G1465" s="49">
        <v>19.595653655279801</v>
      </c>
      <c r="H1465" s="37">
        <v>16.159962837718503</v>
      </c>
      <c r="I1465" s="49">
        <v>0</v>
      </c>
      <c r="J1465" s="37">
        <v>0</v>
      </c>
      <c r="K1465" s="49">
        <v>220.01197396176801</v>
      </c>
      <c r="L1465" s="37">
        <v>0</v>
      </c>
      <c r="M1465" s="49">
        <v>71077.5</v>
      </c>
      <c r="N1465" s="43">
        <v>1981.16</v>
      </c>
      <c r="O1465" s="56">
        <v>2086.4</v>
      </c>
      <c r="P1465" s="44">
        <v>2040.95</v>
      </c>
      <c r="Q1465" s="52">
        <v>0</v>
      </c>
      <c r="R1465" s="39">
        <v>0</v>
      </c>
      <c r="S1465" s="54">
        <v>45.45</v>
      </c>
      <c r="T1465" s="39">
        <v>0</v>
      </c>
      <c r="U1465" s="54">
        <v>0</v>
      </c>
      <c r="V1465" s="39">
        <v>0</v>
      </c>
      <c r="W1465" s="56">
        <v>0</v>
      </c>
      <c r="X1465" s="39">
        <v>105.24</v>
      </c>
      <c r="Y1465" s="56">
        <v>5</v>
      </c>
    </row>
    <row r="1466" spans="1:25">
      <c r="A1466" s="47">
        <v>43462</v>
      </c>
      <c r="B1466" s="37">
        <v>9488.4118524335136</v>
      </c>
      <c r="C1466" s="49">
        <v>0</v>
      </c>
      <c r="D1466" s="37">
        <v>0</v>
      </c>
      <c r="E1466" s="49">
        <v>0</v>
      </c>
      <c r="F1466" s="37">
        <v>0</v>
      </c>
      <c r="G1466" s="49">
        <v>20.577590587958962</v>
      </c>
      <c r="H1466" s="37">
        <v>17.295897173976762</v>
      </c>
      <c r="I1466" s="49">
        <v>0</v>
      </c>
      <c r="J1466" s="37">
        <v>33</v>
      </c>
      <c r="K1466" s="49">
        <v>214.91324530139195</v>
      </c>
      <c r="L1466" s="37">
        <v>25</v>
      </c>
      <c r="M1466" s="49">
        <v>70797.600000000006</v>
      </c>
      <c r="N1466" s="43">
        <v>1962.17</v>
      </c>
      <c r="O1466" s="56">
        <v>2055.87</v>
      </c>
      <c r="P1466" s="44">
        <v>2008.27</v>
      </c>
      <c r="Q1466" s="52">
        <v>0</v>
      </c>
      <c r="R1466" s="39">
        <v>0</v>
      </c>
      <c r="S1466" s="54">
        <v>47.6</v>
      </c>
      <c r="T1466" s="39">
        <v>0</v>
      </c>
      <c r="U1466" s="54">
        <v>0</v>
      </c>
      <c r="V1466" s="39">
        <v>0</v>
      </c>
      <c r="W1466" s="56">
        <v>0</v>
      </c>
      <c r="X1466" s="39">
        <v>93.7</v>
      </c>
      <c r="Y1466" s="56">
        <v>4.5999999999999996</v>
      </c>
    </row>
    <row r="1467" spans="1:25">
      <c r="A1467" s="47">
        <v>43463</v>
      </c>
      <c r="B1467" s="37">
        <v>385.35311408825106</v>
      </c>
      <c r="C1467" s="49">
        <v>0</v>
      </c>
      <c r="D1467" s="37">
        <v>0</v>
      </c>
      <c r="E1467" s="49">
        <v>0</v>
      </c>
      <c r="F1467" s="37">
        <v>0</v>
      </c>
      <c r="G1467" s="49">
        <v>0.70564399849725556</v>
      </c>
      <c r="H1467" s="37">
        <v>0.54243178555617422</v>
      </c>
      <c r="I1467" s="49">
        <v>0</v>
      </c>
      <c r="J1467" s="37">
        <v>0</v>
      </c>
      <c r="K1467" s="49">
        <v>7.7529291743171012</v>
      </c>
      <c r="L1467" s="37">
        <v>0</v>
      </c>
      <c r="M1467" s="49">
        <v>71338.5</v>
      </c>
      <c r="N1467" s="43">
        <v>1950.43</v>
      </c>
      <c r="O1467" s="56">
        <v>2048.7600000000002</v>
      </c>
      <c r="P1467" s="44">
        <v>2006.62</v>
      </c>
      <c r="Q1467" s="52">
        <v>0</v>
      </c>
      <c r="R1467" s="39">
        <v>0</v>
      </c>
      <c r="S1467" s="54">
        <v>42.14</v>
      </c>
      <c r="T1467" s="39">
        <v>0</v>
      </c>
      <c r="U1467" s="54">
        <v>0</v>
      </c>
      <c r="V1467" s="39">
        <v>0</v>
      </c>
      <c r="W1467" s="56">
        <v>0</v>
      </c>
      <c r="X1467" s="39">
        <v>98.33</v>
      </c>
      <c r="Y1467" s="56">
        <v>4.8</v>
      </c>
    </row>
    <row r="1468" spans="1:25">
      <c r="A1468" s="47">
        <v>43464</v>
      </c>
      <c r="B1468" s="37">
        <v>367.11650645948703</v>
      </c>
      <c r="C1468" s="49">
        <v>0</v>
      </c>
      <c r="D1468" s="37">
        <v>0</v>
      </c>
      <c r="E1468" s="49">
        <v>0</v>
      </c>
      <c r="F1468" s="37">
        <v>0</v>
      </c>
      <c r="G1468" s="49">
        <v>0.62330240263685333</v>
      </c>
      <c r="H1468" s="37">
        <v>0.54527210558451089</v>
      </c>
      <c r="I1468" s="49">
        <v>0</v>
      </c>
      <c r="J1468" s="37">
        <v>0</v>
      </c>
      <c r="K1468" s="49">
        <v>7.5749459514548452</v>
      </c>
      <c r="L1468" s="37">
        <v>0</v>
      </c>
      <c r="M1468" s="49">
        <v>68169.3</v>
      </c>
      <c r="N1468" s="43">
        <v>1911.15</v>
      </c>
      <c r="O1468" s="56">
        <v>2010.24</v>
      </c>
      <c r="P1468" s="44">
        <v>1972.24</v>
      </c>
      <c r="Q1468" s="52">
        <v>0</v>
      </c>
      <c r="R1468" s="39">
        <v>0</v>
      </c>
      <c r="S1468" s="54">
        <v>38</v>
      </c>
      <c r="T1468" s="39">
        <v>0</v>
      </c>
      <c r="U1468" s="54">
        <v>0</v>
      </c>
      <c r="V1468" s="39">
        <v>0</v>
      </c>
      <c r="W1468" s="56">
        <v>0</v>
      </c>
      <c r="X1468" s="39">
        <v>99.09</v>
      </c>
      <c r="Y1468" s="56">
        <v>4.9000000000000004</v>
      </c>
    </row>
    <row r="1469" spans="1:25">
      <c r="A1469" s="47">
        <v>43465</v>
      </c>
      <c r="B1469" s="37">
        <v>10742.80271140661</v>
      </c>
      <c r="C1469" s="49">
        <v>0</v>
      </c>
      <c r="D1469" s="37">
        <v>0</v>
      </c>
      <c r="E1469" s="49">
        <v>0</v>
      </c>
      <c r="F1469" s="37">
        <v>0</v>
      </c>
      <c r="G1469" s="49">
        <v>20.953423007854905</v>
      </c>
      <c r="H1469" s="37">
        <v>16.132470231438479</v>
      </c>
      <c r="I1469" s="49">
        <v>52.865698469160399</v>
      </c>
      <c r="J1469" s="37">
        <v>0</v>
      </c>
      <c r="K1469" s="49">
        <v>212.74332278936291</v>
      </c>
      <c r="L1469" s="37">
        <v>0</v>
      </c>
      <c r="M1469" s="49">
        <v>69133.8</v>
      </c>
      <c r="N1469" s="43">
        <v>1850.19</v>
      </c>
      <c r="O1469" s="56">
        <v>1936.56</v>
      </c>
      <c r="P1469" s="44">
        <v>1888.51</v>
      </c>
      <c r="Q1469" s="52">
        <v>0</v>
      </c>
      <c r="R1469" s="39">
        <v>0</v>
      </c>
      <c r="S1469" s="54">
        <v>48.05</v>
      </c>
      <c r="T1469" s="39">
        <v>0</v>
      </c>
      <c r="U1469" s="54">
        <v>0</v>
      </c>
      <c r="V1469" s="39">
        <v>0</v>
      </c>
      <c r="W1469" s="56">
        <v>0</v>
      </c>
      <c r="X1469" s="39">
        <v>86.37</v>
      </c>
      <c r="Y1469" s="56">
        <v>4.5</v>
      </c>
    </row>
    <row r="1470" spans="1:25">
      <c r="A1470" s="47">
        <v>43466</v>
      </c>
      <c r="B1470" s="37">
        <v>5840.7335584879711</v>
      </c>
      <c r="C1470" s="49">
        <v>0</v>
      </c>
      <c r="D1470" s="37">
        <v>0</v>
      </c>
      <c r="E1470" s="49">
        <v>0</v>
      </c>
      <c r="F1470" s="37">
        <v>0</v>
      </c>
      <c r="G1470" s="49">
        <v>17.747025959579201</v>
      </c>
      <c r="H1470" s="37">
        <v>32.205318897551706</v>
      </c>
      <c r="I1470" s="49">
        <v>0</v>
      </c>
      <c r="J1470" s="37">
        <v>0</v>
      </c>
      <c r="K1470" s="49">
        <v>146.13792505559502</v>
      </c>
      <c r="L1470" s="37">
        <v>0</v>
      </c>
      <c r="M1470" s="49">
        <v>18582.900000000001</v>
      </c>
    </row>
    <row r="1471" spans="1:25">
      <c r="A1471" s="47">
        <v>43467</v>
      </c>
      <c r="B1471" s="37">
        <v>5756.1241411173869</v>
      </c>
      <c r="C1471" s="49">
        <v>0</v>
      </c>
      <c r="D1471" s="37">
        <v>0</v>
      </c>
      <c r="E1471" s="49">
        <v>0</v>
      </c>
      <c r="F1471" s="37">
        <v>0</v>
      </c>
      <c r="G1471" s="49">
        <v>18.745746970585106</v>
      </c>
      <c r="H1471" s="37">
        <v>31.641029812779358</v>
      </c>
      <c r="I1471" s="49">
        <v>0</v>
      </c>
      <c r="J1471" s="37">
        <v>0</v>
      </c>
      <c r="K1471" s="49">
        <v>135.15069847642474</v>
      </c>
      <c r="L1471" s="37">
        <v>0</v>
      </c>
      <c r="M1471" s="49">
        <v>5979.6</v>
      </c>
      <c r="N1471" s="43">
        <v>613.52</v>
      </c>
      <c r="O1471" s="56">
        <v>650.12</v>
      </c>
      <c r="P1471" s="44">
        <v>624.11</v>
      </c>
      <c r="Q1471" s="52">
        <v>0</v>
      </c>
      <c r="R1471" s="39">
        <v>0</v>
      </c>
      <c r="S1471" s="54">
        <v>26.01</v>
      </c>
      <c r="T1471" s="39">
        <v>0</v>
      </c>
      <c r="U1471" s="54">
        <v>0</v>
      </c>
      <c r="V1471" s="39">
        <v>0</v>
      </c>
      <c r="W1471" s="56">
        <v>0</v>
      </c>
      <c r="X1471" s="39">
        <v>36.6</v>
      </c>
      <c r="Y1471" s="56">
        <v>5.6</v>
      </c>
    </row>
    <row r="1472" spans="1:25">
      <c r="A1472" s="47">
        <v>43468</v>
      </c>
      <c r="B1472" s="37">
        <v>6097.5555644434089</v>
      </c>
      <c r="C1472" s="49">
        <v>0</v>
      </c>
      <c r="D1472" s="37">
        <v>0</v>
      </c>
      <c r="E1472" s="49">
        <v>0</v>
      </c>
      <c r="F1472" s="37">
        <v>0</v>
      </c>
      <c r="G1472" s="49">
        <v>19.049361996626523</v>
      </c>
      <c r="H1472" s="37">
        <v>32.64511956627063</v>
      </c>
      <c r="I1472" s="49">
        <v>0</v>
      </c>
      <c r="J1472" s="37">
        <v>0</v>
      </c>
      <c r="K1472" s="49">
        <v>145.2437192517142</v>
      </c>
      <c r="L1472" s="37">
        <v>0</v>
      </c>
      <c r="M1472" s="49">
        <v>46931.4</v>
      </c>
      <c r="N1472" s="43">
        <v>1247.6600000000001</v>
      </c>
      <c r="O1472" s="56">
        <v>1308.06</v>
      </c>
      <c r="P1472" s="44">
        <v>1273.3699999999999</v>
      </c>
      <c r="Q1472" s="52">
        <v>0</v>
      </c>
      <c r="R1472" s="39">
        <v>0</v>
      </c>
      <c r="S1472" s="54">
        <v>34.69</v>
      </c>
      <c r="T1472" s="39">
        <v>0</v>
      </c>
      <c r="U1472" s="54">
        <v>0</v>
      </c>
      <c r="V1472" s="39">
        <v>0</v>
      </c>
      <c r="W1472" s="56">
        <v>0</v>
      </c>
      <c r="X1472" s="39">
        <v>60.4</v>
      </c>
      <c r="Y1472" s="56">
        <v>4.5999999999999996</v>
      </c>
    </row>
    <row r="1473" spans="1:25">
      <c r="A1473" s="47">
        <v>43469</v>
      </c>
      <c r="B1473" s="37">
        <v>6156.5198606437998</v>
      </c>
      <c r="C1473" s="49">
        <v>0</v>
      </c>
      <c r="D1473" s="37">
        <v>0</v>
      </c>
      <c r="E1473" s="49">
        <v>0</v>
      </c>
      <c r="F1473" s="37">
        <v>0</v>
      </c>
      <c r="G1473" s="49">
        <v>19.467564214128686</v>
      </c>
      <c r="H1473" s="37">
        <v>31.317150235462407</v>
      </c>
      <c r="I1473" s="49">
        <v>0</v>
      </c>
      <c r="J1473" s="37">
        <v>0</v>
      </c>
      <c r="K1473" s="49">
        <v>140.23276926807347</v>
      </c>
      <c r="L1473" s="37">
        <v>0</v>
      </c>
      <c r="M1473" s="49">
        <v>45486.6</v>
      </c>
      <c r="N1473" s="43">
        <v>1182.94</v>
      </c>
      <c r="O1473" s="56">
        <v>1254.4000000000001</v>
      </c>
      <c r="P1473" s="44">
        <v>1215.23</v>
      </c>
      <c r="Q1473" s="52">
        <v>0</v>
      </c>
      <c r="R1473" s="39">
        <v>0</v>
      </c>
      <c r="S1473" s="54">
        <v>39.17</v>
      </c>
      <c r="T1473" s="39">
        <v>0</v>
      </c>
      <c r="U1473" s="54">
        <v>0</v>
      </c>
      <c r="V1473" s="39">
        <v>0</v>
      </c>
      <c r="W1473" s="56">
        <v>0</v>
      </c>
      <c r="X1473" s="39">
        <v>71.459999999999994</v>
      </c>
      <c r="Y1473" s="56">
        <v>5.7</v>
      </c>
    </row>
    <row r="1474" spans="1:25">
      <c r="A1474" s="47">
        <v>43470</v>
      </c>
      <c r="B1474" s="37">
        <v>208.69915353256368</v>
      </c>
      <c r="C1474" s="49">
        <v>0</v>
      </c>
      <c r="D1474" s="37">
        <v>0</v>
      </c>
      <c r="E1474" s="49">
        <v>0</v>
      </c>
      <c r="F1474" s="37">
        <v>0</v>
      </c>
      <c r="G1474" s="49">
        <v>0.73547356222313753</v>
      </c>
      <c r="H1474" s="37">
        <v>1.2664382113873771</v>
      </c>
      <c r="I1474" s="49">
        <v>0</v>
      </c>
      <c r="J1474" s="37">
        <v>0</v>
      </c>
      <c r="K1474" s="49">
        <v>5.2139837100843902</v>
      </c>
      <c r="L1474" s="37">
        <v>0</v>
      </c>
      <c r="M1474" s="49">
        <v>45983.4</v>
      </c>
      <c r="N1474" s="43">
        <v>1235.82</v>
      </c>
      <c r="O1474" s="56">
        <v>1304.75</v>
      </c>
      <c r="P1474" s="44">
        <v>1288.6500000000001</v>
      </c>
      <c r="Q1474" s="52">
        <v>0</v>
      </c>
      <c r="R1474" s="39">
        <v>0</v>
      </c>
      <c r="S1474" s="54">
        <v>16.100000000000001</v>
      </c>
      <c r="T1474" s="39">
        <v>0</v>
      </c>
      <c r="U1474" s="54">
        <v>0</v>
      </c>
      <c r="V1474" s="39">
        <v>0</v>
      </c>
      <c r="W1474" s="56">
        <v>0</v>
      </c>
      <c r="X1474" s="39">
        <v>68.930000000000007</v>
      </c>
      <c r="Y1474" s="56">
        <v>5.3</v>
      </c>
    </row>
    <row r="1475" spans="1:25">
      <c r="A1475" s="47">
        <v>43471</v>
      </c>
      <c r="B1475" s="37">
        <v>238.70390748011792</v>
      </c>
      <c r="C1475" s="49">
        <v>0</v>
      </c>
      <c r="D1475" s="37">
        <v>0</v>
      </c>
      <c r="E1475" s="49">
        <v>0</v>
      </c>
      <c r="F1475" s="37">
        <v>0</v>
      </c>
      <c r="G1475" s="49">
        <v>0.70828171482815894</v>
      </c>
      <c r="H1475" s="37">
        <v>1.2328441485444039</v>
      </c>
      <c r="I1475" s="49">
        <v>0</v>
      </c>
      <c r="J1475" s="37">
        <v>0</v>
      </c>
      <c r="K1475" s="49">
        <v>4.8964132277984742</v>
      </c>
      <c r="L1475" s="37">
        <v>0</v>
      </c>
      <c r="M1475" s="49">
        <v>69698.100000000006</v>
      </c>
      <c r="N1475" s="43">
        <v>1881.33</v>
      </c>
      <c r="O1475" s="56">
        <v>1977.65</v>
      </c>
      <c r="P1475" s="44">
        <v>1941.81</v>
      </c>
      <c r="Q1475" s="52">
        <v>0</v>
      </c>
      <c r="R1475" s="39">
        <v>0</v>
      </c>
      <c r="S1475" s="54">
        <v>35.840000000000003</v>
      </c>
      <c r="T1475" s="39">
        <v>0</v>
      </c>
      <c r="U1475" s="54">
        <v>0</v>
      </c>
      <c r="V1475" s="39">
        <v>0</v>
      </c>
      <c r="W1475" s="56">
        <v>0</v>
      </c>
      <c r="X1475" s="39">
        <v>96.32</v>
      </c>
      <c r="Y1475" s="56">
        <v>4.9000000000000004</v>
      </c>
    </row>
    <row r="1476" spans="1:25">
      <c r="A1476" s="47">
        <v>43472</v>
      </c>
      <c r="B1476" s="37">
        <v>6282.1561242491152</v>
      </c>
      <c r="C1476" s="49">
        <v>0</v>
      </c>
      <c r="D1476" s="37">
        <v>0</v>
      </c>
      <c r="E1476" s="49">
        <v>0</v>
      </c>
      <c r="F1476" s="37">
        <v>0</v>
      </c>
      <c r="G1476" s="49">
        <v>18.315139483453475</v>
      </c>
      <c r="H1476" s="37">
        <v>31.036544491502134</v>
      </c>
      <c r="I1476" s="49">
        <v>0</v>
      </c>
      <c r="J1476" s="37">
        <v>0</v>
      </c>
      <c r="K1476" s="49">
        <v>139.80744431391582</v>
      </c>
      <c r="L1476" s="37">
        <v>0</v>
      </c>
      <c r="M1476" s="49">
        <v>23265.599999999999</v>
      </c>
    </row>
    <row r="1477" spans="1:25">
      <c r="A1477" s="47">
        <v>43473</v>
      </c>
      <c r="B1477" s="37">
        <v>6294.6109442129409</v>
      </c>
      <c r="C1477" s="49">
        <v>0</v>
      </c>
      <c r="D1477" s="37">
        <v>0</v>
      </c>
      <c r="E1477" s="49">
        <v>0</v>
      </c>
      <c r="F1477" s="37">
        <v>0</v>
      </c>
      <c r="G1477" s="49">
        <v>19.313868032469962</v>
      </c>
      <c r="H1477" s="37">
        <v>30.533511828999742</v>
      </c>
      <c r="I1477" s="49">
        <v>0</v>
      </c>
      <c r="J1477" s="37">
        <v>0</v>
      </c>
      <c r="K1477" s="49">
        <v>130.39990441932105</v>
      </c>
      <c r="L1477" s="37">
        <v>0</v>
      </c>
      <c r="M1477" s="49">
        <v>4428.8999999999996</v>
      </c>
    </row>
    <row r="1478" spans="1:25">
      <c r="A1478" s="47">
        <v>43474</v>
      </c>
      <c r="B1478" s="37">
        <v>5798.0784545451825</v>
      </c>
      <c r="C1478" s="49">
        <v>0</v>
      </c>
      <c r="D1478" s="37">
        <v>0</v>
      </c>
      <c r="E1478" s="49">
        <v>0</v>
      </c>
      <c r="F1478" s="37">
        <v>0</v>
      </c>
      <c r="G1478" s="49">
        <v>17.880396968302424</v>
      </c>
      <c r="H1478" s="37">
        <v>32.605785945495398</v>
      </c>
      <c r="I1478" s="49">
        <v>0</v>
      </c>
      <c r="J1478" s="37">
        <v>0</v>
      </c>
      <c r="K1478" s="49">
        <v>142.98655253694602</v>
      </c>
      <c r="L1478" s="37">
        <v>0</v>
      </c>
      <c r="M1478" s="49">
        <v>4533.3</v>
      </c>
    </row>
    <row r="1479" spans="1:25">
      <c r="A1479" s="47">
        <v>43475</v>
      </c>
      <c r="B1479" s="37">
        <v>5552.389568575155</v>
      </c>
      <c r="C1479" s="49">
        <v>0</v>
      </c>
      <c r="D1479" s="37">
        <v>0</v>
      </c>
      <c r="E1479" s="49">
        <v>0</v>
      </c>
      <c r="F1479" s="37">
        <v>0</v>
      </c>
      <c r="G1479" s="49">
        <v>18.445360211364068</v>
      </c>
      <c r="H1479" s="37">
        <v>33.376645993385758</v>
      </c>
      <c r="I1479" s="49">
        <v>0</v>
      </c>
      <c r="J1479" s="37">
        <v>0</v>
      </c>
      <c r="K1479" s="49">
        <v>145.8533001450125</v>
      </c>
      <c r="L1479" s="37">
        <v>0</v>
      </c>
      <c r="M1479" s="49">
        <v>4808.3999999999996</v>
      </c>
    </row>
    <row r="1480" spans="1:25">
      <c r="A1480" s="47">
        <v>43476</v>
      </c>
      <c r="B1480" s="37">
        <v>5876.1641762611189</v>
      </c>
      <c r="C1480" s="49">
        <v>0</v>
      </c>
      <c r="D1480" s="37">
        <v>0</v>
      </c>
      <c r="E1480" s="49">
        <v>0</v>
      </c>
      <c r="F1480" s="37">
        <v>0</v>
      </c>
      <c r="G1480" s="49">
        <v>17.057811519114189</v>
      </c>
      <c r="H1480" s="37">
        <v>30.082434907499085</v>
      </c>
      <c r="I1480" s="49">
        <v>0</v>
      </c>
      <c r="J1480" s="37">
        <v>15</v>
      </c>
      <c r="K1480" s="49">
        <v>139.47161373326364</v>
      </c>
      <c r="L1480" s="37">
        <v>0</v>
      </c>
      <c r="M1480" s="49">
        <v>3406.8</v>
      </c>
    </row>
    <row r="1481" spans="1:25">
      <c r="A1481" s="47">
        <v>43477</v>
      </c>
      <c r="B1481" s="37">
        <v>218.51718913975643</v>
      </c>
      <c r="C1481" s="49">
        <v>0</v>
      </c>
      <c r="D1481" s="37">
        <v>0</v>
      </c>
      <c r="E1481" s="49">
        <v>0</v>
      </c>
      <c r="F1481" s="37">
        <v>0</v>
      </c>
      <c r="G1481" s="49">
        <v>0.70755115049578587</v>
      </c>
      <c r="H1481" s="37">
        <v>1.2808735690385076</v>
      </c>
      <c r="I1481" s="49">
        <v>0</v>
      </c>
      <c r="J1481" s="37">
        <v>0</v>
      </c>
      <c r="K1481" s="49">
        <v>4.7945048246136812</v>
      </c>
      <c r="L1481" s="37">
        <v>0</v>
      </c>
      <c r="M1481" s="49">
        <v>3271.8</v>
      </c>
    </row>
    <row r="1482" spans="1:25">
      <c r="A1482" s="47">
        <v>43478</v>
      </c>
      <c r="B1482" s="37">
        <v>209.16339923102001</v>
      </c>
      <c r="C1482" s="49">
        <v>0</v>
      </c>
      <c r="D1482" s="37">
        <v>0</v>
      </c>
      <c r="E1482" s="49">
        <v>0</v>
      </c>
      <c r="F1482" s="37">
        <v>0</v>
      </c>
      <c r="G1482" s="49">
        <v>0.72837301696188517</v>
      </c>
      <c r="H1482" s="37">
        <v>1.1817446740956719</v>
      </c>
      <c r="I1482" s="49">
        <v>0</v>
      </c>
      <c r="J1482" s="37">
        <v>0</v>
      </c>
      <c r="K1482" s="49">
        <v>4.6826417322445906</v>
      </c>
      <c r="L1482" s="37">
        <v>0</v>
      </c>
      <c r="M1482" s="49">
        <v>3638.1</v>
      </c>
    </row>
    <row r="1483" spans="1:25">
      <c r="A1483" s="47">
        <v>43479</v>
      </c>
      <c r="B1483" s="37">
        <v>6355.6539674753585</v>
      </c>
      <c r="C1483" s="49">
        <v>0</v>
      </c>
      <c r="D1483" s="37">
        <v>0</v>
      </c>
      <c r="E1483" s="49">
        <v>0</v>
      </c>
      <c r="F1483" s="37">
        <v>0</v>
      </c>
      <c r="G1483" s="49">
        <v>18.278432123929743</v>
      </c>
      <c r="H1483" s="37">
        <v>30.772566386585119</v>
      </c>
      <c r="I1483" s="49">
        <v>0</v>
      </c>
      <c r="J1483" s="37">
        <v>0</v>
      </c>
      <c r="K1483" s="49">
        <v>129.78216728724624</v>
      </c>
      <c r="L1483" s="37">
        <v>0</v>
      </c>
      <c r="M1483" s="49">
        <v>3602.4</v>
      </c>
    </row>
    <row r="1484" spans="1:25">
      <c r="A1484" s="47">
        <v>43480</v>
      </c>
      <c r="B1484" s="37">
        <v>5825.6884966600146</v>
      </c>
      <c r="C1484" s="49">
        <v>0</v>
      </c>
      <c r="D1484" s="37">
        <v>0</v>
      </c>
      <c r="E1484" s="49">
        <v>0</v>
      </c>
      <c r="F1484" s="37">
        <v>0</v>
      </c>
      <c r="G1484" s="49">
        <v>17.914573820399475</v>
      </c>
      <c r="H1484" s="37">
        <v>32.750282938107915</v>
      </c>
      <c r="I1484" s="49">
        <v>0</v>
      </c>
      <c r="J1484" s="37">
        <v>0</v>
      </c>
      <c r="K1484" s="49">
        <v>133.11626515527814</v>
      </c>
      <c r="L1484" s="37">
        <v>0</v>
      </c>
      <c r="M1484" s="49">
        <v>6111.6</v>
      </c>
      <c r="N1484" s="43">
        <v>535.35</v>
      </c>
      <c r="O1484" s="56">
        <v>560.85</v>
      </c>
      <c r="P1484" s="44">
        <v>550.54999999999995</v>
      </c>
      <c r="Q1484" s="52">
        <v>0</v>
      </c>
      <c r="R1484" s="39">
        <v>0</v>
      </c>
      <c r="S1484" s="54">
        <v>10.3</v>
      </c>
      <c r="T1484" s="39">
        <v>0</v>
      </c>
      <c r="U1484" s="54">
        <v>0</v>
      </c>
      <c r="V1484" s="39">
        <v>0</v>
      </c>
      <c r="W1484" s="56">
        <v>0</v>
      </c>
      <c r="X1484" s="39">
        <v>25.5</v>
      </c>
      <c r="Y1484" s="56">
        <v>4.5</v>
      </c>
    </row>
    <row r="1485" spans="1:25">
      <c r="A1485" s="47">
        <v>43481</v>
      </c>
      <c r="B1485" s="37">
        <v>5785.7918307385235</v>
      </c>
      <c r="C1485" s="49">
        <v>0</v>
      </c>
      <c r="D1485" s="37">
        <v>0</v>
      </c>
      <c r="E1485" s="49">
        <v>0</v>
      </c>
      <c r="F1485" s="37">
        <v>0</v>
      </c>
      <c r="G1485" s="49">
        <v>17.649356618735062</v>
      </c>
      <c r="H1485" s="37">
        <v>29.472643821381133</v>
      </c>
      <c r="I1485" s="49">
        <v>0</v>
      </c>
      <c r="J1485" s="37">
        <v>0</v>
      </c>
      <c r="K1485" s="49">
        <v>135.63431365968137</v>
      </c>
      <c r="L1485" s="37">
        <v>0</v>
      </c>
      <c r="M1485" s="49">
        <v>45437.4</v>
      </c>
      <c r="N1485" s="43">
        <v>1213.5</v>
      </c>
      <c r="O1485" s="56">
        <v>1261.27</v>
      </c>
      <c r="P1485" s="44">
        <v>1221.99</v>
      </c>
      <c r="Q1485" s="52">
        <v>0</v>
      </c>
      <c r="R1485" s="39">
        <v>0</v>
      </c>
      <c r="S1485" s="54">
        <v>39.28</v>
      </c>
      <c r="T1485" s="39">
        <v>0</v>
      </c>
      <c r="U1485" s="54">
        <v>0</v>
      </c>
      <c r="V1485" s="39">
        <v>0</v>
      </c>
      <c r="W1485" s="56">
        <v>0</v>
      </c>
      <c r="X1485" s="39">
        <v>47.77</v>
      </c>
      <c r="Y1485" s="56">
        <v>3.8</v>
      </c>
    </row>
    <row r="1486" spans="1:25">
      <c r="A1486" s="47">
        <v>43482</v>
      </c>
      <c r="B1486" s="37">
        <v>6211.1246663661686</v>
      </c>
      <c r="C1486" s="49">
        <v>0</v>
      </c>
      <c r="D1486" s="37">
        <v>0</v>
      </c>
      <c r="E1486" s="49">
        <v>0</v>
      </c>
      <c r="F1486" s="37">
        <v>0</v>
      </c>
      <c r="G1486" s="49">
        <v>18.784443578366023</v>
      </c>
      <c r="H1486" s="37">
        <v>28.825112035684221</v>
      </c>
      <c r="I1486" s="49">
        <v>0</v>
      </c>
      <c r="J1486" s="37">
        <v>0</v>
      </c>
      <c r="K1486" s="49">
        <v>131.81684265534801</v>
      </c>
      <c r="L1486" s="37">
        <v>0</v>
      </c>
      <c r="M1486" s="49">
        <v>47379.3</v>
      </c>
      <c r="N1486" s="43">
        <v>1349.85</v>
      </c>
      <c r="O1486" s="56">
        <v>1402.41</v>
      </c>
      <c r="P1486" s="44">
        <v>1364.69</v>
      </c>
      <c r="Q1486" s="52">
        <v>0</v>
      </c>
      <c r="R1486" s="39">
        <v>0</v>
      </c>
      <c r="S1486" s="54">
        <v>37.72</v>
      </c>
      <c r="T1486" s="39">
        <v>0</v>
      </c>
      <c r="U1486" s="54">
        <v>0</v>
      </c>
      <c r="V1486" s="39">
        <v>0</v>
      </c>
      <c r="W1486" s="56">
        <v>0</v>
      </c>
      <c r="X1486" s="39">
        <v>52.56</v>
      </c>
      <c r="Y1486" s="56">
        <v>3.7</v>
      </c>
    </row>
    <row r="1487" spans="1:25">
      <c r="A1487" s="47">
        <v>43483</v>
      </c>
      <c r="B1487" s="37">
        <v>5540.8706418713027</v>
      </c>
      <c r="C1487" s="49">
        <v>0</v>
      </c>
      <c r="D1487" s="37">
        <v>0</v>
      </c>
      <c r="E1487" s="49">
        <v>0</v>
      </c>
      <c r="F1487" s="37">
        <v>0</v>
      </c>
      <c r="G1487" s="49">
        <v>18.113297786785211</v>
      </c>
      <c r="H1487" s="37">
        <v>32.970409715953913</v>
      </c>
      <c r="I1487" s="49">
        <v>0</v>
      </c>
      <c r="J1487" s="37">
        <v>0</v>
      </c>
      <c r="K1487" s="49">
        <v>143.34445318112077</v>
      </c>
      <c r="L1487" s="37">
        <v>0</v>
      </c>
      <c r="M1487" s="49">
        <v>47033.1</v>
      </c>
      <c r="N1487" s="43">
        <v>1282.97</v>
      </c>
      <c r="O1487" s="56">
        <v>1341.82</v>
      </c>
      <c r="P1487" s="44">
        <v>1305.46</v>
      </c>
      <c r="Q1487" s="52">
        <v>0</v>
      </c>
      <c r="R1487" s="39">
        <v>0</v>
      </c>
      <c r="S1487" s="54">
        <v>36.36</v>
      </c>
      <c r="T1487" s="39">
        <v>0</v>
      </c>
      <c r="U1487" s="54">
        <v>0</v>
      </c>
      <c r="V1487" s="39">
        <v>0</v>
      </c>
      <c r="W1487" s="56">
        <v>0</v>
      </c>
      <c r="X1487" s="39">
        <v>58.85</v>
      </c>
      <c r="Y1487" s="56">
        <v>4.4000000000000004</v>
      </c>
    </row>
    <row r="1488" spans="1:25">
      <c r="A1488" s="47">
        <v>43484</v>
      </c>
      <c r="B1488" s="37">
        <v>226.20694238247705</v>
      </c>
      <c r="C1488" s="49">
        <v>0</v>
      </c>
      <c r="D1488" s="37">
        <v>0</v>
      </c>
      <c r="E1488" s="49">
        <v>0</v>
      </c>
      <c r="F1488" s="37">
        <v>0</v>
      </c>
      <c r="G1488" s="49">
        <v>0.64961242117280915</v>
      </c>
      <c r="H1488" s="37">
        <v>1.2114868785370108</v>
      </c>
      <c r="I1488" s="49">
        <v>0</v>
      </c>
      <c r="J1488" s="37">
        <v>0</v>
      </c>
      <c r="K1488" s="49">
        <v>4.6818000671283473</v>
      </c>
      <c r="L1488" s="37">
        <v>0</v>
      </c>
      <c r="M1488" s="49">
        <v>32828.699999999997</v>
      </c>
      <c r="N1488" s="43">
        <v>887.18</v>
      </c>
      <c r="O1488" s="56">
        <v>928.77</v>
      </c>
      <c r="P1488" s="44">
        <v>902.29</v>
      </c>
      <c r="Q1488" s="52">
        <v>0</v>
      </c>
      <c r="R1488" s="39">
        <v>0</v>
      </c>
      <c r="S1488" s="54">
        <v>26.48</v>
      </c>
      <c r="T1488" s="39">
        <v>0</v>
      </c>
      <c r="U1488" s="54">
        <v>0</v>
      </c>
      <c r="V1488" s="39">
        <v>0</v>
      </c>
      <c r="W1488" s="56">
        <v>0</v>
      </c>
      <c r="X1488" s="39">
        <v>41.59</v>
      </c>
      <c r="Y1488" s="56">
        <v>4.5</v>
      </c>
    </row>
    <row r="1489" spans="1:25">
      <c r="A1489" s="47">
        <v>43485</v>
      </c>
      <c r="B1489" s="37">
        <v>206.2825662111515</v>
      </c>
      <c r="C1489" s="49">
        <v>0</v>
      </c>
      <c r="D1489" s="37">
        <v>0</v>
      </c>
      <c r="E1489" s="49">
        <v>0</v>
      </c>
      <c r="F1489" s="37">
        <v>0</v>
      </c>
      <c r="G1489" s="49">
        <v>0.71958943260204289</v>
      </c>
      <c r="H1489" s="37">
        <v>1.1666447434805129</v>
      </c>
      <c r="I1489" s="49">
        <v>0</v>
      </c>
      <c r="J1489" s="37">
        <v>0</v>
      </c>
      <c r="K1489" s="49">
        <v>4.8504604385999448</v>
      </c>
      <c r="L1489" s="37">
        <v>0</v>
      </c>
      <c r="M1489" s="49">
        <v>67903.5</v>
      </c>
      <c r="N1489" s="43">
        <v>1909.35</v>
      </c>
      <c r="O1489" s="56">
        <v>2011.71</v>
      </c>
      <c r="P1489" s="44">
        <v>1975.38</v>
      </c>
      <c r="Q1489" s="52">
        <v>0</v>
      </c>
      <c r="R1489" s="39">
        <v>0</v>
      </c>
      <c r="S1489" s="54">
        <v>36.33</v>
      </c>
      <c r="T1489" s="39">
        <v>0</v>
      </c>
      <c r="U1489" s="54">
        <v>0</v>
      </c>
      <c r="V1489" s="39">
        <v>0</v>
      </c>
      <c r="W1489" s="56">
        <v>0</v>
      </c>
      <c r="X1489" s="39">
        <v>102.36</v>
      </c>
      <c r="Y1489" s="56">
        <v>5.0999999999999996</v>
      </c>
    </row>
    <row r="1490" spans="1:25">
      <c r="A1490" s="47">
        <v>43486</v>
      </c>
      <c r="B1490" s="37">
        <v>6351.5756606680543</v>
      </c>
      <c r="C1490" s="49">
        <v>0</v>
      </c>
      <c r="D1490" s="37">
        <v>0</v>
      </c>
      <c r="E1490" s="49">
        <v>0</v>
      </c>
      <c r="F1490" s="37">
        <v>0</v>
      </c>
      <c r="G1490" s="49">
        <v>18.809050584704785</v>
      </c>
      <c r="H1490" s="37">
        <v>30.274167183691084</v>
      </c>
      <c r="I1490" s="49">
        <v>0</v>
      </c>
      <c r="J1490" s="37">
        <v>0</v>
      </c>
      <c r="K1490" s="49">
        <v>132.09709509299833</v>
      </c>
      <c r="L1490" s="37">
        <v>0</v>
      </c>
      <c r="M1490" s="49">
        <v>33430.199999999997</v>
      </c>
      <c r="N1490" s="43">
        <v>819.29</v>
      </c>
      <c r="O1490" s="56">
        <v>866.29</v>
      </c>
      <c r="P1490" s="44">
        <v>849.91</v>
      </c>
      <c r="Q1490" s="52">
        <v>0</v>
      </c>
      <c r="R1490" s="39">
        <v>0</v>
      </c>
      <c r="S1490" s="54">
        <v>16.38</v>
      </c>
      <c r="T1490" s="39">
        <v>0</v>
      </c>
      <c r="U1490" s="54">
        <v>0</v>
      </c>
      <c r="V1490" s="39">
        <v>0</v>
      </c>
      <c r="W1490" s="56">
        <v>0</v>
      </c>
      <c r="X1490" s="39">
        <v>47</v>
      </c>
      <c r="Y1490" s="56">
        <v>5.4</v>
      </c>
    </row>
    <row r="1491" spans="1:25">
      <c r="A1491" s="47">
        <v>43487</v>
      </c>
      <c r="B1491" s="37">
        <v>6071.2529807293749</v>
      </c>
      <c r="C1491" s="49">
        <v>0</v>
      </c>
      <c r="D1491" s="37">
        <v>0</v>
      </c>
      <c r="E1491" s="49">
        <v>0</v>
      </c>
      <c r="F1491" s="37">
        <v>0</v>
      </c>
      <c r="G1491" s="49">
        <v>17.928314397564346</v>
      </c>
      <c r="H1491" s="37">
        <v>28.960510167751835</v>
      </c>
      <c r="I1491" s="49">
        <v>0</v>
      </c>
      <c r="J1491" s="37">
        <v>0</v>
      </c>
      <c r="K1491" s="49">
        <v>140.79826708011274</v>
      </c>
      <c r="L1491" s="37">
        <v>0</v>
      </c>
      <c r="M1491" s="49">
        <v>31923.9</v>
      </c>
      <c r="N1491" s="43">
        <v>821.94</v>
      </c>
      <c r="O1491" s="56">
        <v>868.13</v>
      </c>
      <c r="P1491" s="44">
        <v>853</v>
      </c>
      <c r="Q1491" s="52">
        <v>0</v>
      </c>
      <c r="R1491" s="39">
        <v>0</v>
      </c>
      <c r="S1491" s="54">
        <v>15.13</v>
      </c>
      <c r="T1491" s="39">
        <v>0</v>
      </c>
      <c r="U1491" s="54">
        <v>0</v>
      </c>
      <c r="V1491" s="39">
        <v>0</v>
      </c>
      <c r="W1491" s="56">
        <v>0</v>
      </c>
      <c r="X1491" s="39">
        <v>46.19</v>
      </c>
      <c r="Y1491" s="56">
        <v>5.3</v>
      </c>
    </row>
    <row r="1492" spans="1:25">
      <c r="A1492" s="47">
        <v>43488</v>
      </c>
      <c r="B1492" s="37">
        <v>5805.2548796958763</v>
      </c>
      <c r="C1492" s="49">
        <v>0</v>
      </c>
      <c r="D1492" s="37">
        <v>0</v>
      </c>
      <c r="E1492" s="49">
        <v>0</v>
      </c>
      <c r="F1492" s="37">
        <v>0</v>
      </c>
      <c r="G1492" s="49">
        <v>19.34542065420262</v>
      </c>
      <c r="H1492" s="37">
        <v>29.67670557052233</v>
      </c>
      <c r="I1492" s="49">
        <v>0</v>
      </c>
      <c r="J1492" s="37">
        <v>0</v>
      </c>
      <c r="K1492" s="49">
        <v>135.24129727234114</v>
      </c>
      <c r="L1492" s="37">
        <v>0</v>
      </c>
      <c r="M1492" s="49">
        <v>28341.599999999999</v>
      </c>
      <c r="N1492" s="43">
        <v>721.33</v>
      </c>
      <c r="O1492" s="56">
        <v>764.58</v>
      </c>
      <c r="P1492" s="44">
        <v>744.58</v>
      </c>
      <c r="Q1492" s="52">
        <v>0</v>
      </c>
      <c r="R1492" s="39">
        <v>0</v>
      </c>
      <c r="S1492" s="54">
        <v>20</v>
      </c>
      <c r="T1492" s="39">
        <v>0</v>
      </c>
      <c r="U1492" s="54">
        <v>0</v>
      </c>
      <c r="V1492" s="39">
        <v>0</v>
      </c>
      <c r="W1492" s="56">
        <v>0</v>
      </c>
      <c r="X1492" s="39">
        <v>43.25</v>
      </c>
      <c r="Y1492" s="56">
        <v>5.7</v>
      </c>
    </row>
    <row r="1493" spans="1:25">
      <c r="A1493" s="47">
        <v>43489</v>
      </c>
      <c r="B1493" s="37">
        <v>5800.5335382303529</v>
      </c>
      <c r="C1493" s="49">
        <v>0</v>
      </c>
      <c r="D1493" s="37">
        <v>0</v>
      </c>
      <c r="E1493" s="49">
        <v>0</v>
      </c>
      <c r="F1493" s="37">
        <v>0</v>
      </c>
      <c r="G1493" s="49">
        <v>18.912792507233313</v>
      </c>
      <c r="H1493" s="37">
        <v>30.027404816321045</v>
      </c>
      <c r="I1493" s="49">
        <v>0</v>
      </c>
      <c r="J1493" s="37">
        <v>0</v>
      </c>
      <c r="K1493" s="49">
        <v>128.18688962987619</v>
      </c>
      <c r="L1493" s="37">
        <v>0</v>
      </c>
      <c r="M1493" s="49">
        <v>31042.799999999999</v>
      </c>
      <c r="N1493" s="43">
        <v>780.33</v>
      </c>
      <c r="O1493" s="56">
        <v>830.3</v>
      </c>
      <c r="P1493" s="44">
        <v>810.3</v>
      </c>
      <c r="Q1493" s="52">
        <v>0</v>
      </c>
      <c r="R1493" s="39">
        <v>0</v>
      </c>
      <c r="S1493" s="54">
        <v>20</v>
      </c>
      <c r="T1493" s="39">
        <v>0</v>
      </c>
      <c r="U1493" s="54">
        <v>0</v>
      </c>
      <c r="V1493" s="39">
        <v>0</v>
      </c>
      <c r="W1493" s="56">
        <v>0</v>
      </c>
      <c r="X1493" s="39">
        <v>49.97</v>
      </c>
      <c r="Y1493" s="56">
        <v>6</v>
      </c>
    </row>
    <row r="1494" spans="1:25">
      <c r="A1494" s="47">
        <v>43490</v>
      </c>
      <c r="B1494" s="37">
        <v>6173.4124269126814</v>
      </c>
      <c r="C1494" s="49">
        <v>0</v>
      </c>
      <c r="D1494" s="37">
        <v>20</v>
      </c>
      <c r="E1494" s="49">
        <v>0</v>
      </c>
      <c r="F1494" s="37">
        <v>0</v>
      </c>
      <c r="G1494" s="49">
        <v>19.609762909823971</v>
      </c>
      <c r="H1494" s="37">
        <v>29.480110173473811</v>
      </c>
      <c r="I1494" s="49">
        <v>0</v>
      </c>
      <c r="J1494" s="37">
        <v>18</v>
      </c>
      <c r="K1494" s="49">
        <v>139.97045949111796</v>
      </c>
      <c r="L1494" s="37">
        <v>0</v>
      </c>
      <c r="M1494" s="49">
        <v>31906.2</v>
      </c>
      <c r="N1494" s="43">
        <v>739.75</v>
      </c>
      <c r="O1494" s="56">
        <v>854.03</v>
      </c>
      <c r="P1494" s="44">
        <v>842.4</v>
      </c>
      <c r="Q1494" s="52">
        <v>0</v>
      </c>
      <c r="R1494" s="39">
        <v>0</v>
      </c>
      <c r="S1494" s="54">
        <v>11.63</v>
      </c>
      <c r="T1494" s="39">
        <v>0</v>
      </c>
      <c r="U1494" s="54">
        <v>0</v>
      </c>
      <c r="V1494" s="39">
        <v>0</v>
      </c>
      <c r="W1494" s="56">
        <v>0</v>
      </c>
      <c r="X1494" s="39">
        <v>114.28</v>
      </c>
      <c r="Y1494" s="56">
        <v>13.4</v>
      </c>
    </row>
    <row r="1495" spans="1:25">
      <c r="A1495" s="47">
        <v>43491</v>
      </c>
      <c r="B1495" s="37">
        <v>234.26125935681767</v>
      </c>
      <c r="C1495" s="49">
        <v>0</v>
      </c>
      <c r="D1495" s="37">
        <v>0</v>
      </c>
      <c r="E1495" s="49">
        <v>0</v>
      </c>
      <c r="F1495" s="37">
        <v>0</v>
      </c>
      <c r="G1495" s="49">
        <v>0.63295467180419407</v>
      </c>
      <c r="H1495" s="37">
        <v>1.1875320244107956</v>
      </c>
      <c r="I1495" s="49">
        <v>0</v>
      </c>
      <c r="J1495" s="37">
        <v>0</v>
      </c>
      <c r="K1495" s="49">
        <v>5.3392126051350273</v>
      </c>
      <c r="L1495" s="37">
        <v>0</v>
      </c>
      <c r="M1495" s="49">
        <v>31526.1</v>
      </c>
      <c r="N1495" s="43">
        <v>800.12</v>
      </c>
      <c r="O1495" s="56">
        <v>856.86</v>
      </c>
      <c r="P1495" s="44">
        <v>835.39</v>
      </c>
      <c r="Q1495" s="52">
        <v>0</v>
      </c>
      <c r="R1495" s="39">
        <v>0</v>
      </c>
      <c r="S1495" s="54">
        <v>21.47</v>
      </c>
      <c r="T1495" s="39">
        <v>0</v>
      </c>
      <c r="U1495" s="54">
        <v>0</v>
      </c>
      <c r="V1495" s="39">
        <v>0</v>
      </c>
      <c r="W1495" s="56">
        <v>0</v>
      </c>
      <c r="X1495" s="39">
        <v>56.74</v>
      </c>
      <c r="Y1495" s="56">
        <v>6.6</v>
      </c>
    </row>
    <row r="1496" spans="1:25">
      <c r="A1496" s="47">
        <v>43492</v>
      </c>
      <c r="B1496" s="37">
        <v>236.11814886644976</v>
      </c>
      <c r="C1496" s="49">
        <v>0</v>
      </c>
      <c r="D1496" s="37">
        <v>0</v>
      </c>
      <c r="E1496" s="49">
        <v>0</v>
      </c>
      <c r="F1496" s="37">
        <v>0</v>
      </c>
      <c r="G1496" s="49">
        <v>0.63480042768983769</v>
      </c>
      <c r="H1496" s="37">
        <v>1.2214051906137817</v>
      </c>
      <c r="I1496" s="49">
        <v>0</v>
      </c>
      <c r="J1496" s="37">
        <v>0</v>
      </c>
      <c r="K1496" s="49">
        <v>5.4652346436114421</v>
      </c>
      <c r="L1496" s="37">
        <v>0</v>
      </c>
      <c r="M1496" s="49">
        <v>68548.2</v>
      </c>
      <c r="N1496" s="43">
        <v>1922.97</v>
      </c>
      <c r="O1496" s="56">
        <v>2022.59</v>
      </c>
      <c r="P1496" s="44">
        <v>1977.48</v>
      </c>
      <c r="Q1496" s="52">
        <v>0</v>
      </c>
      <c r="R1496" s="39">
        <v>0</v>
      </c>
      <c r="S1496" s="54">
        <v>45.11</v>
      </c>
      <c r="T1496" s="39">
        <v>0</v>
      </c>
      <c r="U1496" s="54">
        <v>0</v>
      </c>
      <c r="V1496" s="39">
        <v>0</v>
      </c>
      <c r="W1496" s="56">
        <v>0</v>
      </c>
      <c r="X1496" s="39">
        <v>99.62</v>
      </c>
      <c r="Y1496" s="56">
        <v>4.9000000000000004</v>
      </c>
    </row>
    <row r="1497" spans="1:25">
      <c r="A1497" s="47">
        <v>43493</v>
      </c>
      <c r="B1497" s="37">
        <v>6032.0786211371878</v>
      </c>
      <c r="C1497" s="49">
        <v>0</v>
      </c>
      <c r="D1497" s="37">
        <v>0</v>
      </c>
      <c r="E1497" s="49">
        <v>0</v>
      </c>
      <c r="F1497" s="37">
        <v>0</v>
      </c>
      <c r="G1497" s="49">
        <v>19.555774005118071</v>
      </c>
      <c r="H1497" s="37">
        <v>30.039731931382121</v>
      </c>
      <c r="I1497" s="49">
        <v>0</v>
      </c>
      <c r="J1497" s="37">
        <v>0</v>
      </c>
      <c r="K1497" s="49">
        <v>137.06707780547274</v>
      </c>
      <c r="L1497" s="37">
        <v>0</v>
      </c>
      <c r="M1497" s="49">
        <v>32486.7</v>
      </c>
      <c r="N1497" s="43">
        <v>808.17</v>
      </c>
      <c r="O1497" s="56">
        <v>854.62</v>
      </c>
      <c r="P1497" s="44">
        <v>836.77</v>
      </c>
      <c r="Q1497" s="52">
        <v>0</v>
      </c>
      <c r="R1497" s="39">
        <v>0</v>
      </c>
      <c r="S1497" s="54">
        <v>17.850000000000001</v>
      </c>
      <c r="T1497" s="39">
        <v>0</v>
      </c>
      <c r="U1497" s="54">
        <v>0</v>
      </c>
      <c r="V1497" s="39">
        <v>0</v>
      </c>
      <c r="W1497" s="56">
        <v>0</v>
      </c>
      <c r="X1497" s="39">
        <v>46.45</v>
      </c>
      <c r="Y1497" s="56">
        <v>5.4</v>
      </c>
    </row>
    <row r="1498" spans="1:25">
      <c r="A1498" s="47">
        <v>43494</v>
      </c>
      <c r="B1498" s="37">
        <v>5869.7779636156602</v>
      </c>
      <c r="C1498" s="49">
        <v>0</v>
      </c>
      <c r="D1498" s="37">
        <v>0</v>
      </c>
      <c r="E1498" s="49">
        <v>0</v>
      </c>
      <c r="F1498" s="37">
        <v>0</v>
      </c>
      <c r="G1498" s="49">
        <v>18.839935550636625</v>
      </c>
      <c r="H1498" s="37">
        <v>32.409116992654134</v>
      </c>
      <c r="I1498" s="49">
        <v>0</v>
      </c>
      <c r="J1498" s="37">
        <v>0</v>
      </c>
      <c r="K1498" s="49">
        <v>136.47939350758281</v>
      </c>
      <c r="L1498" s="37">
        <v>0</v>
      </c>
      <c r="M1498" s="49">
        <v>31692.6</v>
      </c>
      <c r="N1498" s="43">
        <v>812.5</v>
      </c>
      <c r="O1498" s="56">
        <v>860.52</v>
      </c>
      <c r="P1498" s="44">
        <v>829.3</v>
      </c>
      <c r="Q1498" s="52">
        <v>0</v>
      </c>
      <c r="R1498" s="39">
        <v>0</v>
      </c>
      <c r="S1498" s="54">
        <v>31.22</v>
      </c>
      <c r="T1498" s="39">
        <v>0</v>
      </c>
      <c r="U1498" s="54">
        <v>0</v>
      </c>
      <c r="V1498" s="39">
        <v>0</v>
      </c>
      <c r="W1498" s="56">
        <v>0</v>
      </c>
      <c r="X1498" s="39">
        <v>48.02</v>
      </c>
      <c r="Y1498" s="56">
        <v>5.6</v>
      </c>
    </row>
    <row r="1499" spans="1:25">
      <c r="A1499" s="47">
        <v>43495</v>
      </c>
      <c r="B1499" s="37">
        <v>5518.5444380483168</v>
      </c>
      <c r="C1499" s="49">
        <v>0</v>
      </c>
      <c r="D1499" s="37">
        <v>0</v>
      </c>
      <c r="E1499" s="49">
        <v>0</v>
      </c>
      <c r="F1499" s="37">
        <v>0</v>
      </c>
      <c r="G1499" s="49">
        <v>18.738510230080763</v>
      </c>
      <c r="H1499" s="37">
        <v>30.597038893130303</v>
      </c>
      <c r="I1499" s="49">
        <v>0</v>
      </c>
      <c r="J1499" s="37">
        <v>0</v>
      </c>
      <c r="K1499" s="49">
        <v>137.42250930976164</v>
      </c>
      <c r="L1499" s="37">
        <v>0</v>
      </c>
      <c r="M1499" s="49">
        <v>32128.2</v>
      </c>
      <c r="N1499" s="43">
        <v>788.69</v>
      </c>
      <c r="O1499" s="56">
        <v>858.47</v>
      </c>
      <c r="P1499" s="44">
        <v>827.2</v>
      </c>
      <c r="Q1499" s="52">
        <v>8</v>
      </c>
      <c r="R1499" s="39">
        <v>0</v>
      </c>
      <c r="S1499" s="54">
        <v>23.27</v>
      </c>
      <c r="T1499" s="39">
        <v>0</v>
      </c>
      <c r="U1499" s="54">
        <v>0</v>
      </c>
      <c r="V1499" s="39">
        <v>0</v>
      </c>
      <c r="W1499" s="56">
        <v>0</v>
      </c>
      <c r="X1499" s="39">
        <v>69.78</v>
      </c>
      <c r="Y1499" s="56">
        <v>8.1</v>
      </c>
    </row>
    <row r="1500" spans="1:25">
      <c r="A1500" s="47">
        <v>43496</v>
      </c>
      <c r="B1500" s="37">
        <v>6312.1549291146794</v>
      </c>
      <c r="C1500" s="49">
        <v>0</v>
      </c>
      <c r="D1500" s="37">
        <v>0</v>
      </c>
      <c r="E1500" s="49">
        <v>0</v>
      </c>
      <c r="F1500" s="37">
        <v>0</v>
      </c>
      <c r="G1500" s="49">
        <v>17.452941178231747</v>
      </c>
      <c r="H1500" s="37">
        <v>31.216225154998085</v>
      </c>
      <c r="I1500" s="49">
        <v>40.018888915568098</v>
      </c>
      <c r="J1500" s="37">
        <v>0</v>
      </c>
      <c r="K1500" s="49">
        <v>134.83479042257935</v>
      </c>
      <c r="L1500" s="37">
        <v>0</v>
      </c>
      <c r="M1500" s="49">
        <v>31113.3</v>
      </c>
      <c r="N1500" s="43">
        <v>846.09</v>
      </c>
      <c r="O1500" s="56">
        <v>903.63</v>
      </c>
      <c r="P1500" s="44">
        <v>879.8</v>
      </c>
      <c r="Q1500" s="52">
        <v>8.43</v>
      </c>
      <c r="R1500" s="39">
        <v>0</v>
      </c>
      <c r="S1500" s="54">
        <v>15.4</v>
      </c>
      <c r="T1500" s="39">
        <v>0</v>
      </c>
      <c r="U1500" s="54">
        <v>0</v>
      </c>
      <c r="V1500" s="39">
        <v>0</v>
      </c>
      <c r="W1500" s="56">
        <v>0</v>
      </c>
      <c r="X1500" s="39">
        <v>57.54</v>
      </c>
      <c r="Y1500" s="56">
        <v>6.4</v>
      </c>
    </row>
    <row r="1501" spans="1:25">
      <c r="A1501" s="47">
        <v>43497</v>
      </c>
      <c r="B1501" s="37">
        <v>5692.4899353255569</v>
      </c>
      <c r="C1501" s="49">
        <v>0</v>
      </c>
      <c r="D1501" s="37">
        <v>0</v>
      </c>
      <c r="E1501" s="49">
        <v>0</v>
      </c>
      <c r="F1501" s="37">
        <v>0</v>
      </c>
      <c r="G1501" s="49">
        <v>21.470984094060331</v>
      </c>
      <c r="H1501" s="37">
        <v>23.91046098463827</v>
      </c>
      <c r="I1501" s="49">
        <v>0</v>
      </c>
      <c r="J1501" s="37">
        <v>0</v>
      </c>
      <c r="K1501" s="49">
        <v>162.22839641270096</v>
      </c>
      <c r="L1501" s="37">
        <v>25</v>
      </c>
      <c r="M1501" s="49">
        <v>32441.4</v>
      </c>
      <c r="N1501" s="43">
        <v>729.58</v>
      </c>
      <c r="O1501" s="56">
        <v>781.93</v>
      </c>
      <c r="P1501" s="44">
        <v>758.75</v>
      </c>
      <c r="Q1501" s="52">
        <v>7.68</v>
      </c>
      <c r="R1501" s="39">
        <v>0</v>
      </c>
      <c r="S1501" s="54">
        <v>15.5</v>
      </c>
      <c r="T1501" s="39">
        <v>0</v>
      </c>
      <c r="U1501" s="54">
        <v>0</v>
      </c>
      <c r="V1501" s="39">
        <v>0</v>
      </c>
      <c r="W1501" s="56">
        <v>0</v>
      </c>
      <c r="X1501" s="39">
        <v>52.35</v>
      </c>
      <c r="Y1501" s="56">
        <v>6.7</v>
      </c>
    </row>
    <row r="1502" spans="1:25">
      <c r="A1502" s="47">
        <v>43498</v>
      </c>
      <c r="B1502" s="37">
        <v>198.02498741942929</v>
      </c>
      <c r="C1502" s="49">
        <v>0</v>
      </c>
      <c r="D1502" s="37">
        <v>0</v>
      </c>
      <c r="E1502" s="49">
        <v>0</v>
      </c>
      <c r="F1502" s="37">
        <v>0</v>
      </c>
      <c r="G1502" s="49">
        <v>0.82482354640019495</v>
      </c>
      <c r="H1502" s="37">
        <v>0.86467044781885127</v>
      </c>
      <c r="I1502" s="49">
        <v>0</v>
      </c>
      <c r="J1502" s="37">
        <v>0</v>
      </c>
      <c r="K1502" s="49">
        <v>5.577083450053907</v>
      </c>
      <c r="L1502" s="37">
        <v>0</v>
      </c>
      <c r="M1502" s="49">
        <v>29534.7</v>
      </c>
      <c r="N1502" s="43">
        <v>783.47</v>
      </c>
      <c r="O1502" s="56">
        <v>851.79</v>
      </c>
      <c r="P1502" s="44">
        <v>811.89</v>
      </c>
      <c r="Q1502" s="52">
        <v>7.78</v>
      </c>
      <c r="R1502" s="39">
        <v>0</v>
      </c>
      <c r="S1502" s="54">
        <v>32.119999999999997</v>
      </c>
      <c r="T1502" s="39">
        <v>0</v>
      </c>
      <c r="U1502" s="54">
        <v>0</v>
      </c>
      <c r="V1502" s="39">
        <v>0</v>
      </c>
      <c r="W1502" s="56">
        <v>0</v>
      </c>
      <c r="X1502" s="39">
        <v>68.319999999999993</v>
      </c>
      <c r="Y1502" s="56">
        <v>8</v>
      </c>
    </row>
    <row r="1503" spans="1:25">
      <c r="A1503" s="47">
        <v>43499</v>
      </c>
      <c r="B1503" s="37">
        <v>188.133697470188</v>
      </c>
      <c r="C1503" s="49">
        <v>0</v>
      </c>
      <c r="D1503" s="37">
        <v>0</v>
      </c>
      <c r="E1503" s="49">
        <v>0</v>
      </c>
      <c r="F1503" s="37">
        <v>0</v>
      </c>
      <c r="G1503" s="49">
        <v>0.74426193251334893</v>
      </c>
      <c r="H1503" s="37">
        <v>0.91340090015825448</v>
      </c>
      <c r="I1503" s="49">
        <v>0</v>
      </c>
      <c r="J1503" s="37">
        <v>0</v>
      </c>
      <c r="K1503" s="49">
        <v>5.9551606793742184</v>
      </c>
      <c r="L1503" s="37">
        <v>0</v>
      </c>
      <c r="M1503" s="49">
        <v>20548.2</v>
      </c>
    </row>
    <row r="1504" spans="1:25">
      <c r="A1504" s="47">
        <v>43500</v>
      </c>
      <c r="B1504" s="37">
        <v>5280.8960284304358</v>
      </c>
      <c r="C1504" s="49">
        <v>0</v>
      </c>
      <c r="D1504" s="37">
        <v>0</v>
      </c>
      <c r="E1504" s="49">
        <v>0</v>
      </c>
      <c r="F1504" s="37">
        <v>0</v>
      </c>
      <c r="G1504" s="49">
        <v>22.368089604987492</v>
      </c>
      <c r="H1504" s="37">
        <v>23.790315659411128</v>
      </c>
      <c r="I1504" s="49">
        <v>0</v>
      </c>
      <c r="J1504" s="37">
        <v>0</v>
      </c>
      <c r="K1504" s="49">
        <v>144.40564728326825</v>
      </c>
      <c r="L1504" s="37">
        <v>0</v>
      </c>
      <c r="M1504" s="49">
        <v>1238.4000000000001</v>
      </c>
    </row>
    <row r="1505" spans="1:25">
      <c r="A1505" s="47">
        <v>43501</v>
      </c>
      <c r="B1505" s="37">
        <v>5258.7677500419231</v>
      </c>
      <c r="C1505" s="49">
        <v>0</v>
      </c>
      <c r="D1505" s="37">
        <v>0</v>
      </c>
      <c r="E1505" s="49">
        <v>0</v>
      </c>
      <c r="F1505" s="37">
        <v>0</v>
      </c>
      <c r="G1505" s="49">
        <v>23.349680453256514</v>
      </c>
      <c r="H1505" s="37">
        <v>26.37346266549936</v>
      </c>
      <c r="I1505" s="49">
        <v>0</v>
      </c>
      <c r="J1505" s="37">
        <v>0</v>
      </c>
      <c r="K1505" s="49">
        <v>158.57016638818561</v>
      </c>
      <c r="L1505" s="37">
        <v>0</v>
      </c>
      <c r="M1505" s="49">
        <v>1204.2</v>
      </c>
    </row>
    <row r="1506" spans="1:25">
      <c r="A1506" s="47">
        <v>43502</v>
      </c>
      <c r="B1506" s="37">
        <v>5700.0328977975441</v>
      </c>
      <c r="C1506" s="49">
        <v>0</v>
      </c>
      <c r="D1506" s="37">
        <v>0</v>
      </c>
      <c r="E1506" s="49">
        <v>0</v>
      </c>
      <c r="F1506" s="37">
        <v>0</v>
      </c>
      <c r="G1506" s="49">
        <v>22.600524607298869</v>
      </c>
      <c r="H1506" s="37">
        <v>24.177917010853072</v>
      </c>
      <c r="I1506" s="49">
        <v>0</v>
      </c>
      <c r="J1506" s="37">
        <v>0</v>
      </c>
      <c r="K1506" s="49">
        <v>146.50987611953946</v>
      </c>
      <c r="L1506" s="37">
        <v>0</v>
      </c>
      <c r="M1506" s="49">
        <v>1203.3</v>
      </c>
    </row>
    <row r="1507" spans="1:25">
      <c r="A1507" s="47">
        <v>43503</v>
      </c>
      <c r="B1507" s="37">
        <v>5473.5747755537004</v>
      </c>
      <c r="C1507" s="49">
        <v>0</v>
      </c>
      <c r="D1507" s="37">
        <v>0</v>
      </c>
      <c r="E1507" s="49">
        <v>0</v>
      </c>
      <c r="F1507" s="37">
        <v>0</v>
      </c>
      <c r="G1507" s="49">
        <v>21.180013592497833</v>
      </c>
      <c r="H1507" s="37">
        <v>24.797319116204676</v>
      </c>
      <c r="I1507" s="49">
        <v>0</v>
      </c>
      <c r="J1507" s="37">
        <v>0</v>
      </c>
      <c r="K1507" s="49">
        <v>147.40117336262557</v>
      </c>
      <c r="L1507" s="37">
        <v>0</v>
      </c>
      <c r="M1507" s="49">
        <v>3852.9</v>
      </c>
      <c r="N1507" s="43">
        <v>520.16</v>
      </c>
      <c r="O1507" s="56">
        <v>546.22</v>
      </c>
      <c r="P1507" s="44">
        <v>520.46</v>
      </c>
      <c r="Q1507" s="52">
        <v>5.33</v>
      </c>
      <c r="R1507" s="39">
        <v>0</v>
      </c>
      <c r="S1507" s="54">
        <v>20.43</v>
      </c>
      <c r="T1507" s="39">
        <v>0</v>
      </c>
      <c r="U1507" s="54">
        <v>0</v>
      </c>
      <c r="V1507" s="39">
        <v>0</v>
      </c>
      <c r="W1507" s="56">
        <v>0</v>
      </c>
      <c r="X1507" s="39">
        <v>26.06</v>
      </c>
      <c r="Y1507" s="56">
        <v>4.8</v>
      </c>
    </row>
    <row r="1508" spans="1:25">
      <c r="A1508" s="47">
        <v>43504</v>
      </c>
      <c r="B1508" s="37">
        <v>5503.7479816022387</v>
      </c>
      <c r="C1508" s="49">
        <v>0</v>
      </c>
      <c r="D1508" s="37">
        <v>0</v>
      </c>
      <c r="E1508" s="49">
        <v>0</v>
      </c>
      <c r="F1508" s="37">
        <v>0</v>
      </c>
      <c r="G1508" s="49">
        <v>21.393445334534693</v>
      </c>
      <c r="H1508" s="37">
        <v>26.433793742636205</v>
      </c>
      <c r="I1508" s="49">
        <v>0</v>
      </c>
      <c r="J1508" s="37">
        <v>18</v>
      </c>
      <c r="K1508" s="49">
        <v>150.9967172408528</v>
      </c>
      <c r="L1508" s="37">
        <v>25</v>
      </c>
      <c r="M1508" s="49">
        <v>30661.5</v>
      </c>
      <c r="N1508" s="43">
        <v>784.04</v>
      </c>
      <c r="O1508" s="56">
        <v>828.58</v>
      </c>
      <c r="P1508" s="44">
        <v>807.41</v>
      </c>
      <c r="Q1508" s="52">
        <v>8.15</v>
      </c>
      <c r="R1508" s="39">
        <v>0</v>
      </c>
      <c r="S1508" s="54">
        <v>13.02</v>
      </c>
      <c r="T1508" s="39">
        <v>0</v>
      </c>
      <c r="U1508" s="54">
        <v>0</v>
      </c>
      <c r="V1508" s="39">
        <v>0</v>
      </c>
      <c r="W1508" s="56">
        <v>0</v>
      </c>
      <c r="X1508" s="39">
        <v>44.54</v>
      </c>
      <c r="Y1508" s="56">
        <v>5.4</v>
      </c>
    </row>
    <row r="1509" spans="1:25">
      <c r="A1509" s="47">
        <v>43505</v>
      </c>
      <c r="B1509" s="37">
        <v>200.1222961074518</v>
      </c>
      <c r="C1509" s="49">
        <v>0</v>
      </c>
      <c r="D1509" s="37">
        <v>0</v>
      </c>
      <c r="E1509" s="49">
        <v>0</v>
      </c>
      <c r="F1509" s="37">
        <v>0</v>
      </c>
      <c r="G1509" s="49">
        <v>0.83074547327643822</v>
      </c>
      <c r="H1509" s="37">
        <v>0.89187620700094938</v>
      </c>
      <c r="I1509" s="49">
        <v>0</v>
      </c>
      <c r="J1509" s="37">
        <v>0</v>
      </c>
      <c r="K1509" s="49">
        <v>5.2589111433407894</v>
      </c>
      <c r="L1509" s="37">
        <v>0</v>
      </c>
      <c r="M1509" s="49">
        <v>32130</v>
      </c>
      <c r="N1509" s="43">
        <v>788.33</v>
      </c>
      <c r="O1509" s="56">
        <v>828.23</v>
      </c>
      <c r="P1509" s="44">
        <v>809.06</v>
      </c>
      <c r="Q1509" s="52">
        <v>7.9</v>
      </c>
      <c r="R1509" s="39">
        <v>0</v>
      </c>
      <c r="S1509" s="54">
        <v>11.27</v>
      </c>
      <c r="T1509" s="39">
        <v>0</v>
      </c>
      <c r="U1509" s="54">
        <v>0</v>
      </c>
      <c r="V1509" s="39">
        <v>0</v>
      </c>
      <c r="W1509" s="56">
        <v>0</v>
      </c>
      <c r="X1509" s="39">
        <v>39.9</v>
      </c>
      <c r="Y1509" s="56">
        <v>4.8</v>
      </c>
    </row>
    <row r="1510" spans="1:25">
      <c r="A1510" s="47">
        <v>43506</v>
      </c>
      <c r="B1510" s="37">
        <v>208.52263919383176</v>
      </c>
      <c r="C1510" s="49">
        <v>0</v>
      </c>
      <c r="D1510" s="37">
        <v>0</v>
      </c>
      <c r="E1510" s="49">
        <v>0</v>
      </c>
      <c r="F1510" s="37">
        <v>0</v>
      </c>
      <c r="G1510" s="49">
        <v>0.83433777656576569</v>
      </c>
      <c r="H1510" s="37">
        <v>0.98053970059731699</v>
      </c>
      <c r="I1510" s="49">
        <v>0</v>
      </c>
      <c r="J1510" s="37">
        <v>0</v>
      </c>
      <c r="K1510" s="49">
        <v>5.4677869362496772</v>
      </c>
      <c r="L1510" s="37">
        <v>0</v>
      </c>
      <c r="M1510" s="49">
        <v>68524.2</v>
      </c>
      <c r="N1510" s="43">
        <v>1845.61</v>
      </c>
      <c r="O1510" s="56">
        <v>1933.6</v>
      </c>
      <c r="P1510" s="44">
        <v>1915.1</v>
      </c>
      <c r="Q1510" s="52">
        <v>0</v>
      </c>
      <c r="R1510" s="39">
        <v>0</v>
      </c>
      <c r="S1510" s="54">
        <v>18.5</v>
      </c>
      <c r="T1510" s="39">
        <v>0</v>
      </c>
      <c r="U1510" s="54">
        <v>0</v>
      </c>
      <c r="V1510" s="39">
        <v>0</v>
      </c>
      <c r="W1510" s="56">
        <v>0</v>
      </c>
      <c r="X1510" s="39">
        <v>87.99</v>
      </c>
      <c r="Y1510" s="56">
        <v>4.5999999999999996</v>
      </c>
    </row>
    <row r="1511" spans="1:25">
      <c r="A1511" s="47">
        <v>43507</v>
      </c>
      <c r="B1511" s="37">
        <v>5264.8942616194818</v>
      </c>
      <c r="C1511" s="49">
        <v>0</v>
      </c>
      <c r="D1511" s="37">
        <v>0</v>
      </c>
      <c r="E1511" s="49">
        <v>0</v>
      </c>
      <c r="F1511" s="37">
        <v>0</v>
      </c>
      <c r="G1511" s="49">
        <v>21.026735520736818</v>
      </c>
      <c r="H1511" s="37">
        <v>24.582984135440213</v>
      </c>
      <c r="I1511" s="49">
        <v>0</v>
      </c>
      <c r="J1511" s="37">
        <v>0</v>
      </c>
      <c r="K1511" s="49">
        <v>144.67865959565694</v>
      </c>
      <c r="L1511" s="37">
        <v>0</v>
      </c>
      <c r="M1511" s="49">
        <v>32083.8</v>
      </c>
      <c r="N1511" s="43">
        <v>797.26</v>
      </c>
      <c r="O1511" s="56">
        <v>832.56</v>
      </c>
      <c r="P1511" s="44">
        <v>822</v>
      </c>
      <c r="Q1511" s="52">
        <v>0</v>
      </c>
      <c r="R1511" s="39">
        <v>0</v>
      </c>
      <c r="S1511" s="54">
        <v>10.56</v>
      </c>
      <c r="T1511" s="39">
        <v>0</v>
      </c>
      <c r="U1511" s="54">
        <v>0</v>
      </c>
      <c r="V1511" s="39">
        <v>0</v>
      </c>
      <c r="W1511" s="56">
        <v>0</v>
      </c>
      <c r="X1511" s="39">
        <v>35.299999999999997</v>
      </c>
      <c r="Y1511" s="56">
        <v>4.2</v>
      </c>
    </row>
    <row r="1512" spans="1:25">
      <c r="A1512" s="47">
        <v>43508</v>
      </c>
      <c r="B1512" s="37">
        <v>5465.6046509033167</v>
      </c>
      <c r="C1512" s="49">
        <v>0</v>
      </c>
      <c r="D1512" s="37">
        <v>0</v>
      </c>
      <c r="E1512" s="49">
        <v>0</v>
      </c>
      <c r="F1512" s="37">
        <v>0</v>
      </c>
      <c r="G1512" s="49">
        <v>23.960188856379229</v>
      </c>
      <c r="H1512" s="37">
        <v>25.07339089051333</v>
      </c>
      <c r="I1512" s="49">
        <v>0</v>
      </c>
      <c r="J1512" s="37">
        <v>0</v>
      </c>
      <c r="K1512" s="49">
        <v>157.3472043667503</v>
      </c>
      <c r="L1512" s="37">
        <v>0</v>
      </c>
      <c r="M1512" s="49">
        <v>31857.3</v>
      </c>
      <c r="N1512" s="43">
        <v>810.24</v>
      </c>
      <c r="O1512" s="56">
        <v>841.78</v>
      </c>
      <c r="P1512" s="44">
        <v>825.39</v>
      </c>
      <c r="Q1512" s="52">
        <v>0</v>
      </c>
      <c r="R1512" s="39">
        <v>0</v>
      </c>
      <c r="S1512" s="54">
        <v>16.39</v>
      </c>
      <c r="T1512" s="39">
        <v>0</v>
      </c>
      <c r="U1512" s="54">
        <v>0</v>
      </c>
      <c r="V1512" s="39">
        <v>0</v>
      </c>
      <c r="W1512" s="56">
        <v>0</v>
      </c>
      <c r="X1512" s="39">
        <v>31.54</v>
      </c>
      <c r="Y1512" s="56">
        <v>3.7</v>
      </c>
    </row>
    <row r="1513" spans="1:25">
      <c r="A1513" s="47">
        <v>43509</v>
      </c>
      <c r="B1513" s="37">
        <v>5279.9058315747034</v>
      </c>
      <c r="C1513" s="49">
        <v>0</v>
      </c>
      <c r="D1513" s="37">
        <v>0</v>
      </c>
      <c r="E1513" s="49">
        <v>0</v>
      </c>
      <c r="F1513" s="37">
        <v>0</v>
      </c>
      <c r="G1513" s="49">
        <v>24.139863271619067</v>
      </c>
      <c r="H1513" s="37">
        <v>23.755791265913324</v>
      </c>
      <c r="I1513" s="49">
        <v>0</v>
      </c>
      <c r="J1513" s="37">
        <v>0</v>
      </c>
      <c r="K1513" s="49">
        <v>146.72468351557984</v>
      </c>
      <c r="L1513" s="37">
        <v>0</v>
      </c>
      <c r="M1513" s="49">
        <v>31984.2</v>
      </c>
      <c r="N1513" s="43">
        <v>784.36</v>
      </c>
      <c r="O1513" s="56">
        <v>819.64</v>
      </c>
      <c r="P1513" s="44">
        <v>805.49</v>
      </c>
      <c r="Q1513" s="52">
        <v>0</v>
      </c>
      <c r="R1513" s="39">
        <v>0</v>
      </c>
      <c r="S1513" s="54">
        <v>14.15</v>
      </c>
      <c r="T1513" s="39">
        <v>0</v>
      </c>
      <c r="U1513" s="54">
        <v>0</v>
      </c>
      <c r="V1513" s="39">
        <v>0</v>
      </c>
      <c r="W1513" s="56">
        <v>0</v>
      </c>
      <c r="X1513" s="39">
        <v>35.28</v>
      </c>
      <c r="Y1513" s="56">
        <v>4.3</v>
      </c>
    </row>
    <row r="1514" spans="1:25">
      <c r="A1514" s="47">
        <v>43510</v>
      </c>
      <c r="B1514" s="37">
        <v>5233.2465260899162</v>
      </c>
      <c r="C1514" s="49">
        <v>0</v>
      </c>
      <c r="D1514" s="37">
        <v>0</v>
      </c>
      <c r="E1514" s="49">
        <v>0</v>
      </c>
      <c r="F1514" s="37">
        <v>0</v>
      </c>
      <c r="G1514" s="49">
        <v>22.566366322468561</v>
      </c>
      <c r="H1514" s="37">
        <v>24.759825679409481</v>
      </c>
      <c r="I1514" s="49">
        <v>0</v>
      </c>
      <c r="J1514" s="37">
        <v>0</v>
      </c>
      <c r="K1514" s="49">
        <v>143.53053044380377</v>
      </c>
      <c r="L1514" s="37">
        <v>0</v>
      </c>
      <c r="M1514" s="49">
        <v>31408.2</v>
      </c>
      <c r="N1514" s="43">
        <v>750.46</v>
      </c>
      <c r="O1514" s="56">
        <v>790.11</v>
      </c>
      <c r="P1514" s="44">
        <v>778.11</v>
      </c>
      <c r="Q1514" s="52">
        <v>0</v>
      </c>
      <c r="R1514" s="39">
        <v>0</v>
      </c>
      <c r="S1514" s="54">
        <v>12</v>
      </c>
      <c r="T1514" s="39">
        <v>0</v>
      </c>
      <c r="U1514" s="54">
        <v>0</v>
      </c>
      <c r="V1514" s="39">
        <v>0</v>
      </c>
      <c r="W1514" s="56">
        <v>0</v>
      </c>
      <c r="X1514" s="39">
        <v>39.65</v>
      </c>
      <c r="Y1514" s="56">
        <v>5</v>
      </c>
    </row>
    <row r="1515" spans="1:25">
      <c r="A1515" s="47">
        <v>43511</v>
      </c>
      <c r="B1515" s="37">
        <v>5747.0120119893982</v>
      </c>
      <c r="C1515" s="49">
        <v>0</v>
      </c>
      <c r="D1515" s="37">
        <v>0</v>
      </c>
      <c r="E1515" s="49">
        <v>0</v>
      </c>
      <c r="F1515" s="37">
        <v>0</v>
      </c>
      <c r="G1515" s="49">
        <v>21.679611321723289</v>
      </c>
      <c r="H1515" s="37">
        <v>25.399328849307189</v>
      </c>
      <c r="I1515" s="49">
        <v>0</v>
      </c>
      <c r="J1515" s="37">
        <v>0</v>
      </c>
      <c r="K1515" s="49">
        <v>151.6009159637897</v>
      </c>
      <c r="L1515" s="37">
        <v>25</v>
      </c>
      <c r="M1515" s="49">
        <v>32995.5</v>
      </c>
      <c r="N1515" s="43">
        <v>769.04</v>
      </c>
      <c r="O1515" s="56">
        <v>811.27</v>
      </c>
      <c r="P1515" s="44">
        <v>793.87</v>
      </c>
      <c r="Q1515" s="52">
        <v>0</v>
      </c>
      <c r="R1515" s="39">
        <v>0</v>
      </c>
      <c r="S1515" s="54">
        <v>17.399999999999999</v>
      </c>
      <c r="T1515" s="39">
        <v>0</v>
      </c>
      <c r="U1515" s="54">
        <v>0</v>
      </c>
      <c r="V1515" s="39">
        <v>0</v>
      </c>
      <c r="W1515" s="56">
        <v>0</v>
      </c>
      <c r="X1515" s="39">
        <v>42.23</v>
      </c>
      <c r="Y1515" s="56">
        <v>5.2</v>
      </c>
    </row>
    <row r="1516" spans="1:25">
      <c r="A1516" s="47">
        <v>43512</v>
      </c>
      <c r="B1516" s="37">
        <v>212.99864187776637</v>
      </c>
      <c r="C1516" s="49">
        <v>0</v>
      </c>
      <c r="D1516" s="37">
        <v>0</v>
      </c>
      <c r="E1516" s="49">
        <v>0</v>
      </c>
      <c r="F1516" s="37">
        <v>0</v>
      </c>
      <c r="G1516" s="49">
        <v>0.7771728366848174</v>
      </c>
      <c r="H1516" s="37">
        <v>0.84821069888079315</v>
      </c>
      <c r="I1516" s="49">
        <v>0</v>
      </c>
      <c r="J1516" s="37">
        <v>0</v>
      </c>
      <c r="K1516" s="49">
        <v>5.5551806666423058</v>
      </c>
      <c r="L1516" s="37">
        <v>0</v>
      </c>
      <c r="M1516" s="49">
        <v>30847.8</v>
      </c>
      <c r="N1516" s="43">
        <v>775.08</v>
      </c>
      <c r="O1516" s="56">
        <v>817.62</v>
      </c>
      <c r="P1516" s="44">
        <v>793.58</v>
      </c>
      <c r="Q1516" s="52">
        <v>0</v>
      </c>
      <c r="R1516" s="39">
        <v>0</v>
      </c>
      <c r="S1516" s="54">
        <v>24.04</v>
      </c>
      <c r="T1516" s="39">
        <v>0</v>
      </c>
      <c r="U1516" s="54">
        <v>0</v>
      </c>
      <c r="V1516" s="39">
        <v>0</v>
      </c>
      <c r="W1516" s="56">
        <v>0</v>
      </c>
      <c r="X1516" s="39">
        <v>42.54</v>
      </c>
      <c r="Y1516" s="56">
        <v>5.2</v>
      </c>
    </row>
    <row r="1517" spans="1:25">
      <c r="A1517" s="47">
        <v>43513</v>
      </c>
      <c r="B1517" s="37">
        <v>205.38796645071233</v>
      </c>
      <c r="C1517" s="49">
        <v>0</v>
      </c>
      <c r="D1517" s="37">
        <v>0</v>
      </c>
      <c r="E1517" s="49">
        <v>0</v>
      </c>
      <c r="F1517" s="37">
        <v>0</v>
      </c>
      <c r="G1517" s="49">
        <v>0.76415430202288981</v>
      </c>
      <c r="H1517" s="37">
        <v>0.90036793105165747</v>
      </c>
      <c r="I1517" s="49">
        <v>0</v>
      </c>
      <c r="J1517" s="37">
        <v>0</v>
      </c>
      <c r="K1517" s="49">
        <v>4.9699250042317926</v>
      </c>
      <c r="L1517" s="37">
        <v>0</v>
      </c>
      <c r="M1517" s="49">
        <v>67568.7</v>
      </c>
      <c r="N1517" s="43">
        <v>1802.58</v>
      </c>
      <c r="O1517" s="56">
        <v>1889.6</v>
      </c>
      <c r="P1517" s="44">
        <v>1855.01</v>
      </c>
      <c r="Q1517" s="52">
        <v>0</v>
      </c>
      <c r="R1517" s="39">
        <v>0</v>
      </c>
      <c r="S1517" s="54">
        <v>34.590000000000003</v>
      </c>
      <c r="T1517" s="39">
        <v>0</v>
      </c>
      <c r="U1517" s="54">
        <v>0</v>
      </c>
      <c r="V1517" s="39">
        <v>0</v>
      </c>
      <c r="W1517" s="56">
        <v>0</v>
      </c>
      <c r="X1517" s="39">
        <v>87.02</v>
      </c>
      <c r="Y1517" s="56">
        <v>4.5999999999999996</v>
      </c>
    </row>
    <row r="1518" spans="1:25">
      <c r="A1518" s="47">
        <v>43514</v>
      </c>
      <c r="B1518" s="37">
        <v>5778.204961187861</v>
      </c>
      <c r="C1518" s="49">
        <v>0</v>
      </c>
      <c r="D1518" s="37">
        <v>0</v>
      </c>
      <c r="E1518" s="49">
        <v>0</v>
      </c>
      <c r="F1518" s="37">
        <v>0</v>
      </c>
      <c r="G1518" s="49">
        <v>23.062174156248552</v>
      </c>
      <c r="H1518" s="37">
        <v>25.315608542021415</v>
      </c>
      <c r="I1518" s="49">
        <v>0</v>
      </c>
      <c r="J1518" s="37">
        <v>0</v>
      </c>
      <c r="K1518" s="49">
        <v>143.46146272490972</v>
      </c>
      <c r="L1518" s="37">
        <v>0</v>
      </c>
      <c r="M1518" s="49">
        <v>31880.7</v>
      </c>
      <c r="N1518" s="43">
        <v>760.61</v>
      </c>
      <c r="O1518" s="56">
        <v>800.28</v>
      </c>
      <c r="P1518" s="44">
        <v>780.2</v>
      </c>
      <c r="Q1518" s="52">
        <v>0</v>
      </c>
      <c r="R1518" s="39">
        <v>0</v>
      </c>
      <c r="S1518" s="54">
        <v>20.079999999999998</v>
      </c>
      <c r="T1518" s="39">
        <v>0</v>
      </c>
      <c r="U1518" s="54">
        <v>0</v>
      </c>
      <c r="V1518" s="39">
        <v>0</v>
      </c>
      <c r="W1518" s="56">
        <v>0</v>
      </c>
      <c r="X1518" s="39">
        <v>39.67</v>
      </c>
      <c r="Y1518" s="56">
        <v>5</v>
      </c>
    </row>
    <row r="1519" spans="1:25">
      <c r="A1519" s="47">
        <v>43515</v>
      </c>
      <c r="B1519" s="37">
        <v>5252.1331083926734</v>
      </c>
      <c r="C1519" s="49">
        <v>0</v>
      </c>
      <c r="D1519" s="37">
        <v>0</v>
      </c>
      <c r="E1519" s="49">
        <v>0</v>
      </c>
      <c r="F1519" s="37">
        <v>0</v>
      </c>
      <c r="G1519" s="49">
        <v>24.061662517033636</v>
      </c>
      <c r="H1519" s="37">
        <v>24.20118336173875</v>
      </c>
      <c r="I1519" s="49">
        <v>0</v>
      </c>
      <c r="J1519" s="37">
        <v>0</v>
      </c>
      <c r="K1519" s="49">
        <v>150.03509027772952</v>
      </c>
      <c r="L1519" s="37">
        <v>0</v>
      </c>
      <c r="M1519" s="49">
        <v>30010.5</v>
      </c>
      <c r="N1519" s="43">
        <v>736.68</v>
      </c>
      <c r="O1519" s="56">
        <v>777.48</v>
      </c>
      <c r="P1519" s="44">
        <v>753.35</v>
      </c>
      <c r="Q1519" s="52">
        <v>0</v>
      </c>
      <c r="R1519" s="39">
        <v>0</v>
      </c>
      <c r="S1519" s="54">
        <v>24.13</v>
      </c>
      <c r="T1519" s="39">
        <v>0</v>
      </c>
      <c r="U1519" s="54">
        <v>0</v>
      </c>
      <c r="V1519" s="39">
        <v>0</v>
      </c>
      <c r="W1519" s="56">
        <v>0</v>
      </c>
      <c r="X1519" s="39">
        <v>40.799999999999997</v>
      </c>
      <c r="Y1519" s="56">
        <v>5.2</v>
      </c>
    </row>
    <row r="1520" spans="1:25">
      <c r="A1520" s="47">
        <v>43516</v>
      </c>
      <c r="B1520" s="37">
        <v>5260.6206305199994</v>
      </c>
      <c r="C1520" s="49">
        <v>0</v>
      </c>
      <c r="D1520" s="37">
        <v>0</v>
      </c>
      <c r="E1520" s="49">
        <v>0</v>
      </c>
      <c r="F1520" s="37">
        <v>0</v>
      </c>
      <c r="G1520" s="49">
        <v>21.643230675624004</v>
      </c>
      <c r="H1520" s="37">
        <v>25.974407571929646</v>
      </c>
      <c r="I1520" s="49">
        <v>0</v>
      </c>
      <c r="J1520" s="37">
        <v>0</v>
      </c>
      <c r="K1520" s="49">
        <v>149.45349716010418</v>
      </c>
      <c r="L1520" s="37">
        <v>0</v>
      </c>
      <c r="M1520" s="49">
        <v>29694.9</v>
      </c>
      <c r="N1520" s="43">
        <v>748.75</v>
      </c>
      <c r="O1520" s="56">
        <v>791.95</v>
      </c>
      <c r="P1520" s="44">
        <v>777.11</v>
      </c>
      <c r="Q1520" s="52">
        <v>0</v>
      </c>
      <c r="R1520" s="39">
        <v>0</v>
      </c>
      <c r="S1520" s="54">
        <v>14.84</v>
      </c>
      <c r="T1520" s="39">
        <v>0</v>
      </c>
      <c r="U1520" s="54">
        <v>0</v>
      </c>
      <c r="V1520" s="39">
        <v>0</v>
      </c>
      <c r="W1520" s="56">
        <v>0</v>
      </c>
      <c r="X1520" s="39">
        <v>43.2</v>
      </c>
      <c r="Y1520" s="56">
        <v>5.5</v>
      </c>
    </row>
    <row r="1521" spans="1:25">
      <c r="A1521" s="47">
        <v>43517</v>
      </c>
      <c r="B1521" s="37">
        <v>5647.4520625265668</v>
      </c>
      <c r="C1521" s="49">
        <v>0</v>
      </c>
      <c r="D1521" s="37">
        <v>0</v>
      </c>
      <c r="E1521" s="49">
        <v>0</v>
      </c>
      <c r="F1521" s="37">
        <v>0</v>
      </c>
      <c r="G1521" s="49">
        <v>23.088578059306688</v>
      </c>
      <c r="H1521" s="37">
        <v>25.694562000933288</v>
      </c>
      <c r="I1521" s="49">
        <v>0</v>
      </c>
      <c r="J1521" s="37">
        <v>0</v>
      </c>
      <c r="K1521" s="49">
        <v>144.6401264195058</v>
      </c>
      <c r="L1521" s="37">
        <v>0</v>
      </c>
      <c r="M1521" s="49">
        <v>26911.200000000001</v>
      </c>
      <c r="N1521" s="43">
        <v>147.91999999999999</v>
      </c>
      <c r="O1521" s="56">
        <v>156.04</v>
      </c>
      <c r="P1521" s="44">
        <v>153.04</v>
      </c>
      <c r="Q1521" s="52">
        <v>0</v>
      </c>
      <c r="R1521" s="39">
        <v>0</v>
      </c>
      <c r="S1521" s="54">
        <v>3</v>
      </c>
      <c r="T1521" s="39">
        <v>0</v>
      </c>
      <c r="U1521" s="54">
        <v>0</v>
      </c>
      <c r="V1521" s="39">
        <v>0</v>
      </c>
      <c r="W1521" s="56">
        <v>0</v>
      </c>
      <c r="X1521" s="39">
        <v>8.1199999999999992</v>
      </c>
      <c r="Y1521" s="56">
        <v>5.2</v>
      </c>
    </row>
    <row r="1522" spans="1:25">
      <c r="A1522" s="47">
        <v>43518</v>
      </c>
      <c r="B1522" s="37">
        <v>5163.2390176516283</v>
      </c>
      <c r="C1522" s="49">
        <v>0</v>
      </c>
      <c r="D1522" s="37">
        <v>0</v>
      </c>
      <c r="E1522" s="49">
        <v>0</v>
      </c>
      <c r="F1522" s="37">
        <v>0</v>
      </c>
      <c r="G1522" s="49">
        <v>22.332734290435351</v>
      </c>
      <c r="H1522" s="37">
        <v>24.171388906234029</v>
      </c>
      <c r="I1522" s="49">
        <v>0</v>
      </c>
      <c r="J1522" s="37">
        <v>18</v>
      </c>
      <c r="K1522" s="49">
        <v>148.97412901977492</v>
      </c>
      <c r="L1522" s="37">
        <v>25</v>
      </c>
      <c r="M1522" s="49">
        <v>2799.9</v>
      </c>
    </row>
    <row r="1523" spans="1:25">
      <c r="A1523" s="47">
        <v>43519</v>
      </c>
      <c r="B1523" s="37">
        <v>198.21370751736757</v>
      </c>
      <c r="C1523" s="49">
        <v>0</v>
      </c>
      <c r="D1523" s="37">
        <v>0</v>
      </c>
      <c r="E1523" s="49">
        <v>0</v>
      </c>
      <c r="F1523" s="37">
        <v>0</v>
      </c>
      <c r="G1523" s="49">
        <v>0.85449474271602777</v>
      </c>
      <c r="H1523" s="37">
        <v>0.81967525245415906</v>
      </c>
      <c r="I1523" s="49">
        <v>0</v>
      </c>
      <c r="J1523" s="37">
        <v>0</v>
      </c>
      <c r="K1523" s="49">
        <v>5.9213774302301241</v>
      </c>
      <c r="L1523" s="37">
        <v>0</v>
      </c>
      <c r="M1523" s="49">
        <v>4176.8999999999996</v>
      </c>
      <c r="N1523" s="43">
        <v>589.39</v>
      </c>
      <c r="O1523" s="56">
        <v>618.72</v>
      </c>
      <c r="P1523" s="44">
        <v>600.73</v>
      </c>
      <c r="Q1523" s="52">
        <v>0</v>
      </c>
      <c r="R1523" s="39">
        <v>0</v>
      </c>
      <c r="S1523" s="54">
        <v>17.989999999999998</v>
      </c>
      <c r="T1523" s="39">
        <v>0</v>
      </c>
      <c r="U1523" s="54">
        <v>0</v>
      </c>
      <c r="V1523" s="39">
        <v>0</v>
      </c>
      <c r="W1523" s="56">
        <v>0</v>
      </c>
      <c r="X1523" s="39">
        <v>29.33</v>
      </c>
      <c r="Y1523" s="56">
        <v>4.7</v>
      </c>
    </row>
    <row r="1524" spans="1:25">
      <c r="A1524" s="47">
        <v>43520</v>
      </c>
      <c r="B1524" s="37">
        <v>205.04043369770653</v>
      </c>
      <c r="C1524" s="49">
        <v>0</v>
      </c>
      <c r="D1524" s="37">
        <v>0</v>
      </c>
      <c r="E1524" s="49">
        <v>0</v>
      </c>
      <c r="F1524" s="37">
        <v>0</v>
      </c>
      <c r="G1524" s="49">
        <v>0.77622685609283404</v>
      </c>
      <c r="H1524" s="37">
        <v>0.99221902827551545</v>
      </c>
      <c r="I1524" s="49">
        <v>0</v>
      </c>
      <c r="J1524" s="37">
        <v>0</v>
      </c>
      <c r="K1524" s="49">
        <v>5.5245227978594809</v>
      </c>
      <c r="L1524" s="37">
        <v>0</v>
      </c>
      <c r="M1524" s="49">
        <v>65581.8</v>
      </c>
      <c r="N1524" s="43">
        <v>1882.75</v>
      </c>
      <c r="O1524" s="56">
        <v>1965.29</v>
      </c>
      <c r="P1524" s="44">
        <v>1918.29</v>
      </c>
      <c r="Q1524" s="52">
        <v>0</v>
      </c>
      <c r="R1524" s="39">
        <v>0</v>
      </c>
      <c r="S1524" s="54">
        <v>47</v>
      </c>
      <c r="T1524" s="39">
        <v>0</v>
      </c>
      <c r="U1524" s="54">
        <v>0</v>
      </c>
      <c r="V1524" s="39">
        <v>0</v>
      </c>
      <c r="W1524" s="56">
        <v>0</v>
      </c>
      <c r="X1524" s="39">
        <v>82.54</v>
      </c>
      <c r="Y1524" s="56">
        <v>4.2</v>
      </c>
    </row>
    <row r="1525" spans="1:25">
      <c r="A1525" s="47">
        <v>43521</v>
      </c>
      <c r="B1525" s="37">
        <v>5291.9342058643615</v>
      </c>
      <c r="C1525" s="49">
        <v>0</v>
      </c>
      <c r="D1525" s="37">
        <v>0</v>
      </c>
      <c r="E1525" s="49">
        <v>0</v>
      </c>
      <c r="F1525" s="37">
        <v>0</v>
      </c>
      <c r="G1525" s="49">
        <v>24.128580401530531</v>
      </c>
      <c r="H1525" s="37">
        <v>25.889750476225458</v>
      </c>
      <c r="I1525" s="49">
        <v>0</v>
      </c>
      <c r="J1525" s="37">
        <v>0</v>
      </c>
      <c r="K1525" s="49">
        <v>160.89705451846328</v>
      </c>
      <c r="L1525" s="37">
        <v>0</v>
      </c>
      <c r="M1525" s="49">
        <v>31399.200000000001</v>
      </c>
      <c r="N1525" s="43">
        <v>801.59</v>
      </c>
      <c r="O1525" s="56">
        <v>833.82</v>
      </c>
      <c r="P1525" s="44">
        <v>817.82</v>
      </c>
      <c r="Q1525" s="52">
        <v>0</v>
      </c>
      <c r="R1525" s="39">
        <v>0</v>
      </c>
      <c r="S1525" s="54">
        <v>16</v>
      </c>
      <c r="T1525" s="39">
        <v>0</v>
      </c>
      <c r="U1525" s="54">
        <v>0</v>
      </c>
      <c r="V1525" s="39">
        <v>0</v>
      </c>
      <c r="W1525" s="56">
        <v>0</v>
      </c>
      <c r="X1525" s="39">
        <v>32.229999999999997</v>
      </c>
      <c r="Y1525" s="56">
        <v>3.9</v>
      </c>
    </row>
    <row r="1526" spans="1:25">
      <c r="A1526" s="47">
        <v>43522</v>
      </c>
      <c r="B1526" s="37">
        <v>5583.8989592472317</v>
      </c>
      <c r="C1526" s="49">
        <v>0</v>
      </c>
      <c r="D1526" s="37">
        <v>0</v>
      </c>
      <c r="E1526" s="49">
        <v>0</v>
      </c>
      <c r="F1526" s="37">
        <v>0</v>
      </c>
      <c r="G1526" s="49">
        <v>23.815222572060506</v>
      </c>
      <c r="H1526" s="37">
        <v>25.502660490436284</v>
      </c>
      <c r="I1526" s="49">
        <v>0</v>
      </c>
      <c r="J1526" s="37">
        <v>0</v>
      </c>
      <c r="K1526" s="49">
        <v>151.08537560928443</v>
      </c>
      <c r="L1526" s="37">
        <v>0</v>
      </c>
      <c r="M1526" s="49">
        <v>29607.3</v>
      </c>
      <c r="N1526" s="43">
        <v>210.77</v>
      </c>
      <c r="O1526" s="56">
        <v>219.95</v>
      </c>
      <c r="P1526" s="44">
        <v>215.95</v>
      </c>
      <c r="Q1526" s="52">
        <v>0</v>
      </c>
      <c r="R1526" s="39">
        <v>0</v>
      </c>
      <c r="S1526" s="54">
        <v>4</v>
      </c>
      <c r="T1526" s="39">
        <v>0</v>
      </c>
      <c r="U1526" s="54">
        <v>0</v>
      </c>
      <c r="V1526" s="39">
        <v>0</v>
      </c>
      <c r="W1526" s="56">
        <v>0</v>
      </c>
      <c r="X1526" s="39">
        <v>9.18</v>
      </c>
      <c r="Y1526" s="56">
        <v>4.2</v>
      </c>
    </row>
    <row r="1527" spans="1:25">
      <c r="A1527" s="47">
        <v>43523</v>
      </c>
      <c r="B1527" s="37">
        <v>5562.166274682766</v>
      </c>
      <c r="C1527" s="49">
        <v>0</v>
      </c>
      <c r="D1527" s="37">
        <v>0</v>
      </c>
      <c r="E1527" s="49">
        <v>0</v>
      </c>
      <c r="F1527" s="37">
        <v>0</v>
      </c>
      <c r="G1527" s="49">
        <v>23.058289925901835</v>
      </c>
      <c r="H1527" s="37">
        <v>23.930499310192111</v>
      </c>
      <c r="I1527" s="49">
        <v>0</v>
      </c>
      <c r="J1527" s="37">
        <v>0</v>
      </c>
      <c r="K1527" s="49">
        <v>146.99371782154307</v>
      </c>
      <c r="L1527" s="37">
        <v>0</v>
      </c>
      <c r="M1527" s="49">
        <v>3042.3</v>
      </c>
    </row>
    <row r="1528" spans="1:25">
      <c r="A1528" s="47">
        <v>43524</v>
      </c>
      <c r="B1528" s="37">
        <v>5226.7337592642252</v>
      </c>
      <c r="C1528" s="49">
        <v>0</v>
      </c>
      <c r="D1528" s="37">
        <v>0</v>
      </c>
      <c r="E1528" s="49">
        <v>0</v>
      </c>
      <c r="F1528" s="37">
        <v>0</v>
      </c>
      <c r="G1528" s="49">
        <v>21.82376370457462</v>
      </c>
      <c r="H1528" s="37">
        <v>25.376307411250203</v>
      </c>
      <c r="I1528" s="49">
        <v>40.228174204085597</v>
      </c>
      <c r="J1528" s="37">
        <v>0</v>
      </c>
      <c r="K1528" s="49">
        <v>154.23562764794946</v>
      </c>
      <c r="L1528" s="37">
        <v>0</v>
      </c>
      <c r="M1528" s="49">
        <v>5075.1000000000004</v>
      </c>
      <c r="N1528" s="43">
        <v>565.47</v>
      </c>
      <c r="O1528" s="56">
        <v>593.65</v>
      </c>
      <c r="P1528" s="44">
        <v>572.12</v>
      </c>
      <c r="Q1528" s="52">
        <v>0</v>
      </c>
      <c r="R1528" s="39">
        <v>0</v>
      </c>
      <c r="S1528" s="54">
        <v>21.53</v>
      </c>
      <c r="T1528" s="39">
        <v>0</v>
      </c>
      <c r="U1528" s="54">
        <v>0</v>
      </c>
      <c r="V1528" s="39">
        <v>0</v>
      </c>
      <c r="W1528" s="56">
        <v>0</v>
      </c>
      <c r="X1528" s="39">
        <v>28.18</v>
      </c>
      <c r="Y1528" s="56">
        <v>4.7</v>
      </c>
    </row>
    <row r="1529" spans="1:25">
      <c r="A1529" s="47">
        <v>43525</v>
      </c>
      <c r="B1529" s="37">
        <v>7710.0754808437314</v>
      </c>
      <c r="C1529" s="49">
        <v>0</v>
      </c>
      <c r="D1529" s="37">
        <v>0</v>
      </c>
      <c r="E1529" s="49">
        <v>0</v>
      </c>
      <c r="F1529" s="37">
        <v>0</v>
      </c>
      <c r="G1529" s="49">
        <v>18.581546919297772</v>
      </c>
      <c r="H1529" s="37">
        <v>34.204774837811392</v>
      </c>
      <c r="I1529" s="49">
        <v>0</v>
      </c>
      <c r="J1529" s="37">
        <v>0</v>
      </c>
      <c r="K1529" s="49">
        <v>205.15420435248802</v>
      </c>
      <c r="L1529" s="37">
        <v>20</v>
      </c>
      <c r="M1529" s="49">
        <v>64168.2</v>
      </c>
      <c r="N1529" s="43">
        <v>1856.18</v>
      </c>
      <c r="O1529" s="56">
        <v>1976.93</v>
      </c>
      <c r="P1529" s="44">
        <v>1926.34</v>
      </c>
      <c r="Q1529" s="52">
        <v>0</v>
      </c>
      <c r="R1529" s="39">
        <v>0</v>
      </c>
      <c r="S1529" s="54">
        <v>50.59</v>
      </c>
      <c r="T1529" s="39">
        <v>0</v>
      </c>
      <c r="U1529" s="54">
        <v>0</v>
      </c>
      <c r="V1529" s="39">
        <v>0</v>
      </c>
      <c r="W1529" s="56">
        <v>0</v>
      </c>
      <c r="X1529" s="39">
        <v>120.75</v>
      </c>
      <c r="Y1529" s="56">
        <v>6.1</v>
      </c>
    </row>
    <row r="1530" spans="1:25">
      <c r="A1530" s="47">
        <v>43526</v>
      </c>
      <c r="B1530" s="37">
        <v>303.9996840346613</v>
      </c>
      <c r="C1530" s="49">
        <v>0</v>
      </c>
      <c r="D1530" s="37">
        <v>0</v>
      </c>
      <c r="E1530" s="49">
        <v>0</v>
      </c>
      <c r="F1530" s="37">
        <v>0</v>
      </c>
      <c r="G1530" s="49">
        <v>0.62496071611328641</v>
      </c>
      <c r="H1530" s="37">
        <v>1.2042202961329957</v>
      </c>
      <c r="I1530" s="49">
        <v>0</v>
      </c>
      <c r="J1530" s="37">
        <v>0</v>
      </c>
      <c r="K1530" s="49">
        <v>6.4483758326322889</v>
      </c>
      <c r="L1530" s="37">
        <v>0</v>
      </c>
      <c r="M1530" s="49">
        <v>25356</v>
      </c>
      <c r="N1530" s="43">
        <v>693.75</v>
      </c>
      <c r="O1530" s="56">
        <v>729</v>
      </c>
      <c r="P1530" s="44">
        <v>715.59</v>
      </c>
      <c r="Q1530" s="52">
        <v>0</v>
      </c>
      <c r="R1530" s="39">
        <v>0</v>
      </c>
      <c r="S1530" s="54">
        <v>13.41</v>
      </c>
      <c r="T1530" s="39">
        <v>0</v>
      </c>
      <c r="U1530" s="54">
        <v>0</v>
      </c>
      <c r="V1530" s="39">
        <v>0</v>
      </c>
      <c r="W1530" s="56">
        <v>0</v>
      </c>
      <c r="X1530" s="39">
        <v>35.25</v>
      </c>
      <c r="Y1530" s="56">
        <v>4.8</v>
      </c>
    </row>
    <row r="1531" spans="1:25">
      <c r="A1531" s="47">
        <v>43527</v>
      </c>
      <c r="B1531" s="37">
        <v>258.59273621861331</v>
      </c>
      <c r="C1531" s="49">
        <v>0</v>
      </c>
      <c r="D1531" s="37">
        <v>0</v>
      </c>
      <c r="E1531" s="49">
        <v>0</v>
      </c>
      <c r="F1531" s="37">
        <v>0</v>
      </c>
      <c r="G1531" s="49">
        <v>0.59038641207863429</v>
      </c>
      <c r="H1531" s="37">
        <v>1.1545721088044334</v>
      </c>
      <c r="I1531" s="49">
        <v>0</v>
      </c>
      <c r="J1531" s="37">
        <v>0</v>
      </c>
      <c r="K1531" s="49">
        <v>6.8946413759653451</v>
      </c>
      <c r="L1531" s="37">
        <v>0</v>
      </c>
      <c r="M1531" s="49">
        <v>66587.7</v>
      </c>
      <c r="N1531" s="43">
        <v>1858.24</v>
      </c>
      <c r="O1531" s="56">
        <v>1978.67</v>
      </c>
      <c r="P1531" s="44">
        <v>1947.67</v>
      </c>
      <c r="Q1531" s="52">
        <v>0</v>
      </c>
      <c r="R1531" s="39">
        <v>0</v>
      </c>
      <c r="S1531" s="54">
        <v>31</v>
      </c>
      <c r="T1531" s="39">
        <v>0</v>
      </c>
      <c r="U1531" s="54">
        <v>0</v>
      </c>
      <c r="V1531" s="39">
        <v>0</v>
      </c>
      <c r="W1531" s="56">
        <v>0</v>
      </c>
      <c r="X1531" s="39">
        <v>120.43</v>
      </c>
      <c r="Y1531" s="56">
        <v>6.1</v>
      </c>
    </row>
    <row r="1532" spans="1:25">
      <c r="A1532" s="47">
        <v>43528</v>
      </c>
      <c r="B1532" s="37">
        <v>8513.1252459452153</v>
      </c>
      <c r="C1532" s="49">
        <v>0</v>
      </c>
      <c r="D1532" s="37">
        <v>0</v>
      </c>
      <c r="E1532" s="49">
        <v>0</v>
      </c>
      <c r="F1532" s="37">
        <v>0</v>
      </c>
      <c r="G1532" s="49">
        <v>17.743315586481735</v>
      </c>
      <c r="H1532" s="37">
        <v>35.652202349288267</v>
      </c>
      <c r="I1532" s="49">
        <v>0</v>
      </c>
      <c r="J1532" s="37">
        <v>0</v>
      </c>
      <c r="K1532" s="49">
        <v>195.2667069957435</v>
      </c>
      <c r="L1532" s="37">
        <v>0</v>
      </c>
      <c r="M1532" s="49">
        <v>29490.6</v>
      </c>
      <c r="N1532" s="43">
        <v>746.24</v>
      </c>
      <c r="O1532" s="56">
        <v>790.46</v>
      </c>
      <c r="P1532" s="44">
        <v>778.77</v>
      </c>
      <c r="Q1532" s="52">
        <v>0</v>
      </c>
      <c r="R1532" s="39">
        <v>0</v>
      </c>
      <c r="S1532" s="54">
        <v>11.69</v>
      </c>
      <c r="T1532" s="39">
        <v>0</v>
      </c>
      <c r="U1532" s="54">
        <v>0</v>
      </c>
      <c r="V1532" s="39">
        <v>0</v>
      </c>
      <c r="W1532" s="56">
        <v>0</v>
      </c>
      <c r="X1532" s="39">
        <v>44.22</v>
      </c>
      <c r="Y1532" s="56">
        <v>5.6</v>
      </c>
    </row>
    <row r="1533" spans="1:25">
      <c r="A1533" s="47">
        <v>43529</v>
      </c>
      <c r="B1533" s="37">
        <v>8564.6732345839191</v>
      </c>
      <c r="C1533" s="49">
        <v>0</v>
      </c>
      <c r="D1533" s="37">
        <v>0</v>
      </c>
      <c r="E1533" s="49">
        <v>0</v>
      </c>
      <c r="F1533" s="37">
        <v>0</v>
      </c>
      <c r="G1533" s="49">
        <v>16.734897258952884</v>
      </c>
      <c r="H1533" s="37">
        <v>34.333024768049242</v>
      </c>
      <c r="I1533" s="49">
        <v>0</v>
      </c>
      <c r="J1533" s="37">
        <v>0</v>
      </c>
      <c r="K1533" s="49">
        <v>195.48635306648379</v>
      </c>
      <c r="L1533" s="37">
        <v>0</v>
      </c>
      <c r="M1533" s="49">
        <v>28566.3</v>
      </c>
      <c r="N1533" s="43">
        <v>735.58</v>
      </c>
      <c r="O1533" s="56">
        <v>783.82</v>
      </c>
      <c r="P1533" s="44">
        <v>770.59</v>
      </c>
      <c r="Q1533" s="52">
        <v>0</v>
      </c>
      <c r="R1533" s="39">
        <v>0</v>
      </c>
      <c r="S1533" s="54">
        <v>13.23</v>
      </c>
      <c r="T1533" s="39">
        <v>0</v>
      </c>
      <c r="U1533" s="54">
        <v>0</v>
      </c>
      <c r="V1533" s="39">
        <v>0</v>
      </c>
      <c r="W1533" s="56">
        <v>0</v>
      </c>
      <c r="X1533" s="39">
        <v>48.24</v>
      </c>
      <c r="Y1533" s="56">
        <v>6.2</v>
      </c>
    </row>
    <row r="1534" spans="1:25">
      <c r="A1534" s="47">
        <v>43530</v>
      </c>
      <c r="B1534" s="37">
        <v>8216.0144660391525</v>
      </c>
      <c r="C1534" s="49">
        <v>0</v>
      </c>
      <c r="D1534" s="37">
        <v>0</v>
      </c>
      <c r="E1534" s="49">
        <v>0</v>
      </c>
      <c r="F1534" s="37">
        <v>0</v>
      </c>
      <c r="G1534" s="49">
        <v>18.858535456877451</v>
      </c>
      <c r="H1534" s="37">
        <v>38.357601611940019</v>
      </c>
      <c r="I1534" s="49">
        <v>0</v>
      </c>
      <c r="J1534" s="37">
        <v>0</v>
      </c>
      <c r="K1534" s="49">
        <v>191.73698997293729</v>
      </c>
      <c r="L1534" s="37">
        <v>0</v>
      </c>
      <c r="M1534" s="49">
        <v>28694.400000000001</v>
      </c>
      <c r="N1534" s="43">
        <v>745.41</v>
      </c>
      <c r="O1534" s="56">
        <v>792.51</v>
      </c>
      <c r="P1534" s="44">
        <v>773.01</v>
      </c>
      <c r="Q1534" s="52">
        <v>0</v>
      </c>
      <c r="R1534" s="39">
        <v>0</v>
      </c>
      <c r="S1534" s="54">
        <v>19.5</v>
      </c>
      <c r="T1534" s="39">
        <v>0</v>
      </c>
      <c r="U1534" s="54">
        <v>0</v>
      </c>
      <c r="V1534" s="39">
        <v>0</v>
      </c>
      <c r="W1534" s="56">
        <v>0</v>
      </c>
      <c r="X1534" s="39">
        <v>47.1</v>
      </c>
      <c r="Y1534" s="56">
        <v>5.9</v>
      </c>
    </row>
    <row r="1535" spans="1:25">
      <c r="A1535" s="47">
        <v>43531</v>
      </c>
      <c r="B1535" s="37">
        <v>8418.2187137535147</v>
      </c>
      <c r="C1535" s="49">
        <v>0</v>
      </c>
      <c r="D1535" s="37">
        <v>0</v>
      </c>
      <c r="E1535" s="49">
        <v>0</v>
      </c>
      <c r="F1535" s="37">
        <v>0</v>
      </c>
      <c r="G1535" s="49">
        <v>18.192551764007135</v>
      </c>
      <c r="H1535" s="37">
        <v>35.532685610660693</v>
      </c>
      <c r="I1535" s="49">
        <v>0</v>
      </c>
      <c r="J1535" s="37">
        <v>0</v>
      </c>
      <c r="K1535" s="49">
        <v>205.60518827853696</v>
      </c>
      <c r="L1535" s="37">
        <v>0</v>
      </c>
      <c r="M1535" s="49">
        <v>28839</v>
      </c>
      <c r="N1535" s="43">
        <v>768.69</v>
      </c>
      <c r="O1535" s="56">
        <v>787.24</v>
      </c>
      <c r="P1535" s="44">
        <v>781.2</v>
      </c>
      <c r="Q1535" s="52">
        <v>0</v>
      </c>
      <c r="R1535" s="39">
        <v>0</v>
      </c>
      <c r="S1535" s="54">
        <v>6.04</v>
      </c>
      <c r="T1535" s="39">
        <v>0</v>
      </c>
      <c r="U1535" s="54">
        <v>0</v>
      </c>
      <c r="V1535" s="39">
        <v>0</v>
      </c>
      <c r="W1535" s="56">
        <v>0</v>
      </c>
      <c r="X1535" s="39">
        <v>18.55</v>
      </c>
      <c r="Y1535" s="56">
        <v>2.4</v>
      </c>
    </row>
    <row r="1536" spans="1:25">
      <c r="A1536" s="47">
        <v>43532</v>
      </c>
      <c r="B1536" s="37">
        <v>8107.7003022108911</v>
      </c>
      <c r="C1536" s="49">
        <v>0</v>
      </c>
      <c r="D1536" s="37">
        <v>0</v>
      </c>
      <c r="E1536" s="49">
        <v>0</v>
      </c>
      <c r="F1536" s="37">
        <v>0</v>
      </c>
      <c r="G1536" s="49">
        <v>17.800376727417778</v>
      </c>
      <c r="H1536" s="37">
        <v>33.992312944994289</v>
      </c>
      <c r="I1536" s="49">
        <v>0</v>
      </c>
      <c r="J1536" s="37">
        <v>16</v>
      </c>
      <c r="K1536" s="49">
        <v>206.57573921723582</v>
      </c>
      <c r="L1536" s="37">
        <v>20</v>
      </c>
      <c r="M1536" s="49">
        <v>29553</v>
      </c>
      <c r="N1536" s="43">
        <v>733.02</v>
      </c>
      <c r="O1536" s="56">
        <v>767.75</v>
      </c>
      <c r="P1536" s="44">
        <v>755.68</v>
      </c>
      <c r="Q1536" s="52">
        <v>0</v>
      </c>
      <c r="R1536" s="39">
        <v>0</v>
      </c>
      <c r="S1536" s="54">
        <v>12.07</v>
      </c>
      <c r="T1536" s="39">
        <v>0</v>
      </c>
      <c r="U1536" s="54">
        <v>0</v>
      </c>
      <c r="V1536" s="39">
        <v>0</v>
      </c>
      <c r="W1536" s="56">
        <v>0</v>
      </c>
      <c r="X1536" s="39">
        <v>34.729999999999997</v>
      </c>
      <c r="Y1536" s="56">
        <v>4.5</v>
      </c>
    </row>
    <row r="1537" spans="1:25">
      <c r="A1537" s="47">
        <v>43533</v>
      </c>
      <c r="B1537" s="37">
        <v>285.25296051781095</v>
      </c>
      <c r="C1537" s="49">
        <v>0</v>
      </c>
      <c r="D1537" s="37">
        <v>0</v>
      </c>
      <c r="E1537" s="49">
        <v>0</v>
      </c>
      <c r="F1537" s="37">
        <v>0</v>
      </c>
      <c r="G1537" s="49">
        <v>0.6535778471699677</v>
      </c>
      <c r="H1537" s="37">
        <v>1.1042335949171491</v>
      </c>
      <c r="I1537" s="49">
        <v>0</v>
      </c>
      <c r="J1537" s="37">
        <v>0</v>
      </c>
      <c r="K1537" s="49">
        <v>6.322313761840471</v>
      </c>
      <c r="L1537" s="37">
        <v>0</v>
      </c>
      <c r="M1537" s="49">
        <v>29087.1</v>
      </c>
      <c r="N1537" s="43">
        <v>758.28</v>
      </c>
      <c r="O1537" s="56">
        <v>792.58</v>
      </c>
      <c r="P1537" s="44">
        <v>772.92</v>
      </c>
      <c r="Q1537" s="52">
        <v>0</v>
      </c>
      <c r="R1537" s="39">
        <v>0</v>
      </c>
      <c r="S1537" s="54">
        <v>19.66</v>
      </c>
      <c r="T1537" s="39">
        <v>0</v>
      </c>
      <c r="U1537" s="54">
        <v>0</v>
      </c>
      <c r="V1537" s="39">
        <v>0</v>
      </c>
      <c r="W1537" s="56">
        <v>0</v>
      </c>
      <c r="X1537" s="39">
        <v>34.299999999999997</v>
      </c>
      <c r="Y1537" s="56">
        <v>4.3</v>
      </c>
    </row>
    <row r="1538" spans="1:25">
      <c r="A1538" s="47">
        <v>43534</v>
      </c>
      <c r="B1538" s="37">
        <v>277.67452420295234</v>
      </c>
      <c r="C1538" s="49">
        <v>0</v>
      </c>
      <c r="D1538" s="37">
        <v>0</v>
      </c>
      <c r="E1538" s="49">
        <v>0</v>
      </c>
      <c r="F1538" s="37">
        <v>0</v>
      </c>
      <c r="G1538" s="49">
        <v>0.65740262279939143</v>
      </c>
      <c r="H1538" s="37">
        <v>1.2656012458824506</v>
      </c>
      <c r="I1538" s="49">
        <v>0</v>
      </c>
      <c r="J1538" s="37">
        <v>0</v>
      </c>
      <c r="K1538" s="49">
        <v>6.3842896734919794</v>
      </c>
      <c r="L1538" s="37">
        <v>0</v>
      </c>
      <c r="M1538" s="49">
        <v>68600.399999999994</v>
      </c>
      <c r="N1538" s="43">
        <v>1872.21</v>
      </c>
      <c r="O1538" s="56">
        <v>1989.22</v>
      </c>
      <c r="P1538" s="44">
        <v>1945.72</v>
      </c>
      <c r="Q1538" s="52">
        <v>0</v>
      </c>
      <c r="R1538" s="39">
        <v>0</v>
      </c>
      <c r="S1538" s="54">
        <v>43.5</v>
      </c>
      <c r="T1538" s="39">
        <v>0</v>
      </c>
      <c r="U1538" s="54">
        <v>0</v>
      </c>
      <c r="V1538" s="39">
        <v>0</v>
      </c>
      <c r="W1538" s="56">
        <v>0</v>
      </c>
      <c r="X1538" s="39">
        <v>117.01</v>
      </c>
      <c r="Y1538" s="56">
        <v>5.9</v>
      </c>
    </row>
    <row r="1539" spans="1:25">
      <c r="A1539" s="47">
        <v>43535</v>
      </c>
      <c r="B1539" s="37">
        <v>8560.8993187404012</v>
      </c>
      <c r="C1539" s="49">
        <v>0</v>
      </c>
      <c r="D1539" s="37">
        <v>0</v>
      </c>
      <c r="E1539" s="49">
        <v>0</v>
      </c>
      <c r="F1539" s="37">
        <v>0</v>
      </c>
      <c r="G1539" s="49">
        <v>18.427935654017517</v>
      </c>
      <c r="H1539" s="37">
        <v>36.049920982854111</v>
      </c>
      <c r="I1539" s="49">
        <v>0</v>
      </c>
      <c r="J1539" s="37">
        <v>0</v>
      </c>
      <c r="K1539" s="49">
        <v>195.04583530520995</v>
      </c>
      <c r="L1539" s="37">
        <v>0</v>
      </c>
      <c r="M1539" s="49">
        <v>30804.9</v>
      </c>
      <c r="N1539" s="43">
        <v>750.53</v>
      </c>
      <c r="O1539" s="56">
        <v>788.08</v>
      </c>
      <c r="P1539" s="44">
        <v>772.01</v>
      </c>
      <c r="Q1539" s="52">
        <v>0</v>
      </c>
      <c r="R1539" s="39">
        <v>0</v>
      </c>
      <c r="S1539" s="54">
        <v>16.07</v>
      </c>
      <c r="T1539" s="39">
        <v>0</v>
      </c>
      <c r="U1539" s="54">
        <v>0</v>
      </c>
      <c r="V1539" s="39">
        <v>0</v>
      </c>
      <c r="W1539" s="56">
        <v>0</v>
      </c>
      <c r="X1539" s="39">
        <v>37.549999999999997</v>
      </c>
      <c r="Y1539" s="56">
        <v>4.8</v>
      </c>
    </row>
    <row r="1540" spans="1:25">
      <c r="A1540" s="47">
        <v>43536</v>
      </c>
      <c r="B1540" s="37">
        <v>8332.4996151522282</v>
      </c>
      <c r="C1540" s="49">
        <v>0</v>
      </c>
      <c r="D1540" s="37">
        <v>0</v>
      </c>
      <c r="E1540" s="49">
        <v>0</v>
      </c>
      <c r="F1540" s="37">
        <v>0</v>
      </c>
      <c r="G1540" s="49">
        <v>17.148407605059941</v>
      </c>
      <c r="H1540" s="37">
        <v>36.112148655985074</v>
      </c>
      <c r="I1540" s="49">
        <v>0</v>
      </c>
      <c r="J1540" s="37">
        <v>0</v>
      </c>
      <c r="K1540" s="49">
        <v>207.95819336000955</v>
      </c>
      <c r="L1540" s="37">
        <v>0</v>
      </c>
      <c r="M1540" s="49">
        <v>29245.5</v>
      </c>
      <c r="N1540" s="43">
        <v>761.77</v>
      </c>
      <c r="O1540" s="56">
        <v>798.73</v>
      </c>
      <c r="P1540" s="44">
        <v>776.06</v>
      </c>
      <c r="Q1540" s="52">
        <v>0</v>
      </c>
      <c r="R1540" s="39">
        <v>0</v>
      </c>
      <c r="S1540" s="54">
        <v>22.67</v>
      </c>
      <c r="T1540" s="39">
        <v>0</v>
      </c>
      <c r="U1540" s="54">
        <v>0</v>
      </c>
      <c r="V1540" s="39">
        <v>0</v>
      </c>
      <c r="W1540" s="56">
        <v>0</v>
      </c>
      <c r="X1540" s="39">
        <v>36.96</v>
      </c>
      <c r="Y1540" s="56">
        <v>4.5999999999999996</v>
      </c>
    </row>
    <row r="1541" spans="1:25">
      <c r="A1541" s="47">
        <v>43537</v>
      </c>
      <c r="B1541" s="37">
        <v>8052.894812202122</v>
      </c>
      <c r="C1541" s="49">
        <v>0</v>
      </c>
      <c r="D1541" s="37">
        <v>0</v>
      </c>
      <c r="E1541" s="49">
        <v>0</v>
      </c>
      <c r="F1541" s="37">
        <v>0</v>
      </c>
      <c r="G1541" s="49">
        <v>17.386945788205558</v>
      </c>
      <c r="H1541" s="37">
        <v>34.578215018251889</v>
      </c>
      <c r="I1541" s="49">
        <v>0</v>
      </c>
      <c r="J1541" s="37">
        <v>0</v>
      </c>
      <c r="K1541" s="49">
        <v>199.92196676106931</v>
      </c>
      <c r="L1541" s="37">
        <v>0</v>
      </c>
      <c r="M1541" s="49">
        <v>24232.2</v>
      </c>
      <c r="N1541" s="43">
        <v>485.24</v>
      </c>
      <c r="O1541" s="56">
        <v>508.66</v>
      </c>
      <c r="P1541" s="44">
        <v>495.69</v>
      </c>
      <c r="Q1541" s="52">
        <v>0</v>
      </c>
      <c r="R1541" s="39">
        <v>0</v>
      </c>
      <c r="S1541" s="54">
        <v>12.97</v>
      </c>
      <c r="T1541" s="39">
        <v>0</v>
      </c>
      <c r="U1541" s="54">
        <v>0</v>
      </c>
      <c r="V1541" s="39">
        <v>0</v>
      </c>
      <c r="W1541" s="56">
        <v>0</v>
      </c>
      <c r="X1541" s="39">
        <v>23.42</v>
      </c>
      <c r="Y1541" s="56">
        <v>4.5999999999999996</v>
      </c>
    </row>
    <row r="1542" spans="1:25">
      <c r="A1542" s="47">
        <v>43538</v>
      </c>
      <c r="B1542" s="37">
        <v>8453.9271526236917</v>
      </c>
      <c r="C1542" s="49">
        <v>0</v>
      </c>
      <c r="D1542" s="37">
        <v>0</v>
      </c>
      <c r="E1542" s="49">
        <v>0</v>
      </c>
      <c r="F1542" s="37">
        <v>0</v>
      </c>
      <c r="G1542" s="49">
        <v>16.800493400620685</v>
      </c>
      <c r="H1542" s="37">
        <v>33.931116432293834</v>
      </c>
      <c r="I1542" s="49">
        <v>0</v>
      </c>
      <c r="J1542" s="37">
        <v>0</v>
      </c>
      <c r="K1542" s="49">
        <v>190.07404488663445</v>
      </c>
      <c r="L1542" s="37">
        <v>0</v>
      </c>
      <c r="M1542" s="49">
        <v>25319.1</v>
      </c>
      <c r="N1542" s="43">
        <v>759.79</v>
      </c>
      <c r="O1542" s="56">
        <v>795.21</v>
      </c>
      <c r="P1542" s="44">
        <v>779.15</v>
      </c>
      <c r="Q1542" s="52">
        <v>0</v>
      </c>
      <c r="R1542" s="39">
        <v>0</v>
      </c>
      <c r="S1542" s="54">
        <v>16.059999999999999</v>
      </c>
      <c r="T1542" s="39">
        <v>0</v>
      </c>
      <c r="U1542" s="54">
        <v>0</v>
      </c>
      <c r="V1542" s="39">
        <v>0</v>
      </c>
      <c r="W1542" s="56">
        <v>0</v>
      </c>
      <c r="X1542" s="39">
        <v>35.42</v>
      </c>
      <c r="Y1542" s="56">
        <v>4.5</v>
      </c>
    </row>
    <row r="1543" spans="1:25">
      <c r="A1543" s="47">
        <v>43539</v>
      </c>
      <c r="B1543" s="37">
        <v>8534.7370143629469</v>
      </c>
      <c r="C1543" s="49">
        <v>0</v>
      </c>
      <c r="D1543" s="37">
        <v>0</v>
      </c>
      <c r="E1543" s="49">
        <v>0</v>
      </c>
      <c r="F1543" s="37">
        <v>0</v>
      </c>
      <c r="G1543" s="49">
        <v>17.75566133397836</v>
      </c>
      <c r="H1543" s="37">
        <v>38.184118199158561</v>
      </c>
      <c r="I1543" s="49">
        <v>0</v>
      </c>
      <c r="J1543" s="37">
        <v>0</v>
      </c>
      <c r="K1543" s="49">
        <v>187.34902890295365</v>
      </c>
      <c r="L1543" s="37">
        <v>20</v>
      </c>
      <c r="M1543" s="49">
        <v>29873.4</v>
      </c>
      <c r="N1543" s="43">
        <v>767.14</v>
      </c>
      <c r="O1543" s="56">
        <v>794.4</v>
      </c>
      <c r="P1543" s="44">
        <v>777.4</v>
      </c>
      <c r="Q1543" s="52">
        <v>0</v>
      </c>
      <c r="R1543" s="39">
        <v>0</v>
      </c>
      <c r="S1543" s="54">
        <v>17</v>
      </c>
      <c r="T1543" s="39">
        <v>0</v>
      </c>
      <c r="U1543" s="54">
        <v>0</v>
      </c>
      <c r="V1543" s="39">
        <v>0</v>
      </c>
      <c r="W1543" s="56">
        <v>0</v>
      </c>
      <c r="X1543" s="39">
        <v>27.26</v>
      </c>
      <c r="Y1543" s="56">
        <v>3.4</v>
      </c>
    </row>
    <row r="1544" spans="1:25">
      <c r="A1544" s="47">
        <v>43540</v>
      </c>
      <c r="B1544" s="37">
        <v>260.72329617749335</v>
      </c>
      <c r="C1544" s="49">
        <v>0</v>
      </c>
      <c r="D1544" s="37">
        <v>0</v>
      </c>
      <c r="E1544" s="49">
        <v>0</v>
      </c>
      <c r="F1544" s="37">
        <v>0</v>
      </c>
      <c r="G1544" s="49">
        <v>0.64066968408585778</v>
      </c>
      <c r="H1544" s="37">
        <v>1.2540390228375111</v>
      </c>
      <c r="I1544" s="49">
        <v>0</v>
      </c>
      <c r="J1544" s="37">
        <v>0</v>
      </c>
      <c r="K1544" s="49">
        <v>6.6842456187017891</v>
      </c>
      <c r="L1544" s="37">
        <v>0</v>
      </c>
      <c r="M1544" s="49">
        <v>29625</v>
      </c>
      <c r="N1544" s="43">
        <v>753.23</v>
      </c>
      <c r="O1544" s="56">
        <v>783.21</v>
      </c>
      <c r="P1544" s="44">
        <v>762.75</v>
      </c>
      <c r="Q1544" s="52">
        <v>0</v>
      </c>
      <c r="R1544" s="39">
        <v>0</v>
      </c>
      <c r="S1544" s="54">
        <v>20.46</v>
      </c>
      <c r="T1544" s="39">
        <v>0</v>
      </c>
      <c r="U1544" s="54">
        <v>0</v>
      </c>
      <c r="V1544" s="39">
        <v>0</v>
      </c>
      <c r="W1544" s="56">
        <v>0</v>
      </c>
      <c r="X1544" s="39">
        <v>29.98</v>
      </c>
      <c r="Y1544" s="56">
        <v>3.8</v>
      </c>
    </row>
    <row r="1545" spans="1:25">
      <c r="A1545" s="47">
        <v>43541</v>
      </c>
      <c r="B1545" s="37">
        <v>283.13468648071415</v>
      </c>
      <c r="C1545" s="49">
        <v>0</v>
      </c>
      <c r="D1545" s="37">
        <v>0</v>
      </c>
      <c r="E1545" s="49">
        <v>0</v>
      </c>
      <c r="F1545" s="37">
        <v>0</v>
      </c>
      <c r="G1545" s="49">
        <v>0.64924962623313875</v>
      </c>
      <c r="H1545" s="37">
        <v>1.2947250011895632</v>
      </c>
      <c r="I1545" s="49">
        <v>0</v>
      </c>
      <c r="J1545" s="37">
        <v>0</v>
      </c>
      <c r="K1545" s="49">
        <v>7.2594950922394546</v>
      </c>
      <c r="L1545" s="37">
        <v>0</v>
      </c>
      <c r="M1545" s="49">
        <v>67113.899999999994</v>
      </c>
      <c r="N1545" s="43">
        <v>1855.37</v>
      </c>
      <c r="O1545" s="56">
        <v>1955</v>
      </c>
      <c r="P1545" s="44">
        <v>1919</v>
      </c>
      <c r="Q1545" s="52">
        <v>0</v>
      </c>
      <c r="R1545" s="39">
        <v>0</v>
      </c>
      <c r="S1545" s="54">
        <v>36</v>
      </c>
      <c r="T1545" s="39">
        <v>0</v>
      </c>
      <c r="U1545" s="54">
        <v>0</v>
      </c>
      <c r="V1545" s="39">
        <v>0</v>
      </c>
      <c r="W1545" s="56">
        <v>0</v>
      </c>
      <c r="X1545" s="39">
        <v>99.63</v>
      </c>
      <c r="Y1545" s="56">
        <v>5.0999999999999996</v>
      </c>
    </row>
    <row r="1546" spans="1:25">
      <c r="A1546" s="47">
        <v>43542</v>
      </c>
      <c r="B1546" s="37">
        <v>8524.3722447568434</v>
      </c>
      <c r="C1546" s="49">
        <v>0</v>
      </c>
      <c r="D1546" s="37">
        <v>0</v>
      </c>
      <c r="E1546" s="49">
        <v>0</v>
      </c>
      <c r="F1546" s="37">
        <v>0</v>
      </c>
      <c r="G1546" s="49">
        <v>17.829840628256925</v>
      </c>
      <c r="H1546" s="37">
        <v>35.34406501625265</v>
      </c>
      <c r="I1546" s="49">
        <v>0</v>
      </c>
      <c r="J1546" s="37">
        <v>0</v>
      </c>
      <c r="K1546" s="49">
        <v>200.21570634454582</v>
      </c>
      <c r="L1546" s="37">
        <v>0</v>
      </c>
      <c r="M1546" s="49">
        <v>43460.7</v>
      </c>
      <c r="N1546" s="43">
        <v>1133.5999999999999</v>
      </c>
      <c r="O1546" s="56">
        <v>1200.27</v>
      </c>
      <c r="P1546" s="44">
        <v>1177.27</v>
      </c>
      <c r="Q1546" s="52">
        <v>0</v>
      </c>
      <c r="R1546" s="39">
        <v>0</v>
      </c>
      <c r="S1546" s="54">
        <v>23</v>
      </c>
      <c r="T1546" s="39">
        <v>0</v>
      </c>
      <c r="U1546" s="54">
        <v>0</v>
      </c>
      <c r="V1546" s="39">
        <v>0</v>
      </c>
      <c r="W1546" s="56">
        <v>0</v>
      </c>
      <c r="X1546" s="39">
        <v>66.67</v>
      </c>
      <c r="Y1546" s="56">
        <v>5.6</v>
      </c>
    </row>
    <row r="1547" spans="1:25">
      <c r="A1547" s="47">
        <v>43543</v>
      </c>
      <c r="B1547" s="37">
        <v>8431.1833976313537</v>
      </c>
      <c r="C1547" s="49">
        <v>0</v>
      </c>
      <c r="D1547" s="37">
        <v>0</v>
      </c>
      <c r="E1547" s="49">
        <v>0</v>
      </c>
      <c r="F1547" s="37">
        <v>0</v>
      </c>
      <c r="G1547" s="49">
        <v>18.718095401134576</v>
      </c>
      <c r="H1547" s="37">
        <v>36.881878696483462</v>
      </c>
      <c r="I1547" s="49">
        <v>0</v>
      </c>
      <c r="J1547" s="37">
        <v>0</v>
      </c>
      <c r="K1547" s="49">
        <v>208.39603666746018</v>
      </c>
      <c r="L1547" s="37">
        <v>0</v>
      </c>
      <c r="M1547" s="49">
        <v>43502.7</v>
      </c>
      <c r="N1547" s="43">
        <v>1177.22</v>
      </c>
      <c r="O1547" s="56">
        <v>1240.78</v>
      </c>
      <c r="P1547" s="44">
        <v>1210.44</v>
      </c>
      <c r="Q1547" s="52">
        <v>0</v>
      </c>
      <c r="R1547" s="39">
        <v>0</v>
      </c>
      <c r="S1547" s="54">
        <v>30.34</v>
      </c>
      <c r="T1547" s="39">
        <v>0</v>
      </c>
      <c r="U1547" s="54">
        <v>0</v>
      </c>
      <c r="V1547" s="39">
        <v>0</v>
      </c>
      <c r="W1547" s="56">
        <v>0</v>
      </c>
      <c r="X1547" s="39">
        <v>63.56</v>
      </c>
      <c r="Y1547" s="56">
        <v>5.0999999999999996</v>
      </c>
    </row>
    <row r="1548" spans="1:25">
      <c r="A1548" s="47">
        <v>43544</v>
      </c>
      <c r="B1548" s="37">
        <v>7850.9127873447278</v>
      </c>
      <c r="C1548" s="49">
        <v>0</v>
      </c>
      <c r="D1548" s="37">
        <v>0</v>
      </c>
      <c r="E1548" s="49">
        <v>0</v>
      </c>
      <c r="F1548" s="37">
        <v>0</v>
      </c>
      <c r="G1548" s="49">
        <v>17.728260567923623</v>
      </c>
      <c r="H1548" s="37">
        <v>36.04359951685332</v>
      </c>
      <c r="I1548" s="49">
        <v>0</v>
      </c>
      <c r="J1548" s="37">
        <v>0</v>
      </c>
      <c r="K1548" s="49">
        <v>186.3051857238097</v>
      </c>
      <c r="L1548" s="37">
        <v>0</v>
      </c>
      <c r="M1548" s="49">
        <v>43103.4</v>
      </c>
      <c r="N1548" s="43">
        <v>1130.1099999999999</v>
      </c>
      <c r="O1548" s="56">
        <v>1222.28</v>
      </c>
      <c r="P1548" s="44">
        <v>1190.9000000000001</v>
      </c>
      <c r="Q1548" s="52">
        <v>0</v>
      </c>
      <c r="R1548" s="39">
        <v>0</v>
      </c>
      <c r="S1548" s="54">
        <v>31.38</v>
      </c>
      <c r="T1548" s="39">
        <v>0</v>
      </c>
      <c r="U1548" s="54">
        <v>0</v>
      </c>
      <c r="V1548" s="39">
        <v>0</v>
      </c>
      <c r="W1548" s="56">
        <v>0</v>
      </c>
      <c r="X1548" s="39">
        <v>92.17</v>
      </c>
      <c r="Y1548" s="56">
        <v>7.5</v>
      </c>
    </row>
    <row r="1549" spans="1:25">
      <c r="A1549" s="47">
        <v>43545</v>
      </c>
      <c r="B1549" s="37">
        <v>7734.9734982405234</v>
      </c>
      <c r="C1549" s="49">
        <v>0</v>
      </c>
      <c r="D1549" s="37">
        <v>0</v>
      </c>
      <c r="E1549" s="49">
        <v>0</v>
      </c>
      <c r="F1549" s="37">
        <v>0</v>
      </c>
      <c r="G1549" s="49">
        <v>16.85355311596831</v>
      </c>
      <c r="H1549" s="37">
        <v>37.373738439405749</v>
      </c>
      <c r="I1549" s="49">
        <v>0</v>
      </c>
      <c r="J1549" s="37">
        <v>0</v>
      </c>
      <c r="K1549" s="49">
        <v>189.52133075634683</v>
      </c>
      <c r="L1549" s="37">
        <v>0</v>
      </c>
      <c r="M1549" s="49">
        <v>42658.8</v>
      </c>
      <c r="N1549" s="43">
        <v>1114.0999999999999</v>
      </c>
      <c r="O1549" s="56">
        <v>1199</v>
      </c>
      <c r="P1549" s="44">
        <v>1173</v>
      </c>
      <c r="Q1549" s="52">
        <v>0</v>
      </c>
      <c r="R1549" s="39">
        <v>0</v>
      </c>
      <c r="S1549" s="54">
        <v>26</v>
      </c>
      <c r="T1549" s="39">
        <v>0</v>
      </c>
      <c r="U1549" s="54">
        <v>0</v>
      </c>
      <c r="V1549" s="39">
        <v>0</v>
      </c>
      <c r="W1549" s="56">
        <v>0</v>
      </c>
      <c r="X1549" s="39">
        <v>84.9</v>
      </c>
      <c r="Y1549" s="56">
        <v>7.1</v>
      </c>
    </row>
    <row r="1550" spans="1:25">
      <c r="A1550" s="47">
        <v>43546</v>
      </c>
      <c r="B1550" s="37">
        <v>7752.8874095492474</v>
      </c>
      <c r="C1550" s="49">
        <v>0</v>
      </c>
      <c r="D1550" s="37">
        <v>0</v>
      </c>
      <c r="E1550" s="49">
        <v>0</v>
      </c>
      <c r="F1550" s="37">
        <v>0</v>
      </c>
      <c r="G1550" s="49">
        <v>18.619198426599567</v>
      </c>
      <c r="H1550" s="37">
        <v>33.860675277774469</v>
      </c>
      <c r="I1550" s="49">
        <v>0</v>
      </c>
      <c r="J1550" s="37">
        <v>15</v>
      </c>
      <c r="K1550" s="49">
        <v>192.45020470640003</v>
      </c>
      <c r="L1550" s="37">
        <v>20</v>
      </c>
      <c r="M1550" s="49">
        <v>42652.800000000003</v>
      </c>
      <c r="N1550" s="43">
        <v>1208.93</v>
      </c>
      <c r="O1550" s="56">
        <v>1255.31</v>
      </c>
      <c r="P1550" s="44">
        <v>1225.98</v>
      </c>
      <c r="Q1550" s="52">
        <v>0</v>
      </c>
      <c r="R1550" s="39">
        <v>0</v>
      </c>
      <c r="S1550" s="54">
        <v>29.33</v>
      </c>
      <c r="T1550" s="39">
        <v>0</v>
      </c>
      <c r="U1550" s="54">
        <v>0</v>
      </c>
      <c r="V1550" s="39">
        <v>0</v>
      </c>
      <c r="W1550" s="56">
        <v>0</v>
      </c>
      <c r="X1550" s="39">
        <v>46.38</v>
      </c>
      <c r="Y1550" s="56">
        <v>3.7</v>
      </c>
    </row>
    <row r="1551" spans="1:25">
      <c r="A1551" s="47">
        <v>43547</v>
      </c>
      <c r="B1551" s="37">
        <v>261.2604394427957</v>
      </c>
      <c r="C1551" s="49">
        <v>0</v>
      </c>
      <c r="D1551" s="37">
        <v>0</v>
      </c>
      <c r="E1551" s="49">
        <v>0</v>
      </c>
      <c r="F1551" s="37">
        <v>0</v>
      </c>
      <c r="G1551" s="49">
        <v>0.62615858592531271</v>
      </c>
      <c r="H1551" s="37">
        <v>1.3262157276476756</v>
      </c>
      <c r="I1551" s="49">
        <v>0</v>
      </c>
      <c r="J1551" s="37">
        <v>0</v>
      </c>
      <c r="K1551" s="49">
        <v>6.286958535235609</v>
      </c>
      <c r="L1551" s="37">
        <v>0</v>
      </c>
      <c r="M1551" s="49">
        <v>43371.9</v>
      </c>
      <c r="N1551" s="43">
        <v>1208.45</v>
      </c>
      <c r="O1551" s="56">
        <v>1252.2</v>
      </c>
      <c r="P1551" s="44">
        <v>1227.2</v>
      </c>
      <c r="Q1551" s="52">
        <v>0</v>
      </c>
      <c r="R1551" s="39">
        <v>0</v>
      </c>
      <c r="S1551" s="54">
        <v>25</v>
      </c>
      <c r="T1551" s="39">
        <v>0</v>
      </c>
      <c r="U1551" s="54">
        <v>0</v>
      </c>
      <c r="V1551" s="39">
        <v>0</v>
      </c>
      <c r="W1551" s="56">
        <v>0</v>
      </c>
      <c r="X1551" s="39">
        <v>43.75</v>
      </c>
      <c r="Y1551" s="56">
        <v>3.5</v>
      </c>
    </row>
    <row r="1552" spans="1:25">
      <c r="A1552" s="47">
        <v>43548</v>
      </c>
      <c r="B1552" s="37">
        <v>308.15885296347494</v>
      </c>
      <c r="C1552" s="49">
        <v>0</v>
      </c>
      <c r="D1552" s="37">
        <v>0</v>
      </c>
      <c r="E1552" s="49">
        <v>0</v>
      </c>
      <c r="F1552" s="37">
        <v>0</v>
      </c>
      <c r="G1552" s="49">
        <v>0.59701850203068596</v>
      </c>
      <c r="H1552" s="37">
        <v>1.1798176595578995</v>
      </c>
      <c r="I1552" s="49">
        <v>0</v>
      </c>
      <c r="J1552" s="37">
        <v>0</v>
      </c>
      <c r="K1552" s="49">
        <v>6.5801485118694174</v>
      </c>
      <c r="L1552" s="37">
        <v>0</v>
      </c>
      <c r="M1552" s="49">
        <v>66296.399999999994</v>
      </c>
      <c r="N1552" s="43">
        <v>1963.08</v>
      </c>
      <c r="O1552" s="56">
        <v>2046.5</v>
      </c>
      <c r="P1552" s="44">
        <v>2004.5</v>
      </c>
      <c r="Q1552" s="52">
        <v>0</v>
      </c>
      <c r="R1552" s="39">
        <v>0</v>
      </c>
      <c r="S1552" s="54">
        <v>42</v>
      </c>
      <c r="T1552" s="39">
        <v>0</v>
      </c>
      <c r="U1552" s="54">
        <v>0</v>
      </c>
      <c r="V1552" s="39">
        <v>0</v>
      </c>
      <c r="W1552" s="56">
        <v>0</v>
      </c>
      <c r="X1552" s="39">
        <v>83.42</v>
      </c>
      <c r="Y1552" s="56">
        <v>4.0999999999999996</v>
      </c>
    </row>
    <row r="1553" spans="1:25">
      <c r="A1553" s="47">
        <v>43549</v>
      </c>
      <c r="B1553" s="37">
        <v>8356.1923353386555</v>
      </c>
      <c r="C1553" s="49">
        <v>0</v>
      </c>
      <c r="D1553" s="37">
        <v>0</v>
      </c>
      <c r="E1553" s="49">
        <v>0</v>
      </c>
      <c r="F1553" s="37">
        <v>0</v>
      </c>
      <c r="G1553" s="49">
        <v>17.895809124192482</v>
      </c>
      <c r="H1553" s="37">
        <v>33.650673699661169</v>
      </c>
      <c r="I1553" s="49">
        <v>0</v>
      </c>
      <c r="J1553" s="37">
        <v>0</v>
      </c>
      <c r="K1553" s="49">
        <v>206.1375819458201</v>
      </c>
      <c r="L1553" s="37">
        <v>0</v>
      </c>
      <c r="M1553" s="49">
        <v>33642.9</v>
      </c>
      <c r="N1553" s="43">
        <v>893.79</v>
      </c>
      <c r="O1553" s="56">
        <v>931.75</v>
      </c>
      <c r="P1553" s="44">
        <v>907.62</v>
      </c>
      <c r="Q1553" s="52">
        <v>0</v>
      </c>
      <c r="R1553" s="39">
        <v>0</v>
      </c>
      <c r="S1553" s="54">
        <v>24.13</v>
      </c>
      <c r="T1553" s="39">
        <v>0</v>
      </c>
      <c r="U1553" s="54">
        <v>0</v>
      </c>
      <c r="V1553" s="39">
        <v>0</v>
      </c>
      <c r="W1553" s="56">
        <v>0</v>
      </c>
      <c r="X1553" s="39">
        <v>37.96</v>
      </c>
      <c r="Y1553" s="56">
        <v>4.0999999999999996</v>
      </c>
    </row>
    <row r="1554" spans="1:25">
      <c r="A1554" s="47">
        <v>43550</v>
      </c>
      <c r="B1554" s="37">
        <v>7837.9143448837685</v>
      </c>
      <c r="C1554" s="49">
        <v>0</v>
      </c>
      <c r="D1554" s="37">
        <v>0</v>
      </c>
      <c r="E1554" s="49">
        <v>0</v>
      </c>
      <c r="F1554" s="37">
        <v>0</v>
      </c>
      <c r="G1554" s="49">
        <v>17.030113168632461</v>
      </c>
      <c r="H1554" s="37">
        <v>37.185759702244589</v>
      </c>
      <c r="I1554" s="49">
        <v>0</v>
      </c>
      <c r="J1554" s="37">
        <v>0</v>
      </c>
      <c r="K1554" s="49">
        <v>193.7330040196079</v>
      </c>
      <c r="L1554" s="37">
        <v>0</v>
      </c>
      <c r="M1554" s="49">
        <v>44246.7</v>
      </c>
      <c r="N1554" s="43">
        <v>1186.81</v>
      </c>
      <c r="O1554" s="56">
        <v>1250.48</v>
      </c>
      <c r="P1554" s="44">
        <v>1219.08</v>
      </c>
      <c r="Q1554" s="52">
        <v>0</v>
      </c>
      <c r="R1554" s="39">
        <v>0</v>
      </c>
      <c r="S1554" s="54">
        <v>31.4</v>
      </c>
      <c r="T1554" s="39">
        <v>0</v>
      </c>
      <c r="U1554" s="54">
        <v>0</v>
      </c>
      <c r="V1554" s="39">
        <v>0</v>
      </c>
      <c r="W1554" s="56">
        <v>0</v>
      </c>
      <c r="X1554" s="39">
        <v>63.67</v>
      </c>
      <c r="Y1554" s="56">
        <v>5.0999999999999996</v>
      </c>
    </row>
    <row r="1555" spans="1:25">
      <c r="A1555" s="47">
        <v>43551</v>
      </c>
      <c r="B1555" s="37">
        <v>7934.8971157832402</v>
      </c>
      <c r="C1555" s="49">
        <v>0</v>
      </c>
      <c r="D1555" s="37">
        <v>0</v>
      </c>
      <c r="E1555" s="49">
        <v>0</v>
      </c>
      <c r="F1555" s="37">
        <v>0</v>
      </c>
      <c r="G1555" s="49">
        <v>17.932498385504708</v>
      </c>
      <c r="H1555" s="37">
        <v>35.247935066972389</v>
      </c>
      <c r="I1555" s="49">
        <v>0</v>
      </c>
      <c r="J1555" s="37">
        <v>0</v>
      </c>
      <c r="K1555" s="49">
        <v>192.66934189698441</v>
      </c>
      <c r="L1555" s="37">
        <v>0</v>
      </c>
      <c r="M1555" s="49">
        <v>43892.1</v>
      </c>
      <c r="N1555" s="43">
        <v>1201.1400000000001</v>
      </c>
      <c r="O1555" s="56">
        <v>1200.31</v>
      </c>
      <c r="P1555" s="44">
        <v>1169.1099999999999</v>
      </c>
      <c r="Q1555" s="52">
        <v>0</v>
      </c>
      <c r="R1555" s="39">
        <v>0</v>
      </c>
      <c r="S1555" s="54">
        <v>31.2</v>
      </c>
      <c r="T1555" s="39">
        <v>0</v>
      </c>
      <c r="U1555" s="54">
        <v>0</v>
      </c>
      <c r="V1555" s="39">
        <v>0</v>
      </c>
      <c r="W1555" s="56">
        <v>0</v>
      </c>
      <c r="X1555" s="39">
        <v>-0.83</v>
      </c>
      <c r="Y1555" s="56">
        <v>-0.1</v>
      </c>
    </row>
    <row r="1556" spans="1:25">
      <c r="A1556" s="47">
        <v>43552</v>
      </c>
      <c r="B1556" s="37">
        <v>7714.6552174967601</v>
      </c>
      <c r="C1556" s="49">
        <v>0</v>
      </c>
      <c r="D1556" s="37">
        <v>0</v>
      </c>
      <c r="E1556" s="49">
        <v>0</v>
      </c>
      <c r="F1556" s="37">
        <v>0</v>
      </c>
      <c r="G1556" s="49">
        <v>17.213482949139909</v>
      </c>
      <c r="H1556" s="37">
        <v>38.254655461562692</v>
      </c>
      <c r="I1556" s="49">
        <v>0</v>
      </c>
      <c r="J1556" s="37">
        <v>0</v>
      </c>
      <c r="K1556" s="49">
        <v>198.52492935592414</v>
      </c>
      <c r="L1556" s="37">
        <v>0</v>
      </c>
      <c r="M1556" s="49">
        <v>43826.1</v>
      </c>
      <c r="N1556" s="43">
        <v>1180.8900000000001</v>
      </c>
      <c r="O1556" s="56">
        <v>1187.07</v>
      </c>
      <c r="P1556" s="44">
        <v>1156.1300000000001</v>
      </c>
      <c r="Q1556" s="52">
        <v>0</v>
      </c>
      <c r="R1556" s="39">
        <v>0</v>
      </c>
      <c r="S1556" s="54">
        <v>30.94</v>
      </c>
      <c r="T1556" s="39">
        <v>0</v>
      </c>
      <c r="U1556" s="54">
        <v>0</v>
      </c>
      <c r="V1556" s="39">
        <v>0</v>
      </c>
      <c r="W1556" s="56">
        <v>0</v>
      </c>
      <c r="X1556" s="39">
        <v>6.18</v>
      </c>
      <c r="Y1556" s="56">
        <v>0.5</v>
      </c>
    </row>
    <row r="1557" spans="1:25">
      <c r="A1557" s="47">
        <v>43553</v>
      </c>
      <c r="B1557" s="37">
        <v>7853.5550137389</v>
      </c>
      <c r="C1557" s="49">
        <v>0</v>
      </c>
      <c r="D1557" s="37">
        <v>0</v>
      </c>
      <c r="E1557" s="49">
        <v>0</v>
      </c>
      <c r="F1557" s="37">
        <v>0</v>
      </c>
      <c r="G1557" s="49">
        <v>16.798296464353832</v>
      </c>
      <c r="H1557" s="37">
        <v>33.508498413682737</v>
      </c>
      <c r="I1557" s="49">
        <v>39.396136026978503</v>
      </c>
      <c r="J1557" s="37">
        <v>0</v>
      </c>
      <c r="K1557" s="49">
        <v>184.69113241247885</v>
      </c>
      <c r="L1557" s="37">
        <v>20</v>
      </c>
      <c r="M1557" s="49">
        <v>44134.8</v>
      </c>
      <c r="N1557" s="43">
        <v>1188.92</v>
      </c>
      <c r="O1557" s="56">
        <v>1201.53</v>
      </c>
      <c r="P1557" s="44">
        <v>1170.69</v>
      </c>
      <c r="Q1557" s="52">
        <v>0</v>
      </c>
      <c r="R1557" s="39">
        <v>0</v>
      </c>
      <c r="S1557" s="54">
        <v>30.84</v>
      </c>
      <c r="T1557" s="39">
        <v>0</v>
      </c>
      <c r="U1557" s="54">
        <v>0</v>
      </c>
      <c r="V1557" s="39">
        <v>0</v>
      </c>
      <c r="W1557" s="56">
        <v>0</v>
      </c>
      <c r="X1557" s="39">
        <v>12.61</v>
      </c>
      <c r="Y1557" s="56">
        <v>1</v>
      </c>
    </row>
    <row r="1558" spans="1:25">
      <c r="A1558" s="47">
        <v>43554</v>
      </c>
      <c r="B1558" s="37">
        <v>281.27015285653266</v>
      </c>
      <c r="C1558" s="49">
        <v>0</v>
      </c>
      <c r="D1558" s="37">
        <v>0</v>
      </c>
      <c r="E1558" s="49">
        <v>0</v>
      </c>
      <c r="F1558" s="37">
        <v>0</v>
      </c>
      <c r="G1558" s="49">
        <v>0.58124395698613518</v>
      </c>
      <c r="H1558" s="37">
        <v>1.2317666602169177</v>
      </c>
      <c r="I1558" s="49">
        <v>0</v>
      </c>
      <c r="J1558" s="37">
        <v>0</v>
      </c>
      <c r="K1558" s="49">
        <v>7.2829960764230908</v>
      </c>
      <c r="L1558" s="37">
        <v>0</v>
      </c>
      <c r="M1558" s="49">
        <v>41912.1</v>
      </c>
      <c r="N1558" s="43">
        <v>1177.78</v>
      </c>
      <c r="O1558" s="56">
        <v>1193.47</v>
      </c>
      <c r="P1558" s="44">
        <v>1167.57</v>
      </c>
      <c r="Q1558" s="52">
        <v>0</v>
      </c>
      <c r="R1558" s="39">
        <v>0</v>
      </c>
      <c r="S1558" s="54">
        <v>25.9</v>
      </c>
      <c r="T1558" s="39">
        <v>0</v>
      </c>
      <c r="U1558" s="54">
        <v>0</v>
      </c>
      <c r="V1558" s="39">
        <v>0</v>
      </c>
      <c r="W1558" s="56">
        <v>0</v>
      </c>
      <c r="X1558" s="39">
        <v>15.69</v>
      </c>
      <c r="Y1558" s="56">
        <v>1.3</v>
      </c>
    </row>
    <row r="1559" spans="1:25">
      <c r="A1559" s="47">
        <v>43555</v>
      </c>
      <c r="B1559" s="37">
        <v>275.62394588311133</v>
      </c>
      <c r="C1559" s="49">
        <v>0</v>
      </c>
      <c r="D1559" s="37">
        <v>0</v>
      </c>
      <c r="E1559" s="49">
        <v>0</v>
      </c>
      <c r="F1559" s="37">
        <v>0</v>
      </c>
      <c r="G1559" s="49">
        <v>0.56422629133122104</v>
      </c>
      <c r="H1559" s="37">
        <v>1.1949946864221217</v>
      </c>
      <c r="I1559" s="49">
        <v>0</v>
      </c>
      <c r="J1559" s="37">
        <v>0</v>
      </c>
      <c r="K1559" s="49">
        <v>7.0378305929201677</v>
      </c>
      <c r="L1559" s="37">
        <v>0</v>
      </c>
      <c r="M1559" s="49">
        <v>68044.2</v>
      </c>
      <c r="N1559" s="43">
        <v>1915.05</v>
      </c>
      <c r="O1559" s="56">
        <v>2006.16</v>
      </c>
      <c r="P1559" s="44">
        <v>1965.16</v>
      </c>
      <c r="Q1559" s="52">
        <v>0</v>
      </c>
      <c r="R1559" s="39">
        <v>0</v>
      </c>
      <c r="S1559" s="54">
        <v>41</v>
      </c>
      <c r="T1559" s="39">
        <v>0</v>
      </c>
      <c r="U1559" s="54">
        <v>0</v>
      </c>
      <c r="V1559" s="39">
        <v>0</v>
      </c>
      <c r="W1559" s="56">
        <v>0</v>
      </c>
      <c r="X1559" s="39">
        <v>91.11</v>
      </c>
      <c r="Y1559" s="56">
        <v>4.5</v>
      </c>
    </row>
    <row r="1560" spans="1:25">
      <c r="A1560" s="47">
        <v>43556</v>
      </c>
      <c r="B1560" s="37">
        <v>10535.896502881289</v>
      </c>
      <c r="C1560" s="49">
        <v>0</v>
      </c>
      <c r="D1560" s="37">
        <v>0</v>
      </c>
      <c r="E1560" s="49">
        <v>0</v>
      </c>
      <c r="F1560" s="37">
        <v>0</v>
      </c>
      <c r="G1560" s="49">
        <v>22.120899318429849</v>
      </c>
      <c r="H1560" s="37">
        <v>35.37394953826189</v>
      </c>
      <c r="I1560" s="49">
        <v>0</v>
      </c>
      <c r="J1560" s="37">
        <v>0</v>
      </c>
      <c r="K1560" s="49">
        <v>211.90738296751164</v>
      </c>
      <c r="L1560" s="37">
        <v>0</v>
      </c>
      <c r="M1560" s="49">
        <v>42727.8</v>
      </c>
      <c r="N1560" s="43">
        <v>1186.28</v>
      </c>
      <c r="O1560" s="56">
        <v>1245.25</v>
      </c>
      <c r="P1560" s="44">
        <v>1219.6199999999999</v>
      </c>
      <c r="Q1560" s="52">
        <v>0</v>
      </c>
      <c r="R1560" s="39">
        <v>0</v>
      </c>
      <c r="S1560" s="54">
        <v>25.63</v>
      </c>
      <c r="T1560" s="39">
        <v>0</v>
      </c>
      <c r="U1560" s="54">
        <v>0</v>
      </c>
      <c r="V1560" s="39">
        <v>0</v>
      </c>
      <c r="W1560" s="56">
        <v>0</v>
      </c>
      <c r="X1560" s="39">
        <v>58.97</v>
      </c>
      <c r="Y1560" s="56">
        <v>4.7</v>
      </c>
    </row>
    <row r="1561" spans="1:25">
      <c r="A1561" s="47">
        <v>43557</v>
      </c>
      <c r="B1561" s="37">
        <v>10420.405717773887</v>
      </c>
      <c r="C1561" s="49">
        <v>0</v>
      </c>
      <c r="D1561" s="37">
        <v>0</v>
      </c>
      <c r="E1561" s="49">
        <v>0</v>
      </c>
      <c r="F1561" s="37">
        <v>0</v>
      </c>
      <c r="G1561" s="49">
        <v>22.049048558085822</v>
      </c>
      <c r="H1561" s="37">
        <v>35.500064523942299</v>
      </c>
      <c r="I1561" s="49">
        <v>0</v>
      </c>
      <c r="J1561" s="37">
        <v>0</v>
      </c>
      <c r="K1561" s="49">
        <v>231.12671709985483</v>
      </c>
      <c r="L1561" s="37">
        <v>0</v>
      </c>
      <c r="M1561" s="49">
        <v>44005.5</v>
      </c>
      <c r="N1561" s="43">
        <v>1191.28</v>
      </c>
      <c r="O1561" s="56">
        <v>1250.99</v>
      </c>
      <c r="P1561" s="44">
        <v>1225.17</v>
      </c>
      <c r="Q1561" s="52">
        <v>0</v>
      </c>
      <c r="R1561" s="39">
        <v>0</v>
      </c>
      <c r="S1561" s="54">
        <v>25.82</v>
      </c>
      <c r="T1561" s="39">
        <v>0</v>
      </c>
      <c r="U1561" s="54">
        <v>0</v>
      </c>
      <c r="V1561" s="39">
        <v>0</v>
      </c>
      <c r="W1561" s="56">
        <v>0</v>
      </c>
      <c r="X1561" s="39">
        <v>59.71</v>
      </c>
      <c r="Y1561" s="56">
        <v>4.8</v>
      </c>
    </row>
    <row r="1562" spans="1:25">
      <c r="A1562" s="47">
        <v>43558</v>
      </c>
      <c r="B1562" s="37">
        <v>9823.0662584860293</v>
      </c>
      <c r="C1562" s="49">
        <v>0</v>
      </c>
      <c r="D1562" s="37">
        <v>0</v>
      </c>
      <c r="E1562" s="49">
        <v>0</v>
      </c>
      <c r="F1562" s="37">
        <v>0</v>
      </c>
      <c r="G1562" s="49">
        <v>22.86582711840045</v>
      </c>
      <c r="H1562" s="37">
        <v>34.706450912268586</v>
      </c>
      <c r="I1562" s="49">
        <v>0</v>
      </c>
      <c r="J1562" s="37">
        <v>0</v>
      </c>
      <c r="K1562" s="49">
        <v>237.07842780975318</v>
      </c>
      <c r="L1562" s="37">
        <v>0</v>
      </c>
      <c r="M1562" s="49">
        <v>44419.8</v>
      </c>
      <c r="N1562" s="43">
        <v>1195.19</v>
      </c>
      <c r="O1562" s="56">
        <v>1251.19</v>
      </c>
      <c r="P1562" s="44">
        <v>1227.25</v>
      </c>
      <c r="Q1562" s="52">
        <v>0</v>
      </c>
      <c r="R1562" s="39">
        <v>0</v>
      </c>
      <c r="S1562" s="54">
        <v>23.94</v>
      </c>
      <c r="T1562" s="39">
        <v>0</v>
      </c>
      <c r="U1562" s="54">
        <v>0</v>
      </c>
      <c r="V1562" s="39">
        <v>0</v>
      </c>
      <c r="W1562" s="56">
        <v>0</v>
      </c>
      <c r="X1562" s="39">
        <v>56</v>
      </c>
      <c r="Y1562" s="56">
        <v>4.5</v>
      </c>
    </row>
    <row r="1563" spans="1:25">
      <c r="A1563" s="47">
        <v>43559</v>
      </c>
      <c r="B1563" s="37">
        <v>10973.374664011366</v>
      </c>
      <c r="C1563" s="49">
        <v>0</v>
      </c>
      <c r="D1563" s="37">
        <v>0</v>
      </c>
      <c r="E1563" s="49">
        <v>0</v>
      </c>
      <c r="F1563" s="37">
        <v>0</v>
      </c>
      <c r="G1563" s="49">
        <v>21.498800900856676</v>
      </c>
      <c r="H1563" s="37">
        <v>38.26661128810828</v>
      </c>
      <c r="I1563" s="49">
        <v>0</v>
      </c>
      <c r="J1563" s="37">
        <v>0</v>
      </c>
      <c r="K1563" s="49">
        <v>238.7263601887957</v>
      </c>
      <c r="L1563" s="37">
        <v>0</v>
      </c>
      <c r="M1563" s="49">
        <v>45386.400000000001</v>
      </c>
      <c r="N1563" s="43">
        <v>1250.6400000000001</v>
      </c>
      <c r="O1563" s="56">
        <v>1307.93</v>
      </c>
      <c r="P1563" s="44">
        <v>1277.81</v>
      </c>
      <c r="Q1563" s="52">
        <v>0</v>
      </c>
      <c r="R1563" s="39">
        <v>0</v>
      </c>
      <c r="S1563" s="54">
        <v>30.12</v>
      </c>
      <c r="T1563" s="39">
        <v>0</v>
      </c>
      <c r="U1563" s="54">
        <v>0</v>
      </c>
      <c r="V1563" s="39">
        <v>0</v>
      </c>
      <c r="W1563" s="56">
        <v>0</v>
      </c>
      <c r="X1563" s="39">
        <v>57.29</v>
      </c>
      <c r="Y1563" s="56">
        <v>4.4000000000000004</v>
      </c>
    </row>
    <row r="1564" spans="1:25">
      <c r="A1564" s="47">
        <v>43560</v>
      </c>
      <c r="B1564" s="37">
        <v>9948.3664759641706</v>
      </c>
      <c r="C1564" s="49">
        <v>0</v>
      </c>
      <c r="D1564" s="37">
        <v>0</v>
      </c>
      <c r="E1564" s="49">
        <v>0</v>
      </c>
      <c r="F1564" s="37">
        <v>0</v>
      </c>
      <c r="G1564" s="49">
        <v>21.925481437522294</v>
      </c>
      <c r="H1564" s="37">
        <v>38.221814372712949</v>
      </c>
      <c r="I1564" s="49">
        <v>0</v>
      </c>
      <c r="J1564" s="37">
        <v>16</v>
      </c>
      <c r="K1564" s="49">
        <v>226.75197903548536</v>
      </c>
      <c r="L1564" s="37">
        <v>25</v>
      </c>
      <c r="M1564" s="49">
        <v>45507.3</v>
      </c>
      <c r="N1564" s="43">
        <v>1253.8599999999999</v>
      </c>
      <c r="O1564" s="56">
        <v>1310.94</v>
      </c>
      <c r="P1564" s="44">
        <v>1277.6199999999999</v>
      </c>
      <c r="Q1564" s="52">
        <v>0</v>
      </c>
      <c r="R1564" s="39">
        <v>0</v>
      </c>
      <c r="S1564" s="54">
        <v>33.32</v>
      </c>
      <c r="T1564" s="39">
        <v>0</v>
      </c>
      <c r="U1564" s="54">
        <v>0</v>
      </c>
      <c r="V1564" s="39">
        <v>0</v>
      </c>
      <c r="W1564" s="56">
        <v>0</v>
      </c>
      <c r="X1564" s="39">
        <v>57.08</v>
      </c>
      <c r="Y1564" s="56">
        <v>4.4000000000000004</v>
      </c>
    </row>
    <row r="1565" spans="1:25">
      <c r="A1565" s="47">
        <v>43561</v>
      </c>
      <c r="B1565" s="37">
        <v>354.34140229043999</v>
      </c>
      <c r="C1565" s="49">
        <v>0</v>
      </c>
      <c r="D1565" s="37">
        <v>0</v>
      </c>
      <c r="E1565" s="49">
        <v>0</v>
      </c>
      <c r="F1565" s="37">
        <v>0</v>
      </c>
      <c r="G1565" s="49">
        <v>0.89179875792684604</v>
      </c>
      <c r="H1565" s="37">
        <v>1.3593123582680433</v>
      </c>
      <c r="I1565" s="49">
        <v>0</v>
      </c>
      <c r="J1565" s="37">
        <v>0</v>
      </c>
      <c r="K1565" s="49">
        <v>8.9596447239330317</v>
      </c>
      <c r="L1565" s="37">
        <v>0</v>
      </c>
      <c r="M1565" s="49">
        <v>44002.2</v>
      </c>
      <c r="N1565" s="43">
        <v>1248.67</v>
      </c>
      <c r="O1565" s="56">
        <v>1300.1600000000001</v>
      </c>
      <c r="P1565" s="44">
        <v>1267.5999999999999</v>
      </c>
      <c r="Q1565" s="52">
        <v>0</v>
      </c>
      <c r="R1565" s="39">
        <v>0</v>
      </c>
      <c r="S1565" s="54">
        <v>32.56</v>
      </c>
      <c r="T1565" s="39">
        <v>0</v>
      </c>
      <c r="U1565" s="54">
        <v>0</v>
      </c>
      <c r="V1565" s="39">
        <v>0</v>
      </c>
      <c r="W1565" s="56">
        <v>0</v>
      </c>
      <c r="X1565" s="39">
        <v>51.49</v>
      </c>
      <c r="Y1565" s="56">
        <v>4</v>
      </c>
    </row>
    <row r="1566" spans="1:25">
      <c r="A1566" s="47">
        <v>43562</v>
      </c>
      <c r="B1566" s="37">
        <v>427.82273989525476</v>
      </c>
      <c r="C1566" s="49">
        <v>0</v>
      </c>
      <c r="D1566" s="37">
        <v>0</v>
      </c>
      <c r="E1566" s="49">
        <v>0</v>
      </c>
      <c r="F1566" s="37">
        <v>0</v>
      </c>
      <c r="G1566" s="49">
        <v>0.85110654346873871</v>
      </c>
      <c r="H1566" s="37">
        <v>1.3142545275438349</v>
      </c>
      <c r="I1566" s="49">
        <v>0</v>
      </c>
      <c r="J1566" s="37">
        <v>0</v>
      </c>
      <c r="K1566" s="49">
        <v>8.0013457345013759</v>
      </c>
      <c r="L1566" s="37">
        <v>0</v>
      </c>
      <c r="M1566" s="49">
        <v>67635.600000000006</v>
      </c>
      <c r="N1566" s="43">
        <v>1970.5</v>
      </c>
      <c r="O1566" s="56">
        <v>2096.85</v>
      </c>
      <c r="P1566" s="44">
        <v>2054.85</v>
      </c>
      <c r="Q1566" s="52">
        <v>0</v>
      </c>
      <c r="R1566" s="39">
        <v>0</v>
      </c>
      <c r="S1566" s="54">
        <v>42</v>
      </c>
      <c r="T1566" s="39">
        <v>0</v>
      </c>
      <c r="U1566" s="54">
        <v>0</v>
      </c>
      <c r="V1566" s="39">
        <v>0</v>
      </c>
      <c r="W1566" s="56">
        <v>0</v>
      </c>
      <c r="X1566" s="39">
        <v>126.35</v>
      </c>
      <c r="Y1566" s="56">
        <v>6</v>
      </c>
    </row>
    <row r="1567" spans="1:25">
      <c r="A1567" s="47">
        <v>43563</v>
      </c>
      <c r="B1567" s="37">
        <v>10549.889425503581</v>
      </c>
      <c r="C1567" s="49">
        <v>0</v>
      </c>
      <c r="D1567" s="37">
        <v>0</v>
      </c>
      <c r="E1567" s="49">
        <v>0</v>
      </c>
      <c r="F1567" s="37">
        <v>0</v>
      </c>
      <c r="G1567" s="49">
        <v>23.301091841343599</v>
      </c>
      <c r="H1567" s="37">
        <v>33.568630636031479</v>
      </c>
      <c r="I1567" s="49">
        <v>0</v>
      </c>
      <c r="J1567" s="37">
        <v>0</v>
      </c>
      <c r="K1567" s="49">
        <v>221.64686313631671</v>
      </c>
      <c r="L1567" s="37">
        <v>0</v>
      </c>
      <c r="M1567" s="49">
        <v>44465.4</v>
      </c>
      <c r="N1567" s="43">
        <v>1248.1500000000001</v>
      </c>
      <c r="O1567" s="56">
        <v>1300.5899999999999</v>
      </c>
      <c r="P1567" s="44">
        <v>1265.23</v>
      </c>
      <c r="Q1567" s="52">
        <v>0</v>
      </c>
      <c r="R1567" s="39">
        <v>0</v>
      </c>
      <c r="S1567" s="54">
        <v>35.36</v>
      </c>
      <c r="T1567" s="39">
        <v>0</v>
      </c>
      <c r="U1567" s="54">
        <v>0</v>
      </c>
      <c r="V1567" s="39">
        <v>0</v>
      </c>
      <c r="W1567" s="56">
        <v>0</v>
      </c>
      <c r="X1567" s="39">
        <v>52.44</v>
      </c>
      <c r="Y1567" s="56">
        <v>4</v>
      </c>
    </row>
    <row r="1568" spans="1:25">
      <c r="A1568" s="47">
        <v>43564</v>
      </c>
      <c r="B1568" s="37">
        <v>10091.753575124387</v>
      </c>
      <c r="C1568" s="49">
        <v>0</v>
      </c>
      <c r="D1568" s="37">
        <v>0</v>
      </c>
      <c r="E1568" s="49">
        <v>0</v>
      </c>
      <c r="F1568" s="37">
        <v>0</v>
      </c>
      <c r="G1568" s="49">
        <v>23.54182381459476</v>
      </c>
      <c r="H1568" s="37">
        <v>33.725583947989563</v>
      </c>
      <c r="I1568" s="49">
        <v>0</v>
      </c>
      <c r="J1568" s="37">
        <v>0</v>
      </c>
      <c r="K1568" s="49">
        <v>224.37872073161805</v>
      </c>
      <c r="L1568" s="37">
        <v>0</v>
      </c>
      <c r="M1568" s="49">
        <v>46241.1</v>
      </c>
      <c r="N1568" s="43">
        <v>1267.6099999999999</v>
      </c>
      <c r="O1568" s="56">
        <v>1321.52</v>
      </c>
      <c r="P1568" s="44">
        <v>1284.3900000000001</v>
      </c>
      <c r="Q1568" s="52">
        <v>0</v>
      </c>
      <c r="R1568" s="39">
        <v>0</v>
      </c>
      <c r="S1568" s="54">
        <v>37.130000000000003</v>
      </c>
      <c r="T1568" s="39">
        <v>0</v>
      </c>
      <c r="U1568" s="54">
        <v>0</v>
      </c>
      <c r="V1568" s="39">
        <v>0</v>
      </c>
      <c r="W1568" s="56">
        <v>0</v>
      </c>
      <c r="X1568" s="39">
        <v>53.91</v>
      </c>
      <c r="Y1568" s="56">
        <v>4.0999999999999996</v>
      </c>
    </row>
    <row r="1569" spans="1:25">
      <c r="A1569" s="47">
        <v>43565</v>
      </c>
      <c r="B1569" s="37">
        <v>10258.78391014513</v>
      </c>
      <c r="C1569" s="49">
        <v>0</v>
      </c>
      <c r="D1569" s="37">
        <v>0</v>
      </c>
      <c r="E1569" s="49">
        <v>0</v>
      </c>
      <c r="F1569" s="37">
        <v>0</v>
      </c>
      <c r="G1569" s="49">
        <v>23.646468866550666</v>
      </c>
      <c r="H1569" s="37">
        <v>33.301648578339275</v>
      </c>
      <c r="I1569" s="49">
        <v>0</v>
      </c>
      <c r="J1569" s="37">
        <v>0</v>
      </c>
      <c r="K1569" s="49">
        <v>216.66561794039558</v>
      </c>
      <c r="L1569" s="37">
        <v>0</v>
      </c>
      <c r="M1569" s="49">
        <v>44909.7</v>
      </c>
      <c r="N1569" s="43">
        <v>1254.19</v>
      </c>
      <c r="O1569" s="56">
        <v>1297.8900000000001</v>
      </c>
      <c r="P1569" s="44">
        <v>1271.95</v>
      </c>
      <c r="Q1569" s="52">
        <v>0</v>
      </c>
      <c r="R1569" s="39">
        <v>0</v>
      </c>
      <c r="S1569" s="54">
        <v>25.94</v>
      </c>
      <c r="T1569" s="39">
        <v>0</v>
      </c>
      <c r="U1569" s="54">
        <v>0</v>
      </c>
      <c r="V1569" s="39">
        <v>0</v>
      </c>
      <c r="W1569" s="56">
        <v>0</v>
      </c>
      <c r="X1569" s="39">
        <v>43.7</v>
      </c>
      <c r="Y1569" s="56">
        <v>3.4</v>
      </c>
    </row>
    <row r="1570" spans="1:25">
      <c r="A1570" s="47">
        <v>43566</v>
      </c>
      <c r="B1570" s="37">
        <v>10869.258887719252</v>
      </c>
      <c r="C1570" s="49">
        <v>0</v>
      </c>
      <c r="D1570" s="37">
        <v>0</v>
      </c>
      <c r="E1570" s="49">
        <v>0</v>
      </c>
      <c r="F1570" s="37">
        <v>0</v>
      </c>
      <c r="G1570" s="49">
        <v>22.005727353696933</v>
      </c>
      <c r="H1570" s="37">
        <v>35.504210138675333</v>
      </c>
      <c r="I1570" s="49">
        <v>0</v>
      </c>
      <c r="J1570" s="37">
        <v>0</v>
      </c>
      <c r="K1570" s="49">
        <v>214.58483037297867</v>
      </c>
      <c r="L1570" s="37">
        <v>0</v>
      </c>
      <c r="M1570" s="49">
        <v>44246.1</v>
      </c>
      <c r="N1570" s="43">
        <v>1283.43</v>
      </c>
      <c r="O1570" s="56">
        <v>1306.6099999999999</v>
      </c>
      <c r="P1570" s="44">
        <v>1279.51</v>
      </c>
      <c r="Q1570" s="52">
        <v>0</v>
      </c>
      <c r="R1570" s="39">
        <v>0</v>
      </c>
      <c r="S1570" s="54">
        <v>27.1</v>
      </c>
      <c r="T1570" s="39">
        <v>0</v>
      </c>
      <c r="U1570" s="54">
        <v>0</v>
      </c>
      <c r="V1570" s="39">
        <v>0</v>
      </c>
      <c r="W1570" s="56">
        <v>0</v>
      </c>
      <c r="X1570" s="39">
        <v>23.18</v>
      </c>
      <c r="Y1570" s="56">
        <v>1.8</v>
      </c>
    </row>
    <row r="1571" spans="1:25">
      <c r="A1571" s="47">
        <v>43567</v>
      </c>
      <c r="B1571" s="37">
        <v>10890.216739144862</v>
      </c>
      <c r="C1571" s="49">
        <v>0</v>
      </c>
      <c r="D1571" s="37">
        <v>0</v>
      </c>
      <c r="E1571" s="49">
        <v>0</v>
      </c>
      <c r="F1571" s="37">
        <v>0</v>
      </c>
      <c r="G1571" s="49">
        <v>22.712283740766505</v>
      </c>
      <c r="H1571" s="37">
        <v>37.266250837269439</v>
      </c>
      <c r="I1571" s="49">
        <v>0</v>
      </c>
      <c r="J1571" s="37">
        <v>0</v>
      </c>
      <c r="K1571" s="49">
        <v>236.72633219493986</v>
      </c>
      <c r="L1571" s="37">
        <v>25</v>
      </c>
      <c r="M1571" s="49">
        <v>44948.7</v>
      </c>
      <c r="N1571" s="43">
        <v>1251.28</v>
      </c>
      <c r="O1571" s="56">
        <v>1314.19</v>
      </c>
      <c r="P1571" s="44">
        <v>1289.76</v>
      </c>
      <c r="Q1571" s="52">
        <v>0</v>
      </c>
      <c r="R1571" s="39">
        <v>0</v>
      </c>
      <c r="S1571" s="54">
        <v>24.43</v>
      </c>
      <c r="T1571" s="39">
        <v>0</v>
      </c>
      <c r="U1571" s="54">
        <v>0</v>
      </c>
      <c r="V1571" s="39">
        <v>0</v>
      </c>
      <c r="W1571" s="56">
        <v>0</v>
      </c>
      <c r="X1571" s="39">
        <v>62.91</v>
      </c>
      <c r="Y1571" s="56">
        <v>4.8</v>
      </c>
    </row>
    <row r="1572" spans="1:25">
      <c r="A1572" s="47">
        <v>43568</v>
      </c>
      <c r="B1572" s="37">
        <v>364.37830874485866</v>
      </c>
      <c r="C1572" s="49">
        <v>0</v>
      </c>
      <c r="D1572" s="37">
        <v>0</v>
      </c>
      <c r="E1572" s="49">
        <v>0</v>
      </c>
      <c r="F1572" s="37">
        <v>0</v>
      </c>
      <c r="G1572" s="49">
        <v>0.79720123181117308</v>
      </c>
      <c r="H1572" s="37">
        <v>1.308755886100667</v>
      </c>
      <c r="I1572" s="49">
        <v>0</v>
      </c>
      <c r="J1572" s="37">
        <v>0</v>
      </c>
      <c r="K1572" s="49">
        <v>7.8957307586990595</v>
      </c>
      <c r="L1572" s="37">
        <v>0</v>
      </c>
      <c r="M1572" s="49">
        <v>45271.8</v>
      </c>
      <c r="N1572" s="43">
        <v>1249.72</v>
      </c>
      <c r="O1572" s="56">
        <v>1307.75</v>
      </c>
      <c r="P1572" s="44">
        <v>1276.83</v>
      </c>
      <c r="Q1572" s="52">
        <v>0</v>
      </c>
      <c r="R1572" s="39">
        <v>0</v>
      </c>
      <c r="S1572" s="54">
        <v>30.92</v>
      </c>
      <c r="T1572" s="39">
        <v>0</v>
      </c>
      <c r="U1572" s="54">
        <v>0</v>
      </c>
      <c r="V1572" s="39">
        <v>0</v>
      </c>
      <c r="W1572" s="56">
        <v>0</v>
      </c>
      <c r="X1572" s="39">
        <v>58.03</v>
      </c>
      <c r="Y1572" s="56">
        <v>4.4000000000000004</v>
      </c>
    </row>
    <row r="1573" spans="1:25">
      <c r="A1573" s="47">
        <v>43569</v>
      </c>
      <c r="B1573" s="37">
        <v>364.8890123635814</v>
      </c>
      <c r="C1573" s="49">
        <v>0</v>
      </c>
      <c r="D1573" s="37">
        <v>0</v>
      </c>
      <c r="E1573" s="49">
        <v>0</v>
      </c>
      <c r="F1573" s="37">
        <v>0</v>
      </c>
      <c r="G1573" s="49">
        <v>0.85874017602925368</v>
      </c>
      <c r="H1573" s="37">
        <v>1.2278953525525647</v>
      </c>
      <c r="I1573" s="49">
        <v>0</v>
      </c>
      <c r="J1573" s="37">
        <v>0</v>
      </c>
      <c r="K1573" s="49">
        <v>9.2073716620242667</v>
      </c>
      <c r="L1573" s="37">
        <v>0</v>
      </c>
      <c r="M1573" s="49">
        <v>67711.199999999997</v>
      </c>
      <c r="N1573" s="43">
        <v>1945.49</v>
      </c>
      <c r="O1573" s="56">
        <v>2033.48</v>
      </c>
      <c r="P1573" s="44">
        <v>1980.48</v>
      </c>
      <c r="Q1573" s="52">
        <v>0</v>
      </c>
      <c r="R1573" s="39">
        <v>0</v>
      </c>
      <c r="S1573" s="54">
        <v>53</v>
      </c>
      <c r="T1573" s="39">
        <v>0</v>
      </c>
      <c r="U1573" s="54">
        <v>0</v>
      </c>
      <c r="V1573" s="39">
        <v>0</v>
      </c>
      <c r="W1573" s="56">
        <v>0</v>
      </c>
      <c r="X1573" s="39">
        <v>87.99</v>
      </c>
      <c r="Y1573" s="56">
        <v>4.3</v>
      </c>
    </row>
    <row r="1574" spans="1:25">
      <c r="A1574" s="47">
        <v>43570</v>
      </c>
      <c r="B1574" s="37">
        <v>11168.415085367118</v>
      </c>
      <c r="C1574" s="49">
        <v>0</v>
      </c>
      <c r="D1574" s="37">
        <v>0</v>
      </c>
      <c r="E1574" s="49">
        <v>0</v>
      </c>
      <c r="F1574" s="37">
        <v>0</v>
      </c>
      <c r="G1574" s="49">
        <v>21.360699026710066</v>
      </c>
      <c r="H1574" s="37">
        <v>34.247911953519051</v>
      </c>
      <c r="I1574" s="49">
        <v>0</v>
      </c>
      <c r="J1574" s="37">
        <v>0</v>
      </c>
      <c r="K1574" s="49">
        <v>224.68052250669763</v>
      </c>
      <c r="L1574" s="37">
        <v>0</v>
      </c>
      <c r="M1574" s="49">
        <v>44592.3</v>
      </c>
      <c r="N1574" s="43">
        <v>1203.0999999999999</v>
      </c>
      <c r="O1574" s="56">
        <v>1245.6600000000001</v>
      </c>
      <c r="P1574" s="44">
        <v>1219.83</v>
      </c>
      <c r="Q1574" s="52">
        <v>0</v>
      </c>
      <c r="R1574" s="39">
        <v>0</v>
      </c>
      <c r="S1574" s="54">
        <v>25.83</v>
      </c>
      <c r="T1574" s="39">
        <v>0</v>
      </c>
      <c r="U1574" s="54">
        <v>0</v>
      </c>
      <c r="V1574" s="39">
        <v>0</v>
      </c>
      <c r="W1574" s="56">
        <v>0</v>
      </c>
      <c r="X1574" s="39">
        <v>42.56</v>
      </c>
      <c r="Y1574" s="56">
        <v>3.4</v>
      </c>
    </row>
    <row r="1575" spans="1:25">
      <c r="A1575" s="47">
        <v>43571</v>
      </c>
      <c r="B1575" s="37">
        <v>11161.397686719163</v>
      </c>
      <c r="C1575" s="49">
        <v>0</v>
      </c>
      <c r="D1575" s="37">
        <v>0</v>
      </c>
      <c r="E1575" s="49">
        <v>0</v>
      </c>
      <c r="F1575" s="37">
        <v>0</v>
      </c>
      <c r="G1575" s="49">
        <v>21.890507085173851</v>
      </c>
      <c r="H1575" s="37">
        <v>35.42453700146006</v>
      </c>
      <c r="I1575" s="49">
        <v>0</v>
      </c>
      <c r="J1575" s="37">
        <v>0</v>
      </c>
      <c r="K1575" s="49">
        <v>224.32740341073657</v>
      </c>
      <c r="L1575" s="37">
        <v>0</v>
      </c>
      <c r="M1575" s="49">
        <v>44522.400000000001</v>
      </c>
      <c r="N1575" s="43">
        <v>1225.47</v>
      </c>
      <c r="O1575" s="56">
        <v>1284.4000000000001</v>
      </c>
      <c r="P1575" s="44">
        <v>1259.01</v>
      </c>
      <c r="Q1575" s="52">
        <v>0</v>
      </c>
      <c r="R1575" s="39">
        <v>0</v>
      </c>
      <c r="S1575" s="54">
        <v>25.39</v>
      </c>
      <c r="T1575" s="39">
        <v>0</v>
      </c>
      <c r="U1575" s="54">
        <v>0</v>
      </c>
      <c r="V1575" s="39">
        <v>0</v>
      </c>
      <c r="W1575" s="56">
        <v>0</v>
      </c>
      <c r="X1575" s="39">
        <v>58.93</v>
      </c>
      <c r="Y1575" s="56">
        <v>4.5999999999999996</v>
      </c>
    </row>
    <row r="1576" spans="1:25">
      <c r="A1576" s="47">
        <v>43572</v>
      </c>
      <c r="B1576" s="37">
        <v>10302.723476697674</v>
      </c>
      <c r="C1576" s="49">
        <v>0</v>
      </c>
      <c r="D1576" s="37">
        <v>0</v>
      </c>
      <c r="E1576" s="49">
        <v>0</v>
      </c>
      <c r="F1576" s="37">
        <v>0</v>
      </c>
      <c r="G1576" s="49">
        <v>21.971991491001191</v>
      </c>
      <c r="H1576" s="37">
        <v>34.199403366577506</v>
      </c>
      <c r="I1576" s="49">
        <v>0</v>
      </c>
      <c r="J1576" s="37">
        <v>0</v>
      </c>
      <c r="K1576" s="49">
        <v>233.26165429836959</v>
      </c>
      <c r="L1576" s="37">
        <v>0</v>
      </c>
      <c r="M1576" s="49">
        <v>45450.6</v>
      </c>
      <c r="N1576" s="43">
        <v>1202.03</v>
      </c>
      <c r="O1576" s="56">
        <v>1261.43</v>
      </c>
      <c r="P1576" s="44">
        <v>1251.3399999999999</v>
      </c>
      <c r="Q1576" s="52">
        <v>0</v>
      </c>
      <c r="R1576" s="39">
        <v>0</v>
      </c>
      <c r="S1576" s="54">
        <v>10.09</v>
      </c>
      <c r="T1576" s="39">
        <v>0</v>
      </c>
      <c r="U1576" s="54">
        <v>0</v>
      </c>
      <c r="V1576" s="39">
        <v>0</v>
      </c>
      <c r="W1576" s="56">
        <v>0</v>
      </c>
      <c r="X1576" s="39">
        <v>59.4</v>
      </c>
      <c r="Y1576" s="56">
        <v>4.7</v>
      </c>
    </row>
    <row r="1577" spans="1:25">
      <c r="A1577" s="47">
        <v>43573</v>
      </c>
      <c r="B1577" s="37">
        <v>10445.393734118712</v>
      </c>
      <c r="C1577" s="49">
        <v>0</v>
      </c>
      <c r="D1577" s="37">
        <v>0</v>
      </c>
      <c r="E1577" s="49">
        <v>0</v>
      </c>
      <c r="F1577" s="37">
        <v>0</v>
      </c>
      <c r="G1577" s="49">
        <v>23.649681196107025</v>
      </c>
      <c r="H1577" s="37">
        <v>36.013650925025793</v>
      </c>
      <c r="I1577" s="49">
        <v>0</v>
      </c>
      <c r="J1577" s="37">
        <v>0</v>
      </c>
      <c r="K1577" s="49">
        <v>232.60701966359937</v>
      </c>
      <c r="L1577" s="37">
        <v>0</v>
      </c>
      <c r="M1577" s="49">
        <v>44636.7</v>
      </c>
      <c r="N1577" s="43">
        <v>1238.1400000000001</v>
      </c>
      <c r="O1577" s="56">
        <v>1296.8399999999999</v>
      </c>
      <c r="P1577" s="44">
        <v>1276.1099999999999</v>
      </c>
      <c r="Q1577" s="52">
        <v>0</v>
      </c>
      <c r="R1577" s="39">
        <v>0</v>
      </c>
      <c r="S1577" s="54">
        <v>20.73</v>
      </c>
      <c r="T1577" s="39">
        <v>0</v>
      </c>
      <c r="U1577" s="54">
        <v>0</v>
      </c>
      <c r="V1577" s="39">
        <v>0</v>
      </c>
      <c r="W1577" s="56">
        <v>0</v>
      </c>
      <c r="X1577" s="39">
        <v>58.7</v>
      </c>
      <c r="Y1577" s="56">
        <v>4.5</v>
      </c>
    </row>
    <row r="1578" spans="1:25">
      <c r="A1578" s="47">
        <v>43574</v>
      </c>
      <c r="B1578" s="37">
        <v>10020.805096985763</v>
      </c>
      <c r="C1578" s="49">
        <v>0</v>
      </c>
      <c r="D1578" s="37">
        <v>0</v>
      </c>
      <c r="E1578" s="49">
        <v>0</v>
      </c>
      <c r="F1578" s="37">
        <v>0</v>
      </c>
      <c r="G1578" s="49">
        <v>21.734421248967951</v>
      </c>
      <c r="H1578" s="37">
        <v>36.628335008261928</v>
      </c>
      <c r="I1578" s="49">
        <v>0</v>
      </c>
      <c r="J1578" s="37">
        <v>16</v>
      </c>
      <c r="K1578" s="49">
        <v>238.43710634877181</v>
      </c>
      <c r="L1578" s="37">
        <v>25</v>
      </c>
      <c r="M1578" s="49">
        <v>45860.7</v>
      </c>
      <c r="N1578" s="43">
        <v>1241.52</v>
      </c>
      <c r="O1578" s="56">
        <v>1296.6600000000001</v>
      </c>
      <c r="P1578" s="44">
        <v>1272.1500000000001</v>
      </c>
      <c r="Q1578" s="52">
        <v>0</v>
      </c>
      <c r="R1578" s="39">
        <v>0</v>
      </c>
      <c r="S1578" s="54">
        <v>24.51</v>
      </c>
      <c r="T1578" s="39">
        <v>0</v>
      </c>
      <c r="U1578" s="54">
        <v>0</v>
      </c>
      <c r="V1578" s="39">
        <v>0</v>
      </c>
      <c r="W1578" s="56">
        <v>0</v>
      </c>
      <c r="X1578" s="39">
        <v>55.14</v>
      </c>
      <c r="Y1578" s="56">
        <v>4.3</v>
      </c>
    </row>
    <row r="1579" spans="1:25">
      <c r="A1579" s="47">
        <v>43575</v>
      </c>
      <c r="B1579" s="37">
        <v>370.62483093761927</v>
      </c>
      <c r="C1579" s="49">
        <v>0</v>
      </c>
      <c r="D1579" s="37">
        <v>0</v>
      </c>
      <c r="E1579" s="49">
        <v>0</v>
      </c>
      <c r="F1579" s="37">
        <v>0</v>
      </c>
      <c r="G1579" s="49">
        <v>0.80320895485536248</v>
      </c>
      <c r="H1579" s="37">
        <v>1.3694175089725884</v>
      </c>
      <c r="I1579" s="49">
        <v>0</v>
      </c>
      <c r="J1579" s="37">
        <v>0</v>
      </c>
      <c r="K1579" s="49">
        <v>8.4130548549771227</v>
      </c>
      <c r="L1579" s="37">
        <v>0</v>
      </c>
      <c r="M1579" s="49">
        <v>44387.1</v>
      </c>
      <c r="N1579" s="43">
        <v>1239.29</v>
      </c>
      <c r="O1579" s="56">
        <v>1294.6500000000001</v>
      </c>
      <c r="P1579" s="44">
        <v>1280.69</v>
      </c>
      <c r="Q1579" s="52">
        <v>0</v>
      </c>
      <c r="R1579" s="39">
        <v>0</v>
      </c>
      <c r="S1579" s="54">
        <v>13.96</v>
      </c>
      <c r="T1579" s="39">
        <v>0</v>
      </c>
      <c r="U1579" s="54">
        <v>0</v>
      </c>
      <c r="V1579" s="39">
        <v>0</v>
      </c>
      <c r="W1579" s="56">
        <v>0</v>
      </c>
      <c r="X1579" s="39">
        <v>55.36</v>
      </c>
      <c r="Y1579" s="56">
        <v>4.3</v>
      </c>
    </row>
    <row r="1580" spans="1:25">
      <c r="A1580" s="47">
        <v>43576</v>
      </c>
      <c r="B1580" s="37">
        <v>404.44160368296394</v>
      </c>
      <c r="C1580" s="49">
        <v>0</v>
      </c>
      <c r="D1580" s="37">
        <v>0</v>
      </c>
      <c r="E1580" s="49">
        <v>0</v>
      </c>
      <c r="F1580" s="37">
        <v>0</v>
      </c>
      <c r="G1580" s="49">
        <v>0.75026019807904876</v>
      </c>
      <c r="H1580" s="37">
        <v>1.2500908566098083</v>
      </c>
      <c r="I1580" s="49">
        <v>0</v>
      </c>
      <c r="J1580" s="37">
        <v>0</v>
      </c>
      <c r="K1580" s="49">
        <v>8.1768354444705373</v>
      </c>
      <c r="L1580" s="37">
        <v>0</v>
      </c>
      <c r="M1580" s="49">
        <v>67345.5</v>
      </c>
      <c r="N1580" s="43">
        <v>1962.59</v>
      </c>
      <c r="O1580" s="56">
        <v>2049.83</v>
      </c>
      <c r="P1580" s="44">
        <v>2014.83</v>
      </c>
      <c r="Q1580" s="52">
        <v>0</v>
      </c>
      <c r="R1580" s="39">
        <v>0</v>
      </c>
      <c r="S1580" s="54">
        <v>35</v>
      </c>
      <c r="T1580" s="39">
        <v>0</v>
      </c>
      <c r="U1580" s="54">
        <v>0</v>
      </c>
      <c r="V1580" s="39">
        <v>0</v>
      </c>
      <c r="W1580" s="56">
        <v>0</v>
      </c>
      <c r="X1580" s="39">
        <v>87.24</v>
      </c>
      <c r="Y1580" s="56">
        <v>4.3</v>
      </c>
    </row>
    <row r="1581" spans="1:25">
      <c r="A1581" s="47">
        <v>43577</v>
      </c>
      <c r="B1581" s="37">
        <v>10317.164174531641</v>
      </c>
      <c r="C1581" s="49">
        <v>0</v>
      </c>
      <c r="D1581" s="37">
        <v>0</v>
      </c>
      <c r="E1581" s="49">
        <v>0</v>
      </c>
      <c r="F1581" s="37">
        <v>0</v>
      </c>
      <c r="G1581" s="49">
        <v>20.439618070228839</v>
      </c>
      <c r="H1581" s="37">
        <v>34.235762219523146</v>
      </c>
      <c r="I1581" s="49">
        <v>0</v>
      </c>
      <c r="J1581" s="37">
        <v>0</v>
      </c>
      <c r="K1581" s="49">
        <v>220.63960972945421</v>
      </c>
      <c r="L1581" s="37">
        <v>0</v>
      </c>
      <c r="M1581" s="49">
        <v>45547.8</v>
      </c>
      <c r="N1581" s="43">
        <v>1284.47</v>
      </c>
      <c r="O1581" s="56">
        <v>1337.76</v>
      </c>
      <c r="P1581" s="44">
        <v>1310.54</v>
      </c>
      <c r="Q1581" s="52">
        <v>0</v>
      </c>
      <c r="R1581" s="39">
        <v>0</v>
      </c>
      <c r="S1581" s="54">
        <v>27.22</v>
      </c>
      <c r="T1581" s="39">
        <v>0</v>
      </c>
      <c r="U1581" s="54">
        <v>0</v>
      </c>
      <c r="V1581" s="39">
        <v>0</v>
      </c>
      <c r="W1581" s="56">
        <v>0</v>
      </c>
      <c r="X1581" s="39">
        <v>53.29</v>
      </c>
      <c r="Y1581" s="56">
        <v>4</v>
      </c>
    </row>
    <row r="1582" spans="1:25">
      <c r="A1582" s="47">
        <v>43578</v>
      </c>
      <c r="B1582" s="37">
        <v>10284.530321834203</v>
      </c>
      <c r="C1582" s="49">
        <v>0</v>
      </c>
      <c r="D1582" s="37">
        <v>0</v>
      </c>
      <c r="E1582" s="49">
        <v>0</v>
      </c>
      <c r="F1582" s="37">
        <v>0</v>
      </c>
      <c r="G1582" s="49">
        <v>22.123213968200908</v>
      </c>
      <c r="H1582" s="37">
        <v>38.278690814575931</v>
      </c>
      <c r="I1582" s="49">
        <v>0</v>
      </c>
      <c r="J1582" s="37">
        <v>0</v>
      </c>
      <c r="K1582" s="49">
        <v>225.46071124012889</v>
      </c>
      <c r="L1582" s="37">
        <v>0</v>
      </c>
      <c r="M1582" s="49">
        <v>46545.3</v>
      </c>
      <c r="N1582" s="43">
        <v>1364.12</v>
      </c>
      <c r="O1582" s="56">
        <v>1413.14</v>
      </c>
      <c r="P1582" s="44">
        <v>1364.25</v>
      </c>
      <c r="Q1582" s="52">
        <v>0</v>
      </c>
      <c r="R1582" s="39">
        <v>0</v>
      </c>
      <c r="S1582" s="54">
        <v>48.89</v>
      </c>
      <c r="T1582" s="39">
        <v>0</v>
      </c>
      <c r="U1582" s="54">
        <v>0</v>
      </c>
      <c r="V1582" s="39">
        <v>0</v>
      </c>
      <c r="W1582" s="56">
        <v>0</v>
      </c>
      <c r="X1582" s="39">
        <v>49.02</v>
      </c>
      <c r="Y1582" s="56">
        <v>3.5</v>
      </c>
    </row>
    <row r="1583" spans="1:25">
      <c r="A1583" s="47">
        <v>43579</v>
      </c>
      <c r="B1583" s="37">
        <v>10140.109503830623</v>
      </c>
      <c r="C1583" s="49">
        <v>0</v>
      </c>
      <c r="D1583" s="37">
        <v>0</v>
      </c>
      <c r="E1583" s="49">
        <v>0</v>
      </c>
      <c r="F1583" s="37">
        <v>0</v>
      </c>
      <c r="G1583" s="49">
        <v>22.06216251150526</v>
      </c>
      <c r="H1583" s="37">
        <v>36.773947457943791</v>
      </c>
      <c r="I1583" s="49">
        <v>0</v>
      </c>
      <c r="J1583" s="37">
        <v>0</v>
      </c>
      <c r="K1583" s="49">
        <v>225.66078548864249</v>
      </c>
      <c r="L1583" s="37">
        <v>0</v>
      </c>
      <c r="M1583" s="49">
        <v>44783.4</v>
      </c>
      <c r="N1583" s="43">
        <v>1298.19</v>
      </c>
      <c r="O1583" s="56">
        <v>1344.23</v>
      </c>
      <c r="P1583" s="44">
        <v>1329.01</v>
      </c>
      <c r="Q1583" s="52">
        <v>0</v>
      </c>
      <c r="R1583" s="39">
        <v>0</v>
      </c>
      <c r="S1583" s="54">
        <v>15.22</v>
      </c>
      <c r="T1583" s="39">
        <v>0</v>
      </c>
      <c r="U1583" s="54">
        <v>0</v>
      </c>
      <c r="V1583" s="39">
        <v>0</v>
      </c>
      <c r="W1583" s="56">
        <v>0</v>
      </c>
      <c r="X1583" s="39">
        <v>46.04</v>
      </c>
      <c r="Y1583" s="56">
        <v>3.4</v>
      </c>
    </row>
    <row r="1584" spans="1:25">
      <c r="A1584" s="47">
        <v>43580</v>
      </c>
      <c r="B1584" s="37">
        <v>10733.584611083617</v>
      </c>
      <c r="C1584" s="49">
        <v>0</v>
      </c>
      <c r="D1584" s="37">
        <v>0</v>
      </c>
      <c r="E1584" s="49">
        <v>0</v>
      </c>
      <c r="F1584" s="37">
        <v>0</v>
      </c>
      <c r="G1584" s="49">
        <v>23.240872468179326</v>
      </c>
      <c r="H1584" s="37">
        <v>35.392129350009419</v>
      </c>
      <c r="I1584" s="49">
        <v>0</v>
      </c>
      <c r="J1584" s="37">
        <v>0</v>
      </c>
      <c r="K1584" s="49">
        <v>222.36709077846643</v>
      </c>
      <c r="L1584" s="37">
        <v>0</v>
      </c>
      <c r="M1584" s="49">
        <v>45643.199999999997</v>
      </c>
      <c r="N1584" s="43">
        <v>1344.82</v>
      </c>
      <c r="O1584" s="56">
        <v>1389.02</v>
      </c>
      <c r="P1584" s="44">
        <v>1366.89</v>
      </c>
      <c r="Q1584" s="52">
        <v>0</v>
      </c>
      <c r="R1584" s="39">
        <v>0</v>
      </c>
      <c r="S1584" s="54">
        <v>22.13</v>
      </c>
      <c r="T1584" s="39">
        <v>0</v>
      </c>
      <c r="U1584" s="54">
        <v>0</v>
      </c>
      <c r="V1584" s="39">
        <v>0</v>
      </c>
      <c r="W1584" s="56">
        <v>0</v>
      </c>
      <c r="X1584" s="39">
        <v>44.2</v>
      </c>
      <c r="Y1584" s="56">
        <v>3.2</v>
      </c>
    </row>
    <row r="1585" spans="1:25">
      <c r="A1585" s="47">
        <v>43581</v>
      </c>
      <c r="B1585" s="37">
        <v>10895.487136130861</v>
      </c>
      <c r="C1585" s="49">
        <v>0</v>
      </c>
      <c r="D1585" s="37">
        <v>20</v>
      </c>
      <c r="E1585" s="49">
        <v>0</v>
      </c>
      <c r="F1585" s="37">
        <v>0</v>
      </c>
      <c r="G1585" s="49">
        <v>23.468052036328071</v>
      </c>
      <c r="H1585" s="37">
        <v>33.991401407315806</v>
      </c>
      <c r="I1585" s="49">
        <v>0</v>
      </c>
      <c r="J1585" s="37">
        <v>0</v>
      </c>
      <c r="K1585" s="49">
        <v>229.142873886963</v>
      </c>
      <c r="L1585" s="37">
        <v>25</v>
      </c>
      <c r="M1585" s="49">
        <v>43878</v>
      </c>
      <c r="N1585" s="43">
        <v>1327.74</v>
      </c>
      <c r="O1585" s="56">
        <v>1372.09</v>
      </c>
      <c r="P1585" s="44">
        <v>1348.79</v>
      </c>
      <c r="Q1585" s="52">
        <v>0</v>
      </c>
      <c r="R1585" s="39">
        <v>0</v>
      </c>
      <c r="S1585" s="54">
        <v>23.3</v>
      </c>
      <c r="T1585" s="39">
        <v>0</v>
      </c>
      <c r="U1585" s="54">
        <v>0</v>
      </c>
      <c r="V1585" s="39">
        <v>0</v>
      </c>
      <c r="W1585" s="56">
        <v>0</v>
      </c>
      <c r="X1585" s="39">
        <v>44.35</v>
      </c>
      <c r="Y1585" s="56">
        <v>3.2</v>
      </c>
    </row>
    <row r="1586" spans="1:25">
      <c r="A1586" s="47">
        <v>43582</v>
      </c>
      <c r="B1586" s="37">
        <v>428.04622200729</v>
      </c>
      <c r="C1586" s="49">
        <v>0</v>
      </c>
      <c r="D1586" s="37">
        <v>0</v>
      </c>
      <c r="E1586" s="49">
        <v>0</v>
      </c>
      <c r="F1586" s="37">
        <v>0</v>
      </c>
      <c r="G1586" s="49">
        <v>0.82105030563510017</v>
      </c>
      <c r="H1586" s="37">
        <v>1.4413573763969099</v>
      </c>
      <c r="I1586" s="49">
        <v>0</v>
      </c>
      <c r="J1586" s="37">
        <v>0</v>
      </c>
      <c r="K1586" s="49">
        <v>7.9999974222244843</v>
      </c>
      <c r="L1586" s="37">
        <v>0</v>
      </c>
      <c r="M1586" s="49">
        <v>43870.8</v>
      </c>
      <c r="N1586" s="43">
        <v>1297.2</v>
      </c>
      <c r="O1586" s="56">
        <v>1339.1</v>
      </c>
      <c r="P1586" s="44">
        <v>1306.1099999999999</v>
      </c>
      <c r="Q1586" s="52">
        <v>0</v>
      </c>
      <c r="R1586" s="39">
        <v>0</v>
      </c>
      <c r="S1586" s="54">
        <v>32.99</v>
      </c>
      <c r="T1586" s="39">
        <v>0</v>
      </c>
      <c r="U1586" s="54">
        <v>0</v>
      </c>
      <c r="V1586" s="39">
        <v>0</v>
      </c>
      <c r="W1586" s="56">
        <v>0</v>
      </c>
      <c r="X1586" s="39">
        <v>41.9</v>
      </c>
      <c r="Y1586" s="56">
        <v>3.1</v>
      </c>
    </row>
    <row r="1587" spans="1:25">
      <c r="A1587" s="47">
        <v>43583</v>
      </c>
      <c r="B1587" s="37">
        <v>423.50264149153338</v>
      </c>
      <c r="C1587" s="49">
        <v>0</v>
      </c>
      <c r="D1587" s="37">
        <v>0</v>
      </c>
      <c r="E1587" s="49">
        <v>0</v>
      </c>
      <c r="F1587" s="37">
        <v>0</v>
      </c>
      <c r="G1587" s="49">
        <v>0.88014839713538584</v>
      </c>
      <c r="H1587" s="37">
        <v>1.214161091025256</v>
      </c>
      <c r="I1587" s="49">
        <v>0</v>
      </c>
      <c r="J1587" s="37">
        <v>0</v>
      </c>
      <c r="K1587" s="49">
        <v>7.8386261241257529</v>
      </c>
      <c r="L1587" s="37">
        <v>0</v>
      </c>
      <c r="M1587" s="49">
        <v>66164.100000000006</v>
      </c>
      <c r="N1587" s="43">
        <v>2042.97</v>
      </c>
      <c r="O1587" s="56">
        <v>2107.7199999999998</v>
      </c>
      <c r="P1587" s="44">
        <v>2027.72</v>
      </c>
      <c r="Q1587" s="52">
        <v>0</v>
      </c>
      <c r="R1587" s="39">
        <v>0</v>
      </c>
      <c r="S1587" s="54">
        <v>80</v>
      </c>
      <c r="T1587" s="39">
        <v>0</v>
      </c>
      <c r="U1587" s="54">
        <v>0</v>
      </c>
      <c r="V1587" s="39">
        <v>0</v>
      </c>
      <c r="W1587" s="56">
        <v>0</v>
      </c>
      <c r="X1587" s="39">
        <v>64.75</v>
      </c>
      <c r="Y1587" s="56">
        <v>3.1</v>
      </c>
    </row>
    <row r="1588" spans="1:25">
      <c r="A1588" s="47">
        <v>43584</v>
      </c>
      <c r="B1588" s="37">
        <v>10099.567372868125</v>
      </c>
      <c r="C1588" s="49">
        <v>0</v>
      </c>
      <c r="D1588" s="37">
        <v>0</v>
      </c>
      <c r="E1588" s="49">
        <v>0</v>
      </c>
      <c r="F1588" s="37">
        <v>0</v>
      </c>
      <c r="G1588" s="49">
        <v>21.598225076626797</v>
      </c>
      <c r="H1588" s="37">
        <v>34.753245896829768</v>
      </c>
      <c r="I1588" s="49">
        <v>0</v>
      </c>
      <c r="J1588" s="37">
        <v>0</v>
      </c>
      <c r="K1588" s="49">
        <v>236.21476449149981</v>
      </c>
      <c r="L1588" s="37">
        <v>0</v>
      </c>
      <c r="M1588" s="49">
        <v>46022.1</v>
      </c>
      <c r="N1588" s="43">
        <v>1327.23</v>
      </c>
      <c r="O1588" s="56">
        <v>1376.86</v>
      </c>
      <c r="P1588" s="44">
        <v>1326.97</v>
      </c>
      <c r="Q1588" s="52">
        <v>0</v>
      </c>
      <c r="R1588" s="39">
        <v>0</v>
      </c>
      <c r="S1588" s="54">
        <v>49.89</v>
      </c>
      <c r="T1588" s="39">
        <v>0</v>
      </c>
      <c r="U1588" s="54">
        <v>0</v>
      </c>
      <c r="V1588" s="39">
        <v>0</v>
      </c>
      <c r="W1588" s="56">
        <v>0</v>
      </c>
      <c r="X1588" s="39">
        <v>49.63</v>
      </c>
      <c r="Y1588" s="56">
        <v>3.6</v>
      </c>
    </row>
    <row r="1589" spans="1:25">
      <c r="A1589" s="47">
        <v>43585</v>
      </c>
      <c r="B1589" s="37">
        <v>10770.762881665018</v>
      </c>
      <c r="C1589" s="49">
        <v>0</v>
      </c>
      <c r="D1589" s="37">
        <v>0</v>
      </c>
      <c r="E1589" s="49">
        <v>0</v>
      </c>
      <c r="F1589" s="37">
        <v>0</v>
      </c>
      <c r="G1589" s="49">
        <v>21.601659789013787</v>
      </c>
      <c r="H1589" s="37">
        <v>36.443870966200237</v>
      </c>
      <c r="I1589" s="49">
        <v>37.981799121860803</v>
      </c>
      <c r="J1589" s="37">
        <v>0</v>
      </c>
      <c r="K1589" s="49">
        <v>227.11461995406421</v>
      </c>
      <c r="L1589" s="37">
        <v>0</v>
      </c>
      <c r="M1589" s="49">
        <v>45894.6</v>
      </c>
      <c r="N1589" s="43">
        <v>1332.79</v>
      </c>
      <c r="O1589" s="56">
        <v>1385.8</v>
      </c>
      <c r="P1589" s="44">
        <v>1351.11</v>
      </c>
      <c r="Q1589" s="52">
        <v>0</v>
      </c>
      <c r="R1589" s="39">
        <v>0</v>
      </c>
      <c r="S1589" s="54">
        <v>34.69</v>
      </c>
      <c r="T1589" s="39">
        <v>0</v>
      </c>
      <c r="U1589" s="54">
        <v>0</v>
      </c>
      <c r="V1589" s="39">
        <v>0</v>
      </c>
      <c r="W1589" s="56">
        <v>0</v>
      </c>
      <c r="X1589" s="39">
        <v>53.01</v>
      </c>
      <c r="Y1589" s="56">
        <v>3.8</v>
      </c>
    </row>
    <row r="1590" spans="1:25">
      <c r="A1590" s="47">
        <v>43586</v>
      </c>
      <c r="B1590" s="37">
        <v>10814.093799891578</v>
      </c>
      <c r="C1590" s="49">
        <v>0</v>
      </c>
      <c r="D1590" s="37">
        <v>0</v>
      </c>
      <c r="E1590" s="49">
        <v>0</v>
      </c>
      <c r="F1590" s="37">
        <v>0</v>
      </c>
      <c r="G1590" s="49">
        <v>20.728022902611308</v>
      </c>
      <c r="H1590" s="37">
        <v>35.58534821549128</v>
      </c>
      <c r="I1590" s="49">
        <v>0</v>
      </c>
      <c r="J1590" s="37">
        <v>0</v>
      </c>
      <c r="K1590" s="49">
        <v>257.82206749733405</v>
      </c>
      <c r="L1590" s="37">
        <v>0</v>
      </c>
      <c r="M1590" s="49">
        <v>44692.2</v>
      </c>
      <c r="N1590" s="43">
        <v>1310.6500000000001</v>
      </c>
      <c r="O1590" s="56">
        <v>1357.03</v>
      </c>
      <c r="P1590" s="44">
        <v>1335.6</v>
      </c>
      <c r="Q1590" s="52">
        <v>0</v>
      </c>
      <c r="R1590" s="39">
        <v>0</v>
      </c>
      <c r="S1590" s="54">
        <v>21.43</v>
      </c>
      <c r="T1590" s="39">
        <v>0</v>
      </c>
      <c r="U1590" s="54">
        <v>0</v>
      </c>
      <c r="V1590" s="39">
        <v>0</v>
      </c>
      <c r="W1590" s="56">
        <v>0</v>
      </c>
      <c r="X1590" s="39">
        <v>46.38</v>
      </c>
      <c r="Y1590" s="56">
        <v>3.4</v>
      </c>
    </row>
    <row r="1591" spans="1:25">
      <c r="A1591" s="47">
        <v>43587</v>
      </c>
      <c r="B1591" s="37">
        <v>10705.980071043936</v>
      </c>
      <c r="C1591" s="49">
        <v>0</v>
      </c>
      <c r="D1591" s="37">
        <v>0</v>
      </c>
      <c r="E1591" s="49">
        <v>0</v>
      </c>
      <c r="F1591" s="37">
        <v>0</v>
      </c>
      <c r="G1591" s="49">
        <v>19.45050115074779</v>
      </c>
      <c r="H1591" s="37">
        <v>36.880793078316266</v>
      </c>
      <c r="I1591" s="49">
        <v>0</v>
      </c>
      <c r="J1591" s="37">
        <v>0</v>
      </c>
      <c r="K1591" s="49">
        <v>253.4705234259948</v>
      </c>
      <c r="L1591" s="37">
        <v>0</v>
      </c>
      <c r="M1591" s="49">
        <v>46440.3</v>
      </c>
      <c r="N1591" s="43">
        <v>1344.59</v>
      </c>
      <c r="O1591" s="56">
        <v>1383.64</v>
      </c>
      <c r="P1591" s="44">
        <v>1342.14</v>
      </c>
      <c r="Q1591" s="52">
        <v>0</v>
      </c>
      <c r="R1591" s="39">
        <v>0</v>
      </c>
      <c r="S1591" s="54">
        <v>41.5</v>
      </c>
      <c r="T1591" s="39">
        <v>0</v>
      </c>
      <c r="U1591" s="54">
        <v>0</v>
      </c>
      <c r="V1591" s="39">
        <v>0</v>
      </c>
      <c r="W1591" s="56">
        <v>0</v>
      </c>
      <c r="X1591" s="39">
        <v>39.049999999999997</v>
      </c>
      <c r="Y1591" s="56">
        <v>2.8</v>
      </c>
    </row>
    <row r="1592" spans="1:25">
      <c r="A1592" s="47">
        <v>43588</v>
      </c>
      <c r="B1592" s="37">
        <v>9838.7929113451301</v>
      </c>
      <c r="C1592" s="49">
        <v>0</v>
      </c>
      <c r="D1592" s="37">
        <v>0</v>
      </c>
      <c r="E1592" s="49">
        <v>0</v>
      </c>
      <c r="F1592" s="37">
        <v>0</v>
      </c>
      <c r="G1592" s="49">
        <v>19.971726077515338</v>
      </c>
      <c r="H1592" s="37">
        <v>34.894755060484485</v>
      </c>
      <c r="I1592" s="49">
        <v>0</v>
      </c>
      <c r="J1592" s="37">
        <v>20</v>
      </c>
      <c r="K1592" s="49">
        <v>270.97692867033584</v>
      </c>
      <c r="L1592" s="37">
        <v>20</v>
      </c>
      <c r="M1592" s="49">
        <v>46177.2</v>
      </c>
      <c r="N1592" s="43">
        <v>1328.49</v>
      </c>
      <c r="O1592" s="56">
        <v>1378.57</v>
      </c>
      <c r="P1592" s="44">
        <v>1354.74</v>
      </c>
      <c r="Q1592" s="52">
        <v>0</v>
      </c>
      <c r="R1592" s="39">
        <v>0</v>
      </c>
      <c r="S1592" s="54">
        <v>23.83</v>
      </c>
      <c r="T1592" s="39">
        <v>0</v>
      </c>
      <c r="U1592" s="54">
        <v>0</v>
      </c>
      <c r="V1592" s="39">
        <v>0</v>
      </c>
      <c r="W1592" s="56">
        <v>0</v>
      </c>
      <c r="X1592" s="39">
        <v>50.08</v>
      </c>
      <c r="Y1592" s="56">
        <v>3.6</v>
      </c>
    </row>
    <row r="1593" spans="1:25">
      <c r="A1593" s="47">
        <v>43589</v>
      </c>
      <c r="B1593" s="37">
        <v>360.5271100657252</v>
      </c>
      <c r="C1593" s="49">
        <v>0</v>
      </c>
      <c r="D1593" s="37">
        <v>0</v>
      </c>
      <c r="E1593" s="49">
        <v>0</v>
      </c>
      <c r="F1593" s="37">
        <v>0</v>
      </c>
      <c r="G1593" s="49">
        <v>0.74039827148612836</v>
      </c>
      <c r="H1593" s="37">
        <v>1.2396156522484099</v>
      </c>
      <c r="I1593" s="49">
        <v>0</v>
      </c>
      <c r="J1593" s="37">
        <v>0</v>
      </c>
      <c r="K1593" s="49">
        <v>8.9642628730391394</v>
      </c>
      <c r="L1593" s="37">
        <v>0</v>
      </c>
      <c r="M1593" s="49">
        <v>44596.5</v>
      </c>
      <c r="N1593" s="43">
        <v>1266.21</v>
      </c>
      <c r="O1593" s="56">
        <v>1307.72</v>
      </c>
      <c r="P1593" s="44">
        <v>1288.46</v>
      </c>
      <c r="Q1593" s="52">
        <v>0</v>
      </c>
      <c r="R1593" s="39">
        <v>0</v>
      </c>
      <c r="S1593" s="54">
        <v>19.260000000000002</v>
      </c>
      <c r="T1593" s="39">
        <v>0</v>
      </c>
      <c r="U1593" s="54">
        <v>0</v>
      </c>
      <c r="V1593" s="39">
        <v>0</v>
      </c>
      <c r="W1593" s="56">
        <v>0</v>
      </c>
      <c r="X1593" s="39">
        <v>41.51</v>
      </c>
      <c r="Y1593" s="56">
        <v>3.2</v>
      </c>
    </row>
    <row r="1594" spans="1:25">
      <c r="A1594" s="47">
        <v>43590</v>
      </c>
      <c r="B1594" s="37">
        <v>420.15528855660841</v>
      </c>
      <c r="C1594" s="49">
        <v>0</v>
      </c>
      <c r="D1594" s="37">
        <v>0</v>
      </c>
      <c r="E1594" s="49">
        <v>0</v>
      </c>
      <c r="F1594" s="37">
        <v>0</v>
      </c>
      <c r="G1594" s="49">
        <v>0.74739822670330036</v>
      </c>
      <c r="H1594" s="37">
        <v>1.247352773403086</v>
      </c>
      <c r="I1594" s="49">
        <v>0</v>
      </c>
      <c r="J1594" s="37">
        <v>0</v>
      </c>
      <c r="K1594" s="49">
        <v>10.015930496078179</v>
      </c>
      <c r="L1594" s="37">
        <v>0</v>
      </c>
      <c r="M1594" s="49">
        <v>63767.7</v>
      </c>
      <c r="N1594" s="43">
        <v>1738.13</v>
      </c>
      <c r="O1594" s="56">
        <v>1832.19</v>
      </c>
      <c r="P1594" s="44">
        <v>1807.19</v>
      </c>
      <c r="Q1594" s="52">
        <v>0</v>
      </c>
      <c r="R1594" s="39">
        <v>0</v>
      </c>
      <c r="S1594" s="54">
        <v>25</v>
      </c>
      <c r="T1594" s="39">
        <v>0</v>
      </c>
      <c r="U1594" s="54">
        <v>0</v>
      </c>
      <c r="V1594" s="39">
        <v>0</v>
      </c>
      <c r="W1594" s="56">
        <v>0</v>
      </c>
      <c r="X1594" s="39">
        <v>94.06</v>
      </c>
      <c r="Y1594" s="56">
        <v>5.0999999999999996</v>
      </c>
    </row>
    <row r="1595" spans="1:25">
      <c r="A1595" s="47">
        <v>43591</v>
      </c>
      <c r="B1595" s="37">
        <v>10036.587598604978</v>
      </c>
      <c r="C1595" s="49">
        <v>0</v>
      </c>
      <c r="D1595" s="37">
        <v>0</v>
      </c>
      <c r="E1595" s="49">
        <v>0</v>
      </c>
      <c r="F1595" s="37">
        <v>0</v>
      </c>
      <c r="G1595" s="49">
        <v>21.456654268363607</v>
      </c>
      <c r="H1595" s="37">
        <v>33.756871184691818</v>
      </c>
      <c r="I1595" s="49">
        <v>0</v>
      </c>
      <c r="J1595" s="37">
        <v>0</v>
      </c>
      <c r="K1595" s="49">
        <v>245.58728427537966</v>
      </c>
      <c r="L1595" s="37">
        <v>0</v>
      </c>
      <c r="M1595" s="49">
        <v>64979.7</v>
      </c>
      <c r="N1595" s="43">
        <v>1720.34</v>
      </c>
      <c r="O1595" s="56">
        <v>1816.43</v>
      </c>
      <c r="P1595" s="44">
        <v>1787.99</v>
      </c>
      <c r="Q1595" s="52">
        <v>0</v>
      </c>
      <c r="R1595" s="39">
        <v>0</v>
      </c>
      <c r="S1595" s="54">
        <v>28.44</v>
      </c>
      <c r="T1595" s="39">
        <v>0</v>
      </c>
      <c r="U1595" s="54">
        <v>0</v>
      </c>
      <c r="V1595" s="39">
        <v>0</v>
      </c>
      <c r="W1595" s="56">
        <v>0</v>
      </c>
      <c r="X1595" s="39">
        <v>96.09</v>
      </c>
      <c r="Y1595" s="56">
        <v>5.3</v>
      </c>
    </row>
    <row r="1596" spans="1:25">
      <c r="A1596" s="47">
        <v>43592</v>
      </c>
      <c r="B1596" s="37">
        <v>10591.33227729226</v>
      </c>
      <c r="C1596" s="49">
        <v>0</v>
      </c>
      <c r="D1596" s="37">
        <v>0</v>
      </c>
      <c r="E1596" s="49">
        <v>0</v>
      </c>
      <c r="F1596" s="37">
        <v>0</v>
      </c>
      <c r="G1596" s="49">
        <v>19.511448369664688</v>
      </c>
      <c r="H1596" s="37">
        <v>34.851690025532768</v>
      </c>
      <c r="I1596" s="49">
        <v>0</v>
      </c>
      <c r="J1596" s="37">
        <v>0</v>
      </c>
      <c r="K1596" s="49">
        <v>256.2074539588059</v>
      </c>
      <c r="L1596" s="37">
        <v>0</v>
      </c>
      <c r="M1596" s="49">
        <v>43451.7</v>
      </c>
      <c r="N1596" s="43">
        <v>1205.77</v>
      </c>
      <c r="O1596" s="56">
        <v>1250.03</v>
      </c>
      <c r="P1596" s="44">
        <v>1230.9000000000001</v>
      </c>
      <c r="Q1596" s="52">
        <v>0</v>
      </c>
      <c r="R1596" s="39">
        <v>0</v>
      </c>
      <c r="S1596" s="54">
        <v>19.13</v>
      </c>
      <c r="T1596" s="39">
        <v>0</v>
      </c>
      <c r="U1596" s="54">
        <v>0</v>
      </c>
      <c r="V1596" s="39">
        <v>0</v>
      </c>
      <c r="W1596" s="56">
        <v>0</v>
      </c>
      <c r="X1596" s="39">
        <v>44.26</v>
      </c>
      <c r="Y1596" s="56">
        <v>3.5</v>
      </c>
    </row>
    <row r="1597" spans="1:25">
      <c r="A1597" s="47">
        <v>43593</v>
      </c>
      <c r="B1597" s="37">
        <v>9779.6380563088151</v>
      </c>
      <c r="C1597" s="49">
        <v>0</v>
      </c>
      <c r="D1597" s="37">
        <v>0</v>
      </c>
      <c r="E1597" s="49">
        <v>0</v>
      </c>
      <c r="F1597" s="37">
        <v>0</v>
      </c>
      <c r="G1597" s="49">
        <v>20.874134205239166</v>
      </c>
      <c r="H1597" s="37">
        <v>35.43606689181911</v>
      </c>
      <c r="I1597" s="49">
        <v>0</v>
      </c>
      <c r="J1597" s="37">
        <v>0</v>
      </c>
      <c r="K1597" s="49">
        <v>250.30447894061885</v>
      </c>
      <c r="L1597" s="37">
        <v>0</v>
      </c>
      <c r="M1597" s="49">
        <v>44202.3</v>
      </c>
      <c r="N1597" s="43">
        <v>1255.69</v>
      </c>
      <c r="O1597" s="56">
        <v>1301.57</v>
      </c>
      <c r="P1597" s="44">
        <v>1286.57</v>
      </c>
      <c r="Q1597" s="52">
        <v>0</v>
      </c>
      <c r="R1597" s="39">
        <v>0</v>
      </c>
      <c r="S1597" s="54">
        <v>15</v>
      </c>
      <c r="T1597" s="39">
        <v>0</v>
      </c>
      <c r="U1597" s="54">
        <v>0</v>
      </c>
      <c r="V1597" s="39">
        <v>0</v>
      </c>
      <c r="W1597" s="56">
        <v>0</v>
      </c>
      <c r="X1597" s="39">
        <v>45.88</v>
      </c>
      <c r="Y1597" s="56">
        <v>3.5</v>
      </c>
    </row>
    <row r="1598" spans="1:25">
      <c r="A1598" s="47">
        <v>43594</v>
      </c>
      <c r="B1598" s="37">
        <v>10660.573065760687</v>
      </c>
      <c r="C1598" s="49">
        <v>0</v>
      </c>
      <c r="D1598" s="37">
        <v>0</v>
      </c>
      <c r="E1598" s="49">
        <v>0</v>
      </c>
      <c r="F1598" s="37">
        <v>0</v>
      </c>
      <c r="G1598" s="49">
        <v>21.40170488150806</v>
      </c>
      <c r="H1598" s="37">
        <v>35.338557899628299</v>
      </c>
      <c r="I1598" s="49">
        <v>0</v>
      </c>
      <c r="J1598" s="37">
        <v>0</v>
      </c>
      <c r="K1598" s="49">
        <v>246.82148374361722</v>
      </c>
      <c r="L1598" s="37">
        <v>0</v>
      </c>
      <c r="M1598" s="49">
        <v>67002.3</v>
      </c>
      <c r="N1598" s="43">
        <v>1942.73</v>
      </c>
      <c r="O1598" s="56">
        <v>2010.13</v>
      </c>
      <c r="P1598" s="44">
        <v>1985.83</v>
      </c>
      <c r="Q1598" s="52">
        <v>0</v>
      </c>
      <c r="R1598" s="39">
        <v>0</v>
      </c>
      <c r="S1598" s="54">
        <v>24.3</v>
      </c>
      <c r="T1598" s="39">
        <v>0</v>
      </c>
      <c r="U1598" s="54">
        <v>0</v>
      </c>
      <c r="V1598" s="39">
        <v>0</v>
      </c>
      <c r="W1598" s="56">
        <v>0</v>
      </c>
      <c r="X1598" s="39">
        <v>67.400000000000006</v>
      </c>
      <c r="Y1598" s="56">
        <v>3.4</v>
      </c>
    </row>
    <row r="1599" spans="1:25">
      <c r="A1599" s="47">
        <v>43595</v>
      </c>
      <c r="B1599" s="37">
        <v>10931.939475014553</v>
      </c>
      <c r="C1599" s="49">
        <v>0</v>
      </c>
      <c r="D1599" s="37">
        <v>0</v>
      </c>
      <c r="E1599" s="49">
        <v>0</v>
      </c>
      <c r="F1599" s="37">
        <v>0</v>
      </c>
      <c r="G1599" s="49">
        <v>19.240807575551308</v>
      </c>
      <c r="H1599" s="37">
        <v>36.730451938379282</v>
      </c>
      <c r="I1599" s="49">
        <v>0</v>
      </c>
      <c r="J1599" s="37">
        <v>0</v>
      </c>
      <c r="K1599" s="49">
        <v>266.82664306280753</v>
      </c>
      <c r="L1599" s="37">
        <v>20</v>
      </c>
      <c r="M1599" s="49">
        <v>45092.4</v>
      </c>
      <c r="N1599" s="43">
        <v>1242.6400000000001</v>
      </c>
      <c r="O1599" s="56">
        <v>1296.25</v>
      </c>
      <c r="P1599" s="44">
        <v>1281.25</v>
      </c>
      <c r="Q1599" s="52">
        <v>0</v>
      </c>
      <c r="R1599" s="39">
        <v>0</v>
      </c>
      <c r="S1599" s="54">
        <v>15</v>
      </c>
      <c r="T1599" s="39">
        <v>0</v>
      </c>
      <c r="U1599" s="54">
        <v>0</v>
      </c>
      <c r="V1599" s="39">
        <v>0</v>
      </c>
      <c r="W1599" s="56">
        <v>0</v>
      </c>
      <c r="X1599" s="39">
        <v>53.61</v>
      </c>
      <c r="Y1599" s="56">
        <v>4.0999999999999996</v>
      </c>
    </row>
    <row r="1600" spans="1:25">
      <c r="A1600" s="47">
        <v>43596</v>
      </c>
      <c r="B1600" s="37">
        <v>424.44014824499379</v>
      </c>
      <c r="C1600" s="49">
        <v>0</v>
      </c>
      <c r="D1600" s="37">
        <v>0</v>
      </c>
      <c r="E1600" s="49">
        <v>0</v>
      </c>
      <c r="F1600" s="37">
        <v>0</v>
      </c>
      <c r="G1600" s="49">
        <v>0.82931514224059144</v>
      </c>
      <c r="H1600" s="37">
        <v>1.4140514377471338</v>
      </c>
      <c r="I1600" s="49">
        <v>0</v>
      </c>
      <c r="J1600" s="37">
        <v>0</v>
      </c>
      <c r="K1600" s="49">
        <v>9.233448531793103</v>
      </c>
      <c r="L1600" s="37">
        <v>0</v>
      </c>
      <c r="M1600" s="49">
        <v>44773.8</v>
      </c>
      <c r="N1600" s="43">
        <v>1270.03</v>
      </c>
      <c r="O1600" s="56">
        <v>1315.24</v>
      </c>
      <c r="P1600" s="44">
        <v>1290.1300000000001</v>
      </c>
      <c r="Q1600" s="52">
        <v>0</v>
      </c>
      <c r="R1600" s="39">
        <v>0</v>
      </c>
      <c r="S1600" s="54">
        <v>25.11</v>
      </c>
      <c r="T1600" s="39">
        <v>0</v>
      </c>
      <c r="U1600" s="54">
        <v>0</v>
      </c>
      <c r="V1600" s="39">
        <v>0</v>
      </c>
      <c r="W1600" s="56">
        <v>0</v>
      </c>
      <c r="X1600" s="39">
        <v>45.21</v>
      </c>
      <c r="Y1600" s="56">
        <v>3.4</v>
      </c>
    </row>
    <row r="1601" spans="1:25">
      <c r="A1601" s="47">
        <v>43597</v>
      </c>
      <c r="B1601" s="37">
        <v>360.82233025580933</v>
      </c>
      <c r="C1601" s="49">
        <v>0</v>
      </c>
      <c r="D1601" s="37">
        <v>0</v>
      </c>
      <c r="E1601" s="49">
        <v>0</v>
      </c>
      <c r="F1601" s="37">
        <v>0</v>
      </c>
      <c r="G1601" s="49">
        <v>0.81991223127929214</v>
      </c>
      <c r="H1601" s="37">
        <v>1.2102595588319813</v>
      </c>
      <c r="I1601" s="49">
        <v>0</v>
      </c>
      <c r="J1601" s="37">
        <v>0</v>
      </c>
      <c r="K1601" s="49">
        <v>8.701460229061043</v>
      </c>
      <c r="L1601" s="37">
        <v>0</v>
      </c>
      <c r="M1601" s="49">
        <v>65965.5</v>
      </c>
      <c r="N1601" s="43">
        <v>1927.3</v>
      </c>
      <c r="O1601" s="56">
        <v>2008.11</v>
      </c>
      <c r="P1601" s="44">
        <v>1978.11</v>
      </c>
      <c r="Q1601" s="52">
        <v>0</v>
      </c>
      <c r="R1601" s="39">
        <v>0</v>
      </c>
      <c r="S1601" s="54">
        <v>30</v>
      </c>
      <c r="T1601" s="39">
        <v>0</v>
      </c>
      <c r="U1601" s="54">
        <v>0</v>
      </c>
      <c r="V1601" s="39">
        <v>0</v>
      </c>
      <c r="W1601" s="56">
        <v>0</v>
      </c>
      <c r="X1601" s="39">
        <v>80.81</v>
      </c>
      <c r="Y1601" s="56">
        <v>4</v>
      </c>
    </row>
    <row r="1602" spans="1:25">
      <c r="A1602" s="47">
        <v>43598</v>
      </c>
      <c r="B1602" s="37">
        <v>10152.145497464408</v>
      </c>
      <c r="C1602" s="49">
        <v>0</v>
      </c>
      <c r="D1602" s="37">
        <v>0</v>
      </c>
      <c r="E1602" s="49">
        <v>0</v>
      </c>
      <c r="F1602" s="37">
        <v>0</v>
      </c>
      <c r="G1602" s="49">
        <v>20.314863804723178</v>
      </c>
      <c r="H1602" s="37">
        <v>34.123191020156341</v>
      </c>
      <c r="I1602" s="49">
        <v>0</v>
      </c>
      <c r="J1602" s="37">
        <v>0</v>
      </c>
      <c r="K1602" s="49">
        <v>248.94774399453317</v>
      </c>
      <c r="L1602" s="37">
        <v>0</v>
      </c>
      <c r="M1602" s="49">
        <v>66632.100000000006</v>
      </c>
      <c r="N1602" s="43">
        <v>1903.19</v>
      </c>
      <c r="O1602" s="56">
        <v>2011.16</v>
      </c>
      <c r="P1602" s="44">
        <v>1987.43</v>
      </c>
      <c r="Q1602" s="52">
        <v>0</v>
      </c>
      <c r="R1602" s="39">
        <v>0</v>
      </c>
      <c r="S1602" s="54">
        <v>23.73</v>
      </c>
      <c r="T1602" s="39">
        <v>0</v>
      </c>
      <c r="U1602" s="54">
        <v>0</v>
      </c>
      <c r="V1602" s="39">
        <v>0</v>
      </c>
      <c r="W1602" s="56">
        <v>0</v>
      </c>
      <c r="X1602" s="39">
        <v>107.97</v>
      </c>
      <c r="Y1602" s="56">
        <v>5.4</v>
      </c>
    </row>
    <row r="1603" spans="1:25">
      <c r="A1603" s="47">
        <v>43599</v>
      </c>
      <c r="B1603" s="37">
        <v>11018.291884742894</v>
      </c>
      <c r="C1603" s="49">
        <v>0</v>
      </c>
      <c r="D1603" s="37">
        <v>0</v>
      </c>
      <c r="E1603" s="49">
        <v>0</v>
      </c>
      <c r="F1603" s="37">
        <v>0</v>
      </c>
      <c r="G1603" s="49">
        <v>21.84660115523041</v>
      </c>
      <c r="H1603" s="37">
        <v>34.377864405349627</v>
      </c>
      <c r="I1603" s="49">
        <v>0</v>
      </c>
      <c r="J1603" s="37">
        <v>0</v>
      </c>
      <c r="K1603" s="49">
        <v>260.03849302836295</v>
      </c>
      <c r="L1603" s="37">
        <v>0</v>
      </c>
      <c r="M1603" s="49">
        <v>45437.4</v>
      </c>
      <c r="N1603" s="43">
        <v>1308.8599999999999</v>
      </c>
      <c r="O1603" s="56">
        <v>1350.19</v>
      </c>
      <c r="P1603" s="44">
        <v>1325.86</v>
      </c>
      <c r="Q1603" s="52">
        <v>0</v>
      </c>
      <c r="R1603" s="39">
        <v>0</v>
      </c>
      <c r="S1603" s="54">
        <v>24.33</v>
      </c>
      <c r="T1603" s="39">
        <v>0</v>
      </c>
      <c r="U1603" s="54">
        <v>0</v>
      </c>
      <c r="V1603" s="39">
        <v>0</v>
      </c>
      <c r="W1603" s="56">
        <v>0</v>
      </c>
      <c r="X1603" s="39">
        <v>41.33</v>
      </c>
      <c r="Y1603" s="56">
        <v>3.1</v>
      </c>
    </row>
    <row r="1604" spans="1:25">
      <c r="A1604" s="47">
        <v>43600</v>
      </c>
      <c r="B1604" s="37">
        <v>10831.319914194719</v>
      </c>
      <c r="C1604" s="49">
        <v>0</v>
      </c>
      <c r="D1604" s="37">
        <v>0</v>
      </c>
      <c r="E1604" s="49">
        <v>0</v>
      </c>
      <c r="F1604" s="37">
        <v>0</v>
      </c>
      <c r="G1604" s="49">
        <v>20.893408680539977</v>
      </c>
      <c r="H1604" s="37">
        <v>33.17535131236928</v>
      </c>
      <c r="I1604" s="49">
        <v>0</v>
      </c>
      <c r="J1604" s="37">
        <v>0</v>
      </c>
      <c r="K1604" s="49">
        <v>252.57123735585526</v>
      </c>
      <c r="L1604" s="37">
        <v>0</v>
      </c>
      <c r="M1604" s="49">
        <v>42599.1</v>
      </c>
      <c r="N1604" s="43">
        <v>1184.06</v>
      </c>
      <c r="O1604" s="56">
        <v>1233.3699999999999</v>
      </c>
      <c r="P1604" s="44">
        <v>1210.99</v>
      </c>
      <c r="Q1604" s="52">
        <v>0</v>
      </c>
      <c r="R1604" s="39">
        <v>0</v>
      </c>
      <c r="S1604" s="54">
        <v>22.38</v>
      </c>
      <c r="T1604" s="39">
        <v>0</v>
      </c>
      <c r="U1604" s="54">
        <v>0</v>
      </c>
      <c r="V1604" s="39">
        <v>0</v>
      </c>
      <c r="W1604" s="56">
        <v>0</v>
      </c>
      <c r="X1604" s="39">
        <v>49.31</v>
      </c>
      <c r="Y1604" s="56">
        <v>4</v>
      </c>
    </row>
    <row r="1605" spans="1:25">
      <c r="A1605" s="47">
        <v>43601</v>
      </c>
      <c r="B1605" s="37">
        <v>10567.451419827546</v>
      </c>
      <c r="C1605" s="49">
        <v>0</v>
      </c>
      <c r="D1605" s="37">
        <v>0</v>
      </c>
      <c r="E1605" s="49">
        <v>0</v>
      </c>
      <c r="F1605" s="37">
        <v>0</v>
      </c>
      <c r="G1605" s="49">
        <v>19.151087118568022</v>
      </c>
      <c r="H1605" s="37">
        <v>33.89504504503968</v>
      </c>
      <c r="I1605" s="49">
        <v>0</v>
      </c>
      <c r="J1605" s="37">
        <v>0</v>
      </c>
      <c r="K1605" s="49">
        <v>260.62367224360958</v>
      </c>
      <c r="L1605" s="37">
        <v>0</v>
      </c>
      <c r="M1605" s="49">
        <v>67137.3</v>
      </c>
      <c r="N1605" s="43">
        <v>1944.27</v>
      </c>
      <c r="O1605" s="56">
        <v>2031.14</v>
      </c>
      <c r="P1605" s="44">
        <v>1998.83</v>
      </c>
      <c r="Q1605" s="52">
        <v>0</v>
      </c>
      <c r="R1605" s="39">
        <v>0</v>
      </c>
      <c r="S1605" s="54">
        <v>32.31</v>
      </c>
      <c r="T1605" s="39">
        <v>0</v>
      </c>
      <c r="U1605" s="54">
        <v>0</v>
      </c>
      <c r="V1605" s="39">
        <v>0</v>
      </c>
      <c r="W1605" s="56">
        <v>0</v>
      </c>
      <c r="X1605" s="39">
        <v>86.87</v>
      </c>
      <c r="Y1605" s="56">
        <v>4.3</v>
      </c>
    </row>
    <row r="1606" spans="1:25">
      <c r="A1606" s="47">
        <v>43602</v>
      </c>
      <c r="B1606" s="37">
        <v>10015.467381909741</v>
      </c>
      <c r="C1606" s="49">
        <v>0</v>
      </c>
      <c r="D1606" s="37">
        <v>0</v>
      </c>
      <c r="E1606" s="49">
        <v>0</v>
      </c>
      <c r="F1606" s="37">
        <v>0</v>
      </c>
      <c r="G1606" s="49">
        <v>20.531435256018483</v>
      </c>
      <c r="H1606" s="37">
        <v>34.712534997425962</v>
      </c>
      <c r="I1606" s="49">
        <v>0</v>
      </c>
      <c r="J1606" s="37">
        <v>19</v>
      </c>
      <c r="K1606" s="49">
        <v>259.65096561704939</v>
      </c>
      <c r="L1606" s="37">
        <v>20</v>
      </c>
      <c r="M1606" s="49">
        <v>43196.1</v>
      </c>
      <c r="N1606" s="43">
        <v>1231.92</v>
      </c>
      <c r="O1606" s="56">
        <v>1288.1400000000001</v>
      </c>
      <c r="P1606" s="44">
        <v>1267.83</v>
      </c>
      <c r="Q1606" s="52">
        <v>0</v>
      </c>
      <c r="R1606" s="39">
        <v>0</v>
      </c>
      <c r="S1606" s="54">
        <v>20.309999999999999</v>
      </c>
      <c r="T1606" s="39">
        <v>0</v>
      </c>
      <c r="U1606" s="54">
        <v>0</v>
      </c>
      <c r="V1606" s="39">
        <v>0</v>
      </c>
      <c r="W1606" s="56">
        <v>0</v>
      </c>
      <c r="X1606" s="39">
        <v>56.22</v>
      </c>
      <c r="Y1606" s="56">
        <v>4.4000000000000004</v>
      </c>
    </row>
    <row r="1607" spans="1:25">
      <c r="A1607" s="47">
        <v>43603</v>
      </c>
      <c r="B1607" s="37">
        <v>434.41828812812082</v>
      </c>
      <c r="C1607" s="49">
        <v>0</v>
      </c>
      <c r="D1607" s="37">
        <v>0</v>
      </c>
      <c r="E1607" s="49">
        <v>0</v>
      </c>
      <c r="F1607" s="37">
        <v>0</v>
      </c>
      <c r="G1607" s="49">
        <v>0.72396801976414171</v>
      </c>
      <c r="H1607" s="37">
        <v>1.2403912124643692</v>
      </c>
      <c r="I1607" s="49">
        <v>0</v>
      </c>
      <c r="J1607" s="37">
        <v>0</v>
      </c>
      <c r="K1607" s="49">
        <v>10.382204156053595</v>
      </c>
      <c r="L1607" s="37">
        <v>0</v>
      </c>
      <c r="M1607" s="49">
        <v>44079.6</v>
      </c>
      <c r="N1607" s="43">
        <v>1247.0999999999999</v>
      </c>
      <c r="O1607" s="56">
        <v>1316.04</v>
      </c>
      <c r="P1607" s="44">
        <v>1294.04</v>
      </c>
      <c r="Q1607" s="52">
        <v>0</v>
      </c>
      <c r="R1607" s="39">
        <v>0</v>
      </c>
      <c r="S1607" s="54">
        <v>22</v>
      </c>
      <c r="T1607" s="39">
        <v>0</v>
      </c>
      <c r="U1607" s="54">
        <v>0</v>
      </c>
      <c r="V1607" s="39">
        <v>0</v>
      </c>
      <c r="W1607" s="56">
        <v>0</v>
      </c>
      <c r="X1607" s="39">
        <v>68.94</v>
      </c>
      <c r="Y1607" s="56">
        <v>5.2</v>
      </c>
    </row>
    <row r="1608" spans="1:25">
      <c r="A1608" s="47">
        <v>43604</v>
      </c>
      <c r="B1608" s="37">
        <v>372.480497815462</v>
      </c>
      <c r="C1608" s="49">
        <v>0</v>
      </c>
      <c r="D1608" s="37">
        <v>0</v>
      </c>
      <c r="E1608" s="49">
        <v>0</v>
      </c>
      <c r="F1608" s="37">
        <v>0</v>
      </c>
      <c r="G1608" s="49">
        <v>0.75989395418618955</v>
      </c>
      <c r="H1608" s="37">
        <v>1.1938120057887012</v>
      </c>
      <c r="I1608" s="49">
        <v>0</v>
      </c>
      <c r="J1608" s="37">
        <v>0</v>
      </c>
      <c r="K1608" s="49">
        <v>9.6362392700845394</v>
      </c>
      <c r="L1608" s="37">
        <v>0</v>
      </c>
      <c r="M1608" s="49">
        <v>63571.199999999997</v>
      </c>
      <c r="N1608" s="43">
        <v>1868.6</v>
      </c>
      <c r="O1608" s="56">
        <v>1971.44</v>
      </c>
      <c r="P1608" s="44">
        <v>1940.23</v>
      </c>
      <c r="Q1608" s="52">
        <v>0</v>
      </c>
      <c r="R1608" s="39">
        <v>0</v>
      </c>
      <c r="S1608" s="54">
        <v>31.21</v>
      </c>
      <c r="T1608" s="39">
        <v>0</v>
      </c>
      <c r="U1608" s="54">
        <v>0</v>
      </c>
      <c r="V1608" s="39">
        <v>0</v>
      </c>
      <c r="W1608" s="56">
        <v>0</v>
      </c>
      <c r="X1608" s="39">
        <v>102.84</v>
      </c>
      <c r="Y1608" s="56">
        <v>5.2</v>
      </c>
    </row>
    <row r="1609" spans="1:25">
      <c r="A1609" s="47">
        <v>43605</v>
      </c>
      <c r="B1609" s="37">
        <v>10521.952972857538</v>
      </c>
      <c r="C1609" s="49">
        <v>0</v>
      </c>
      <c r="D1609" s="37">
        <v>0</v>
      </c>
      <c r="E1609" s="49">
        <v>0</v>
      </c>
      <c r="F1609" s="37">
        <v>0</v>
      </c>
      <c r="G1609" s="49">
        <v>20.033301325598185</v>
      </c>
      <c r="H1609" s="37">
        <v>35.804238696859208</v>
      </c>
      <c r="I1609" s="49">
        <v>0</v>
      </c>
      <c r="J1609" s="37">
        <v>0</v>
      </c>
      <c r="K1609" s="49">
        <v>239.60365588002935</v>
      </c>
      <c r="L1609" s="37">
        <v>0</v>
      </c>
      <c r="M1609" s="49">
        <v>65531.1</v>
      </c>
      <c r="N1609" s="43">
        <v>1965.16</v>
      </c>
      <c r="O1609" s="56">
        <v>2039.03</v>
      </c>
      <c r="P1609" s="44">
        <v>1994.39</v>
      </c>
      <c r="Q1609" s="52">
        <v>0</v>
      </c>
      <c r="R1609" s="39">
        <v>0</v>
      </c>
      <c r="S1609" s="54">
        <v>44.64</v>
      </c>
      <c r="T1609" s="39">
        <v>0</v>
      </c>
      <c r="U1609" s="54">
        <v>0</v>
      </c>
      <c r="V1609" s="39">
        <v>0</v>
      </c>
      <c r="W1609" s="56">
        <v>0</v>
      </c>
      <c r="X1609" s="39">
        <v>73.87</v>
      </c>
      <c r="Y1609" s="56">
        <v>3.6</v>
      </c>
    </row>
    <row r="1610" spans="1:25">
      <c r="A1610" s="47">
        <v>43606</v>
      </c>
      <c r="B1610" s="37">
        <v>10483.750599999956</v>
      </c>
      <c r="C1610" s="49">
        <v>0</v>
      </c>
      <c r="D1610" s="37">
        <v>0</v>
      </c>
      <c r="E1610" s="49">
        <v>0</v>
      </c>
      <c r="F1610" s="37">
        <v>0</v>
      </c>
      <c r="G1610" s="49">
        <v>21.826932112580337</v>
      </c>
      <c r="H1610" s="37">
        <v>36.683287744957525</v>
      </c>
      <c r="I1610" s="49">
        <v>0</v>
      </c>
      <c r="J1610" s="37">
        <v>0</v>
      </c>
      <c r="K1610" s="49">
        <v>258.55344723124995</v>
      </c>
      <c r="L1610" s="37">
        <v>0</v>
      </c>
      <c r="M1610" s="49">
        <v>44533.2</v>
      </c>
      <c r="N1610" s="43">
        <v>1229.27</v>
      </c>
      <c r="O1610" s="56">
        <v>1289.49</v>
      </c>
      <c r="P1610" s="44">
        <v>1266.4100000000001</v>
      </c>
      <c r="Q1610" s="52">
        <v>0</v>
      </c>
      <c r="R1610" s="39">
        <v>0</v>
      </c>
      <c r="S1610" s="54">
        <v>23.08</v>
      </c>
      <c r="T1610" s="39">
        <v>0</v>
      </c>
      <c r="U1610" s="54">
        <v>0</v>
      </c>
      <c r="V1610" s="39">
        <v>0</v>
      </c>
      <c r="W1610" s="56">
        <v>0</v>
      </c>
      <c r="X1610" s="39">
        <v>60.22</v>
      </c>
      <c r="Y1610" s="56">
        <v>4.7</v>
      </c>
    </row>
    <row r="1611" spans="1:25">
      <c r="A1611" s="47">
        <v>43607</v>
      </c>
      <c r="B1611" s="37">
        <v>11151.524123375435</v>
      </c>
      <c r="C1611" s="49">
        <v>0</v>
      </c>
      <c r="D1611" s="37">
        <v>0</v>
      </c>
      <c r="E1611" s="49">
        <v>0</v>
      </c>
      <c r="F1611" s="37">
        <v>0</v>
      </c>
      <c r="G1611" s="49">
        <v>19.702080873833005</v>
      </c>
      <c r="H1611" s="37">
        <v>34.922835617341313</v>
      </c>
      <c r="I1611" s="49">
        <v>0</v>
      </c>
      <c r="J1611" s="37">
        <v>0</v>
      </c>
      <c r="K1611" s="49">
        <v>251.03525163397777</v>
      </c>
      <c r="L1611" s="37">
        <v>0</v>
      </c>
      <c r="M1611" s="49">
        <v>44330.1</v>
      </c>
      <c r="N1611" s="43">
        <v>1265.31</v>
      </c>
      <c r="O1611" s="56">
        <v>1318.17</v>
      </c>
      <c r="P1611" s="44">
        <v>1294.6199999999999</v>
      </c>
      <c r="Q1611" s="52">
        <v>0</v>
      </c>
      <c r="R1611" s="39">
        <v>0</v>
      </c>
      <c r="S1611" s="54">
        <v>23.55</v>
      </c>
      <c r="T1611" s="39">
        <v>0</v>
      </c>
      <c r="U1611" s="54">
        <v>0</v>
      </c>
      <c r="V1611" s="39">
        <v>0</v>
      </c>
      <c r="W1611" s="56">
        <v>0</v>
      </c>
      <c r="X1611" s="39">
        <v>52.86</v>
      </c>
      <c r="Y1611" s="56">
        <v>4</v>
      </c>
    </row>
    <row r="1612" spans="1:25">
      <c r="A1612" s="47">
        <v>43608</v>
      </c>
      <c r="B1612" s="37">
        <v>10069.887060302195</v>
      </c>
      <c r="C1612" s="49">
        <v>0</v>
      </c>
      <c r="D1612" s="37">
        <v>0</v>
      </c>
      <c r="E1612" s="49">
        <v>0</v>
      </c>
      <c r="F1612" s="37">
        <v>0</v>
      </c>
      <c r="G1612" s="49">
        <v>19.456011956850677</v>
      </c>
      <c r="H1612" s="37">
        <v>36.07167780559169</v>
      </c>
      <c r="I1612" s="49">
        <v>0</v>
      </c>
      <c r="J1612" s="37">
        <v>0</v>
      </c>
      <c r="K1612" s="49">
        <v>255.2883707121556</v>
      </c>
      <c r="L1612" s="37">
        <v>0</v>
      </c>
      <c r="M1612" s="49">
        <v>65017.2</v>
      </c>
      <c r="N1612" s="43">
        <v>1881.26</v>
      </c>
      <c r="O1612" s="56">
        <v>1989.73</v>
      </c>
      <c r="P1612" s="44">
        <v>1965.95</v>
      </c>
      <c r="Q1612" s="52">
        <v>0</v>
      </c>
      <c r="R1612" s="39">
        <v>0</v>
      </c>
      <c r="S1612" s="54">
        <v>23.78</v>
      </c>
      <c r="T1612" s="39">
        <v>0</v>
      </c>
      <c r="U1612" s="54">
        <v>0</v>
      </c>
      <c r="V1612" s="39">
        <v>0</v>
      </c>
      <c r="W1612" s="56">
        <v>0</v>
      </c>
      <c r="X1612" s="39">
        <v>108.47</v>
      </c>
      <c r="Y1612" s="56">
        <v>5.5</v>
      </c>
    </row>
    <row r="1613" spans="1:25">
      <c r="A1613" s="47">
        <v>43609</v>
      </c>
      <c r="B1613" s="37">
        <v>10407.979515668876</v>
      </c>
      <c r="C1613" s="49">
        <v>0</v>
      </c>
      <c r="D1613" s="37">
        <v>0</v>
      </c>
      <c r="E1613" s="49">
        <v>0</v>
      </c>
      <c r="F1613" s="37">
        <v>0</v>
      </c>
      <c r="G1613" s="49">
        <v>19.587453638565975</v>
      </c>
      <c r="H1613" s="37">
        <v>34.03429823865357</v>
      </c>
      <c r="I1613" s="49">
        <v>0</v>
      </c>
      <c r="J1613" s="37">
        <v>0</v>
      </c>
      <c r="K1613" s="49">
        <v>246.975350188341</v>
      </c>
      <c r="L1613" s="37">
        <v>20</v>
      </c>
      <c r="M1613" s="49">
        <v>43189.8</v>
      </c>
      <c r="N1613" s="43">
        <v>1243.8900000000001</v>
      </c>
      <c r="O1613" s="56">
        <v>1314.99</v>
      </c>
      <c r="P1613" s="44">
        <v>1291.4100000000001</v>
      </c>
      <c r="Q1613" s="52">
        <v>0</v>
      </c>
      <c r="R1613" s="39">
        <v>0</v>
      </c>
      <c r="S1613" s="54">
        <v>23.58</v>
      </c>
      <c r="T1613" s="39">
        <v>0</v>
      </c>
      <c r="U1613" s="54">
        <v>0</v>
      </c>
      <c r="V1613" s="39">
        <v>0</v>
      </c>
      <c r="W1613" s="56">
        <v>0</v>
      </c>
      <c r="X1613" s="39">
        <v>71.099999999999994</v>
      </c>
      <c r="Y1613" s="56">
        <v>5.4</v>
      </c>
    </row>
    <row r="1614" spans="1:25">
      <c r="A1614" s="47">
        <v>43610</v>
      </c>
      <c r="B1614" s="37">
        <v>383.80941961253467</v>
      </c>
      <c r="C1614" s="49">
        <v>0</v>
      </c>
      <c r="D1614" s="37">
        <v>0</v>
      </c>
      <c r="E1614" s="49">
        <v>0</v>
      </c>
      <c r="F1614" s="37">
        <v>0</v>
      </c>
      <c r="G1614" s="49">
        <v>0.73900312582870697</v>
      </c>
      <c r="H1614" s="37">
        <v>1.2216483307124517</v>
      </c>
      <c r="I1614" s="49">
        <v>0</v>
      </c>
      <c r="J1614" s="37">
        <v>0</v>
      </c>
      <c r="K1614" s="49">
        <v>9.2268198584789811</v>
      </c>
      <c r="L1614" s="37">
        <v>0</v>
      </c>
      <c r="M1614" s="49">
        <v>45317.7</v>
      </c>
      <c r="N1614" s="43">
        <v>1287.1400000000001</v>
      </c>
      <c r="O1614" s="56">
        <v>1352.38</v>
      </c>
      <c r="P1614" s="44">
        <v>1321.51</v>
      </c>
      <c r="Q1614" s="52">
        <v>0</v>
      </c>
      <c r="R1614" s="39">
        <v>0</v>
      </c>
      <c r="S1614" s="54">
        <v>30.87</v>
      </c>
      <c r="T1614" s="39">
        <v>0</v>
      </c>
      <c r="U1614" s="54">
        <v>0</v>
      </c>
      <c r="V1614" s="39">
        <v>0</v>
      </c>
      <c r="W1614" s="56">
        <v>0</v>
      </c>
      <c r="X1614" s="39">
        <v>65.239999999999995</v>
      </c>
      <c r="Y1614" s="56">
        <v>4.8</v>
      </c>
    </row>
    <row r="1615" spans="1:25">
      <c r="A1615" s="47">
        <v>43611</v>
      </c>
      <c r="B1615" s="37">
        <v>392.39635424969345</v>
      </c>
      <c r="C1615" s="49">
        <v>0</v>
      </c>
      <c r="D1615" s="37">
        <v>0</v>
      </c>
      <c r="E1615" s="49">
        <v>0</v>
      </c>
      <c r="F1615" s="37">
        <v>0</v>
      </c>
      <c r="G1615" s="49">
        <v>0.81650458321287567</v>
      </c>
      <c r="H1615" s="37">
        <v>1.3353957309698026</v>
      </c>
      <c r="I1615" s="49">
        <v>0</v>
      </c>
      <c r="J1615" s="37">
        <v>0</v>
      </c>
      <c r="K1615" s="49">
        <v>10.013547770115325</v>
      </c>
      <c r="L1615" s="37">
        <v>0</v>
      </c>
      <c r="M1615" s="49">
        <v>66741.600000000006</v>
      </c>
      <c r="N1615" s="43">
        <v>1944.3</v>
      </c>
      <c r="O1615" s="56">
        <v>2049.09</v>
      </c>
      <c r="P1615" s="44">
        <v>2008.09</v>
      </c>
      <c r="Q1615" s="52">
        <v>0</v>
      </c>
      <c r="R1615" s="39">
        <v>0</v>
      </c>
      <c r="S1615" s="54">
        <v>41</v>
      </c>
      <c r="T1615" s="39">
        <v>0</v>
      </c>
      <c r="U1615" s="54">
        <v>0</v>
      </c>
      <c r="V1615" s="39">
        <v>0</v>
      </c>
      <c r="W1615" s="56">
        <v>0</v>
      </c>
      <c r="X1615" s="39">
        <v>104.79</v>
      </c>
      <c r="Y1615" s="56">
        <v>5.0999999999999996</v>
      </c>
    </row>
    <row r="1616" spans="1:25">
      <c r="A1616" s="47">
        <v>43612</v>
      </c>
      <c r="B1616" s="37">
        <v>10498.546050318348</v>
      </c>
      <c r="C1616" s="49">
        <v>0</v>
      </c>
      <c r="D1616" s="37">
        <v>0</v>
      </c>
      <c r="E1616" s="49">
        <v>0</v>
      </c>
      <c r="F1616" s="37">
        <v>0</v>
      </c>
      <c r="G1616" s="49">
        <v>19.948195874400724</v>
      </c>
      <c r="H1616" s="37">
        <v>35.601923125131172</v>
      </c>
      <c r="I1616" s="49">
        <v>0</v>
      </c>
      <c r="J1616" s="37">
        <v>0</v>
      </c>
      <c r="K1616" s="49">
        <v>246.41031871533474</v>
      </c>
      <c r="L1616" s="37">
        <v>0</v>
      </c>
      <c r="M1616" s="49">
        <v>67296</v>
      </c>
      <c r="N1616" s="43">
        <v>1914.42</v>
      </c>
      <c r="O1616" s="56">
        <v>2019.74</v>
      </c>
      <c r="P1616" s="44">
        <v>1985.11</v>
      </c>
      <c r="Q1616" s="52">
        <v>0</v>
      </c>
      <c r="R1616" s="39">
        <v>0</v>
      </c>
      <c r="S1616" s="54">
        <v>34.630000000000003</v>
      </c>
      <c r="T1616" s="39">
        <v>0</v>
      </c>
      <c r="U1616" s="54">
        <v>0</v>
      </c>
      <c r="V1616" s="39">
        <v>0</v>
      </c>
      <c r="W1616" s="56">
        <v>0</v>
      </c>
      <c r="X1616" s="39">
        <v>105.32</v>
      </c>
      <c r="Y1616" s="56">
        <v>5.2</v>
      </c>
    </row>
    <row r="1617" spans="1:25">
      <c r="A1617" s="47">
        <v>43613</v>
      </c>
      <c r="B1617" s="37">
        <v>11035.462288330682</v>
      </c>
      <c r="C1617" s="49">
        <v>0</v>
      </c>
      <c r="D1617" s="37">
        <v>0</v>
      </c>
      <c r="E1617" s="49">
        <v>0</v>
      </c>
      <c r="F1617" s="37">
        <v>0</v>
      </c>
      <c r="G1617" s="49">
        <v>21.422717048612</v>
      </c>
      <c r="H1617" s="37">
        <v>32.783347616188294</v>
      </c>
      <c r="I1617" s="49">
        <v>0</v>
      </c>
      <c r="J1617" s="37">
        <v>0</v>
      </c>
      <c r="K1617" s="49">
        <v>250.80254920800954</v>
      </c>
      <c r="L1617" s="37">
        <v>0</v>
      </c>
      <c r="M1617" s="49">
        <v>43699.8</v>
      </c>
      <c r="N1617" s="43">
        <v>1198.53</v>
      </c>
      <c r="O1617" s="56">
        <v>1261.08</v>
      </c>
      <c r="P1617" s="44">
        <v>1240.76</v>
      </c>
      <c r="Q1617" s="52">
        <v>0</v>
      </c>
      <c r="R1617" s="39">
        <v>0</v>
      </c>
      <c r="S1617" s="54">
        <v>20.32</v>
      </c>
      <c r="T1617" s="39">
        <v>0</v>
      </c>
      <c r="U1617" s="54">
        <v>0</v>
      </c>
      <c r="V1617" s="39">
        <v>0</v>
      </c>
      <c r="W1617" s="56">
        <v>0</v>
      </c>
      <c r="X1617" s="39">
        <v>62.55</v>
      </c>
      <c r="Y1617" s="56">
        <v>5</v>
      </c>
    </row>
    <row r="1618" spans="1:25">
      <c r="A1618" s="47">
        <v>43614</v>
      </c>
      <c r="B1618" s="37">
        <v>11065.591875911492</v>
      </c>
      <c r="C1618" s="49">
        <v>0</v>
      </c>
      <c r="D1618" s="37">
        <v>0</v>
      </c>
      <c r="E1618" s="49">
        <v>0</v>
      </c>
      <c r="F1618" s="37">
        <v>0</v>
      </c>
      <c r="G1618" s="49">
        <v>21.349185458123127</v>
      </c>
      <c r="H1618" s="37">
        <v>33.093733826009014</v>
      </c>
      <c r="I1618" s="49">
        <v>0</v>
      </c>
      <c r="J1618" s="37">
        <v>0</v>
      </c>
      <c r="K1618" s="49">
        <v>269.72028053378313</v>
      </c>
      <c r="L1618" s="37">
        <v>0</v>
      </c>
      <c r="M1618" s="49">
        <v>44327.1</v>
      </c>
      <c r="N1618" s="43">
        <v>1276.53</v>
      </c>
      <c r="O1618" s="56">
        <v>1331.85</v>
      </c>
      <c r="P1618" s="44">
        <v>1308.8499999999999</v>
      </c>
      <c r="Q1618" s="52">
        <v>0</v>
      </c>
      <c r="R1618" s="39">
        <v>0</v>
      </c>
      <c r="S1618" s="54">
        <v>23</v>
      </c>
      <c r="T1618" s="39">
        <v>0</v>
      </c>
      <c r="U1618" s="54">
        <v>0</v>
      </c>
      <c r="V1618" s="39">
        <v>0</v>
      </c>
      <c r="W1618" s="56">
        <v>0</v>
      </c>
      <c r="X1618" s="39">
        <v>55.32</v>
      </c>
      <c r="Y1618" s="56">
        <v>4.2</v>
      </c>
    </row>
    <row r="1619" spans="1:25">
      <c r="A1619" s="47">
        <v>43615</v>
      </c>
      <c r="B1619" s="37">
        <v>10632.094708271072</v>
      </c>
      <c r="C1619" s="49">
        <v>0</v>
      </c>
      <c r="D1619" s="37">
        <v>0</v>
      </c>
      <c r="E1619" s="49">
        <v>0</v>
      </c>
      <c r="F1619" s="37">
        <v>0</v>
      </c>
      <c r="G1619" s="49">
        <v>19.425201240133717</v>
      </c>
      <c r="H1619" s="37">
        <v>37.118713069816842</v>
      </c>
      <c r="I1619" s="49">
        <v>0</v>
      </c>
      <c r="J1619" s="37">
        <v>0</v>
      </c>
      <c r="K1619" s="49">
        <v>245.26777870947134</v>
      </c>
      <c r="L1619" s="37">
        <v>0</v>
      </c>
      <c r="M1619" s="49">
        <v>67346.100000000006</v>
      </c>
      <c r="N1619" s="43">
        <v>1941.33</v>
      </c>
      <c r="O1619" s="56">
        <v>2048.65</v>
      </c>
      <c r="P1619" s="44">
        <v>2018.65</v>
      </c>
      <c r="Q1619" s="52">
        <v>0</v>
      </c>
      <c r="R1619" s="39">
        <v>0</v>
      </c>
      <c r="S1619" s="54">
        <v>30</v>
      </c>
      <c r="T1619" s="39">
        <v>0</v>
      </c>
      <c r="U1619" s="54">
        <v>0</v>
      </c>
      <c r="V1619" s="39">
        <v>0</v>
      </c>
      <c r="W1619" s="56">
        <v>0</v>
      </c>
      <c r="X1619" s="39">
        <v>107.32</v>
      </c>
      <c r="Y1619" s="56">
        <v>5.2</v>
      </c>
    </row>
    <row r="1620" spans="1:25">
      <c r="A1620" s="47">
        <v>43616</v>
      </c>
      <c r="B1620" s="37">
        <v>11177.548014634203</v>
      </c>
      <c r="C1620" s="49">
        <v>0</v>
      </c>
      <c r="D1620" s="37">
        <v>0</v>
      </c>
      <c r="E1620" s="49">
        <v>0</v>
      </c>
      <c r="F1620" s="37">
        <v>0</v>
      </c>
      <c r="G1620" s="49">
        <v>21.768203338605037</v>
      </c>
      <c r="H1620" s="37">
        <v>34.339600525829709</v>
      </c>
      <c r="I1620" s="49">
        <v>36.093004453876802</v>
      </c>
      <c r="J1620" s="37">
        <v>23</v>
      </c>
      <c r="K1620" s="49">
        <v>245.32010818864006</v>
      </c>
      <c r="L1620" s="37">
        <v>20</v>
      </c>
      <c r="M1620" s="49">
        <v>45282.3</v>
      </c>
      <c r="N1620" s="43">
        <v>1257.3900000000001</v>
      </c>
      <c r="O1620" s="56">
        <v>1324.35</v>
      </c>
      <c r="P1620" s="44">
        <v>1324.35</v>
      </c>
      <c r="Q1620" s="52">
        <v>0</v>
      </c>
      <c r="R1620" s="39">
        <v>0</v>
      </c>
      <c r="S1620" s="54">
        <v>0</v>
      </c>
      <c r="T1620" s="39">
        <v>0</v>
      </c>
      <c r="U1620" s="54">
        <v>0</v>
      </c>
      <c r="V1620" s="39">
        <v>0</v>
      </c>
      <c r="W1620" s="56">
        <v>0</v>
      </c>
      <c r="X1620" s="39">
        <v>66.959999999999994</v>
      </c>
      <c r="Y1620" s="56">
        <v>5.0999999999999996</v>
      </c>
    </row>
    <row r="1621" spans="1:25">
      <c r="A1621" s="47">
        <v>43617</v>
      </c>
      <c r="B1621" s="37">
        <v>419.87785955082126</v>
      </c>
      <c r="C1621" s="49">
        <v>0</v>
      </c>
      <c r="D1621" s="37">
        <v>0</v>
      </c>
      <c r="E1621" s="49">
        <v>0</v>
      </c>
      <c r="F1621" s="37">
        <v>0</v>
      </c>
      <c r="G1621" s="49">
        <v>0.68680441148636806</v>
      </c>
      <c r="H1621" s="37">
        <v>1.3422917971602697</v>
      </c>
      <c r="I1621" s="49">
        <v>0</v>
      </c>
      <c r="J1621" s="37">
        <v>0</v>
      </c>
      <c r="K1621" s="49">
        <v>8.3941554835940124</v>
      </c>
      <c r="L1621" s="37">
        <v>0</v>
      </c>
      <c r="M1621" s="49">
        <v>44760.9</v>
      </c>
      <c r="N1621" s="43">
        <v>2014.33</v>
      </c>
      <c r="O1621" s="56">
        <v>2089.29</v>
      </c>
      <c r="P1621" s="44">
        <v>2070.89</v>
      </c>
      <c r="Q1621" s="52">
        <v>0</v>
      </c>
      <c r="R1621" s="39">
        <v>0</v>
      </c>
      <c r="S1621" s="54">
        <v>18.399999999999999</v>
      </c>
      <c r="T1621" s="39">
        <v>0</v>
      </c>
      <c r="U1621" s="54">
        <v>0</v>
      </c>
      <c r="V1621" s="39">
        <v>0</v>
      </c>
      <c r="W1621" s="56">
        <v>0</v>
      </c>
      <c r="X1621" s="39">
        <v>74.959999999999994</v>
      </c>
      <c r="Y1621" s="56">
        <v>3.6</v>
      </c>
    </row>
    <row r="1622" spans="1:25">
      <c r="A1622" s="47">
        <v>43618</v>
      </c>
      <c r="B1622" s="37">
        <v>385.39062306037732</v>
      </c>
      <c r="C1622" s="49">
        <v>0</v>
      </c>
      <c r="D1622" s="37">
        <v>0</v>
      </c>
      <c r="E1622" s="49">
        <v>0</v>
      </c>
      <c r="F1622" s="37">
        <v>0</v>
      </c>
      <c r="G1622" s="49">
        <v>0.63059943426276666</v>
      </c>
      <c r="H1622" s="37">
        <v>1.2271439860003002</v>
      </c>
      <c r="I1622" s="49">
        <v>0</v>
      </c>
      <c r="J1622" s="37">
        <v>0</v>
      </c>
      <c r="K1622" s="49">
        <v>8.2549028922033152</v>
      </c>
      <c r="L1622" s="37">
        <v>0</v>
      </c>
      <c r="M1622" s="49">
        <v>65952.600000000006</v>
      </c>
      <c r="N1622" s="43">
        <v>1303.75</v>
      </c>
      <c r="O1622" s="56">
        <v>1352.59</v>
      </c>
      <c r="P1622" s="44">
        <v>1332.41</v>
      </c>
      <c r="Q1622" s="52">
        <v>0</v>
      </c>
      <c r="R1622" s="39">
        <v>0</v>
      </c>
      <c r="S1622" s="54">
        <v>20.18</v>
      </c>
      <c r="T1622" s="39">
        <v>0</v>
      </c>
      <c r="U1622" s="54">
        <v>0</v>
      </c>
      <c r="V1622" s="39">
        <v>0</v>
      </c>
      <c r="W1622" s="56">
        <v>0</v>
      </c>
      <c r="X1622" s="39">
        <v>48.84</v>
      </c>
      <c r="Y1622" s="56">
        <v>3.6</v>
      </c>
    </row>
    <row r="1623" spans="1:25">
      <c r="A1623" s="47">
        <v>43619</v>
      </c>
      <c r="B1623" s="37">
        <v>11181.061330544373</v>
      </c>
      <c r="C1623" s="49">
        <v>0</v>
      </c>
      <c r="D1623" s="37">
        <v>0</v>
      </c>
      <c r="E1623" s="49">
        <v>0</v>
      </c>
      <c r="F1623" s="37">
        <v>0</v>
      </c>
      <c r="G1623" s="49">
        <v>19.923441327485051</v>
      </c>
      <c r="H1623" s="37">
        <v>36.729842941492457</v>
      </c>
      <c r="I1623" s="49">
        <v>0</v>
      </c>
      <c r="J1623" s="37">
        <v>0</v>
      </c>
      <c r="K1623" s="49">
        <v>268.99983076757468</v>
      </c>
      <c r="L1623" s="37">
        <v>0</v>
      </c>
      <c r="M1623" s="49">
        <v>69022.5</v>
      </c>
      <c r="N1623" s="43">
        <v>1336.19</v>
      </c>
      <c r="O1623" s="56">
        <v>1374.81</v>
      </c>
      <c r="P1623" s="44">
        <v>1356.81</v>
      </c>
      <c r="Q1623" s="52">
        <v>0</v>
      </c>
      <c r="R1623" s="39">
        <v>0</v>
      </c>
      <c r="S1623" s="54">
        <v>18</v>
      </c>
      <c r="T1623" s="39">
        <v>0</v>
      </c>
      <c r="U1623" s="54">
        <v>0</v>
      </c>
      <c r="V1623" s="39">
        <v>0</v>
      </c>
      <c r="W1623" s="56">
        <v>0</v>
      </c>
      <c r="X1623" s="39">
        <v>38.619999999999997</v>
      </c>
      <c r="Y1623" s="56">
        <v>2.8</v>
      </c>
    </row>
    <row r="1624" spans="1:25">
      <c r="A1624" s="47">
        <v>43620</v>
      </c>
      <c r="B1624" s="37">
        <v>11695.124800585323</v>
      </c>
      <c r="C1624" s="49">
        <v>0</v>
      </c>
      <c r="D1624" s="37">
        <v>0</v>
      </c>
      <c r="E1624" s="49">
        <v>0</v>
      </c>
      <c r="F1624" s="37">
        <v>0</v>
      </c>
      <c r="G1624" s="49">
        <v>19.524955205417498</v>
      </c>
      <c r="H1624" s="37">
        <v>40.3403801364774</v>
      </c>
      <c r="I1624" s="49">
        <v>0</v>
      </c>
      <c r="J1624" s="37">
        <v>0</v>
      </c>
      <c r="K1624" s="49">
        <v>254.3594536174117</v>
      </c>
      <c r="L1624" s="37">
        <v>0</v>
      </c>
      <c r="M1624" s="49">
        <v>46461.9</v>
      </c>
      <c r="N1624" s="43">
        <v>1995.12</v>
      </c>
      <c r="O1624" s="56">
        <v>2056.44</v>
      </c>
      <c r="P1624" s="44">
        <v>2035.09</v>
      </c>
      <c r="Q1624" s="52">
        <v>0</v>
      </c>
      <c r="R1624" s="39">
        <v>0</v>
      </c>
      <c r="S1624" s="54">
        <v>21.35</v>
      </c>
      <c r="T1624" s="39">
        <v>0</v>
      </c>
      <c r="U1624" s="54">
        <v>0</v>
      </c>
      <c r="V1624" s="39">
        <v>0</v>
      </c>
      <c r="W1624" s="56">
        <v>0</v>
      </c>
      <c r="X1624" s="39">
        <v>61.32</v>
      </c>
      <c r="Y1624" s="56">
        <v>3</v>
      </c>
    </row>
    <row r="1625" spans="1:25">
      <c r="A1625" s="47">
        <v>43621</v>
      </c>
      <c r="B1625" s="37">
        <v>11664.319911568336</v>
      </c>
      <c r="C1625" s="49">
        <v>0</v>
      </c>
      <c r="D1625" s="37">
        <v>0</v>
      </c>
      <c r="E1625" s="49">
        <v>0</v>
      </c>
      <c r="F1625" s="37">
        <v>0</v>
      </c>
      <c r="G1625" s="49">
        <v>18.678279166338498</v>
      </c>
      <c r="H1625" s="37">
        <v>37.634781686732005</v>
      </c>
      <c r="I1625" s="49">
        <v>0</v>
      </c>
      <c r="J1625" s="37">
        <v>0</v>
      </c>
      <c r="K1625" s="49">
        <v>247.91172741404159</v>
      </c>
      <c r="L1625" s="37">
        <v>0</v>
      </c>
      <c r="M1625" s="49">
        <v>33852.6</v>
      </c>
      <c r="N1625" s="43">
        <v>1330.65</v>
      </c>
      <c r="O1625" s="56">
        <v>1369.39</v>
      </c>
      <c r="P1625" s="44">
        <v>1355.39</v>
      </c>
      <c r="Q1625" s="52">
        <v>0</v>
      </c>
      <c r="R1625" s="39">
        <v>0</v>
      </c>
      <c r="S1625" s="54">
        <v>14</v>
      </c>
      <c r="T1625" s="39">
        <v>0</v>
      </c>
      <c r="U1625" s="54">
        <v>0</v>
      </c>
      <c r="V1625" s="39">
        <v>0</v>
      </c>
      <c r="W1625" s="56">
        <v>0</v>
      </c>
      <c r="X1625" s="39">
        <v>38.74</v>
      </c>
      <c r="Y1625" s="56">
        <v>2.8</v>
      </c>
    </row>
    <row r="1626" spans="1:25">
      <c r="A1626" s="47">
        <v>43622</v>
      </c>
      <c r="B1626" s="37">
        <v>11427.111597099251</v>
      </c>
      <c r="C1626" s="49">
        <v>0</v>
      </c>
      <c r="D1626" s="37">
        <v>0</v>
      </c>
      <c r="E1626" s="49">
        <v>0</v>
      </c>
      <c r="F1626" s="37">
        <v>0</v>
      </c>
      <c r="G1626" s="49">
        <v>19.614499025420848</v>
      </c>
      <c r="H1626" s="37">
        <v>38.07003502078738</v>
      </c>
      <c r="I1626" s="49">
        <v>0</v>
      </c>
      <c r="J1626" s="37">
        <v>0</v>
      </c>
      <c r="K1626" s="49">
        <v>267.30340572019986</v>
      </c>
      <c r="L1626" s="37">
        <v>0</v>
      </c>
      <c r="M1626" s="49">
        <v>66035.399999999994</v>
      </c>
      <c r="N1626" s="43">
        <v>1265.3499999999999</v>
      </c>
      <c r="O1626" s="56">
        <v>1295.93</v>
      </c>
      <c r="P1626" s="44">
        <v>1282.93</v>
      </c>
      <c r="Q1626" s="52">
        <v>0</v>
      </c>
      <c r="R1626" s="39">
        <v>0</v>
      </c>
      <c r="S1626" s="54">
        <v>13</v>
      </c>
      <c r="T1626" s="39">
        <v>0</v>
      </c>
      <c r="U1626" s="54">
        <v>0</v>
      </c>
      <c r="V1626" s="39">
        <v>0</v>
      </c>
      <c r="W1626" s="56">
        <v>0</v>
      </c>
      <c r="X1626" s="39">
        <v>30.58</v>
      </c>
      <c r="Y1626" s="56">
        <v>2.4</v>
      </c>
    </row>
    <row r="1627" spans="1:25">
      <c r="A1627" s="47">
        <v>43623</v>
      </c>
      <c r="B1627" s="37">
        <v>11230.643213143932</v>
      </c>
      <c r="C1627" s="49">
        <v>0</v>
      </c>
      <c r="D1627" s="37">
        <v>0</v>
      </c>
      <c r="E1627" s="49">
        <v>0</v>
      </c>
      <c r="F1627" s="37">
        <v>0</v>
      </c>
      <c r="G1627" s="49">
        <v>21.111788580402411</v>
      </c>
      <c r="H1627" s="37">
        <v>35.644144354098536</v>
      </c>
      <c r="I1627" s="49">
        <v>0</v>
      </c>
      <c r="J1627" s="37">
        <v>0</v>
      </c>
      <c r="K1627" s="49">
        <v>257.56298264924942</v>
      </c>
      <c r="L1627" s="37">
        <v>25</v>
      </c>
      <c r="M1627" s="49">
        <v>46404.6</v>
      </c>
      <c r="N1627" s="43">
        <v>1989.29</v>
      </c>
      <c r="O1627" s="56">
        <v>2030.3</v>
      </c>
      <c r="P1627" s="44">
        <v>2009.3</v>
      </c>
      <c r="Q1627" s="52">
        <v>0</v>
      </c>
      <c r="R1627" s="39">
        <v>0</v>
      </c>
      <c r="S1627" s="54">
        <v>21</v>
      </c>
      <c r="T1627" s="39">
        <v>0</v>
      </c>
      <c r="U1627" s="54">
        <v>0</v>
      </c>
      <c r="V1627" s="39">
        <v>0</v>
      </c>
      <c r="W1627" s="56">
        <v>0</v>
      </c>
      <c r="X1627" s="39">
        <v>41.01</v>
      </c>
      <c r="Y1627" s="56">
        <v>2</v>
      </c>
    </row>
    <row r="1628" spans="1:25">
      <c r="A1628" s="47">
        <v>43624</v>
      </c>
      <c r="B1628" s="37">
        <v>391.73295496249125</v>
      </c>
      <c r="C1628" s="49">
        <v>0</v>
      </c>
      <c r="D1628" s="37">
        <v>0</v>
      </c>
      <c r="E1628" s="49">
        <v>0</v>
      </c>
      <c r="F1628" s="37">
        <v>0</v>
      </c>
      <c r="G1628" s="49">
        <v>0.66770634482251356</v>
      </c>
      <c r="H1628" s="37">
        <v>1.2672558637021492</v>
      </c>
      <c r="I1628" s="49">
        <v>0</v>
      </c>
      <c r="J1628" s="37">
        <v>0</v>
      </c>
      <c r="K1628" s="49">
        <v>8.6186504658916903</v>
      </c>
      <c r="L1628" s="37">
        <v>0</v>
      </c>
      <c r="M1628" s="49">
        <v>45284.4</v>
      </c>
      <c r="N1628" s="43">
        <v>1945.3</v>
      </c>
      <c r="O1628" s="56">
        <v>1973.91</v>
      </c>
      <c r="P1628" s="44">
        <v>1952.23</v>
      </c>
      <c r="Q1628" s="52">
        <v>0</v>
      </c>
      <c r="R1628" s="39">
        <v>0</v>
      </c>
      <c r="S1628" s="54">
        <v>21.68</v>
      </c>
      <c r="T1628" s="39">
        <v>0</v>
      </c>
      <c r="U1628" s="54">
        <v>0</v>
      </c>
      <c r="V1628" s="39">
        <v>0</v>
      </c>
      <c r="W1628" s="56">
        <v>0</v>
      </c>
      <c r="X1628" s="39">
        <v>28.61</v>
      </c>
      <c r="Y1628" s="56">
        <v>1.4</v>
      </c>
    </row>
    <row r="1629" spans="1:25">
      <c r="A1629" s="47">
        <v>43625</v>
      </c>
      <c r="B1629" s="37">
        <v>364.45080017325159</v>
      </c>
      <c r="C1629" s="49">
        <v>0</v>
      </c>
      <c r="D1629" s="37">
        <v>0</v>
      </c>
      <c r="E1629" s="49">
        <v>0</v>
      </c>
      <c r="F1629" s="37">
        <v>0</v>
      </c>
      <c r="G1629" s="49">
        <v>0.61934515704094495</v>
      </c>
      <c r="H1629" s="37">
        <v>1.2414759656719214</v>
      </c>
      <c r="I1629" s="49">
        <v>0</v>
      </c>
      <c r="J1629" s="37">
        <v>0</v>
      </c>
      <c r="K1629" s="49">
        <v>8.0721155002590965</v>
      </c>
      <c r="L1629" s="37">
        <v>0</v>
      </c>
      <c r="M1629" s="49">
        <v>66078.600000000006</v>
      </c>
      <c r="N1629" s="43">
        <v>1910.15</v>
      </c>
      <c r="O1629" s="56">
        <v>1960.78</v>
      </c>
      <c r="P1629" s="44">
        <v>1937.29</v>
      </c>
      <c r="Q1629" s="52">
        <v>0</v>
      </c>
      <c r="R1629" s="39">
        <v>0</v>
      </c>
      <c r="S1629" s="54">
        <v>23.49</v>
      </c>
      <c r="T1629" s="39">
        <v>0</v>
      </c>
      <c r="U1629" s="54">
        <v>0</v>
      </c>
      <c r="V1629" s="39">
        <v>0</v>
      </c>
      <c r="W1629" s="56">
        <v>0</v>
      </c>
      <c r="X1629" s="39">
        <v>50.63</v>
      </c>
      <c r="Y1629" s="56">
        <v>2.6</v>
      </c>
    </row>
    <row r="1630" spans="1:25">
      <c r="A1630" s="47">
        <v>43626</v>
      </c>
      <c r="B1630" s="37">
        <v>11406.977846002892</v>
      </c>
      <c r="C1630" s="49">
        <v>0</v>
      </c>
      <c r="D1630" s="37">
        <v>0</v>
      </c>
      <c r="E1630" s="49">
        <v>0</v>
      </c>
      <c r="F1630" s="37">
        <v>0</v>
      </c>
      <c r="G1630" s="49">
        <v>19.468335817920444</v>
      </c>
      <c r="H1630" s="37">
        <v>40.102224333739841</v>
      </c>
      <c r="I1630" s="49">
        <v>0</v>
      </c>
      <c r="J1630" s="37">
        <v>0</v>
      </c>
      <c r="K1630" s="49">
        <v>265.25240515071289</v>
      </c>
      <c r="L1630" s="37">
        <v>0</v>
      </c>
      <c r="M1630" s="49">
        <v>68847.899999999994</v>
      </c>
      <c r="N1630" s="43">
        <v>1380.73</v>
      </c>
      <c r="O1630" s="56">
        <v>1413.92</v>
      </c>
      <c r="P1630" s="44">
        <v>1399.51</v>
      </c>
      <c r="Q1630" s="52">
        <v>0</v>
      </c>
      <c r="R1630" s="39">
        <v>0</v>
      </c>
      <c r="S1630" s="54">
        <v>14.41</v>
      </c>
      <c r="T1630" s="39">
        <v>0</v>
      </c>
      <c r="U1630" s="54">
        <v>0</v>
      </c>
      <c r="V1630" s="39">
        <v>0</v>
      </c>
      <c r="W1630" s="56">
        <v>0</v>
      </c>
      <c r="X1630" s="39">
        <v>33.19</v>
      </c>
      <c r="Y1630" s="56">
        <v>2.2999999999999998</v>
      </c>
    </row>
    <row r="1631" spans="1:25">
      <c r="A1631" s="47">
        <v>43627</v>
      </c>
      <c r="B1631" s="37">
        <v>12244.372137882472</v>
      </c>
      <c r="C1631" s="49">
        <v>0</v>
      </c>
      <c r="D1631" s="37">
        <v>0</v>
      </c>
      <c r="E1631" s="49">
        <v>0</v>
      </c>
      <c r="F1631" s="37">
        <v>0</v>
      </c>
      <c r="G1631" s="49">
        <v>19.132158409636716</v>
      </c>
      <c r="H1631" s="37">
        <v>39.525212391641745</v>
      </c>
      <c r="I1631" s="49">
        <v>0</v>
      </c>
      <c r="J1631" s="37">
        <v>0</v>
      </c>
      <c r="K1631" s="49">
        <v>257.50411771607747</v>
      </c>
      <c r="L1631" s="37">
        <v>0</v>
      </c>
      <c r="M1631" s="49">
        <v>46537.8</v>
      </c>
      <c r="N1631" s="43">
        <v>1940.45</v>
      </c>
      <c r="O1631" s="56">
        <v>1980.6</v>
      </c>
      <c r="P1631" s="44">
        <v>1960.6</v>
      </c>
      <c r="Q1631" s="52">
        <v>0</v>
      </c>
      <c r="R1631" s="39">
        <v>0</v>
      </c>
      <c r="S1631" s="54">
        <v>20</v>
      </c>
      <c r="T1631" s="39">
        <v>0</v>
      </c>
      <c r="U1631" s="54">
        <v>0</v>
      </c>
      <c r="V1631" s="39">
        <v>0</v>
      </c>
      <c r="W1631" s="56">
        <v>0</v>
      </c>
      <c r="X1631" s="39">
        <v>40.15</v>
      </c>
      <c r="Y1631" s="56">
        <v>2</v>
      </c>
    </row>
    <row r="1632" spans="1:25">
      <c r="A1632" s="47">
        <v>43628</v>
      </c>
      <c r="B1632" s="37">
        <v>11209.043051146893</v>
      </c>
      <c r="C1632" s="49">
        <v>0</v>
      </c>
      <c r="D1632" s="37">
        <v>0</v>
      </c>
      <c r="E1632" s="49">
        <v>0</v>
      </c>
      <c r="F1632" s="37">
        <v>0</v>
      </c>
      <c r="G1632" s="49">
        <v>19.956858328949256</v>
      </c>
      <c r="H1632" s="37">
        <v>35.489789924393769</v>
      </c>
      <c r="I1632" s="49">
        <v>0</v>
      </c>
      <c r="J1632" s="37">
        <v>0</v>
      </c>
      <c r="K1632" s="49">
        <v>243.66789729099401</v>
      </c>
      <c r="L1632" s="37">
        <v>0</v>
      </c>
      <c r="M1632" s="49">
        <v>45083.7</v>
      </c>
      <c r="N1632" s="43">
        <v>1969.07</v>
      </c>
      <c r="O1632" s="56">
        <v>2012.45</v>
      </c>
      <c r="P1632" s="44">
        <v>1988.39</v>
      </c>
      <c r="Q1632" s="52">
        <v>0</v>
      </c>
      <c r="R1632" s="39">
        <v>0</v>
      </c>
      <c r="S1632" s="54">
        <v>24.06</v>
      </c>
      <c r="T1632" s="39">
        <v>0</v>
      </c>
      <c r="U1632" s="54">
        <v>0</v>
      </c>
      <c r="V1632" s="39">
        <v>0</v>
      </c>
      <c r="W1632" s="56">
        <v>0</v>
      </c>
      <c r="X1632" s="39">
        <v>43.38</v>
      </c>
      <c r="Y1632" s="56">
        <v>2.2000000000000002</v>
      </c>
    </row>
    <row r="1633" spans="1:25">
      <c r="A1633" s="47">
        <v>43629</v>
      </c>
      <c r="B1633" s="37">
        <v>12395.125129010228</v>
      </c>
      <c r="C1633" s="49">
        <v>0</v>
      </c>
      <c r="D1633" s="37">
        <v>0</v>
      </c>
      <c r="E1633" s="49">
        <v>0</v>
      </c>
      <c r="F1633" s="37">
        <v>0</v>
      </c>
      <c r="G1633" s="49">
        <v>20.757134481646077</v>
      </c>
      <c r="H1633" s="37">
        <v>37.10332858808416</v>
      </c>
      <c r="I1633" s="49">
        <v>0</v>
      </c>
      <c r="J1633" s="37">
        <v>0</v>
      </c>
      <c r="K1633" s="49">
        <v>265.21556485545312</v>
      </c>
      <c r="L1633" s="37">
        <v>0</v>
      </c>
      <c r="M1633" s="49">
        <v>61862.400000000001</v>
      </c>
      <c r="N1633" s="43">
        <v>1292.02</v>
      </c>
      <c r="O1633" s="56">
        <v>1315.19</v>
      </c>
      <c r="P1633" s="44">
        <v>1300.25</v>
      </c>
      <c r="Q1633" s="52">
        <v>0</v>
      </c>
      <c r="R1633" s="39">
        <v>0</v>
      </c>
      <c r="S1633" s="54">
        <v>14.94</v>
      </c>
      <c r="T1633" s="39">
        <v>0</v>
      </c>
      <c r="U1633" s="54">
        <v>0</v>
      </c>
      <c r="V1633" s="39">
        <v>0</v>
      </c>
      <c r="W1633" s="56">
        <v>0</v>
      </c>
      <c r="X1633" s="39">
        <v>23.17</v>
      </c>
      <c r="Y1633" s="56">
        <v>1.8</v>
      </c>
    </row>
    <row r="1634" spans="1:25">
      <c r="A1634" s="47">
        <v>43630</v>
      </c>
      <c r="B1634" s="37">
        <v>12323.024762463834</v>
      </c>
      <c r="C1634" s="49">
        <v>0</v>
      </c>
      <c r="D1634" s="37">
        <v>0</v>
      </c>
      <c r="E1634" s="49">
        <v>0</v>
      </c>
      <c r="F1634" s="37">
        <v>0</v>
      </c>
      <c r="G1634" s="49">
        <v>20.659202209960711</v>
      </c>
      <c r="H1634" s="37">
        <v>37.757034386750227</v>
      </c>
      <c r="I1634" s="49">
        <v>0</v>
      </c>
      <c r="J1634" s="37">
        <v>15</v>
      </c>
      <c r="K1634" s="49">
        <v>250.52513153840533</v>
      </c>
      <c r="L1634" s="37">
        <v>25</v>
      </c>
      <c r="M1634" s="49">
        <v>46482.3</v>
      </c>
      <c r="N1634" s="43">
        <v>1991.09</v>
      </c>
      <c r="O1634" s="56">
        <v>2024.06</v>
      </c>
      <c r="P1634" s="44">
        <v>2002.06</v>
      </c>
      <c r="Q1634" s="52">
        <v>0</v>
      </c>
      <c r="R1634" s="39">
        <v>0</v>
      </c>
      <c r="S1634" s="54">
        <v>22</v>
      </c>
      <c r="T1634" s="39">
        <v>0</v>
      </c>
      <c r="U1634" s="54">
        <v>0</v>
      </c>
      <c r="V1634" s="39">
        <v>0</v>
      </c>
      <c r="W1634" s="56">
        <v>0</v>
      </c>
      <c r="X1634" s="39">
        <v>32.97</v>
      </c>
      <c r="Y1634" s="56">
        <v>1.6</v>
      </c>
    </row>
    <row r="1635" spans="1:25">
      <c r="A1635" s="47">
        <v>43631</v>
      </c>
      <c r="B1635" s="37">
        <v>388.1839081580797</v>
      </c>
      <c r="C1635" s="49">
        <v>0</v>
      </c>
      <c r="D1635" s="37">
        <v>0</v>
      </c>
      <c r="E1635" s="49">
        <v>0</v>
      </c>
      <c r="F1635" s="37">
        <v>0</v>
      </c>
      <c r="G1635" s="49">
        <v>0.74711673539824563</v>
      </c>
      <c r="H1635" s="37">
        <v>1.2247996461509341</v>
      </c>
      <c r="I1635" s="49">
        <v>0</v>
      </c>
      <c r="J1635" s="37">
        <v>0</v>
      </c>
      <c r="K1635" s="49">
        <v>8.3306448896711807</v>
      </c>
      <c r="L1635" s="37">
        <v>0</v>
      </c>
      <c r="M1635" s="49">
        <v>32784.6</v>
      </c>
      <c r="N1635" s="43">
        <v>1994.1</v>
      </c>
      <c r="O1635" s="56">
        <v>2039.05</v>
      </c>
      <c r="P1635" s="44">
        <v>2009.9</v>
      </c>
      <c r="Q1635" s="52">
        <v>0</v>
      </c>
      <c r="R1635" s="39">
        <v>0</v>
      </c>
      <c r="S1635" s="54">
        <v>29.15</v>
      </c>
      <c r="T1635" s="39">
        <v>0</v>
      </c>
      <c r="U1635" s="54">
        <v>0</v>
      </c>
      <c r="V1635" s="39">
        <v>0</v>
      </c>
      <c r="W1635" s="56">
        <v>0</v>
      </c>
      <c r="X1635" s="39">
        <v>44.95</v>
      </c>
      <c r="Y1635" s="56">
        <v>2.2000000000000002</v>
      </c>
    </row>
    <row r="1636" spans="1:25">
      <c r="A1636" s="47">
        <v>43632</v>
      </c>
      <c r="B1636" s="37">
        <v>411.99359773653595</v>
      </c>
      <c r="C1636" s="49">
        <v>0</v>
      </c>
      <c r="D1636" s="37">
        <v>0</v>
      </c>
      <c r="E1636" s="49">
        <v>0</v>
      </c>
      <c r="F1636" s="37">
        <v>0</v>
      </c>
      <c r="G1636" s="49">
        <v>0.68740322017626598</v>
      </c>
      <c r="H1636" s="37">
        <v>1.2281223909380905</v>
      </c>
      <c r="I1636" s="49">
        <v>0</v>
      </c>
      <c r="J1636" s="37">
        <v>0</v>
      </c>
      <c r="K1636" s="49">
        <v>8.7285714819311018</v>
      </c>
      <c r="L1636" s="37">
        <v>0</v>
      </c>
      <c r="M1636" s="49">
        <v>44440.5</v>
      </c>
      <c r="N1636" s="43">
        <v>2054.54</v>
      </c>
      <c r="O1636" s="56">
        <v>2131.35</v>
      </c>
      <c r="P1636" s="44">
        <v>2102.35</v>
      </c>
      <c r="Q1636" s="52">
        <v>0</v>
      </c>
      <c r="R1636" s="39">
        <v>0</v>
      </c>
      <c r="S1636" s="54">
        <v>29</v>
      </c>
      <c r="T1636" s="39">
        <v>0</v>
      </c>
      <c r="U1636" s="54">
        <v>0</v>
      </c>
      <c r="V1636" s="39">
        <v>0</v>
      </c>
      <c r="W1636" s="56">
        <v>0</v>
      </c>
      <c r="X1636" s="39">
        <v>76.81</v>
      </c>
      <c r="Y1636" s="56">
        <v>3.6</v>
      </c>
    </row>
    <row r="1637" spans="1:25">
      <c r="A1637" s="47">
        <v>43633</v>
      </c>
      <c r="B1637" s="37">
        <v>12325.012646695441</v>
      </c>
      <c r="C1637" s="49">
        <v>0</v>
      </c>
      <c r="D1637" s="37">
        <v>0</v>
      </c>
      <c r="E1637" s="49">
        <v>0</v>
      </c>
      <c r="F1637" s="37">
        <v>0</v>
      </c>
      <c r="G1637" s="49">
        <v>21.224838758125067</v>
      </c>
      <c r="H1637" s="37">
        <v>38.542832997887693</v>
      </c>
      <c r="I1637" s="49">
        <v>0</v>
      </c>
      <c r="J1637" s="37">
        <v>0</v>
      </c>
      <c r="K1637" s="49">
        <v>261.91335135086831</v>
      </c>
      <c r="L1637" s="37">
        <v>0</v>
      </c>
      <c r="M1637" s="49">
        <v>71443.8</v>
      </c>
      <c r="N1637" s="43">
        <v>2002.23</v>
      </c>
      <c r="O1637" s="56">
        <v>2086.16</v>
      </c>
      <c r="P1637" s="44">
        <v>2066.0500000000002</v>
      </c>
      <c r="Q1637" s="52">
        <v>0</v>
      </c>
      <c r="R1637" s="39">
        <v>0</v>
      </c>
      <c r="S1637" s="54">
        <v>20.11</v>
      </c>
      <c r="T1637" s="39">
        <v>0</v>
      </c>
      <c r="U1637" s="54">
        <v>0</v>
      </c>
      <c r="V1637" s="39">
        <v>0</v>
      </c>
      <c r="W1637" s="56">
        <v>0</v>
      </c>
      <c r="X1637" s="39">
        <v>83.93</v>
      </c>
      <c r="Y1637" s="56">
        <v>4</v>
      </c>
    </row>
    <row r="1638" spans="1:25">
      <c r="A1638" s="47">
        <v>43634</v>
      </c>
      <c r="B1638" s="37">
        <v>11738.068810838522</v>
      </c>
      <c r="C1638" s="49">
        <v>0</v>
      </c>
      <c r="D1638" s="37">
        <v>0</v>
      </c>
      <c r="E1638" s="49">
        <v>0</v>
      </c>
      <c r="F1638" s="37">
        <v>0</v>
      </c>
      <c r="G1638" s="49">
        <v>19.779027269461654</v>
      </c>
      <c r="H1638" s="37">
        <v>36.949635409232137</v>
      </c>
      <c r="I1638" s="49">
        <v>0</v>
      </c>
      <c r="J1638" s="37">
        <v>0</v>
      </c>
      <c r="K1638" s="49">
        <v>267.49994227820531</v>
      </c>
      <c r="L1638" s="37">
        <v>0</v>
      </c>
      <c r="M1638" s="49">
        <v>47995.5</v>
      </c>
      <c r="N1638" s="43">
        <v>2020.74</v>
      </c>
      <c r="O1638" s="56">
        <v>2106.12</v>
      </c>
      <c r="P1638" s="44">
        <v>2085.14</v>
      </c>
      <c r="Q1638" s="52">
        <v>0</v>
      </c>
      <c r="R1638" s="39">
        <v>0</v>
      </c>
      <c r="S1638" s="54">
        <v>20.98</v>
      </c>
      <c r="T1638" s="39">
        <v>0</v>
      </c>
      <c r="U1638" s="54">
        <v>0</v>
      </c>
      <c r="V1638" s="39">
        <v>0</v>
      </c>
      <c r="W1638" s="56">
        <v>0</v>
      </c>
      <c r="X1638" s="39">
        <v>85.38</v>
      </c>
      <c r="Y1638" s="56">
        <v>4.0999999999999996</v>
      </c>
    </row>
    <row r="1639" spans="1:25">
      <c r="A1639" s="47">
        <v>43635</v>
      </c>
      <c r="B1639" s="37">
        <v>11339.521729056656</v>
      </c>
      <c r="C1639" s="49">
        <v>0</v>
      </c>
      <c r="D1639" s="37">
        <v>0</v>
      </c>
      <c r="E1639" s="49">
        <v>0</v>
      </c>
      <c r="F1639" s="37">
        <v>0</v>
      </c>
      <c r="G1639" s="49">
        <v>19.117946654580848</v>
      </c>
      <c r="H1639" s="37">
        <v>38.951562324375978</v>
      </c>
      <c r="I1639" s="49">
        <v>0</v>
      </c>
      <c r="J1639" s="37">
        <v>0</v>
      </c>
      <c r="K1639" s="49">
        <v>242.67539460451559</v>
      </c>
      <c r="L1639" s="37">
        <v>0</v>
      </c>
      <c r="M1639" s="49">
        <v>46809.9</v>
      </c>
      <c r="N1639" s="43">
        <v>2028.81</v>
      </c>
      <c r="O1639" s="56">
        <v>2108.4</v>
      </c>
      <c r="P1639" s="44">
        <v>2087.4</v>
      </c>
      <c r="Q1639" s="52">
        <v>0</v>
      </c>
      <c r="R1639" s="39">
        <v>0</v>
      </c>
      <c r="S1639" s="54">
        <v>21</v>
      </c>
      <c r="T1639" s="39">
        <v>0</v>
      </c>
      <c r="U1639" s="54">
        <v>0</v>
      </c>
      <c r="V1639" s="39">
        <v>0</v>
      </c>
      <c r="W1639" s="56">
        <v>0</v>
      </c>
      <c r="X1639" s="39">
        <v>79.59</v>
      </c>
      <c r="Y1639" s="56">
        <v>3.8</v>
      </c>
    </row>
    <row r="1640" spans="1:25">
      <c r="A1640" s="47">
        <v>43636</v>
      </c>
      <c r="B1640" s="37">
        <v>12523.224873159341</v>
      </c>
      <c r="C1640" s="49">
        <v>0</v>
      </c>
      <c r="D1640" s="37">
        <v>0</v>
      </c>
      <c r="E1640" s="49">
        <v>0</v>
      </c>
      <c r="F1640" s="37">
        <v>0</v>
      </c>
      <c r="G1640" s="49">
        <v>20.601881817577034</v>
      </c>
      <c r="H1640" s="37">
        <v>36.12616015502288</v>
      </c>
      <c r="I1640" s="49">
        <v>0</v>
      </c>
      <c r="J1640" s="37">
        <v>0</v>
      </c>
      <c r="K1640" s="49">
        <v>264.00454314986212</v>
      </c>
      <c r="L1640" s="37">
        <v>0</v>
      </c>
      <c r="M1640" s="49">
        <v>67832.100000000006</v>
      </c>
      <c r="N1640" s="43">
        <v>2074.4899999999998</v>
      </c>
      <c r="O1640" s="56">
        <v>2155.4499999999998</v>
      </c>
      <c r="P1640" s="44">
        <v>2132.4699999999998</v>
      </c>
      <c r="Q1640" s="52">
        <v>0</v>
      </c>
      <c r="R1640" s="39">
        <v>0</v>
      </c>
      <c r="S1640" s="54">
        <v>22.98</v>
      </c>
      <c r="T1640" s="39">
        <v>0</v>
      </c>
      <c r="U1640" s="54">
        <v>0</v>
      </c>
      <c r="V1640" s="39">
        <v>0</v>
      </c>
      <c r="W1640" s="56">
        <v>0</v>
      </c>
      <c r="X1640" s="39">
        <v>80.959999999999994</v>
      </c>
      <c r="Y1640" s="56">
        <v>3.8</v>
      </c>
    </row>
    <row r="1641" spans="1:25">
      <c r="A1641" s="47">
        <v>43637</v>
      </c>
      <c r="B1641" s="37">
        <v>12152.30717063319</v>
      </c>
      <c r="C1641" s="49">
        <v>0</v>
      </c>
      <c r="D1641" s="37">
        <v>0</v>
      </c>
      <c r="E1641" s="49">
        <v>0</v>
      </c>
      <c r="F1641" s="37">
        <v>0</v>
      </c>
      <c r="G1641" s="49">
        <v>20.871383950415485</v>
      </c>
      <c r="H1641" s="37">
        <v>39.165017469023198</v>
      </c>
      <c r="I1641" s="49">
        <v>0</v>
      </c>
      <c r="J1641" s="37">
        <v>0</v>
      </c>
      <c r="K1641" s="49">
        <v>239.82946258313314</v>
      </c>
      <c r="L1641" s="37">
        <v>25</v>
      </c>
      <c r="M1641" s="49">
        <v>44889.3</v>
      </c>
      <c r="N1641" s="43">
        <v>1893.8</v>
      </c>
      <c r="O1641" s="56">
        <v>1964.97</v>
      </c>
      <c r="P1641" s="44">
        <v>1944.97</v>
      </c>
      <c r="Q1641" s="52">
        <v>0</v>
      </c>
      <c r="R1641" s="39">
        <v>0</v>
      </c>
      <c r="S1641" s="54">
        <v>20</v>
      </c>
      <c r="T1641" s="39">
        <v>0</v>
      </c>
      <c r="U1641" s="54">
        <v>0</v>
      </c>
      <c r="V1641" s="39">
        <v>0</v>
      </c>
      <c r="W1641" s="56">
        <v>0</v>
      </c>
      <c r="X1641" s="39">
        <v>71.17</v>
      </c>
      <c r="Y1641" s="56">
        <v>3.6</v>
      </c>
    </row>
    <row r="1642" spans="1:25">
      <c r="A1642" s="47">
        <v>43638</v>
      </c>
      <c r="B1642" s="37">
        <v>409.47884664474526</v>
      </c>
      <c r="C1642" s="49">
        <v>0</v>
      </c>
      <c r="D1642" s="37">
        <v>0</v>
      </c>
      <c r="E1642" s="49">
        <v>0</v>
      </c>
      <c r="F1642" s="37">
        <v>0</v>
      </c>
      <c r="G1642" s="49">
        <v>0.70619828111375615</v>
      </c>
      <c r="H1642" s="37">
        <v>1.2092526744426044</v>
      </c>
      <c r="I1642" s="49">
        <v>0</v>
      </c>
      <c r="J1642" s="37">
        <v>0</v>
      </c>
      <c r="K1642" s="49">
        <v>9.1443851019659164</v>
      </c>
      <c r="L1642" s="37">
        <v>0</v>
      </c>
      <c r="M1642" s="49">
        <v>47224.2</v>
      </c>
    </row>
    <row r="1643" spans="1:25">
      <c r="A1643" s="47">
        <v>43639</v>
      </c>
      <c r="B1643" s="37">
        <v>433.89924397785546</v>
      </c>
      <c r="C1643" s="49">
        <v>0</v>
      </c>
      <c r="D1643" s="37">
        <v>0</v>
      </c>
      <c r="E1643" s="49">
        <v>0</v>
      </c>
      <c r="F1643" s="37">
        <v>0</v>
      </c>
      <c r="G1643" s="49">
        <v>0.67613686947943274</v>
      </c>
      <c r="H1643" s="37">
        <v>1.180082148782581</v>
      </c>
      <c r="I1643" s="49">
        <v>0</v>
      </c>
      <c r="J1643" s="37">
        <v>0</v>
      </c>
      <c r="K1643" s="49">
        <v>8.2738900129978195</v>
      </c>
      <c r="L1643" s="37">
        <v>0</v>
      </c>
      <c r="M1643" s="49">
        <v>69804</v>
      </c>
    </row>
    <row r="1644" spans="1:25">
      <c r="A1644" s="47">
        <v>43640</v>
      </c>
      <c r="B1644" s="37">
        <v>11670.869132560247</v>
      </c>
      <c r="C1644" s="49">
        <v>0</v>
      </c>
      <c r="D1644" s="37">
        <v>0</v>
      </c>
      <c r="E1644" s="49">
        <v>0</v>
      </c>
      <c r="F1644" s="37">
        <v>0</v>
      </c>
      <c r="G1644" s="49">
        <v>20.379138715078611</v>
      </c>
      <c r="H1644" s="37">
        <v>39.863552016599172</v>
      </c>
      <c r="I1644" s="49">
        <v>0</v>
      </c>
      <c r="J1644" s="37">
        <v>0</v>
      </c>
      <c r="K1644" s="49">
        <v>265.34119178647245</v>
      </c>
      <c r="L1644" s="37">
        <v>0</v>
      </c>
      <c r="M1644" s="49">
        <v>71011.199999999997</v>
      </c>
    </row>
    <row r="1645" spans="1:25">
      <c r="A1645" s="47">
        <v>43641</v>
      </c>
      <c r="B1645" s="37">
        <v>12662.199547683102</v>
      </c>
      <c r="C1645" s="49">
        <v>0</v>
      </c>
      <c r="D1645" s="37">
        <v>0</v>
      </c>
      <c r="E1645" s="49">
        <v>0</v>
      </c>
      <c r="F1645" s="37">
        <v>0</v>
      </c>
      <c r="G1645" s="49">
        <v>20.240079683518687</v>
      </c>
      <c r="H1645" s="37">
        <v>35.677767924338276</v>
      </c>
      <c r="I1645" s="49">
        <v>0</v>
      </c>
      <c r="J1645" s="37">
        <v>0</v>
      </c>
      <c r="K1645" s="49">
        <v>240.85119810606744</v>
      </c>
      <c r="L1645" s="37">
        <v>0</v>
      </c>
      <c r="M1645" s="49">
        <v>47507.1</v>
      </c>
    </row>
    <row r="1646" spans="1:25">
      <c r="A1646" s="47">
        <v>43642</v>
      </c>
      <c r="B1646" s="37">
        <v>12550.679046333176</v>
      </c>
      <c r="C1646" s="49">
        <v>0</v>
      </c>
      <c r="D1646" s="37">
        <v>0</v>
      </c>
      <c r="E1646" s="49">
        <v>0</v>
      </c>
      <c r="F1646" s="37">
        <v>0</v>
      </c>
      <c r="G1646" s="49">
        <v>19.075827019804549</v>
      </c>
      <c r="H1646" s="37">
        <v>37.553149542626677</v>
      </c>
      <c r="I1646" s="49">
        <v>0</v>
      </c>
      <c r="J1646" s="37">
        <v>0</v>
      </c>
      <c r="K1646" s="49">
        <v>269.24993659886366</v>
      </c>
      <c r="L1646" s="37">
        <v>0</v>
      </c>
      <c r="M1646" s="49">
        <v>47765.4</v>
      </c>
    </row>
    <row r="1647" spans="1:25">
      <c r="A1647" s="47">
        <v>43643</v>
      </c>
      <c r="B1647" s="37">
        <v>11859.224633697055</v>
      </c>
      <c r="C1647" s="49">
        <v>0</v>
      </c>
      <c r="D1647" s="37">
        <v>0</v>
      </c>
      <c r="E1647" s="49">
        <v>0</v>
      </c>
      <c r="F1647" s="37">
        <v>0</v>
      </c>
      <c r="G1647" s="49">
        <v>20.766794340061391</v>
      </c>
      <c r="H1647" s="37">
        <v>39.072818637073915</v>
      </c>
      <c r="I1647" s="49">
        <v>0</v>
      </c>
      <c r="J1647" s="37">
        <v>0</v>
      </c>
      <c r="K1647" s="49">
        <v>242.01608704020208</v>
      </c>
      <c r="L1647" s="37">
        <v>0</v>
      </c>
      <c r="M1647" s="49">
        <v>70385.7</v>
      </c>
    </row>
    <row r="1648" spans="1:25">
      <c r="A1648" s="47">
        <v>43644</v>
      </c>
      <c r="B1648" s="37">
        <v>12394.261414937819</v>
      </c>
      <c r="C1648" s="49">
        <v>0</v>
      </c>
      <c r="D1648" s="37">
        <v>0</v>
      </c>
      <c r="E1648" s="49">
        <v>0</v>
      </c>
      <c r="F1648" s="37">
        <v>0</v>
      </c>
      <c r="G1648" s="49">
        <v>20.759723995158165</v>
      </c>
      <c r="H1648" s="37">
        <v>38.327101588605558</v>
      </c>
      <c r="I1648" s="49">
        <v>36.237923711923003</v>
      </c>
      <c r="J1648" s="37">
        <v>16</v>
      </c>
      <c r="K1648" s="49">
        <v>261.76053380697033</v>
      </c>
      <c r="L1648" s="37">
        <v>25</v>
      </c>
      <c r="M1648" s="49">
        <v>60387.9</v>
      </c>
    </row>
    <row r="1649" spans="1:25">
      <c r="A1649" s="47">
        <v>43645</v>
      </c>
      <c r="B1649" s="37">
        <v>431.71393866394345</v>
      </c>
      <c r="C1649" s="49">
        <v>0</v>
      </c>
      <c r="D1649" s="37">
        <v>0</v>
      </c>
      <c r="E1649" s="49">
        <v>0</v>
      </c>
      <c r="F1649" s="37">
        <v>0</v>
      </c>
      <c r="G1649" s="49">
        <v>0.7456534858482875</v>
      </c>
      <c r="H1649" s="37">
        <v>1.3673508964238095</v>
      </c>
      <c r="I1649" s="49">
        <v>0</v>
      </c>
      <c r="J1649" s="37">
        <v>0</v>
      </c>
      <c r="K1649" s="49">
        <v>8.8394723762389784</v>
      </c>
      <c r="L1649" s="37">
        <v>0</v>
      </c>
      <c r="M1649" s="49">
        <v>45558.9</v>
      </c>
    </row>
    <row r="1650" spans="1:25">
      <c r="A1650" s="47">
        <v>43646</v>
      </c>
      <c r="B1650" s="37">
        <v>379.10544202977792</v>
      </c>
      <c r="C1650" s="49">
        <v>0</v>
      </c>
      <c r="D1650" s="37">
        <v>0</v>
      </c>
      <c r="E1650" s="49">
        <v>0</v>
      </c>
      <c r="F1650" s="37">
        <v>0</v>
      </c>
      <c r="G1650" s="49">
        <v>0.74569370005440894</v>
      </c>
      <c r="H1650" s="37">
        <v>1.1735572674036057</v>
      </c>
      <c r="I1650" s="49">
        <v>0</v>
      </c>
      <c r="J1650" s="37">
        <v>0</v>
      </c>
      <c r="K1650" s="49">
        <v>8.8990537699663541</v>
      </c>
      <c r="L1650" s="37">
        <v>0</v>
      </c>
      <c r="M1650" s="49">
        <v>66861.3</v>
      </c>
    </row>
    <row r="1651" spans="1:25">
      <c r="A1651" s="47">
        <v>43647</v>
      </c>
      <c r="B1651" s="37">
        <v>8055.7233742930785</v>
      </c>
      <c r="C1651" s="49">
        <v>0</v>
      </c>
      <c r="D1651" s="37">
        <v>0</v>
      </c>
      <c r="E1651" s="49">
        <v>0</v>
      </c>
      <c r="F1651" s="37">
        <v>0</v>
      </c>
      <c r="G1651" s="49">
        <v>20.605663332780914</v>
      </c>
      <c r="H1651" s="37">
        <v>39.680029909065574</v>
      </c>
      <c r="I1651" s="49">
        <v>0</v>
      </c>
      <c r="J1651" s="37">
        <v>0</v>
      </c>
      <c r="K1651" s="49">
        <v>184.74897683320572</v>
      </c>
      <c r="L1651" s="37">
        <v>0</v>
      </c>
      <c r="M1651" s="49">
        <v>68055</v>
      </c>
      <c r="N1651" s="43">
        <v>657.83</v>
      </c>
      <c r="O1651" s="56">
        <v>679.82</v>
      </c>
      <c r="P1651" s="44">
        <v>666.63</v>
      </c>
      <c r="Q1651" s="52">
        <v>0</v>
      </c>
      <c r="R1651" s="39">
        <v>0</v>
      </c>
      <c r="S1651" s="54">
        <v>13.19</v>
      </c>
      <c r="T1651" s="39">
        <v>0</v>
      </c>
      <c r="U1651" s="54">
        <v>0</v>
      </c>
      <c r="V1651" s="39">
        <v>0</v>
      </c>
      <c r="W1651" s="56">
        <v>0</v>
      </c>
      <c r="X1651" s="39">
        <v>21.99</v>
      </c>
      <c r="Y1651" s="56">
        <v>3.2</v>
      </c>
    </row>
    <row r="1652" spans="1:25">
      <c r="A1652" s="47">
        <v>43648</v>
      </c>
      <c r="B1652" s="37">
        <v>8687.3726432025142</v>
      </c>
      <c r="C1652" s="49">
        <v>0</v>
      </c>
      <c r="D1652" s="37">
        <v>0</v>
      </c>
      <c r="E1652" s="49">
        <v>0</v>
      </c>
      <c r="F1652" s="37">
        <v>0</v>
      </c>
      <c r="G1652" s="49">
        <v>18.719579481353353</v>
      </c>
      <c r="H1652" s="37">
        <v>37.198021521290805</v>
      </c>
      <c r="I1652" s="49">
        <v>0</v>
      </c>
      <c r="J1652" s="37">
        <v>0</v>
      </c>
      <c r="K1652" s="49">
        <v>186.2618972011546</v>
      </c>
      <c r="L1652" s="37">
        <v>0</v>
      </c>
      <c r="M1652" s="49">
        <v>46367.7</v>
      </c>
      <c r="N1652" s="43">
        <v>1899.57</v>
      </c>
      <c r="O1652" s="56">
        <v>1973.57</v>
      </c>
      <c r="P1652" s="44">
        <v>1950.18</v>
      </c>
      <c r="Q1652" s="52">
        <v>0</v>
      </c>
      <c r="R1652" s="39">
        <v>0</v>
      </c>
      <c r="S1652" s="54">
        <v>23.39</v>
      </c>
      <c r="T1652" s="39">
        <v>0</v>
      </c>
      <c r="U1652" s="54">
        <v>0</v>
      </c>
      <c r="V1652" s="39">
        <v>0</v>
      </c>
      <c r="W1652" s="56">
        <v>0</v>
      </c>
      <c r="X1652" s="39">
        <v>74</v>
      </c>
      <c r="Y1652" s="56">
        <v>3.8</v>
      </c>
    </row>
    <row r="1653" spans="1:25">
      <c r="A1653" s="47">
        <v>43649</v>
      </c>
      <c r="B1653" s="37">
        <v>8146.3180916957654</v>
      </c>
      <c r="C1653" s="49">
        <v>0</v>
      </c>
      <c r="D1653" s="37">
        <v>0</v>
      </c>
      <c r="E1653" s="49">
        <v>0</v>
      </c>
      <c r="F1653" s="37">
        <v>0</v>
      </c>
      <c r="G1653" s="49">
        <v>18.380929739524252</v>
      </c>
      <c r="H1653" s="37">
        <v>40.337943715187166</v>
      </c>
      <c r="I1653" s="49">
        <v>0</v>
      </c>
      <c r="J1653" s="37">
        <v>0</v>
      </c>
      <c r="K1653" s="49">
        <v>181.21298686624718</v>
      </c>
      <c r="L1653" s="37">
        <v>0</v>
      </c>
      <c r="M1653" s="49">
        <v>46334.7</v>
      </c>
      <c r="N1653" s="43">
        <v>1522.65</v>
      </c>
      <c r="O1653" s="56">
        <v>1585.36</v>
      </c>
      <c r="P1653" s="44">
        <v>1574.36</v>
      </c>
      <c r="Q1653" s="52">
        <v>0</v>
      </c>
      <c r="R1653" s="39">
        <v>0</v>
      </c>
      <c r="S1653" s="54">
        <v>11</v>
      </c>
      <c r="T1653" s="39">
        <v>0</v>
      </c>
      <c r="U1653" s="54">
        <v>0</v>
      </c>
      <c r="V1653" s="39">
        <v>0</v>
      </c>
      <c r="W1653" s="56">
        <v>0</v>
      </c>
      <c r="X1653" s="39">
        <v>62.71</v>
      </c>
      <c r="Y1653" s="56">
        <v>4</v>
      </c>
    </row>
    <row r="1654" spans="1:25">
      <c r="A1654" s="47">
        <v>43650</v>
      </c>
      <c r="B1654" s="37">
        <v>8236.6751251676142</v>
      </c>
      <c r="C1654" s="49">
        <v>0</v>
      </c>
      <c r="D1654" s="37">
        <v>0</v>
      </c>
      <c r="E1654" s="49">
        <v>0</v>
      </c>
      <c r="F1654" s="37">
        <v>0</v>
      </c>
      <c r="G1654" s="49">
        <v>18.934977048992636</v>
      </c>
      <c r="H1654" s="37">
        <v>40.561894872071889</v>
      </c>
      <c r="I1654" s="49">
        <v>0</v>
      </c>
      <c r="J1654" s="37">
        <v>0</v>
      </c>
      <c r="K1654" s="49">
        <v>192.50191855472826</v>
      </c>
      <c r="L1654" s="37">
        <v>0</v>
      </c>
      <c r="M1654" s="49">
        <v>68793</v>
      </c>
      <c r="N1654" s="43">
        <v>119.76</v>
      </c>
      <c r="O1654" s="56">
        <v>124.57</v>
      </c>
      <c r="P1654" s="44">
        <v>123.57</v>
      </c>
      <c r="Q1654" s="52">
        <v>0</v>
      </c>
      <c r="R1654" s="39">
        <v>0</v>
      </c>
      <c r="S1654" s="54">
        <v>1</v>
      </c>
      <c r="T1654" s="39">
        <v>0</v>
      </c>
      <c r="U1654" s="54">
        <v>0</v>
      </c>
      <c r="V1654" s="39">
        <v>0</v>
      </c>
      <c r="W1654" s="56">
        <v>0</v>
      </c>
      <c r="X1654" s="39">
        <v>4.8099999999999996</v>
      </c>
      <c r="Y1654" s="56">
        <v>3.9</v>
      </c>
    </row>
    <row r="1655" spans="1:25">
      <c r="A1655" s="47">
        <v>43651</v>
      </c>
      <c r="B1655" s="37">
        <v>7891.8536564870374</v>
      </c>
      <c r="C1655" s="49">
        <v>0</v>
      </c>
      <c r="D1655" s="37">
        <v>0</v>
      </c>
      <c r="E1655" s="49">
        <v>0</v>
      </c>
      <c r="F1655" s="37">
        <v>0</v>
      </c>
      <c r="G1655" s="49">
        <v>20.276977335643153</v>
      </c>
      <c r="H1655" s="37">
        <v>36.157315746893801</v>
      </c>
      <c r="I1655" s="49">
        <v>0</v>
      </c>
      <c r="J1655" s="37">
        <v>0</v>
      </c>
      <c r="K1655" s="49">
        <v>194.34465076469422</v>
      </c>
      <c r="L1655" s="37">
        <v>25</v>
      </c>
      <c r="M1655" s="49">
        <v>45781.5</v>
      </c>
    </row>
    <row r="1656" spans="1:25">
      <c r="A1656" s="47">
        <v>43652</v>
      </c>
      <c r="B1656" s="37">
        <v>332.79107880774228</v>
      </c>
      <c r="C1656" s="49">
        <v>0</v>
      </c>
      <c r="D1656" s="37">
        <v>0</v>
      </c>
      <c r="E1656" s="49">
        <v>0</v>
      </c>
      <c r="F1656" s="37">
        <v>0</v>
      </c>
      <c r="G1656" s="49">
        <v>0.72694902385499804</v>
      </c>
      <c r="H1656" s="37">
        <v>1.4299312174687429</v>
      </c>
      <c r="I1656" s="49">
        <v>0</v>
      </c>
      <c r="J1656" s="37">
        <v>0</v>
      </c>
      <c r="K1656" s="49">
        <v>7.4577838157009895</v>
      </c>
      <c r="L1656" s="37">
        <v>0</v>
      </c>
      <c r="M1656" s="49">
        <v>44101.8</v>
      </c>
      <c r="N1656" s="43">
        <v>966.87</v>
      </c>
      <c r="O1656" s="56">
        <v>1005.86</v>
      </c>
      <c r="P1656" s="44">
        <v>992.09</v>
      </c>
      <c r="Q1656" s="52">
        <v>0</v>
      </c>
      <c r="R1656" s="39">
        <v>0</v>
      </c>
      <c r="S1656" s="54">
        <v>13.77</v>
      </c>
      <c r="T1656" s="39">
        <v>0</v>
      </c>
      <c r="U1656" s="54">
        <v>0</v>
      </c>
      <c r="V1656" s="39">
        <v>0</v>
      </c>
      <c r="W1656" s="56">
        <v>0</v>
      </c>
      <c r="X1656" s="39">
        <v>38.99</v>
      </c>
      <c r="Y1656" s="56">
        <v>3.9</v>
      </c>
    </row>
    <row r="1657" spans="1:25">
      <c r="A1657" s="47">
        <v>43653</v>
      </c>
      <c r="B1657" s="37">
        <v>313.91772254234775</v>
      </c>
      <c r="C1657" s="49">
        <v>0</v>
      </c>
      <c r="D1657" s="37">
        <v>0</v>
      </c>
      <c r="E1657" s="49">
        <v>0</v>
      </c>
      <c r="F1657" s="37">
        <v>0</v>
      </c>
      <c r="G1657" s="49">
        <v>0.68852576265576126</v>
      </c>
      <c r="H1657" s="37">
        <v>1.3796676034399034</v>
      </c>
      <c r="I1657" s="49">
        <v>0</v>
      </c>
      <c r="J1657" s="37">
        <v>0</v>
      </c>
      <c r="K1657" s="49">
        <v>6.5058054808336694</v>
      </c>
      <c r="L1657" s="37">
        <v>0</v>
      </c>
      <c r="M1657" s="49">
        <v>67724.399999999994</v>
      </c>
      <c r="N1657" s="43">
        <v>2000.98</v>
      </c>
      <c r="O1657" s="56">
        <v>2076.61</v>
      </c>
      <c r="P1657" s="44">
        <v>2048.4299999999998</v>
      </c>
      <c r="Q1657" s="52">
        <v>0</v>
      </c>
      <c r="R1657" s="39">
        <v>0</v>
      </c>
      <c r="S1657" s="54">
        <v>28.18</v>
      </c>
      <c r="T1657" s="39">
        <v>0</v>
      </c>
      <c r="U1657" s="54">
        <v>0</v>
      </c>
      <c r="V1657" s="39">
        <v>0</v>
      </c>
      <c r="W1657" s="56">
        <v>0</v>
      </c>
      <c r="X1657" s="39">
        <v>75.63</v>
      </c>
      <c r="Y1657" s="56">
        <v>3.6</v>
      </c>
    </row>
    <row r="1658" spans="1:25">
      <c r="A1658" s="47">
        <v>43654</v>
      </c>
      <c r="B1658" s="37">
        <v>8268.972963218559</v>
      </c>
      <c r="C1658" s="49">
        <v>0</v>
      </c>
      <c r="D1658" s="37">
        <v>0</v>
      </c>
      <c r="E1658" s="49">
        <v>0</v>
      </c>
      <c r="F1658" s="37">
        <v>0</v>
      </c>
      <c r="G1658" s="49">
        <v>17.953427482929044</v>
      </c>
      <c r="H1658" s="37">
        <v>35.375494765785142</v>
      </c>
      <c r="I1658" s="49">
        <v>0</v>
      </c>
      <c r="J1658" s="37">
        <v>0</v>
      </c>
      <c r="K1658" s="49">
        <v>187.76263018703222</v>
      </c>
      <c r="L1658" s="37">
        <v>0</v>
      </c>
      <c r="M1658" s="49">
        <v>68865.899999999994</v>
      </c>
      <c r="N1658" s="43">
        <v>1977.5</v>
      </c>
      <c r="O1658" s="56">
        <v>2031.36</v>
      </c>
      <c r="P1658" s="44">
        <v>2011.25</v>
      </c>
      <c r="Q1658" s="52">
        <v>0</v>
      </c>
      <c r="R1658" s="39">
        <v>0</v>
      </c>
      <c r="S1658" s="54">
        <v>20.11</v>
      </c>
      <c r="T1658" s="39">
        <v>0</v>
      </c>
      <c r="U1658" s="54">
        <v>0</v>
      </c>
      <c r="V1658" s="39">
        <v>0</v>
      </c>
      <c r="W1658" s="56">
        <v>0</v>
      </c>
      <c r="X1658" s="39">
        <v>53.86</v>
      </c>
      <c r="Y1658" s="56">
        <v>2.7</v>
      </c>
    </row>
    <row r="1659" spans="1:25">
      <c r="A1659" s="47">
        <v>43655</v>
      </c>
      <c r="B1659" s="37">
        <v>7727.2625545638666</v>
      </c>
      <c r="C1659" s="49">
        <v>0</v>
      </c>
      <c r="D1659" s="37">
        <v>0</v>
      </c>
      <c r="E1659" s="49">
        <v>0</v>
      </c>
      <c r="F1659" s="37">
        <v>0</v>
      </c>
      <c r="G1659" s="49">
        <v>19.852846173659003</v>
      </c>
      <c r="H1659" s="37">
        <v>39.596147676634828</v>
      </c>
      <c r="I1659" s="49">
        <v>0</v>
      </c>
      <c r="J1659" s="37">
        <v>0</v>
      </c>
      <c r="K1659" s="49">
        <v>194.54603971460614</v>
      </c>
      <c r="L1659" s="37">
        <v>0</v>
      </c>
      <c r="M1659" s="49">
        <v>70742.100000000006</v>
      </c>
      <c r="N1659" s="43">
        <v>1964.62</v>
      </c>
      <c r="O1659" s="56">
        <v>2018.42</v>
      </c>
      <c r="P1659" s="44">
        <v>1993.83</v>
      </c>
      <c r="Q1659" s="52">
        <v>0</v>
      </c>
      <c r="R1659" s="39">
        <v>0</v>
      </c>
      <c r="S1659" s="54">
        <v>24.59</v>
      </c>
      <c r="T1659" s="39">
        <v>0</v>
      </c>
      <c r="U1659" s="54">
        <v>0</v>
      </c>
      <c r="V1659" s="39">
        <v>0</v>
      </c>
      <c r="W1659" s="56">
        <v>0</v>
      </c>
      <c r="X1659" s="39">
        <v>53.8</v>
      </c>
      <c r="Y1659" s="56">
        <v>2.7</v>
      </c>
    </row>
    <row r="1660" spans="1:25">
      <c r="A1660" s="47">
        <v>43656</v>
      </c>
      <c r="B1660" s="37">
        <v>8225.755556520402</v>
      </c>
      <c r="C1660" s="49">
        <v>0</v>
      </c>
      <c r="D1660" s="37">
        <v>0</v>
      </c>
      <c r="E1660" s="49">
        <v>0</v>
      </c>
      <c r="F1660" s="37">
        <v>0</v>
      </c>
      <c r="G1660" s="49">
        <v>19.364141882381041</v>
      </c>
      <c r="H1660" s="37">
        <v>35.417833343326883</v>
      </c>
      <c r="I1660" s="49">
        <v>0</v>
      </c>
      <c r="J1660" s="37">
        <v>0</v>
      </c>
      <c r="K1660" s="49">
        <v>182.24599115937349</v>
      </c>
      <c r="L1660" s="37">
        <v>0</v>
      </c>
      <c r="M1660" s="49">
        <v>51120.3</v>
      </c>
      <c r="N1660" s="43">
        <v>1176.56</v>
      </c>
      <c r="O1660" s="56">
        <v>1204.1400000000001</v>
      </c>
      <c r="P1660" s="44">
        <v>1193.4000000000001</v>
      </c>
      <c r="Q1660" s="52">
        <v>0</v>
      </c>
      <c r="R1660" s="39">
        <v>0</v>
      </c>
      <c r="S1660" s="54">
        <v>10.74</v>
      </c>
      <c r="T1660" s="39">
        <v>0</v>
      </c>
      <c r="U1660" s="54">
        <v>0</v>
      </c>
      <c r="V1660" s="39">
        <v>0</v>
      </c>
      <c r="W1660" s="56">
        <v>0</v>
      </c>
      <c r="X1660" s="39">
        <v>27.58</v>
      </c>
      <c r="Y1660" s="56">
        <v>2.2999999999999998</v>
      </c>
    </row>
    <row r="1661" spans="1:25">
      <c r="A1661" s="47">
        <v>43657</v>
      </c>
      <c r="B1661" s="37">
        <v>8878.0060435138384</v>
      </c>
      <c r="C1661" s="49">
        <v>0</v>
      </c>
      <c r="D1661" s="37">
        <v>0</v>
      </c>
      <c r="E1661" s="49">
        <v>0</v>
      </c>
      <c r="F1661" s="37">
        <v>0</v>
      </c>
      <c r="G1661" s="49">
        <v>19.621872474051287</v>
      </c>
      <c r="H1661" s="37">
        <v>38.157103221098886</v>
      </c>
      <c r="I1661" s="49">
        <v>0</v>
      </c>
      <c r="J1661" s="37">
        <v>0</v>
      </c>
      <c r="K1661" s="49">
        <v>170.96085107387771</v>
      </c>
      <c r="L1661" s="37">
        <v>0</v>
      </c>
      <c r="M1661" s="49">
        <v>69438.899999999994</v>
      </c>
      <c r="N1661" s="43">
        <v>2094.7800000000002</v>
      </c>
      <c r="O1661" s="56">
        <v>2143.73</v>
      </c>
      <c r="P1661" s="44">
        <v>2124.73</v>
      </c>
      <c r="Q1661" s="52">
        <v>0</v>
      </c>
      <c r="R1661" s="39">
        <v>0</v>
      </c>
      <c r="S1661" s="54">
        <v>19</v>
      </c>
      <c r="T1661" s="39">
        <v>0</v>
      </c>
      <c r="U1661" s="54">
        <v>0</v>
      </c>
      <c r="V1661" s="39">
        <v>0</v>
      </c>
      <c r="W1661" s="56">
        <v>0</v>
      </c>
      <c r="X1661" s="39">
        <v>48.95</v>
      </c>
      <c r="Y1661" s="56">
        <v>2.2999999999999998</v>
      </c>
    </row>
    <row r="1662" spans="1:25">
      <c r="A1662" s="47">
        <v>43658</v>
      </c>
      <c r="B1662" s="37">
        <v>7908.8750924484721</v>
      </c>
      <c r="C1662" s="49">
        <v>0</v>
      </c>
      <c r="D1662" s="37">
        <v>0</v>
      </c>
      <c r="E1662" s="49">
        <v>0</v>
      </c>
      <c r="F1662" s="37">
        <v>0</v>
      </c>
      <c r="G1662" s="49">
        <v>20.37706177836521</v>
      </c>
      <c r="H1662" s="37">
        <v>36.798209496571125</v>
      </c>
      <c r="I1662" s="49">
        <v>0</v>
      </c>
      <c r="J1662" s="37">
        <v>12</v>
      </c>
      <c r="K1662" s="49">
        <v>180.80050415195089</v>
      </c>
      <c r="L1662" s="37">
        <v>25</v>
      </c>
      <c r="M1662" s="49">
        <v>70680.600000000006</v>
      </c>
      <c r="N1662" s="43">
        <v>1898.26</v>
      </c>
      <c r="O1662" s="56">
        <v>1958.47</v>
      </c>
      <c r="P1662" s="44">
        <v>1938.42</v>
      </c>
      <c r="Q1662" s="52">
        <v>0</v>
      </c>
      <c r="R1662" s="39">
        <v>0</v>
      </c>
      <c r="S1662" s="54">
        <v>20.05</v>
      </c>
      <c r="T1662" s="39">
        <v>0</v>
      </c>
      <c r="U1662" s="54">
        <v>0</v>
      </c>
      <c r="V1662" s="39">
        <v>0</v>
      </c>
      <c r="W1662" s="56">
        <v>0</v>
      </c>
      <c r="X1662" s="39">
        <v>60.21</v>
      </c>
      <c r="Y1662" s="56">
        <v>3.1</v>
      </c>
    </row>
    <row r="1663" spans="1:25">
      <c r="A1663" s="47">
        <v>43659</v>
      </c>
      <c r="B1663" s="37">
        <v>291.28561639229827</v>
      </c>
      <c r="C1663" s="49">
        <v>0</v>
      </c>
      <c r="D1663" s="37">
        <v>0</v>
      </c>
      <c r="E1663" s="49">
        <v>0</v>
      </c>
      <c r="F1663" s="37">
        <v>0</v>
      </c>
      <c r="G1663" s="49">
        <v>0.71230310699858079</v>
      </c>
      <c r="H1663" s="37">
        <v>1.4007385296385226</v>
      </c>
      <c r="I1663" s="49">
        <v>0</v>
      </c>
      <c r="J1663" s="37">
        <v>0</v>
      </c>
      <c r="K1663" s="49">
        <v>7.3956679191759012</v>
      </c>
      <c r="L1663" s="37">
        <v>0</v>
      </c>
      <c r="M1663" s="49">
        <v>45520.5</v>
      </c>
      <c r="N1663" s="43">
        <v>1380.92</v>
      </c>
      <c r="O1663" s="56">
        <v>1450.84</v>
      </c>
      <c r="P1663" s="44">
        <v>1432.91</v>
      </c>
      <c r="Q1663" s="52">
        <v>0</v>
      </c>
      <c r="R1663" s="39">
        <v>0</v>
      </c>
      <c r="S1663" s="54">
        <v>17.93</v>
      </c>
      <c r="T1663" s="39">
        <v>0</v>
      </c>
      <c r="U1663" s="54">
        <v>0</v>
      </c>
      <c r="V1663" s="39">
        <v>0</v>
      </c>
      <c r="W1663" s="56">
        <v>0</v>
      </c>
      <c r="X1663" s="39">
        <v>69.92</v>
      </c>
      <c r="Y1663" s="56">
        <v>4.8</v>
      </c>
    </row>
    <row r="1664" spans="1:25">
      <c r="A1664" s="47">
        <v>43660</v>
      </c>
      <c r="B1664" s="37">
        <v>340.51803656443303</v>
      </c>
      <c r="C1664" s="49">
        <v>0</v>
      </c>
      <c r="D1664" s="37">
        <v>0</v>
      </c>
      <c r="E1664" s="49">
        <v>0</v>
      </c>
      <c r="F1664" s="37">
        <v>0</v>
      </c>
      <c r="G1664" s="49">
        <v>0.660197612425105</v>
      </c>
      <c r="H1664" s="37">
        <v>1.566812618975217</v>
      </c>
      <c r="I1664" s="49">
        <v>0</v>
      </c>
      <c r="J1664" s="37">
        <v>0</v>
      </c>
      <c r="K1664" s="49">
        <v>7.135325433348422</v>
      </c>
      <c r="L1664" s="37">
        <v>0</v>
      </c>
      <c r="M1664" s="49">
        <v>68940</v>
      </c>
      <c r="N1664" s="43">
        <v>1791.57</v>
      </c>
      <c r="O1664" s="56">
        <v>1856.9</v>
      </c>
      <c r="P1664" s="44">
        <v>1839.11</v>
      </c>
      <c r="Q1664" s="52">
        <v>0</v>
      </c>
      <c r="R1664" s="39">
        <v>0</v>
      </c>
      <c r="S1664" s="54">
        <v>17.79</v>
      </c>
      <c r="T1664" s="39">
        <v>0</v>
      </c>
      <c r="U1664" s="54">
        <v>0</v>
      </c>
      <c r="V1664" s="39">
        <v>0</v>
      </c>
      <c r="W1664" s="56">
        <v>0</v>
      </c>
      <c r="X1664" s="39">
        <v>65.33</v>
      </c>
      <c r="Y1664" s="56">
        <v>3.5</v>
      </c>
    </row>
    <row r="1665" spans="1:25">
      <c r="A1665" s="47">
        <v>43661</v>
      </c>
      <c r="B1665" s="37">
        <v>7780.5323577257714</v>
      </c>
      <c r="C1665" s="49">
        <v>0</v>
      </c>
      <c r="D1665" s="37">
        <v>0</v>
      </c>
      <c r="E1665" s="49">
        <v>0</v>
      </c>
      <c r="F1665" s="37">
        <v>0</v>
      </c>
      <c r="G1665" s="49">
        <v>20.372173384667228</v>
      </c>
      <c r="H1665" s="37">
        <v>39.058364566667187</v>
      </c>
      <c r="I1665" s="49">
        <v>0</v>
      </c>
      <c r="J1665" s="37">
        <v>0</v>
      </c>
      <c r="K1665" s="49">
        <v>180.69192958186025</v>
      </c>
      <c r="L1665" s="37">
        <v>0</v>
      </c>
      <c r="M1665" s="49">
        <v>69550.2</v>
      </c>
      <c r="N1665" s="43">
        <v>2036.29</v>
      </c>
      <c r="O1665" s="56">
        <v>2118.11</v>
      </c>
      <c r="P1665" s="44">
        <v>2097.81</v>
      </c>
      <c r="Q1665" s="52">
        <v>0</v>
      </c>
      <c r="R1665" s="39">
        <v>0</v>
      </c>
      <c r="S1665" s="54">
        <v>20.3</v>
      </c>
      <c r="T1665" s="39">
        <v>0</v>
      </c>
      <c r="U1665" s="54">
        <v>0</v>
      </c>
      <c r="V1665" s="39">
        <v>0</v>
      </c>
      <c r="W1665" s="56">
        <v>0</v>
      </c>
      <c r="X1665" s="39">
        <v>81.819999999999993</v>
      </c>
      <c r="Y1665" s="56">
        <v>3.9</v>
      </c>
    </row>
    <row r="1666" spans="1:25">
      <c r="A1666" s="47">
        <v>43662</v>
      </c>
      <c r="B1666" s="37">
        <v>8381.8729016217731</v>
      </c>
      <c r="C1666" s="49">
        <v>0</v>
      </c>
      <c r="D1666" s="37">
        <v>0</v>
      </c>
      <c r="E1666" s="49">
        <v>0</v>
      </c>
      <c r="F1666" s="37">
        <v>0</v>
      </c>
      <c r="G1666" s="49">
        <v>17.763908704307013</v>
      </c>
      <c r="H1666" s="37">
        <v>38.769969357185438</v>
      </c>
      <c r="I1666" s="49">
        <v>0</v>
      </c>
      <c r="J1666" s="37">
        <v>0</v>
      </c>
      <c r="K1666" s="49">
        <v>189.75600084864629</v>
      </c>
      <c r="L1666" s="37">
        <v>0</v>
      </c>
      <c r="M1666" s="49">
        <v>69682.5</v>
      </c>
      <c r="N1666" s="43">
        <v>1871.76</v>
      </c>
      <c r="O1666" s="56">
        <v>1946.16</v>
      </c>
      <c r="P1666" s="44">
        <v>1929.13</v>
      </c>
      <c r="Q1666" s="52">
        <v>0</v>
      </c>
      <c r="R1666" s="39">
        <v>0</v>
      </c>
      <c r="S1666" s="54">
        <v>17.03</v>
      </c>
      <c r="T1666" s="39">
        <v>0</v>
      </c>
      <c r="U1666" s="54">
        <v>0</v>
      </c>
      <c r="V1666" s="39">
        <v>0</v>
      </c>
      <c r="W1666" s="56">
        <v>0</v>
      </c>
      <c r="X1666" s="39">
        <v>74.400000000000006</v>
      </c>
      <c r="Y1666" s="56">
        <v>3.8</v>
      </c>
    </row>
    <row r="1667" spans="1:25">
      <c r="A1667" s="47">
        <v>43663</v>
      </c>
      <c r="B1667" s="37">
        <v>8405.1683163395064</v>
      </c>
      <c r="C1667" s="49">
        <v>0</v>
      </c>
      <c r="D1667" s="37">
        <v>0</v>
      </c>
      <c r="E1667" s="49">
        <v>0</v>
      </c>
      <c r="F1667" s="37">
        <v>0</v>
      </c>
      <c r="G1667" s="49">
        <v>19.600114557536834</v>
      </c>
      <c r="H1667" s="37">
        <v>39.374590998333979</v>
      </c>
      <c r="I1667" s="49">
        <v>0</v>
      </c>
      <c r="J1667" s="37">
        <v>0</v>
      </c>
      <c r="K1667" s="49">
        <v>171.56545278821545</v>
      </c>
      <c r="L1667" s="37">
        <v>0</v>
      </c>
      <c r="M1667" s="49">
        <v>70611.899999999994</v>
      </c>
      <c r="N1667" s="43">
        <v>2112.81</v>
      </c>
      <c r="O1667" s="56">
        <v>2228.1</v>
      </c>
      <c r="P1667" s="44">
        <v>2209.1</v>
      </c>
      <c r="Q1667" s="52">
        <v>0</v>
      </c>
      <c r="R1667" s="39">
        <v>0</v>
      </c>
      <c r="S1667" s="54">
        <v>19</v>
      </c>
      <c r="T1667" s="39">
        <v>0</v>
      </c>
      <c r="U1667" s="54">
        <v>0</v>
      </c>
      <c r="V1667" s="39">
        <v>0</v>
      </c>
      <c r="W1667" s="56">
        <v>0</v>
      </c>
      <c r="X1667" s="39">
        <v>115.29</v>
      </c>
      <c r="Y1667" s="56">
        <v>5.2</v>
      </c>
    </row>
    <row r="1668" spans="1:25">
      <c r="A1668" s="47">
        <v>43664</v>
      </c>
      <c r="B1668" s="37">
        <v>8585.955864742089</v>
      </c>
      <c r="C1668" s="49">
        <v>0</v>
      </c>
      <c r="D1668" s="37">
        <v>0</v>
      </c>
      <c r="E1668" s="49">
        <v>0</v>
      </c>
      <c r="F1668" s="37">
        <v>0</v>
      </c>
      <c r="G1668" s="49">
        <v>20.135832141330788</v>
      </c>
      <c r="H1668" s="37">
        <v>38.225544172922085</v>
      </c>
      <c r="I1668" s="49">
        <v>0</v>
      </c>
      <c r="J1668" s="37">
        <v>0</v>
      </c>
      <c r="K1668" s="49">
        <v>173.82410714641026</v>
      </c>
      <c r="L1668" s="37">
        <v>0</v>
      </c>
      <c r="M1668" s="49">
        <v>69176.100000000006</v>
      </c>
      <c r="N1668" s="43">
        <v>2153.2800000000002</v>
      </c>
      <c r="O1668" s="56">
        <v>2268.92</v>
      </c>
      <c r="P1668" s="44">
        <v>2249.92</v>
      </c>
      <c r="Q1668" s="52">
        <v>0</v>
      </c>
      <c r="R1668" s="39">
        <v>0</v>
      </c>
      <c r="S1668" s="54">
        <v>19</v>
      </c>
      <c r="T1668" s="39">
        <v>0</v>
      </c>
      <c r="U1668" s="54">
        <v>0</v>
      </c>
      <c r="V1668" s="39">
        <v>0</v>
      </c>
      <c r="W1668" s="56">
        <v>0</v>
      </c>
      <c r="X1668" s="39">
        <v>115.64</v>
      </c>
      <c r="Y1668" s="56">
        <v>5.0999999999999996</v>
      </c>
    </row>
    <row r="1669" spans="1:25">
      <c r="A1669" s="47">
        <v>43665</v>
      </c>
      <c r="B1669" s="37">
        <v>7742.3125087965964</v>
      </c>
      <c r="C1669" s="49">
        <v>0</v>
      </c>
      <c r="D1669" s="37">
        <v>0</v>
      </c>
      <c r="E1669" s="49">
        <v>0</v>
      </c>
      <c r="F1669" s="37">
        <v>0</v>
      </c>
      <c r="G1669" s="49">
        <v>20.496910300476632</v>
      </c>
      <c r="H1669" s="37">
        <v>40.358575986363583</v>
      </c>
      <c r="I1669" s="49">
        <v>0</v>
      </c>
      <c r="J1669" s="37">
        <v>0</v>
      </c>
      <c r="K1669" s="49">
        <v>198.21647525523014</v>
      </c>
      <c r="L1669" s="37">
        <v>25</v>
      </c>
      <c r="M1669" s="49">
        <v>70587.3</v>
      </c>
      <c r="N1669" s="43">
        <v>1813.35</v>
      </c>
      <c r="O1669" s="56">
        <v>1920.99</v>
      </c>
      <c r="P1669" s="44">
        <v>1905.13</v>
      </c>
      <c r="Q1669" s="52">
        <v>0</v>
      </c>
      <c r="R1669" s="39">
        <v>0</v>
      </c>
      <c r="S1669" s="54">
        <v>15.86</v>
      </c>
      <c r="T1669" s="39">
        <v>0</v>
      </c>
      <c r="U1669" s="54">
        <v>0</v>
      </c>
      <c r="V1669" s="39">
        <v>0</v>
      </c>
      <c r="W1669" s="56">
        <v>0</v>
      </c>
      <c r="X1669" s="39">
        <v>107.64</v>
      </c>
      <c r="Y1669" s="56">
        <v>5.6</v>
      </c>
    </row>
    <row r="1670" spans="1:25">
      <c r="A1670" s="47">
        <v>43666</v>
      </c>
      <c r="B1670" s="37">
        <v>305.9294772678291</v>
      </c>
      <c r="C1670" s="49">
        <v>0</v>
      </c>
      <c r="D1670" s="37">
        <v>0</v>
      </c>
      <c r="E1670" s="49">
        <v>0</v>
      </c>
      <c r="F1670" s="37">
        <v>0</v>
      </c>
      <c r="G1670" s="49">
        <v>0.77460958457419848</v>
      </c>
      <c r="H1670" s="37">
        <v>1.5432679850092217</v>
      </c>
      <c r="I1670" s="49">
        <v>0</v>
      </c>
      <c r="J1670" s="37">
        <v>0</v>
      </c>
      <c r="K1670" s="49">
        <v>6.6603810654520377</v>
      </c>
      <c r="L1670" s="37">
        <v>0</v>
      </c>
      <c r="M1670" s="49">
        <v>70521.600000000006</v>
      </c>
      <c r="N1670" s="43">
        <v>1099.8599999999999</v>
      </c>
      <c r="O1670" s="56">
        <v>1169.57</v>
      </c>
      <c r="P1670" s="44">
        <v>1158.6300000000001</v>
      </c>
      <c r="Q1670" s="52">
        <v>8.64</v>
      </c>
      <c r="R1670" s="39">
        <v>0</v>
      </c>
      <c r="S1670" s="54">
        <v>2.2999999999999998</v>
      </c>
      <c r="T1670" s="39">
        <v>0</v>
      </c>
      <c r="U1670" s="54">
        <v>0</v>
      </c>
      <c r="V1670" s="39">
        <v>0</v>
      </c>
      <c r="W1670" s="56">
        <v>0</v>
      </c>
      <c r="X1670" s="39">
        <v>69.709999999999994</v>
      </c>
      <c r="Y1670" s="56">
        <v>6</v>
      </c>
    </row>
    <row r="1671" spans="1:25">
      <c r="A1671" s="47">
        <v>43667</v>
      </c>
      <c r="B1671" s="37">
        <v>289.84217463881271</v>
      </c>
      <c r="C1671" s="49">
        <v>0</v>
      </c>
      <c r="D1671" s="37">
        <v>0</v>
      </c>
      <c r="E1671" s="49">
        <v>0</v>
      </c>
      <c r="F1671" s="37">
        <v>0</v>
      </c>
      <c r="G1671" s="49">
        <v>0.78196395596611668</v>
      </c>
      <c r="H1671" s="37">
        <v>1.5524024552304321</v>
      </c>
      <c r="I1671" s="49">
        <v>0</v>
      </c>
      <c r="J1671" s="37">
        <v>0</v>
      </c>
      <c r="K1671" s="49">
        <v>6.6366346118438981</v>
      </c>
      <c r="L1671" s="37">
        <v>0</v>
      </c>
      <c r="M1671" s="49">
        <v>68594.7</v>
      </c>
      <c r="N1671" s="43">
        <v>1190.79</v>
      </c>
      <c r="O1671" s="56">
        <v>1261.8399999999999</v>
      </c>
      <c r="P1671" s="44">
        <v>1249.6400000000001</v>
      </c>
      <c r="Q1671" s="52">
        <v>12.2</v>
      </c>
      <c r="R1671" s="39">
        <v>0</v>
      </c>
      <c r="S1671" s="54">
        <v>0</v>
      </c>
      <c r="T1671" s="39">
        <v>0</v>
      </c>
      <c r="U1671" s="54">
        <v>0</v>
      </c>
      <c r="V1671" s="39">
        <v>0</v>
      </c>
      <c r="W1671" s="56">
        <v>0</v>
      </c>
      <c r="X1671" s="39">
        <v>71.05</v>
      </c>
      <c r="Y1671" s="56">
        <v>5.6</v>
      </c>
    </row>
    <row r="1672" spans="1:25">
      <c r="A1672" s="47">
        <v>43668</v>
      </c>
      <c r="B1672" s="37">
        <v>7759.5723120795192</v>
      </c>
      <c r="C1672" s="49">
        <v>0</v>
      </c>
      <c r="D1672" s="37">
        <v>0</v>
      </c>
      <c r="E1672" s="49">
        <v>0</v>
      </c>
      <c r="F1672" s="37">
        <v>0</v>
      </c>
      <c r="G1672" s="49">
        <v>18.43837077758694</v>
      </c>
      <c r="H1672" s="37">
        <v>37.924817349677575</v>
      </c>
      <c r="I1672" s="49">
        <v>0</v>
      </c>
      <c r="J1672" s="37">
        <v>0</v>
      </c>
      <c r="K1672" s="49">
        <v>192.2380537510922</v>
      </c>
      <c r="L1672" s="37">
        <v>0</v>
      </c>
      <c r="M1672" s="49">
        <v>18160.8</v>
      </c>
      <c r="N1672" s="43">
        <v>1955.46</v>
      </c>
      <c r="O1672" s="56">
        <v>2070.1799999999998</v>
      </c>
      <c r="P1672" s="44">
        <v>2040.17</v>
      </c>
      <c r="Q1672" s="52">
        <v>3.3</v>
      </c>
      <c r="R1672" s="39">
        <v>0</v>
      </c>
      <c r="S1672" s="54">
        <v>26.71</v>
      </c>
      <c r="T1672" s="39">
        <v>0</v>
      </c>
      <c r="U1672" s="54">
        <v>0</v>
      </c>
      <c r="V1672" s="39">
        <v>0</v>
      </c>
      <c r="W1672" s="56">
        <v>0</v>
      </c>
      <c r="X1672" s="39">
        <v>114.72</v>
      </c>
      <c r="Y1672" s="56">
        <v>5.5</v>
      </c>
    </row>
    <row r="1673" spans="1:25">
      <c r="A1673" s="47">
        <v>43669</v>
      </c>
      <c r="B1673" s="37">
        <v>8362.7293646729995</v>
      </c>
      <c r="C1673" s="49">
        <v>0</v>
      </c>
      <c r="D1673" s="37">
        <v>0</v>
      </c>
      <c r="E1673" s="49">
        <v>0</v>
      </c>
      <c r="F1673" s="37">
        <v>0</v>
      </c>
      <c r="G1673" s="49">
        <v>20.210271910679925</v>
      </c>
      <c r="H1673" s="37">
        <v>40.005322561678156</v>
      </c>
      <c r="I1673" s="49">
        <v>0</v>
      </c>
      <c r="J1673" s="37">
        <v>0</v>
      </c>
      <c r="K1673" s="49">
        <v>182.79293109573783</v>
      </c>
      <c r="L1673" s="37">
        <v>0</v>
      </c>
      <c r="M1673" s="49">
        <v>3087.3</v>
      </c>
      <c r="N1673" s="43">
        <v>1889.31</v>
      </c>
      <c r="O1673" s="56">
        <v>1992.68</v>
      </c>
      <c r="P1673" s="44">
        <v>1973.27</v>
      </c>
      <c r="Q1673" s="52">
        <v>19.41</v>
      </c>
      <c r="R1673" s="39">
        <v>0</v>
      </c>
      <c r="S1673" s="54">
        <v>0</v>
      </c>
      <c r="T1673" s="39">
        <v>0</v>
      </c>
      <c r="U1673" s="54">
        <v>0</v>
      </c>
      <c r="V1673" s="39">
        <v>0</v>
      </c>
      <c r="W1673" s="56">
        <v>0</v>
      </c>
      <c r="X1673" s="39">
        <v>103.37</v>
      </c>
      <c r="Y1673" s="56">
        <v>5.2</v>
      </c>
    </row>
    <row r="1674" spans="1:25">
      <c r="A1674" s="47">
        <v>43670</v>
      </c>
      <c r="B1674" s="37">
        <v>8912.4144123363203</v>
      </c>
      <c r="C1674" s="49">
        <v>0</v>
      </c>
      <c r="D1674" s="37">
        <v>0</v>
      </c>
      <c r="E1674" s="49">
        <v>0</v>
      </c>
      <c r="F1674" s="37">
        <v>0</v>
      </c>
      <c r="G1674" s="49">
        <v>18.565760974123506</v>
      </c>
      <c r="H1674" s="37">
        <v>40.600557936741112</v>
      </c>
      <c r="I1674" s="49">
        <v>0</v>
      </c>
      <c r="J1674" s="37">
        <v>0</v>
      </c>
      <c r="K1674" s="49">
        <v>180.12750580449722</v>
      </c>
      <c r="L1674" s="37">
        <v>0</v>
      </c>
      <c r="M1674" s="49">
        <v>3280.2</v>
      </c>
      <c r="N1674" s="43">
        <v>1102.97</v>
      </c>
      <c r="O1674" s="56">
        <v>1153.97</v>
      </c>
      <c r="P1674" s="44">
        <v>1142.75</v>
      </c>
      <c r="Q1674" s="52">
        <v>11.22</v>
      </c>
      <c r="R1674" s="39">
        <v>0</v>
      </c>
      <c r="S1674" s="54">
        <v>0</v>
      </c>
      <c r="T1674" s="39">
        <v>0</v>
      </c>
      <c r="U1674" s="54">
        <v>0</v>
      </c>
      <c r="V1674" s="39">
        <v>0</v>
      </c>
      <c r="W1674" s="56">
        <v>0</v>
      </c>
      <c r="X1674" s="39">
        <v>51</v>
      </c>
      <c r="Y1674" s="56">
        <v>4.4000000000000004</v>
      </c>
    </row>
    <row r="1675" spans="1:25">
      <c r="A1675" s="47">
        <v>43671</v>
      </c>
      <c r="B1675" s="37">
        <v>8913.2188249213286</v>
      </c>
      <c r="C1675" s="49">
        <v>0</v>
      </c>
      <c r="D1675" s="37">
        <v>0</v>
      </c>
      <c r="E1675" s="49">
        <v>0</v>
      </c>
      <c r="F1675" s="37">
        <v>0</v>
      </c>
      <c r="G1675" s="49">
        <v>18.657455548240787</v>
      </c>
      <c r="H1675" s="37">
        <v>37.644445248499714</v>
      </c>
      <c r="I1675" s="49">
        <v>0</v>
      </c>
      <c r="J1675" s="37">
        <v>0</v>
      </c>
      <c r="K1675" s="49">
        <v>183.11146324886934</v>
      </c>
      <c r="L1675" s="37">
        <v>0</v>
      </c>
      <c r="M1675" s="49">
        <v>3240.9</v>
      </c>
      <c r="N1675" s="43">
        <v>2073.2399999999998</v>
      </c>
      <c r="O1675" s="56">
        <v>2146.7199999999998</v>
      </c>
      <c r="P1675" s="44">
        <v>2123</v>
      </c>
      <c r="Q1675" s="52">
        <v>21.72</v>
      </c>
      <c r="R1675" s="39">
        <v>0</v>
      </c>
      <c r="S1675" s="54">
        <v>2</v>
      </c>
      <c r="T1675" s="39">
        <v>0</v>
      </c>
      <c r="U1675" s="54">
        <v>0</v>
      </c>
      <c r="V1675" s="39">
        <v>0</v>
      </c>
      <c r="W1675" s="56">
        <v>0</v>
      </c>
      <c r="X1675" s="39">
        <v>73.48</v>
      </c>
      <c r="Y1675" s="56">
        <v>3.4</v>
      </c>
    </row>
    <row r="1676" spans="1:25">
      <c r="A1676" s="47">
        <v>43672</v>
      </c>
      <c r="B1676" s="37">
        <v>8727.0747506080388</v>
      </c>
      <c r="C1676" s="49">
        <v>0</v>
      </c>
      <c r="D1676" s="37">
        <v>0</v>
      </c>
      <c r="E1676" s="49">
        <v>0</v>
      </c>
      <c r="F1676" s="37">
        <v>0</v>
      </c>
      <c r="G1676" s="49">
        <v>18.621019645864337</v>
      </c>
      <c r="H1676" s="37">
        <v>40.10491190535285</v>
      </c>
      <c r="I1676" s="49">
        <v>0</v>
      </c>
      <c r="J1676" s="37">
        <v>14</v>
      </c>
      <c r="K1676" s="49">
        <v>191.67515046324809</v>
      </c>
      <c r="L1676" s="37">
        <v>25</v>
      </c>
      <c r="M1676" s="49">
        <v>2351.6999999999998</v>
      </c>
      <c r="N1676" s="43">
        <v>1714.8</v>
      </c>
      <c r="O1676" s="56">
        <v>1791.9</v>
      </c>
      <c r="P1676" s="44">
        <v>1772.35</v>
      </c>
      <c r="Q1676" s="52">
        <v>0</v>
      </c>
      <c r="R1676" s="39">
        <v>0</v>
      </c>
      <c r="S1676" s="54">
        <v>19.55</v>
      </c>
      <c r="T1676" s="39">
        <v>0</v>
      </c>
      <c r="U1676" s="54">
        <v>0</v>
      </c>
      <c r="V1676" s="39">
        <v>0</v>
      </c>
      <c r="W1676" s="56">
        <v>0</v>
      </c>
      <c r="X1676" s="39">
        <v>77.099999999999994</v>
      </c>
      <c r="Y1676" s="56">
        <v>4.3</v>
      </c>
    </row>
    <row r="1677" spans="1:25">
      <c r="A1677" s="47">
        <v>43673</v>
      </c>
      <c r="B1677" s="37">
        <v>329.06598039419345</v>
      </c>
      <c r="C1677" s="49">
        <v>0</v>
      </c>
      <c r="D1677" s="37">
        <v>0</v>
      </c>
      <c r="E1677" s="49">
        <v>0</v>
      </c>
      <c r="F1677" s="37">
        <v>0</v>
      </c>
      <c r="G1677" s="49">
        <v>0.71991594904853129</v>
      </c>
      <c r="H1677" s="37">
        <v>1.4577140836672211</v>
      </c>
      <c r="I1677" s="49">
        <v>0</v>
      </c>
      <c r="J1677" s="37">
        <v>0</v>
      </c>
      <c r="K1677" s="49">
        <v>7.0588194552121069</v>
      </c>
      <c r="L1677" s="37">
        <v>0</v>
      </c>
      <c r="M1677" s="49">
        <v>2231.6999999999998</v>
      </c>
      <c r="N1677" s="43">
        <v>976.41</v>
      </c>
      <c r="O1677" s="56">
        <v>1021.32</v>
      </c>
      <c r="P1677" s="44">
        <v>1011.43</v>
      </c>
      <c r="Q1677" s="52">
        <v>9.89</v>
      </c>
      <c r="R1677" s="39">
        <v>0</v>
      </c>
      <c r="S1677" s="54">
        <v>0</v>
      </c>
      <c r="T1677" s="39">
        <v>0</v>
      </c>
      <c r="U1677" s="54">
        <v>0</v>
      </c>
      <c r="V1677" s="39">
        <v>0</v>
      </c>
      <c r="W1677" s="56">
        <v>0</v>
      </c>
      <c r="X1677" s="39">
        <v>44.91</v>
      </c>
      <c r="Y1677" s="56">
        <v>4.4000000000000004</v>
      </c>
    </row>
    <row r="1678" spans="1:25">
      <c r="A1678" s="47">
        <v>43674</v>
      </c>
      <c r="B1678" s="37">
        <v>318.26744147309387</v>
      </c>
      <c r="C1678" s="49">
        <v>0</v>
      </c>
      <c r="D1678" s="37">
        <v>0</v>
      </c>
      <c r="E1678" s="49">
        <v>0</v>
      </c>
      <c r="F1678" s="37">
        <v>0</v>
      </c>
      <c r="G1678" s="49">
        <v>0.7936931283882448</v>
      </c>
      <c r="H1678" s="37">
        <v>1.4575459092086798</v>
      </c>
      <c r="I1678" s="49">
        <v>0</v>
      </c>
      <c r="J1678" s="37">
        <v>0</v>
      </c>
      <c r="K1678" s="49">
        <v>7.4446611621019203</v>
      </c>
      <c r="L1678" s="37">
        <v>0</v>
      </c>
      <c r="M1678" s="49">
        <v>2265.9</v>
      </c>
      <c r="N1678" s="43">
        <v>1921.47</v>
      </c>
      <c r="O1678" s="56">
        <v>2021.53</v>
      </c>
      <c r="P1678" s="44">
        <v>1996.2</v>
      </c>
      <c r="Q1678" s="52">
        <v>20.46</v>
      </c>
      <c r="R1678" s="39">
        <v>0</v>
      </c>
      <c r="S1678" s="54">
        <v>4.87</v>
      </c>
      <c r="T1678" s="39">
        <v>0</v>
      </c>
      <c r="U1678" s="54">
        <v>0</v>
      </c>
      <c r="V1678" s="39">
        <v>0</v>
      </c>
      <c r="W1678" s="56">
        <v>0</v>
      </c>
      <c r="X1678" s="39">
        <v>100.06</v>
      </c>
      <c r="Y1678" s="56">
        <v>5</v>
      </c>
    </row>
    <row r="1679" spans="1:25">
      <c r="A1679" s="47">
        <v>43675</v>
      </c>
      <c r="B1679" s="37">
        <v>8895.2211542732821</v>
      </c>
      <c r="C1679" s="49">
        <v>0</v>
      </c>
      <c r="D1679" s="37">
        <v>0</v>
      </c>
      <c r="E1679" s="49">
        <v>0</v>
      </c>
      <c r="F1679" s="37">
        <v>0</v>
      </c>
      <c r="G1679" s="49">
        <v>19.297988628835757</v>
      </c>
      <c r="H1679" s="37">
        <v>35.981769436971021</v>
      </c>
      <c r="I1679" s="49">
        <v>0</v>
      </c>
      <c r="J1679" s="37">
        <v>0</v>
      </c>
      <c r="K1679" s="49">
        <v>184.18810899713228</v>
      </c>
      <c r="L1679" s="37">
        <v>0</v>
      </c>
      <c r="M1679" s="49">
        <v>3003</v>
      </c>
      <c r="N1679" s="43">
        <v>1712.53</v>
      </c>
      <c r="O1679" s="56">
        <v>1806.95</v>
      </c>
      <c r="P1679" s="44">
        <v>1789.39</v>
      </c>
      <c r="Q1679" s="52">
        <v>0</v>
      </c>
      <c r="R1679" s="39">
        <v>0</v>
      </c>
      <c r="S1679" s="54">
        <v>17.559999999999999</v>
      </c>
      <c r="T1679" s="39">
        <v>0</v>
      </c>
      <c r="U1679" s="54">
        <v>0</v>
      </c>
      <c r="V1679" s="39">
        <v>0</v>
      </c>
      <c r="W1679" s="56">
        <v>0</v>
      </c>
      <c r="X1679" s="39">
        <v>94.42</v>
      </c>
      <c r="Y1679" s="56">
        <v>5.2</v>
      </c>
    </row>
    <row r="1680" spans="1:25">
      <c r="A1680" s="47">
        <v>43676</v>
      </c>
      <c r="B1680" s="37">
        <v>8439.9039280975885</v>
      </c>
      <c r="C1680" s="49">
        <v>0</v>
      </c>
      <c r="D1680" s="37">
        <v>0</v>
      </c>
      <c r="E1680" s="49">
        <v>0</v>
      </c>
      <c r="F1680" s="37">
        <v>0</v>
      </c>
      <c r="G1680" s="49">
        <v>18.375738988684962</v>
      </c>
      <c r="H1680" s="37">
        <v>36.160659008127041</v>
      </c>
      <c r="I1680" s="49">
        <v>0</v>
      </c>
      <c r="J1680" s="37">
        <v>0</v>
      </c>
      <c r="K1680" s="49">
        <v>193.37741211471257</v>
      </c>
      <c r="L1680" s="37">
        <v>0</v>
      </c>
      <c r="M1680" s="49">
        <v>4995.8999999999996</v>
      </c>
      <c r="N1680" s="43">
        <v>926.17</v>
      </c>
      <c r="O1680" s="56">
        <v>976.55</v>
      </c>
      <c r="P1680" s="44">
        <v>967.2</v>
      </c>
      <c r="Q1680" s="52">
        <v>9.35</v>
      </c>
      <c r="R1680" s="39">
        <v>0</v>
      </c>
      <c r="S1680" s="54">
        <v>0</v>
      </c>
      <c r="T1680" s="39">
        <v>0</v>
      </c>
      <c r="U1680" s="54">
        <v>0</v>
      </c>
      <c r="V1680" s="39">
        <v>0</v>
      </c>
      <c r="W1680" s="56">
        <v>0</v>
      </c>
      <c r="X1680" s="39">
        <v>50.38</v>
      </c>
      <c r="Y1680" s="56">
        <v>5.2</v>
      </c>
    </row>
    <row r="1681" spans="1:25">
      <c r="A1681" s="47">
        <v>43677</v>
      </c>
      <c r="B1681" s="37">
        <v>8808.5906745932971</v>
      </c>
      <c r="C1681" s="49">
        <v>0</v>
      </c>
      <c r="D1681" s="37">
        <v>0</v>
      </c>
      <c r="E1681" s="49">
        <v>0</v>
      </c>
      <c r="F1681" s="37">
        <v>0</v>
      </c>
      <c r="G1681" s="49">
        <v>20.417914455009104</v>
      </c>
      <c r="H1681" s="37">
        <v>40.348871375485679</v>
      </c>
      <c r="I1681" s="49">
        <v>36.959285650926901</v>
      </c>
      <c r="J1681" s="37">
        <v>0</v>
      </c>
      <c r="K1681" s="49">
        <v>197.75388345380907</v>
      </c>
      <c r="L1681" s="37">
        <v>0</v>
      </c>
      <c r="M1681" s="49">
        <v>2742.3</v>
      </c>
      <c r="N1681" s="43">
        <v>1057.58</v>
      </c>
      <c r="O1681" s="56">
        <v>1104.97</v>
      </c>
      <c r="P1681" s="44">
        <v>1094.29</v>
      </c>
      <c r="Q1681" s="52">
        <v>10.68</v>
      </c>
      <c r="R1681" s="39">
        <v>0</v>
      </c>
      <c r="S1681" s="54">
        <v>0</v>
      </c>
      <c r="T1681" s="39">
        <v>0</v>
      </c>
      <c r="U1681" s="54">
        <v>0</v>
      </c>
      <c r="V1681" s="39">
        <v>0</v>
      </c>
      <c r="W1681" s="56">
        <v>0</v>
      </c>
      <c r="X1681" s="39">
        <v>47.39</v>
      </c>
      <c r="Y1681" s="56">
        <v>4.3</v>
      </c>
    </row>
    <row r="1682" spans="1:25">
      <c r="A1682" s="47">
        <v>43678</v>
      </c>
      <c r="B1682" s="37">
        <v>11515.358213177346</v>
      </c>
      <c r="C1682" s="49">
        <v>0</v>
      </c>
      <c r="D1682" s="37">
        <v>0</v>
      </c>
      <c r="E1682" s="49">
        <v>0</v>
      </c>
      <c r="F1682" s="37">
        <v>0</v>
      </c>
      <c r="G1682" s="49">
        <v>22.021976530596735</v>
      </c>
      <c r="H1682" s="37">
        <v>32.294843171201776</v>
      </c>
      <c r="I1682" s="49">
        <v>0</v>
      </c>
      <c r="J1682" s="37">
        <v>0</v>
      </c>
      <c r="K1682" s="49">
        <v>246.18364222799147</v>
      </c>
      <c r="L1682" s="37">
        <v>0</v>
      </c>
      <c r="M1682" s="49">
        <v>3731.4</v>
      </c>
      <c r="N1682" s="43">
        <v>2052.62</v>
      </c>
      <c r="O1682" s="56">
        <v>2126.56</v>
      </c>
      <c r="P1682" s="44">
        <v>2103</v>
      </c>
      <c r="Q1682" s="52">
        <v>21.56</v>
      </c>
      <c r="R1682" s="39">
        <v>0</v>
      </c>
      <c r="S1682" s="54">
        <v>2</v>
      </c>
      <c r="T1682" s="39">
        <v>0</v>
      </c>
      <c r="U1682" s="54">
        <v>0</v>
      </c>
      <c r="V1682" s="39">
        <v>0</v>
      </c>
      <c r="W1682" s="56">
        <v>0</v>
      </c>
      <c r="X1682" s="39">
        <v>73.94</v>
      </c>
      <c r="Y1682" s="56">
        <v>3.5</v>
      </c>
    </row>
    <row r="1683" spans="1:25">
      <c r="A1683" s="47">
        <v>43679</v>
      </c>
      <c r="B1683" s="37">
        <v>10347.250235444597</v>
      </c>
      <c r="C1683" s="49">
        <v>0</v>
      </c>
      <c r="D1683" s="37">
        <v>0</v>
      </c>
      <c r="E1683" s="49">
        <v>0</v>
      </c>
      <c r="F1683" s="37">
        <v>0</v>
      </c>
      <c r="G1683" s="49">
        <v>20.184279433818684</v>
      </c>
      <c r="H1683" s="37">
        <v>31.412473604797377</v>
      </c>
      <c r="I1683" s="49">
        <v>0</v>
      </c>
      <c r="J1683" s="37">
        <v>0</v>
      </c>
      <c r="K1683" s="49">
        <v>258.90075967416345</v>
      </c>
      <c r="L1683" s="37">
        <v>20</v>
      </c>
      <c r="M1683" s="49">
        <v>75018.3</v>
      </c>
      <c r="N1683" s="43">
        <v>1788.85</v>
      </c>
      <c r="O1683" s="56">
        <v>1862.04</v>
      </c>
      <c r="P1683" s="44">
        <v>1845.51</v>
      </c>
      <c r="Q1683" s="52">
        <v>0</v>
      </c>
      <c r="R1683" s="39">
        <v>0</v>
      </c>
      <c r="S1683" s="54">
        <v>16.53</v>
      </c>
      <c r="T1683" s="39">
        <v>0</v>
      </c>
      <c r="U1683" s="54">
        <v>0</v>
      </c>
      <c r="V1683" s="39">
        <v>0</v>
      </c>
      <c r="W1683" s="56">
        <v>0</v>
      </c>
      <c r="X1683" s="39">
        <v>73.19</v>
      </c>
      <c r="Y1683" s="56">
        <v>3.9</v>
      </c>
    </row>
    <row r="1684" spans="1:25">
      <c r="A1684" s="47">
        <v>43680</v>
      </c>
      <c r="B1684" s="37">
        <v>397.12952621362041</v>
      </c>
      <c r="C1684" s="49">
        <v>0</v>
      </c>
      <c r="D1684" s="37">
        <v>0</v>
      </c>
      <c r="E1684" s="49">
        <v>0</v>
      </c>
      <c r="F1684" s="37">
        <v>0</v>
      </c>
      <c r="G1684" s="49">
        <v>0.85124414481616406</v>
      </c>
      <c r="H1684" s="37">
        <v>1.2030918587765884</v>
      </c>
      <c r="I1684" s="49">
        <v>0</v>
      </c>
      <c r="J1684" s="37">
        <v>0</v>
      </c>
      <c r="K1684" s="49">
        <v>9.035959643632772</v>
      </c>
      <c r="L1684" s="37">
        <v>0</v>
      </c>
      <c r="M1684" s="49">
        <v>54772.2</v>
      </c>
      <c r="N1684" s="43">
        <v>1706.96</v>
      </c>
      <c r="O1684" s="56">
        <v>1767.05</v>
      </c>
      <c r="P1684" s="44">
        <v>1749.93</v>
      </c>
      <c r="Q1684" s="52">
        <v>17.12</v>
      </c>
      <c r="R1684" s="39">
        <v>0</v>
      </c>
      <c r="S1684" s="54">
        <v>0</v>
      </c>
      <c r="T1684" s="39">
        <v>0</v>
      </c>
      <c r="U1684" s="54">
        <v>0</v>
      </c>
      <c r="V1684" s="39">
        <v>0</v>
      </c>
      <c r="W1684" s="56">
        <v>0</v>
      </c>
      <c r="X1684" s="39">
        <v>60.09</v>
      </c>
      <c r="Y1684" s="56">
        <v>3.4</v>
      </c>
    </row>
    <row r="1685" spans="1:25">
      <c r="A1685" s="47">
        <v>43681</v>
      </c>
      <c r="B1685" s="37">
        <v>393.65613800639505</v>
      </c>
      <c r="C1685" s="49">
        <v>0</v>
      </c>
      <c r="D1685" s="37">
        <v>0</v>
      </c>
      <c r="E1685" s="49">
        <v>0</v>
      </c>
      <c r="F1685" s="37">
        <v>0</v>
      </c>
      <c r="G1685" s="49">
        <v>0.71672332905476011</v>
      </c>
      <c r="H1685" s="37">
        <v>1.0488015929963919</v>
      </c>
      <c r="I1685" s="49">
        <v>0</v>
      </c>
      <c r="J1685" s="37">
        <v>0</v>
      </c>
      <c r="K1685" s="49">
        <v>8.3367864301058656</v>
      </c>
      <c r="L1685" s="37">
        <v>0</v>
      </c>
      <c r="M1685" s="49">
        <v>27654.3</v>
      </c>
      <c r="N1685" s="43">
        <v>1310.87</v>
      </c>
      <c r="O1685" s="56">
        <v>1354.1</v>
      </c>
      <c r="P1685" s="44">
        <v>1343</v>
      </c>
      <c r="Q1685" s="52">
        <v>4.09</v>
      </c>
      <c r="R1685" s="39">
        <v>0</v>
      </c>
      <c r="S1685" s="54">
        <v>7.01</v>
      </c>
      <c r="T1685" s="39">
        <v>0</v>
      </c>
      <c r="U1685" s="54">
        <v>0</v>
      </c>
      <c r="V1685" s="39">
        <v>0</v>
      </c>
      <c r="W1685" s="56">
        <v>0</v>
      </c>
      <c r="X1685" s="39">
        <v>43.23</v>
      </c>
      <c r="Y1685" s="56">
        <v>3.2</v>
      </c>
    </row>
    <row r="1686" spans="1:25">
      <c r="A1686" s="47">
        <v>43682</v>
      </c>
      <c r="B1686" s="37">
        <v>10358.8029588726</v>
      </c>
      <c r="C1686" s="49">
        <v>0</v>
      </c>
      <c r="D1686" s="37">
        <v>0</v>
      </c>
      <c r="E1686" s="49">
        <v>0</v>
      </c>
      <c r="F1686" s="37">
        <v>0</v>
      </c>
      <c r="G1686" s="49">
        <v>22.278966237226356</v>
      </c>
      <c r="H1686" s="37">
        <v>32.655310352770336</v>
      </c>
      <c r="I1686" s="49">
        <v>0</v>
      </c>
      <c r="J1686" s="37">
        <v>0</v>
      </c>
      <c r="K1686" s="49">
        <v>243.16013170566555</v>
      </c>
      <c r="L1686" s="37">
        <v>0</v>
      </c>
      <c r="M1686" s="49">
        <v>3402.6</v>
      </c>
      <c r="N1686" s="43">
        <v>2091.35</v>
      </c>
      <c r="O1686" s="56">
        <v>2169.67</v>
      </c>
      <c r="P1686" s="44">
        <v>2139.67</v>
      </c>
      <c r="Q1686" s="52">
        <v>0</v>
      </c>
      <c r="R1686" s="39">
        <v>0</v>
      </c>
      <c r="S1686" s="54">
        <v>30</v>
      </c>
      <c r="T1686" s="39">
        <v>0</v>
      </c>
      <c r="U1686" s="54">
        <v>0</v>
      </c>
      <c r="V1686" s="39">
        <v>0</v>
      </c>
      <c r="W1686" s="56">
        <v>0</v>
      </c>
      <c r="X1686" s="39">
        <v>78.319999999999993</v>
      </c>
      <c r="Y1686" s="56">
        <v>3.6</v>
      </c>
    </row>
    <row r="1687" spans="1:25">
      <c r="A1687" s="47">
        <v>43683</v>
      </c>
      <c r="B1687" s="37">
        <v>10187.080798557043</v>
      </c>
      <c r="C1687" s="49">
        <v>0</v>
      </c>
      <c r="D1687" s="37">
        <v>0</v>
      </c>
      <c r="E1687" s="49">
        <v>0</v>
      </c>
      <c r="F1687" s="37">
        <v>0</v>
      </c>
      <c r="G1687" s="49">
        <v>22.813688465771875</v>
      </c>
      <c r="H1687" s="37">
        <v>33.97124262511506</v>
      </c>
      <c r="I1687" s="49">
        <v>0</v>
      </c>
      <c r="J1687" s="37">
        <v>0</v>
      </c>
      <c r="K1687" s="49">
        <v>262.02773349222173</v>
      </c>
      <c r="L1687" s="37">
        <v>0</v>
      </c>
      <c r="M1687" s="49">
        <v>23232.6</v>
      </c>
      <c r="N1687" s="43">
        <v>1361.71</v>
      </c>
      <c r="O1687" s="56">
        <v>1420.71</v>
      </c>
      <c r="P1687" s="44">
        <v>1400.33</v>
      </c>
      <c r="Q1687" s="52">
        <v>0</v>
      </c>
      <c r="R1687" s="39">
        <v>0</v>
      </c>
      <c r="S1687" s="54">
        <v>20.38</v>
      </c>
      <c r="T1687" s="39">
        <v>0</v>
      </c>
      <c r="U1687" s="54">
        <v>0</v>
      </c>
      <c r="V1687" s="39">
        <v>0</v>
      </c>
      <c r="W1687" s="56">
        <v>0</v>
      </c>
      <c r="X1687" s="39">
        <v>59</v>
      </c>
      <c r="Y1687" s="56">
        <v>4.2</v>
      </c>
    </row>
    <row r="1688" spans="1:25">
      <c r="A1688" s="47">
        <v>43684</v>
      </c>
      <c r="B1688" s="37">
        <v>10564.47148387412</v>
      </c>
      <c r="C1688" s="49">
        <v>0</v>
      </c>
      <c r="D1688" s="37">
        <v>0</v>
      </c>
      <c r="E1688" s="49">
        <v>0</v>
      </c>
      <c r="F1688" s="37">
        <v>0</v>
      </c>
      <c r="G1688" s="49">
        <v>20.138854682812742</v>
      </c>
      <c r="H1688" s="37">
        <v>31.921133791952801</v>
      </c>
      <c r="I1688" s="49">
        <v>0</v>
      </c>
      <c r="J1688" s="37">
        <v>0</v>
      </c>
      <c r="K1688" s="49">
        <v>259.39451277769996</v>
      </c>
      <c r="L1688" s="37">
        <v>0</v>
      </c>
      <c r="M1688" s="49">
        <v>73941.899999999994</v>
      </c>
      <c r="N1688" s="43">
        <v>895.55</v>
      </c>
      <c r="O1688" s="56">
        <v>936.57</v>
      </c>
      <c r="P1688" s="44">
        <v>926.57</v>
      </c>
      <c r="Q1688" s="52">
        <v>0</v>
      </c>
      <c r="R1688" s="39">
        <v>0</v>
      </c>
      <c r="S1688" s="54">
        <v>10</v>
      </c>
      <c r="T1688" s="39">
        <v>0</v>
      </c>
      <c r="U1688" s="54">
        <v>0</v>
      </c>
      <c r="V1688" s="39">
        <v>0</v>
      </c>
      <c r="W1688" s="56">
        <v>0</v>
      </c>
      <c r="X1688" s="39">
        <v>41.02</v>
      </c>
      <c r="Y1688" s="56">
        <v>4.4000000000000004</v>
      </c>
    </row>
    <row r="1689" spans="1:25">
      <c r="A1689" s="47">
        <v>43685</v>
      </c>
      <c r="B1689" s="37">
        <v>10229.024999958661</v>
      </c>
      <c r="C1689" s="49">
        <v>0</v>
      </c>
      <c r="D1689" s="37">
        <v>0</v>
      </c>
      <c r="E1689" s="49">
        <v>0</v>
      </c>
      <c r="F1689" s="37">
        <v>0</v>
      </c>
      <c r="G1689" s="49">
        <v>21.473576462770879</v>
      </c>
      <c r="H1689" s="37">
        <v>31.53566546466044</v>
      </c>
      <c r="I1689" s="49">
        <v>0</v>
      </c>
      <c r="J1689" s="37">
        <v>0</v>
      </c>
      <c r="K1689" s="49">
        <v>236.34651701087245</v>
      </c>
      <c r="L1689" s="37">
        <v>0</v>
      </c>
      <c r="M1689" s="49">
        <v>72659.7</v>
      </c>
      <c r="N1689" s="43">
        <v>2074.91</v>
      </c>
      <c r="O1689" s="56">
        <v>2166.09</v>
      </c>
      <c r="P1689" s="44">
        <v>2145.4299999999998</v>
      </c>
      <c r="Q1689" s="52">
        <v>15.66</v>
      </c>
      <c r="R1689" s="39">
        <v>0</v>
      </c>
      <c r="S1689" s="54">
        <v>5</v>
      </c>
      <c r="T1689" s="39">
        <v>0</v>
      </c>
      <c r="U1689" s="54">
        <v>0</v>
      </c>
      <c r="V1689" s="39">
        <v>0</v>
      </c>
      <c r="W1689" s="56">
        <v>0</v>
      </c>
      <c r="X1689" s="39">
        <v>91.18</v>
      </c>
      <c r="Y1689" s="56">
        <v>4.2</v>
      </c>
    </row>
    <row r="1690" spans="1:25">
      <c r="A1690" s="47">
        <v>43686</v>
      </c>
      <c r="B1690" s="37">
        <v>10804.59647747354</v>
      </c>
      <c r="C1690" s="49">
        <v>0</v>
      </c>
      <c r="D1690" s="37">
        <v>20</v>
      </c>
      <c r="E1690" s="49">
        <v>0</v>
      </c>
      <c r="F1690" s="37">
        <v>0</v>
      </c>
      <c r="G1690" s="49">
        <v>21.289602224082767</v>
      </c>
      <c r="H1690" s="37">
        <v>29.820844001800239</v>
      </c>
      <c r="I1690" s="49">
        <v>0</v>
      </c>
      <c r="J1690" s="37">
        <v>16</v>
      </c>
      <c r="K1690" s="49">
        <v>246.27171607395508</v>
      </c>
      <c r="L1690" s="37">
        <v>20</v>
      </c>
      <c r="M1690" s="49">
        <v>70773.600000000006</v>
      </c>
      <c r="N1690" s="43">
        <v>1771.58</v>
      </c>
      <c r="O1690" s="56">
        <v>1851.03</v>
      </c>
      <c r="P1690" s="44">
        <v>1834.42</v>
      </c>
      <c r="Q1690" s="52">
        <v>0</v>
      </c>
      <c r="R1690" s="39">
        <v>0</v>
      </c>
      <c r="S1690" s="54">
        <v>16.61</v>
      </c>
      <c r="T1690" s="39">
        <v>0</v>
      </c>
      <c r="U1690" s="54">
        <v>0</v>
      </c>
      <c r="V1690" s="39">
        <v>0</v>
      </c>
      <c r="W1690" s="56">
        <v>0</v>
      </c>
      <c r="X1690" s="39">
        <v>79.45</v>
      </c>
      <c r="Y1690" s="56">
        <v>4.3</v>
      </c>
    </row>
    <row r="1691" spans="1:25">
      <c r="A1691" s="47">
        <v>43687</v>
      </c>
      <c r="B1691" s="37">
        <v>428.74943772182831</v>
      </c>
      <c r="C1691" s="49">
        <v>0</v>
      </c>
      <c r="D1691" s="37">
        <v>0</v>
      </c>
      <c r="E1691" s="49">
        <v>0</v>
      </c>
      <c r="F1691" s="37">
        <v>0</v>
      </c>
      <c r="G1691" s="49">
        <v>0.82090844048275324</v>
      </c>
      <c r="H1691" s="37">
        <v>1.254820927301574</v>
      </c>
      <c r="I1691" s="49">
        <v>0</v>
      </c>
      <c r="J1691" s="37">
        <v>0</v>
      </c>
      <c r="K1691" s="49">
        <v>9.9455983669203061</v>
      </c>
      <c r="L1691" s="37">
        <v>0</v>
      </c>
      <c r="M1691" s="49">
        <v>45360.3</v>
      </c>
      <c r="N1691" s="43">
        <v>1370.72</v>
      </c>
      <c r="O1691" s="56">
        <v>1434.19</v>
      </c>
      <c r="P1691" s="44">
        <v>1420</v>
      </c>
      <c r="Q1691" s="52">
        <v>14.19</v>
      </c>
      <c r="R1691" s="39">
        <v>0</v>
      </c>
      <c r="S1691" s="54">
        <v>0</v>
      </c>
      <c r="T1691" s="39">
        <v>0</v>
      </c>
      <c r="U1691" s="54">
        <v>0</v>
      </c>
      <c r="V1691" s="39">
        <v>0</v>
      </c>
      <c r="W1691" s="56">
        <v>0</v>
      </c>
      <c r="X1691" s="39">
        <v>63.47</v>
      </c>
      <c r="Y1691" s="56">
        <v>4.4000000000000004</v>
      </c>
    </row>
    <row r="1692" spans="1:25">
      <c r="A1692" s="47">
        <v>43688</v>
      </c>
      <c r="B1692" s="37">
        <v>392.4719954096596</v>
      </c>
      <c r="C1692" s="49">
        <v>0</v>
      </c>
      <c r="D1692" s="37">
        <v>0</v>
      </c>
      <c r="E1692" s="49">
        <v>0</v>
      </c>
      <c r="F1692" s="37">
        <v>0</v>
      </c>
      <c r="G1692" s="49">
        <v>0.8503000198420182</v>
      </c>
      <c r="H1692" s="37">
        <v>1.1815910194468011</v>
      </c>
      <c r="I1692" s="49">
        <v>0</v>
      </c>
      <c r="J1692" s="37">
        <v>0</v>
      </c>
      <c r="K1692" s="49">
        <v>8.3922908491626274</v>
      </c>
      <c r="L1692" s="37">
        <v>0</v>
      </c>
      <c r="M1692" s="49">
        <v>70153.8</v>
      </c>
      <c r="N1692" s="43">
        <v>1359.2</v>
      </c>
      <c r="O1692" s="56">
        <v>1418.24</v>
      </c>
      <c r="P1692" s="44">
        <v>1398</v>
      </c>
      <c r="Q1692" s="52">
        <v>14.91</v>
      </c>
      <c r="R1692" s="39">
        <v>0</v>
      </c>
      <c r="S1692" s="54">
        <v>5.33</v>
      </c>
      <c r="T1692" s="39">
        <v>0</v>
      </c>
      <c r="U1692" s="54">
        <v>0</v>
      </c>
      <c r="V1692" s="39">
        <v>0</v>
      </c>
      <c r="W1692" s="56">
        <v>0</v>
      </c>
      <c r="X1692" s="39">
        <v>59.04</v>
      </c>
      <c r="Y1692" s="56">
        <v>4.2</v>
      </c>
    </row>
    <row r="1693" spans="1:25">
      <c r="A1693" s="47">
        <v>43689</v>
      </c>
      <c r="B1693" s="37">
        <v>11145.327528806491</v>
      </c>
      <c r="C1693" s="49">
        <v>0</v>
      </c>
      <c r="D1693" s="37">
        <v>0</v>
      </c>
      <c r="E1693" s="49">
        <v>0</v>
      </c>
      <c r="F1693" s="37">
        <v>0</v>
      </c>
      <c r="G1693" s="49">
        <v>22.11863387751465</v>
      </c>
      <c r="H1693" s="37">
        <v>33.139956876204892</v>
      </c>
      <c r="I1693" s="49">
        <v>0</v>
      </c>
      <c r="J1693" s="37">
        <v>0</v>
      </c>
      <c r="K1693" s="49">
        <v>251.87908433326828</v>
      </c>
      <c r="L1693" s="37">
        <v>0</v>
      </c>
      <c r="M1693" s="49">
        <v>69359.7</v>
      </c>
      <c r="N1693" s="43">
        <v>100</v>
      </c>
      <c r="O1693" s="56">
        <v>104.29</v>
      </c>
      <c r="P1693" s="44">
        <v>104.29</v>
      </c>
      <c r="Q1693" s="52">
        <v>0</v>
      </c>
      <c r="R1693" s="39">
        <v>0</v>
      </c>
      <c r="S1693" s="54">
        <v>0</v>
      </c>
      <c r="T1693" s="39">
        <v>0</v>
      </c>
      <c r="U1693" s="54">
        <v>0</v>
      </c>
      <c r="V1693" s="39">
        <v>0</v>
      </c>
      <c r="W1693" s="56">
        <v>0</v>
      </c>
      <c r="X1693" s="39">
        <v>4.29</v>
      </c>
      <c r="Y1693" s="56">
        <v>4.0999999999999996</v>
      </c>
    </row>
    <row r="1694" spans="1:25">
      <c r="A1694" s="47">
        <v>43690</v>
      </c>
      <c r="B1694" s="37">
        <v>11287.271133383601</v>
      </c>
      <c r="C1694" s="49">
        <v>0</v>
      </c>
      <c r="D1694" s="37">
        <v>0</v>
      </c>
      <c r="E1694" s="49">
        <v>0</v>
      </c>
      <c r="F1694" s="37">
        <v>0</v>
      </c>
      <c r="G1694" s="49">
        <v>21.684873210763776</v>
      </c>
      <c r="H1694" s="37">
        <v>33.600693936594169</v>
      </c>
      <c r="I1694" s="49">
        <v>0</v>
      </c>
      <c r="J1694" s="37">
        <v>0</v>
      </c>
      <c r="K1694" s="49">
        <v>254.73660051613257</v>
      </c>
      <c r="L1694" s="37">
        <v>0</v>
      </c>
      <c r="M1694" s="49">
        <v>50219.1</v>
      </c>
    </row>
    <row r="1695" spans="1:25">
      <c r="A1695" s="47">
        <v>43691</v>
      </c>
      <c r="B1695" s="37">
        <v>10282.205685723249</v>
      </c>
      <c r="C1695" s="49">
        <v>0</v>
      </c>
      <c r="D1695" s="37">
        <v>0</v>
      </c>
      <c r="E1695" s="49">
        <v>0</v>
      </c>
      <c r="F1695" s="37">
        <v>0</v>
      </c>
      <c r="G1695" s="49">
        <v>20.306834180155469</v>
      </c>
      <c r="H1695" s="37">
        <v>33.885540448831406</v>
      </c>
      <c r="I1695" s="49">
        <v>0</v>
      </c>
      <c r="J1695" s="37">
        <v>0</v>
      </c>
      <c r="K1695" s="49">
        <v>262.05413303334598</v>
      </c>
      <c r="L1695" s="37">
        <v>0</v>
      </c>
      <c r="M1695" s="49">
        <v>70757.399999999994</v>
      </c>
    </row>
    <row r="1696" spans="1:25">
      <c r="A1696" s="47">
        <v>43692</v>
      </c>
      <c r="B1696" s="37">
        <v>10868.872190133823</v>
      </c>
      <c r="C1696" s="49">
        <v>0</v>
      </c>
      <c r="D1696" s="37">
        <v>0</v>
      </c>
      <c r="E1696" s="49">
        <v>0</v>
      </c>
      <c r="F1696" s="37">
        <v>0</v>
      </c>
      <c r="G1696" s="49">
        <v>23.190369739921433</v>
      </c>
      <c r="H1696" s="37">
        <v>30.602425836113042</v>
      </c>
      <c r="I1696" s="49">
        <v>0</v>
      </c>
      <c r="J1696" s="37">
        <v>0</v>
      </c>
      <c r="K1696" s="49">
        <v>264.78173331884847</v>
      </c>
      <c r="L1696" s="37">
        <v>0</v>
      </c>
      <c r="M1696" s="49">
        <v>65465.1</v>
      </c>
    </row>
    <row r="1697" spans="1:25">
      <c r="A1697" s="47">
        <v>43693</v>
      </c>
      <c r="B1697" s="37">
        <v>11104.109803998321</v>
      </c>
      <c r="C1697" s="49">
        <v>0</v>
      </c>
      <c r="D1697" s="37">
        <v>0</v>
      </c>
      <c r="E1697" s="49">
        <v>0</v>
      </c>
      <c r="F1697" s="37">
        <v>0</v>
      </c>
      <c r="G1697" s="49">
        <v>21.865235740065771</v>
      </c>
      <c r="H1697" s="37">
        <v>33.34914701530677</v>
      </c>
      <c r="I1697" s="49">
        <v>0</v>
      </c>
      <c r="J1697" s="37">
        <v>0</v>
      </c>
      <c r="K1697" s="49">
        <v>260.10539699617999</v>
      </c>
      <c r="L1697" s="37">
        <v>20</v>
      </c>
      <c r="M1697" s="49">
        <v>68160.600000000006</v>
      </c>
      <c r="N1697" s="43">
        <v>1185.1199999999999</v>
      </c>
      <c r="O1697" s="56">
        <v>1235.8800000000001</v>
      </c>
      <c r="P1697" s="44">
        <v>1219.02</v>
      </c>
      <c r="Q1697" s="52">
        <v>13.12</v>
      </c>
      <c r="R1697" s="39">
        <v>0</v>
      </c>
      <c r="S1697" s="54">
        <v>3.74</v>
      </c>
      <c r="T1697" s="39">
        <v>0</v>
      </c>
      <c r="U1697" s="54">
        <v>0</v>
      </c>
      <c r="V1697" s="39">
        <v>0</v>
      </c>
      <c r="W1697" s="56">
        <v>0</v>
      </c>
      <c r="X1697" s="39">
        <v>50.76</v>
      </c>
      <c r="Y1697" s="56">
        <v>4.0999999999999996</v>
      </c>
    </row>
    <row r="1698" spans="1:25">
      <c r="A1698" s="47">
        <v>43694</v>
      </c>
      <c r="B1698" s="37">
        <v>424.23071517138652</v>
      </c>
      <c r="C1698" s="49">
        <v>0</v>
      </c>
      <c r="D1698" s="37">
        <v>0</v>
      </c>
      <c r="E1698" s="49">
        <v>0</v>
      </c>
      <c r="F1698" s="37">
        <v>0</v>
      </c>
      <c r="G1698" s="49">
        <v>0.72172134613125227</v>
      </c>
      <c r="H1698" s="37">
        <v>1.1054453173499497</v>
      </c>
      <c r="I1698" s="49">
        <v>0</v>
      </c>
      <c r="J1698" s="37">
        <v>0</v>
      </c>
      <c r="K1698" s="49">
        <v>9.2654845497206662</v>
      </c>
      <c r="L1698" s="37">
        <v>0</v>
      </c>
      <c r="M1698" s="49">
        <v>70959.600000000006</v>
      </c>
      <c r="N1698" s="43">
        <v>1314.85</v>
      </c>
      <c r="O1698" s="56">
        <v>1379.26</v>
      </c>
      <c r="P1698" s="44">
        <v>1363.28</v>
      </c>
      <c r="Q1698" s="52">
        <v>0</v>
      </c>
      <c r="R1698" s="39">
        <v>0</v>
      </c>
      <c r="S1698" s="54">
        <v>15.98</v>
      </c>
      <c r="T1698" s="39">
        <v>0</v>
      </c>
      <c r="U1698" s="54">
        <v>0</v>
      </c>
      <c r="V1698" s="39">
        <v>0</v>
      </c>
      <c r="W1698" s="56">
        <v>0</v>
      </c>
      <c r="X1698" s="39">
        <v>64.41</v>
      </c>
      <c r="Y1698" s="56">
        <v>4.7</v>
      </c>
    </row>
    <row r="1699" spans="1:25">
      <c r="A1699" s="47">
        <v>43695</v>
      </c>
      <c r="B1699" s="37">
        <v>402.60849234808995</v>
      </c>
      <c r="C1699" s="49">
        <v>0</v>
      </c>
      <c r="D1699" s="37">
        <v>0</v>
      </c>
      <c r="E1699" s="49">
        <v>0</v>
      </c>
      <c r="F1699" s="37">
        <v>0</v>
      </c>
      <c r="G1699" s="49">
        <v>0.82741450703229713</v>
      </c>
      <c r="H1699" s="37">
        <v>1.2315725097802372</v>
      </c>
      <c r="I1699" s="49">
        <v>0</v>
      </c>
      <c r="J1699" s="37">
        <v>0</v>
      </c>
      <c r="K1699" s="49">
        <v>8.4821521995654798</v>
      </c>
      <c r="L1699" s="37">
        <v>0</v>
      </c>
      <c r="M1699" s="49">
        <v>71791.5</v>
      </c>
      <c r="N1699" s="43">
        <v>1223.26</v>
      </c>
      <c r="O1699" s="56">
        <v>1276.82</v>
      </c>
      <c r="P1699" s="44">
        <v>1260.1099999999999</v>
      </c>
      <c r="Q1699" s="52">
        <v>13.14</v>
      </c>
      <c r="R1699" s="39">
        <v>0</v>
      </c>
      <c r="S1699" s="54">
        <v>3.57</v>
      </c>
      <c r="T1699" s="39">
        <v>0</v>
      </c>
      <c r="U1699" s="54">
        <v>0</v>
      </c>
      <c r="V1699" s="39">
        <v>0</v>
      </c>
      <c r="W1699" s="56">
        <v>0</v>
      </c>
      <c r="X1699" s="39">
        <v>53.56</v>
      </c>
      <c r="Y1699" s="56">
        <v>4.2</v>
      </c>
    </row>
    <row r="1700" spans="1:25">
      <c r="A1700" s="47">
        <v>43696</v>
      </c>
      <c r="B1700" s="37">
        <v>11304.889964598389</v>
      </c>
      <c r="C1700" s="49">
        <v>0</v>
      </c>
      <c r="D1700" s="37">
        <v>0</v>
      </c>
      <c r="E1700" s="49">
        <v>0</v>
      </c>
      <c r="F1700" s="37">
        <v>0</v>
      </c>
      <c r="G1700" s="49">
        <v>21.71467569393257</v>
      </c>
      <c r="H1700" s="37">
        <v>30.99429362323724</v>
      </c>
      <c r="I1700" s="49">
        <v>0</v>
      </c>
      <c r="J1700" s="37">
        <v>0</v>
      </c>
      <c r="K1700" s="49">
        <v>251.11377172573344</v>
      </c>
      <c r="L1700" s="37">
        <v>0</v>
      </c>
      <c r="M1700" s="49">
        <v>71817.3</v>
      </c>
      <c r="N1700" s="43">
        <v>947.62</v>
      </c>
      <c r="O1700" s="56">
        <v>995.04</v>
      </c>
      <c r="P1700" s="44">
        <v>983.32</v>
      </c>
      <c r="Q1700" s="52">
        <v>0</v>
      </c>
      <c r="R1700" s="39">
        <v>0</v>
      </c>
      <c r="S1700" s="54">
        <v>11.72</v>
      </c>
      <c r="T1700" s="39">
        <v>0</v>
      </c>
      <c r="U1700" s="54">
        <v>0</v>
      </c>
      <c r="V1700" s="39">
        <v>0</v>
      </c>
      <c r="W1700" s="56">
        <v>0</v>
      </c>
      <c r="X1700" s="39">
        <v>47.42</v>
      </c>
      <c r="Y1700" s="56">
        <v>4.8</v>
      </c>
    </row>
    <row r="1701" spans="1:25">
      <c r="A1701" s="47">
        <v>43697</v>
      </c>
      <c r="B1701" s="37">
        <v>10793.618330064715</v>
      </c>
      <c r="C1701" s="49">
        <v>0</v>
      </c>
      <c r="D1701" s="37">
        <v>0</v>
      </c>
      <c r="E1701" s="49">
        <v>0</v>
      </c>
      <c r="F1701" s="37">
        <v>0</v>
      </c>
      <c r="G1701" s="49">
        <v>21.723948457384846</v>
      </c>
      <c r="H1701" s="37">
        <v>32.983189635188445</v>
      </c>
      <c r="I1701" s="49">
        <v>0</v>
      </c>
      <c r="J1701" s="37">
        <v>0</v>
      </c>
      <c r="K1701" s="49">
        <v>262.94992065132675</v>
      </c>
      <c r="L1701" s="37">
        <v>0</v>
      </c>
      <c r="M1701" s="49">
        <v>46364.7</v>
      </c>
      <c r="N1701" s="43">
        <v>916.03</v>
      </c>
      <c r="O1701" s="56">
        <v>1004.06</v>
      </c>
      <c r="P1701" s="44">
        <v>994.39</v>
      </c>
      <c r="Q1701" s="52">
        <v>9.67</v>
      </c>
      <c r="R1701" s="39">
        <v>0</v>
      </c>
      <c r="S1701" s="54">
        <v>0</v>
      </c>
      <c r="T1701" s="39">
        <v>0</v>
      </c>
      <c r="U1701" s="54">
        <v>0</v>
      </c>
      <c r="V1701" s="39">
        <v>0</v>
      </c>
      <c r="W1701" s="56">
        <v>0</v>
      </c>
      <c r="X1701" s="39">
        <v>88.03</v>
      </c>
      <c r="Y1701" s="56">
        <v>8.8000000000000007</v>
      </c>
    </row>
    <row r="1702" spans="1:25">
      <c r="A1702" s="47">
        <v>43698</v>
      </c>
      <c r="B1702" s="37">
        <v>11179.066132252276</v>
      </c>
      <c r="C1702" s="49">
        <v>0</v>
      </c>
      <c r="D1702" s="37">
        <v>0</v>
      </c>
      <c r="E1702" s="49">
        <v>0</v>
      </c>
      <c r="F1702" s="37">
        <v>0</v>
      </c>
      <c r="G1702" s="49">
        <v>20.226430479720136</v>
      </c>
      <c r="H1702" s="37">
        <v>29.913701888552467</v>
      </c>
      <c r="I1702" s="49">
        <v>0</v>
      </c>
      <c r="J1702" s="37">
        <v>0</v>
      </c>
      <c r="K1702" s="49">
        <v>258.21349202302656</v>
      </c>
      <c r="L1702" s="37">
        <v>0</v>
      </c>
      <c r="M1702" s="49">
        <v>47567.1</v>
      </c>
      <c r="N1702" s="43">
        <v>1165.29</v>
      </c>
      <c r="O1702" s="56">
        <v>1239.97</v>
      </c>
      <c r="P1702" s="44">
        <v>1228</v>
      </c>
      <c r="Q1702" s="52">
        <v>11.97</v>
      </c>
      <c r="R1702" s="39">
        <v>0</v>
      </c>
      <c r="S1702" s="54">
        <v>0</v>
      </c>
      <c r="T1702" s="39">
        <v>0</v>
      </c>
      <c r="U1702" s="54">
        <v>0</v>
      </c>
      <c r="V1702" s="39">
        <v>0</v>
      </c>
      <c r="W1702" s="56">
        <v>0</v>
      </c>
      <c r="X1702" s="39">
        <v>74.680000000000007</v>
      </c>
      <c r="Y1702" s="56">
        <v>6</v>
      </c>
    </row>
    <row r="1703" spans="1:25">
      <c r="A1703" s="47">
        <v>43699</v>
      </c>
      <c r="B1703" s="37">
        <v>11467.215649314137</v>
      </c>
      <c r="C1703" s="49">
        <v>0</v>
      </c>
      <c r="D1703" s="37">
        <v>0</v>
      </c>
      <c r="E1703" s="49">
        <v>0</v>
      </c>
      <c r="F1703" s="37">
        <v>0</v>
      </c>
      <c r="G1703" s="49">
        <v>20.800345870913834</v>
      </c>
      <c r="H1703" s="37">
        <v>30.610172372636864</v>
      </c>
      <c r="I1703" s="49">
        <v>0</v>
      </c>
      <c r="J1703" s="37">
        <v>0</v>
      </c>
      <c r="K1703" s="49">
        <v>251.80297821326388</v>
      </c>
      <c r="L1703" s="37">
        <v>0</v>
      </c>
      <c r="M1703" s="49">
        <v>71745.899999999994</v>
      </c>
      <c r="N1703" s="43">
        <v>1923.97</v>
      </c>
      <c r="O1703" s="56">
        <v>2054.4</v>
      </c>
      <c r="P1703" s="44">
        <v>2022.95</v>
      </c>
      <c r="Q1703" s="52">
        <v>0</v>
      </c>
      <c r="R1703" s="39">
        <v>0</v>
      </c>
      <c r="S1703" s="54">
        <v>31.45</v>
      </c>
      <c r="T1703" s="39">
        <v>0</v>
      </c>
      <c r="U1703" s="54">
        <v>0</v>
      </c>
      <c r="V1703" s="39">
        <v>0</v>
      </c>
      <c r="W1703" s="56">
        <v>0</v>
      </c>
      <c r="X1703" s="39">
        <v>130.43</v>
      </c>
      <c r="Y1703" s="56">
        <v>6.3</v>
      </c>
    </row>
    <row r="1704" spans="1:25">
      <c r="A1704" s="47">
        <v>43700</v>
      </c>
      <c r="B1704" s="37">
        <v>10236.158973674386</v>
      </c>
      <c r="C1704" s="49">
        <v>0</v>
      </c>
      <c r="D1704" s="37">
        <v>0</v>
      </c>
      <c r="E1704" s="49">
        <v>0</v>
      </c>
      <c r="F1704" s="37">
        <v>0</v>
      </c>
      <c r="G1704" s="49">
        <v>23.055232692443663</v>
      </c>
      <c r="H1704" s="37">
        <v>32.470828244684967</v>
      </c>
      <c r="I1704" s="49">
        <v>0</v>
      </c>
      <c r="J1704" s="37">
        <v>17</v>
      </c>
      <c r="K1704" s="49">
        <v>263.03931443788389</v>
      </c>
      <c r="L1704" s="37">
        <v>20</v>
      </c>
      <c r="M1704" s="49">
        <v>72973.8</v>
      </c>
      <c r="N1704" s="43">
        <v>1002.59</v>
      </c>
      <c r="O1704" s="56">
        <v>1074.3900000000001</v>
      </c>
      <c r="P1704" s="44">
        <v>1064.33</v>
      </c>
      <c r="Q1704" s="52">
        <v>0</v>
      </c>
      <c r="R1704" s="39">
        <v>0</v>
      </c>
      <c r="S1704" s="54">
        <v>10.06</v>
      </c>
      <c r="T1704" s="39">
        <v>0</v>
      </c>
      <c r="U1704" s="54">
        <v>0</v>
      </c>
      <c r="V1704" s="39">
        <v>0</v>
      </c>
      <c r="W1704" s="56">
        <v>0</v>
      </c>
      <c r="X1704" s="39">
        <v>71.8</v>
      </c>
      <c r="Y1704" s="56">
        <v>6.7</v>
      </c>
    </row>
    <row r="1705" spans="1:25">
      <c r="A1705" s="47">
        <v>43701</v>
      </c>
      <c r="B1705" s="37">
        <v>392.62300456304882</v>
      </c>
      <c r="C1705" s="49">
        <v>0</v>
      </c>
      <c r="D1705" s="37">
        <v>0</v>
      </c>
      <c r="E1705" s="49">
        <v>0</v>
      </c>
      <c r="F1705" s="37">
        <v>0</v>
      </c>
      <c r="G1705" s="49">
        <v>0.84896122239900118</v>
      </c>
      <c r="H1705" s="37">
        <v>1.2578038032847836</v>
      </c>
      <c r="I1705" s="49">
        <v>0</v>
      </c>
      <c r="J1705" s="37">
        <v>0</v>
      </c>
      <c r="K1705" s="49">
        <v>9.8458570825866225</v>
      </c>
      <c r="L1705" s="37">
        <v>0</v>
      </c>
      <c r="M1705" s="49">
        <v>47369.1</v>
      </c>
      <c r="N1705" s="43">
        <v>1759.2</v>
      </c>
      <c r="O1705" s="56">
        <v>1881.02</v>
      </c>
      <c r="P1705" s="44">
        <v>1862.93</v>
      </c>
      <c r="Q1705" s="52">
        <v>18.09</v>
      </c>
      <c r="R1705" s="39">
        <v>0</v>
      </c>
      <c r="S1705" s="54">
        <v>0</v>
      </c>
      <c r="T1705" s="39">
        <v>0</v>
      </c>
      <c r="U1705" s="54">
        <v>0</v>
      </c>
      <c r="V1705" s="39">
        <v>0</v>
      </c>
      <c r="W1705" s="56">
        <v>0</v>
      </c>
      <c r="X1705" s="39">
        <v>121.82</v>
      </c>
      <c r="Y1705" s="56">
        <v>6.5</v>
      </c>
    </row>
    <row r="1706" spans="1:25">
      <c r="A1706" s="47">
        <v>43702</v>
      </c>
      <c r="B1706" s="37">
        <v>395.41734431323471</v>
      </c>
      <c r="C1706" s="49">
        <v>0</v>
      </c>
      <c r="D1706" s="37">
        <v>0</v>
      </c>
      <c r="E1706" s="49">
        <v>0</v>
      </c>
      <c r="F1706" s="37">
        <v>0</v>
      </c>
      <c r="G1706" s="49">
        <v>0.7993100585577686</v>
      </c>
      <c r="H1706" s="37">
        <v>1.2671154962267666</v>
      </c>
      <c r="I1706" s="49">
        <v>0</v>
      </c>
      <c r="J1706" s="37">
        <v>0</v>
      </c>
      <c r="K1706" s="49">
        <v>8.2652589780345203</v>
      </c>
      <c r="L1706" s="37">
        <v>0</v>
      </c>
      <c r="M1706" s="49">
        <v>66140.399999999994</v>
      </c>
      <c r="N1706" s="43">
        <v>1726.24</v>
      </c>
      <c r="O1706" s="56">
        <v>1857.69</v>
      </c>
      <c r="P1706" s="44">
        <v>1832.45</v>
      </c>
      <c r="Q1706" s="52">
        <v>20.14</v>
      </c>
      <c r="R1706" s="39">
        <v>0</v>
      </c>
      <c r="S1706" s="54">
        <v>5.0999999999999996</v>
      </c>
      <c r="T1706" s="39">
        <v>0</v>
      </c>
      <c r="U1706" s="54">
        <v>0</v>
      </c>
      <c r="V1706" s="39">
        <v>0</v>
      </c>
      <c r="W1706" s="56">
        <v>0</v>
      </c>
      <c r="X1706" s="39">
        <v>131.44999999999999</v>
      </c>
      <c r="Y1706" s="56">
        <v>7.1</v>
      </c>
    </row>
    <row r="1707" spans="1:25">
      <c r="A1707" s="47">
        <v>43703</v>
      </c>
      <c r="B1707" s="37">
        <v>10481.704618801985</v>
      </c>
      <c r="C1707" s="49">
        <v>0</v>
      </c>
      <c r="D1707" s="37">
        <v>0</v>
      </c>
      <c r="E1707" s="49">
        <v>0</v>
      </c>
      <c r="F1707" s="37">
        <v>0</v>
      </c>
      <c r="G1707" s="49">
        <v>20.482387402890687</v>
      </c>
      <c r="H1707" s="37">
        <v>33.3568999003245</v>
      </c>
      <c r="I1707" s="49">
        <v>0</v>
      </c>
      <c r="J1707" s="37">
        <v>0</v>
      </c>
      <c r="K1707" s="49">
        <v>250.06136889496986</v>
      </c>
      <c r="L1707" s="37">
        <v>0</v>
      </c>
      <c r="M1707" s="49">
        <v>71934.600000000006</v>
      </c>
      <c r="N1707" s="43">
        <v>1837.96</v>
      </c>
      <c r="O1707" s="56">
        <v>1936.52</v>
      </c>
      <c r="P1707" s="44">
        <v>1906.79</v>
      </c>
      <c r="Q1707" s="52">
        <v>0</v>
      </c>
      <c r="R1707" s="39">
        <v>0</v>
      </c>
      <c r="S1707" s="54">
        <v>29.73</v>
      </c>
      <c r="T1707" s="39">
        <v>0</v>
      </c>
      <c r="U1707" s="54">
        <v>0</v>
      </c>
      <c r="V1707" s="39">
        <v>0</v>
      </c>
      <c r="W1707" s="56">
        <v>0</v>
      </c>
      <c r="X1707" s="39">
        <v>98.56</v>
      </c>
      <c r="Y1707" s="56">
        <v>5.0999999999999996</v>
      </c>
    </row>
    <row r="1708" spans="1:25">
      <c r="A1708" s="47">
        <v>43704</v>
      </c>
      <c r="B1708" s="37">
        <v>11515.210227399086</v>
      </c>
      <c r="C1708" s="49">
        <v>0</v>
      </c>
      <c r="D1708" s="37">
        <v>0</v>
      </c>
      <c r="E1708" s="49">
        <v>0</v>
      </c>
      <c r="F1708" s="37">
        <v>0</v>
      </c>
      <c r="G1708" s="49">
        <v>20.672215490571109</v>
      </c>
      <c r="H1708" s="37">
        <v>31.459413870067827</v>
      </c>
      <c r="I1708" s="49">
        <v>0</v>
      </c>
      <c r="J1708" s="37">
        <v>0</v>
      </c>
      <c r="K1708" s="49">
        <v>243.91891833901406</v>
      </c>
      <c r="L1708" s="37">
        <v>0</v>
      </c>
      <c r="M1708" s="49">
        <v>46455.6</v>
      </c>
      <c r="N1708" s="43">
        <v>1057.99</v>
      </c>
      <c r="O1708" s="56">
        <v>1107.26</v>
      </c>
      <c r="P1708" s="44">
        <v>1095.0899999999999</v>
      </c>
      <c r="Q1708" s="52">
        <v>12.17</v>
      </c>
      <c r="R1708" s="39">
        <v>0</v>
      </c>
      <c r="S1708" s="54">
        <v>0</v>
      </c>
      <c r="T1708" s="39">
        <v>0</v>
      </c>
      <c r="U1708" s="54">
        <v>0</v>
      </c>
      <c r="V1708" s="39">
        <v>0</v>
      </c>
      <c r="W1708" s="56">
        <v>0</v>
      </c>
      <c r="X1708" s="39">
        <v>49.27</v>
      </c>
      <c r="Y1708" s="56">
        <v>4.5</v>
      </c>
    </row>
    <row r="1709" spans="1:25">
      <c r="A1709" s="47">
        <v>43705</v>
      </c>
      <c r="B1709" s="37">
        <v>10625.139897378542</v>
      </c>
      <c r="C1709" s="49">
        <v>0</v>
      </c>
      <c r="D1709" s="37">
        <v>0</v>
      </c>
      <c r="E1709" s="49">
        <v>0</v>
      </c>
      <c r="F1709" s="37">
        <v>0</v>
      </c>
      <c r="G1709" s="49">
        <v>21.697973608051285</v>
      </c>
      <c r="H1709" s="37">
        <v>33.94370096595781</v>
      </c>
      <c r="I1709" s="49">
        <v>0</v>
      </c>
      <c r="J1709" s="37">
        <v>0</v>
      </c>
      <c r="K1709" s="49">
        <v>245.89588746989119</v>
      </c>
      <c r="L1709" s="37">
        <v>0</v>
      </c>
      <c r="M1709" s="49">
        <v>66871.8</v>
      </c>
      <c r="N1709" s="43">
        <v>1076.4100000000001</v>
      </c>
      <c r="O1709" s="56">
        <v>1132.79</v>
      </c>
      <c r="P1709" s="44">
        <v>1120.3699999999999</v>
      </c>
      <c r="Q1709" s="52">
        <v>12.42</v>
      </c>
      <c r="R1709" s="39">
        <v>0</v>
      </c>
      <c r="S1709" s="54">
        <v>0</v>
      </c>
      <c r="T1709" s="39">
        <v>0</v>
      </c>
      <c r="U1709" s="54">
        <v>0</v>
      </c>
      <c r="V1709" s="39">
        <v>0</v>
      </c>
      <c r="W1709" s="56">
        <v>0</v>
      </c>
      <c r="X1709" s="39">
        <v>56.38</v>
      </c>
      <c r="Y1709" s="56">
        <v>5</v>
      </c>
    </row>
    <row r="1710" spans="1:25">
      <c r="A1710" s="47">
        <v>43706</v>
      </c>
      <c r="B1710" s="37">
        <v>10951.597733371091</v>
      </c>
      <c r="C1710" s="49">
        <v>0</v>
      </c>
      <c r="D1710" s="37">
        <v>0</v>
      </c>
      <c r="E1710" s="49">
        <v>0</v>
      </c>
      <c r="F1710" s="37">
        <v>0</v>
      </c>
      <c r="G1710" s="49">
        <v>21.36972109677486</v>
      </c>
      <c r="H1710" s="37">
        <v>31.920996347539155</v>
      </c>
      <c r="I1710" s="49">
        <v>0</v>
      </c>
      <c r="J1710" s="37">
        <v>0</v>
      </c>
      <c r="K1710" s="49">
        <v>237.93576175301268</v>
      </c>
      <c r="L1710" s="37">
        <v>0</v>
      </c>
      <c r="M1710" s="49">
        <v>63763.8</v>
      </c>
      <c r="N1710" s="43">
        <v>2075.52</v>
      </c>
      <c r="O1710" s="56">
        <v>2192.21</v>
      </c>
      <c r="P1710" s="44">
        <v>2151.89</v>
      </c>
      <c r="Q1710" s="52">
        <v>0</v>
      </c>
      <c r="R1710" s="39">
        <v>0</v>
      </c>
      <c r="S1710" s="54">
        <v>40.32</v>
      </c>
      <c r="T1710" s="39">
        <v>0</v>
      </c>
      <c r="U1710" s="54">
        <v>0</v>
      </c>
      <c r="V1710" s="39">
        <v>0</v>
      </c>
      <c r="W1710" s="56">
        <v>0</v>
      </c>
      <c r="X1710" s="39">
        <v>116.69</v>
      </c>
      <c r="Y1710" s="56">
        <v>5.3</v>
      </c>
    </row>
    <row r="1711" spans="1:25">
      <c r="A1711" s="47">
        <v>43707</v>
      </c>
      <c r="B1711" s="37">
        <v>11394.044048352289</v>
      </c>
      <c r="C1711" s="49">
        <v>0</v>
      </c>
      <c r="D1711" s="37">
        <v>0</v>
      </c>
      <c r="E1711" s="49">
        <v>0</v>
      </c>
      <c r="F1711" s="37">
        <v>0</v>
      </c>
      <c r="G1711" s="49">
        <v>22.317627572015738</v>
      </c>
      <c r="H1711" s="37">
        <v>33.871534324004642</v>
      </c>
      <c r="I1711" s="49">
        <v>36.984436948931901</v>
      </c>
      <c r="J1711" s="37">
        <v>0</v>
      </c>
      <c r="K1711" s="49">
        <v>236.86448550190482</v>
      </c>
      <c r="L1711" s="37">
        <v>20</v>
      </c>
      <c r="M1711" s="49">
        <v>45815.7</v>
      </c>
      <c r="N1711" s="43">
        <v>1005.59</v>
      </c>
      <c r="O1711" s="56">
        <v>1062.47</v>
      </c>
      <c r="P1711" s="44">
        <v>1052.0999999999999</v>
      </c>
      <c r="Q1711" s="52">
        <v>8.83</v>
      </c>
      <c r="R1711" s="39">
        <v>0</v>
      </c>
      <c r="S1711" s="54">
        <v>1.54</v>
      </c>
      <c r="T1711" s="39">
        <v>0</v>
      </c>
      <c r="U1711" s="54">
        <v>0</v>
      </c>
      <c r="V1711" s="39">
        <v>0</v>
      </c>
      <c r="W1711" s="56">
        <v>0</v>
      </c>
      <c r="X1711" s="39">
        <v>56.88</v>
      </c>
      <c r="Y1711" s="56">
        <v>5.4</v>
      </c>
    </row>
    <row r="1712" spans="1:25">
      <c r="A1712" s="47">
        <v>43708</v>
      </c>
      <c r="B1712" s="37">
        <v>400.09626164249937</v>
      </c>
      <c r="C1712" s="49">
        <v>0</v>
      </c>
      <c r="D1712" s="37">
        <v>0</v>
      </c>
      <c r="E1712" s="49">
        <v>0</v>
      </c>
      <c r="F1712" s="37">
        <v>0</v>
      </c>
      <c r="G1712" s="49">
        <v>0.8150776548204931</v>
      </c>
      <c r="H1712" s="37">
        <v>1.257548097534978</v>
      </c>
      <c r="I1712" s="49">
        <v>0</v>
      </c>
      <c r="J1712" s="37">
        <v>0</v>
      </c>
      <c r="K1712" s="49">
        <v>8.7927517298995355</v>
      </c>
      <c r="L1712" s="37">
        <v>0</v>
      </c>
      <c r="M1712" s="49">
        <v>44592.3</v>
      </c>
    </row>
    <row r="1713" spans="1:25">
      <c r="A1713" s="47">
        <v>43709</v>
      </c>
      <c r="B1713" s="37">
        <v>388.47810600184084</v>
      </c>
      <c r="C1713" s="49">
        <v>0</v>
      </c>
      <c r="D1713" s="37">
        <v>0</v>
      </c>
      <c r="E1713" s="49">
        <v>0</v>
      </c>
      <c r="F1713" s="37">
        <v>0</v>
      </c>
      <c r="G1713" s="49">
        <v>0.65044790476046921</v>
      </c>
      <c r="H1713" s="37">
        <v>1.3352903970373413</v>
      </c>
      <c r="I1713" s="49">
        <v>0</v>
      </c>
      <c r="J1713" s="37">
        <v>0</v>
      </c>
      <c r="K1713" s="49">
        <v>8.6023686618909689</v>
      </c>
      <c r="L1713" s="37">
        <v>0</v>
      </c>
      <c r="M1713" s="49">
        <v>61945.5</v>
      </c>
      <c r="N1713" s="43">
        <v>2052.62</v>
      </c>
      <c r="O1713" s="56">
        <v>2126.56</v>
      </c>
      <c r="P1713" s="44">
        <v>2103</v>
      </c>
      <c r="Q1713" s="52">
        <v>21.56</v>
      </c>
      <c r="R1713" s="39">
        <v>0</v>
      </c>
      <c r="S1713" s="54">
        <v>2</v>
      </c>
      <c r="T1713" s="39">
        <v>0</v>
      </c>
      <c r="U1713" s="54">
        <v>0</v>
      </c>
      <c r="V1713" s="39">
        <v>0</v>
      </c>
      <c r="W1713" s="56">
        <v>0</v>
      </c>
      <c r="X1713" s="39">
        <v>73.94</v>
      </c>
      <c r="Y1713" s="56">
        <v>3.5</v>
      </c>
    </row>
    <row r="1714" spans="1:25">
      <c r="A1714" s="47">
        <v>43710</v>
      </c>
      <c r="B1714" s="37">
        <v>11120.690273938089</v>
      </c>
      <c r="C1714" s="49">
        <v>0</v>
      </c>
      <c r="D1714" s="37">
        <v>0</v>
      </c>
      <c r="E1714" s="49">
        <v>0</v>
      </c>
      <c r="F1714" s="37">
        <v>0</v>
      </c>
      <c r="G1714" s="49">
        <v>19.363432083643737</v>
      </c>
      <c r="H1714" s="37">
        <v>38.067185283422674</v>
      </c>
      <c r="I1714" s="49">
        <v>0</v>
      </c>
      <c r="J1714" s="37">
        <v>0</v>
      </c>
      <c r="K1714" s="49">
        <v>234.47768728346082</v>
      </c>
      <c r="L1714" s="37">
        <v>0</v>
      </c>
      <c r="M1714" s="49">
        <v>67391.399999999994</v>
      </c>
      <c r="N1714" s="43">
        <v>1788.85</v>
      </c>
      <c r="O1714" s="56">
        <v>1862.04</v>
      </c>
      <c r="P1714" s="44">
        <v>1845.51</v>
      </c>
      <c r="Q1714" s="52">
        <v>0</v>
      </c>
      <c r="R1714" s="39">
        <v>0</v>
      </c>
      <c r="S1714" s="54">
        <v>16.53</v>
      </c>
      <c r="T1714" s="39">
        <v>0</v>
      </c>
      <c r="U1714" s="54">
        <v>0</v>
      </c>
      <c r="V1714" s="39">
        <v>0</v>
      </c>
      <c r="W1714" s="56">
        <v>0</v>
      </c>
      <c r="X1714" s="39">
        <v>73.19</v>
      </c>
      <c r="Y1714" s="56">
        <v>3.9</v>
      </c>
    </row>
    <row r="1715" spans="1:25">
      <c r="A1715" s="47">
        <v>43711</v>
      </c>
      <c r="B1715" s="37">
        <v>10990.567413585291</v>
      </c>
      <c r="C1715" s="49">
        <v>0</v>
      </c>
      <c r="D1715" s="37">
        <v>0</v>
      </c>
      <c r="E1715" s="49">
        <v>0</v>
      </c>
      <c r="F1715" s="37">
        <v>0</v>
      </c>
      <c r="G1715" s="49">
        <v>19.510527851796834</v>
      </c>
      <c r="H1715" s="37">
        <v>35.003290554820872</v>
      </c>
      <c r="I1715" s="49">
        <v>0</v>
      </c>
      <c r="J1715" s="37">
        <v>0</v>
      </c>
      <c r="K1715" s="49">
        <v>245.94120003493043</v>
      </c>
      <c r="L1715" s="37">
        <v>0</v>
      </c>
      <c r="M1715" s="49">
        <v>67621.5</v>
      </c>
      <c r="N1715" s="43">
        <v>1706.96</v>
      </c>
      <c r="O1715" s="56">
        <v>1767.05</v>
      </c>
      <c r="P1715" s="44">
        <v>1749.93</v>
      </c>
      <c r="Q1715" s="52">
        <v>17.12</v>
      </c>
      <c r="R1715" s="39">
        <v>0</v>
      </c>
      <c r="S1715" s="54">
        <v>0</v>
      </c>
      <c r="T1715" s="39">
        <v>0</v>
      </c>
      <c r="U1715" s="54">
        <v>0</v>
      </c>
      <c r="V1715" s="39">
        <v>0</v>
      </c>
      <c r="W1715" s="56">
        <v>0</v>
      </c>
      <c r="X1715" s="39">
        <v>60.09</v>
      </c>
      <c r="Y1715" s="56">
        <v>3.4</v>
      </c>
    </row>
    <row r="1716" spans="1:25">
      <c r="A1716" s="47">
        <v>43712</v>
      </c>
      <c r="B1716" s="37">
        <v>9969.2612624653812</v>
      </c>
      <c r="C1716" s="49">
        <v>0</v>
      </c>
      <c r="D1716" s="37">
        <v>0</v>
      </c>
      <c r="E1716" s="49">
        <v>0</v>
      </c>
      <c r="F1716" s="37">
        <v>0</v>
      </c>
      <c r="G1716" s="49">
        <v>18.699221967375895</v>
      </c>
      <c r="H1716" s="37">
        <v>34.791547381062699</v>
      </c>
      <c r="I1716" s="49">
        <v>0</v>
      </c>
      <c r="J1716" s="37">
        <v>0</v>
      </c>
      <c r="K1716" s="49">
        <v>222.93413010145068</v>
      </c>
      <c r="L1716" s="37">
        <v>0</v>
      </c>
      <c r="M1716" s="49">
        <v>47155.5</v>
      </c>
      <c r="N1716" s="43">
        <v>1310.87</v>
      </c>
      <c r="O1716" s="56">
        <v>1354.1</v>
      </c>
      <c r="P1716" s="44">
        <v>1343</v>
      </c>
      <c r="Q1716" s="52">
        <v>4.09</v>
      </c>
      <c r="R1716" s="39">
        <v>0</v>
      </c>
      <c r="S1716" s="54">
        <v>7.01</v>
      </c>
      <c r="T1716" s="39">
        <v>0</v>
      </c>
      <c r="U1716" s="54">
        <v>0</v>
      </c>
      <c r="V1716" s="39">
        <v>0</v>
      </c>
      <c r="W1716" s="56">
        <v>0</v>
      </c>
      <c r="X1716" s="39">
        <v>43.23</v>
      </c>
      <c r="Y1716" s="56">
        <v>3.2</v>
      </c>
    </row>
    <row r="1717" spans="1:25">
      <c r="A1717" s="47">
        <v>43713</v>
      </c>
      <c r="B1717" s="37">
        <v>10426.910454775107</v>
      </c>
      <c r="C1717" s="49">
        <v>0</v>
      </c>
      <c r="D1717" s="37">
        <v>0</v>
      </c>
      <c r="E1717" s="49">
        <v>0</v>
      </c>
      <c r="F1717" s="37">
        <v>0</v>
      </c>
      <c r="G1717" s="49">
        <v>20.409451128199827</v>
      </c>
      <c r="H1717" s="37">
        <v>34.124357737527774</v>
      </c>
      <c r="I1717" s="49">
        <v>0</v>
      </c>
      <c r="J1717" s="37">
        <v>0</v>
      </c>
      <c r="K1717" s="49">
        <v>227.2759487244974</v>
      </c>
      <c r="L1717" s="37">
        <v>0</v>
      </c>
      <c r="M1717" s="49">
        <v>69016.2</v>
      </c>
      <c r="N1717" s="43">
        <v>2091.35</v>
      </c>
      <c r="O1717" s="56">
        <v>2169.67</v>
      </c>
      <c r="P1717" s="44">
        <v>2139.67</v>
      </c>
      <c r="Q1717" s="52">
        <v>0</v>
      </c>
      <c r="R1717" s="39">
        <v>0</v>
      </c>
      <c r="S1717" s="54">
        <v>30</v>
      </c>
      <c r="T1717" s="39">
        <v>0</v>
      </c>
      <c r="U1717" s="54">
        <v>0</v>
      </c>
      <c r="V1717" s="39">
        <v>0</v>
      </c>
      <c r="W1717" s="56">
        <v>0</v>
      </c>
      <c r="X1717" s="39">
        <v>78.319999999999993</v>
      </c>
      <c r="Y1717" s="56">
        <v>3.6</v>
      </c>
    </row>
    <row r="1718" spans="1:25">
      <c r="A1718" s="47">
        <v>43714</v>
      </c>
      <c r="B1718" s="37">
        <v>10010.322359393884</v>
      </c>
      <c r="C1718" s="49">
        <v>0</v>
      </c>
      <c r="D1718" s="37">
        <v>0</v>
      </c>
      <c r="E1718" s="49">
        <v>0</v>
      </c>
      <c r="F1718" s="37">
        <v>0</v>
      </c>
      <c r="G1718" s="49">
        <v>19.321654585899978</v>
      </c>
      <c r="H1718" s="37">
        <v>35.011305264375935</v>
      </c>
      <c r="I1718" s="49">
        <v>0</v>
      </c>
      <c r="J1718" s="37">
        <v>15</v>
      </c>
      <c r="K1718" s="49">
        <v>243.92598937748562</v>
      </c>
      <c r="L1718" s="37">
        <v>25</v>
      </c>
      <c r="M1718" s="49">
        <v>47932.2</v>
      </c>
      <c r="N1718" s="43">
        <v>1361.71</v>
      </c>
      <c r="O1718" s="56">
        <v>1420.71</v>
      </c>
      <c r="P1718" s="44">
        <v>1400.33</v>
      </c>
      <c r="Q1718" s="52">
        <v>0</v>
      </c>
      <c r="R1718" s="39">
        <v>0</v>
      </c>
      <c r="S1718" s="54">
        <v>20.38</v>
      </c>
      <c r="T1718" s="39">
        <v>0</v>
      </c>
      <c r="U1718" s="54">
        <v>0</v>
      </c>
      <c r="V1718" s="39">
        <v>0</v>
      </c>
      <c r="W1718" s="56">
        <v>0</v>
      </c>
      <c r="X1718" s="39">
        <v>59</v>
      </c>
      <c r="Y1718" s="56">
        <v>4.2</v>
      </c>
    </row>
    <row r="1719" spans="1:25">
      <c r="A1719" s="47">
        <v>43715</v>
      </c>
      <c r="B1719" s="37">
        <v>361.86340700170911</v>
      </c>
      <c r="C1719" s="49">
        <v>0</v>
      </c>
      <c r="D1719" s="37">
        <v>0</v>
      </c>
      <c r="E1719" s="49">
        <v>0</v>
      </c>
      <c r="F1719" s="37">
        <v>0</v>
      </c>
      <c r="G1719" s="49">
        <v>0.7445934073674404</v>
      </c>
      <c r="H1719" s="37">
        <v>1.3191678575016286</v>
      </c>
      <c r="I1719" s="49">
        <v>0</v>
      </c>
      <c r="J1719" s="37">
        <v>0</v>
      </c>
      <c r="K1719" s="49">
        <v>8.565868312397015</v>
      </c>
      <c r="L1719" s="37">
        <v>0</v>
      </c>
      <c r="M1719" s="49">
        <v>30453.9</v>
      </c>
      <c r="N1719" s="43">
        <v>895.55</v>
      </c>
      <c r="O1719" s="56">
        <v>936.57</v>
      </c>
      <c r="P1719" s="44">
        <v>926.57</v>
      </c>
      <c r="Q1719" s="52">
        <v>0</v>
      </c>
      <c r="R1719" s="39">
        <v>0</v>
      </c>
      <c r="S1719" s="54">
        <v>10</v>
      </c>
      <c r="T1719" s="39">
        <v>0</v>
      </c>
      <c r="U1719" s="54">
        <v>0</v>
      </c>
      <c r="V1719" s="39">
        <v>0</v>
      </c>
      <c r="W1719" s="56">
        <v>0</v>
      </c>
      <c r="X1719" s="39">
        <v>41.02</v>
      </c>
      <c r="Y1719" s="56">
        <v>4.4000000000000004</v>
      </c>
    </row>
    <row r="1720" spans="1:25">
      <c r="A1720" s="47">
        <v>43716</v>
      </c>
      <c r="B1720" s="37">
        <v>368.6219042183767</v>
      </c>
      <c r="C1720" s="49">
        <v>0</v>
      </c>
      <c r="D1720" s="37">
        <v>0</v>
      </c>
      <c r="E1720" s="49">
        <v>0</v>
      </c>
      <c r="F1720" s="37">
        <v>0</v>
      </c>
      <c r="G1720" s="49">
        <v>0.73134888948896548</v>
      </c>
      <c r="H1720" s="37">
        <v>1.3548571091743773</v>
      </c>
      <c r="I1720" s="49">
        <v>0</v>
      </c>
      <c r="J1720" s="37">
        <v>0</v>
      </c>
      <c r="K1720" s="49">
        <v>9.2383082976248634</v>
      </c>
      <c r="L1720" s="37">
        <v>0</v>
      </c>
      <c r="M1720" s="49">
        <v>68155.5</v>
      </c>
      <c r="N1720" s="43">
        <v>2074.91</v>
      </c>
      <c r="O1720" s="56">
        <v>2166.09</v>
      </c>
      <c r="P1720" s="44">
        <v>2145.4299999999998</v>
      </c>
      <c r="Q1720" s="52">
        <v>15.66</v>
      </c>
      <c r="R1720" s="39">
        <v>0</v>
      </c>
      <c r="S1720" s="54">
        <v>5</v>
      </c>
      <c r="T1720" s="39">
        <v>0</v>
      </c>
      <c r="U1720" s="54">
        <v>0</v>
      </c>
      <c r="V1720" s="39">
        <v>0</v>
      </c>
      <c r="W1720" s="56">
        <v>0</v>
      </c>
      <c r="X1720" s="39">
        <v>91.18</v>
      </c>
      <c r="Y1720" s="56">
        <v>4.2</v>
      </c>
    </row>
    <row r="1721" spans="1:25">
      <c r="A1721" s="47">
        <v>43717</v>
      </c>
      <c r="B1721" s="37">
        <v>10780.242410187784</v>
      </c>
      <c r="C1721" s="49">
        <v>0</v>
      </c>
      <c r="D1721" s="37">
        <v>0</v>
      </c>
      <c r="E1721" s="49">
        <v>0</v>
      </c>
      <c r="F1721" s="37">
        <v>0</v>
      </c>
      <c r="G1721" s="49">
        <v>18.251863774101125</v>
      </c>
      <c r="H1721" s="37">
        <v>37.086091098243472</v>
      </c>
      <c r="I1721" s="49">
        <v>0</v>
      </c>
      <c r="J1721" s="37">
        <v>0</v>
      </c>
      <c r="K1721" s="49">
        <v>236.20769548421492</v>
      </c>
      <c r="L1721" s="37">
        <v>0</v>
      </c>
      <c r="M1721" s="49">
        <v>68141.100000000006</v>
      </c>
      <c r="N1721" s="43">
        <v>1771.58</v>
      </c>
      <c r="O1721" s="56">
        <v>1851.03</v>
      </c>
      <c r="P1721" s="44">
        <v>1834.42</v>
      </c>
      <c r="Q1721" s="52">
        <v>0</v>
      </c>
      <c r="R1721" s="39">
        <v>0</v>
      </c>
      <c r="S1721" s="54">
        <v>16.61</v>
      </c>
      <c r="T1721" s="39">
        <v>0</v>
      </c>
      <c r="U1721" s="54">
        <v>0</v>
      </c>
      <c r="V1721" s="39">
        <v>0</v>
      </c>
      <c r="W1721" s="56">
        <v>0</v>
      </c>
      <c r="X1721" s="39">
        <v>79.45</v>
      </c>
      <c r="Y1721" s="56">
        <v>4.3</v>
      </c>
    </row>
    <row r="1722" spans="1:25">
      <c r="A1722" s="47">
        <v>43718</v>
      </c>
      <c r="B1722" s="37">
        <v>10666.00286015796</v>
      </c>
      <c r="C1722" s="49">
        <v>0</v>
      </c>
      <c r="D1722" s="37">
        <v>0</v>
      </c>
      <c r="E1722" s="49">
        <v>0</v>
      </c>
      <c r="F1722" s="37">
        <v>0</v>
      </c>
      <c r="G1722" s="49">
        <v>18.913757243077669</v>
      </c>
      <c r="H1722" s="37">
        <v>36.715010394456876</v>
      </c>
      <c r="I1722" s="49">
        <v>0</v>
      </c>
      <c r="J1722" s="37">
        <v>0</v>
      </c>
      <c r="K1722" s="49">
        <v>237.67936091790014</v>
      </c>
      <c r="L1722" s="37">
        <v>0</v>
      </c>
      <c r="M1722" s="49">
        <v>44826.3</v>
      </c>
      <c r="N1722" s="43">
        <v>1370.72</v>
      </c>
      <c r="O1722" s="56">
        <v>1434.19</v>
      </c>
      <c r="P1722" s="44">
        <v>1420</v>
      </c>
      <c r="Q1722" s="52">
        <v>14.19</v>
      </c>
      <c r="R1722" s="39">
        <v>0</v>
      </c>
      <c r="S1722" s="54">
        <v>0</v>
      </c>
      <c r="T1722" s="39">
        <v>0</v>
      </c>
      <c r="U1722" s="54">
        <v>0</v>
      </c>
      <c r="V1722" s="39">
        <v>0</v>
      </c>
      <c r="W1722" s="56">
        <v>0</v>
      </c>
      <c r="X1722" s="39">
        <v>63.47</v>
      </c>
      <c r="Y1722" s="56">
        <v>4.4000000000000004</v>
      </c>
    </row>
    <row r="1723" spans="1:25">
      <c r="A1723" s="47">
        <v>43719</v>
      </c>
      <c r="B1723" s="37">
        <v>11153.746567751194</v>
      </c>
      <c r="C1723" s="49">
        <v>0</v>
      </c>
      <c r="D1723" s="37">
        <v>0</v>
      </c>
      <c r="E1723" s="49">
        <v>0</v>
      </c>
      <c r="F1723" s="37">
        <v>0</v>
      </c>
      <c r="G1723" s="49">
        <v>19.365343662251867</v>
      </c>
      <c r="H1723" s="37">
        <v>36.554478824334026</v>
      </c>
      <c r="I1723" s="49">
        <v>0</v>
      </c>
      <c r="J1723" s="37">
        <v>0</v>
      </c>
      <c r="K1723" s="49">
        <v>223.2618453220924</v>
      </c>
      <c r="L1723" s="37">
        <v>0</v>
      </c>
      <c r="M1723" s="49">
        <v>45732.9</v>
      </c>
      <c r="N1723" s="43">
        <v>1359.2</v>
      </c>
      <c r="O1723" s="56">
        <v>1418.24</v>
      </c>
      <c r="P1723" s="44">
        <v>1398</v>
      </c>
      <c r="Q1723" s="52">
        <v>14.91</v>
      </c>
      <c r="R1723" s="39">
        <v>0</v>
      </c>
      <c r="S1723" s="54">
        <v>5.33</v>
      </c>
      <c r="T1723" s="39">
        <v>0</v>
      </c>
      <c r="U1723" s="54">
        <v>0</v>
      </c>
      <c r="V1723" s="39">
        <v>0</v>
      </c>
      <c r="W1723" s="56">
        <v>0</v>
      </c>
      <c r="X1723" s="39">
        <v>59.04</v>
      </c>
      <c r="Y1723" s="56">
        <v>4.2</v>
      </c>
    </row>
    <row r="1724" spans="1:25">
      <c r="A1724" s="47">
        <v>43720</v>
      </c>
      <c r="B1724" s="37">
        <v>10488.951897169867</v>
      </c>
      <c r="C1724" s="49">
        <v>0</v>
      </c>
      <c r="D1724" s="37">
        <v>0</v>
      </c>
      <c r="E1724" s="49">
        <v>0</v>
      </c>
      <c r="F1724" s="37">
        <v>0</v>
      </c>
      <c r="G1724" s="49">
        <v>17.987250091323272</v>
      </c>
      <c r="H1724" s="37">
        <v>38.159627469603308</v>
      </c>
      <c r="I1724" s="49">
        <v>0</v>
      </c>
      <c r="J1724" s="37">
        <v>0</v>
      </c>
      <c r="K1724" s="49">
        <v>224.70610335315718</v>
      </c>
      <c r="L1724" s="37">
        <v>0</v>
      </c>
      <c r="M1724" s="49">
        <v>22809.9</v>
      </c>
      <c r="N1724" s="43">
        <v>100</v>
      </c>
      <c r="O1724" s="56">
        <v>104.29</v>
      </c>
      <c r="P1724" s="44">
        <v>104.29</v>
      </c>
      <c r="Q1724" s="52">
        <v>0</v>
      </c>
      <c r="R1724" s="39">
        <v>0</v>
      </c>
      <c r="S1724" s="54">
        <v>0</v>
      </c>
      <c r="T1724" s="39">
        <v>0</v>
      </c>
      <c r="U1724" s="54">
        <v>0</v>
      </c>
      <c r="V1724" s="39">
        <v>0</v>
      </c>
      <c r="W1724" s="56">
        <v>0</v>
      </c>
      <c r="X1724" s="39">
        <v>4.29</v>
      </c>
      <c r="Y1724" s="56">
        <v>4.0999999999999996</v>
      </c>
    </row>
    <row r="1725" spans="1:25">
      <c r="A1725" s="47">
        <v>43721</v>
      </c>
      <c r="B1725" s="37">
        <v>11108.063188825603</v>
      </c>
      <c r="C1725" s="49">
        <v>0</v>
      </c>
      <c r="D1725" s="37">
        <v>0</v>
      </c>
      <c r="E1725" s="49">
        <v>0</v>
      </c>
      <c r="F1725" s="37">
        <v>0</v>
      </c>
      <c r="G1725" s="49">
        <v>20.121019258812332</v>
      </c>
      <c r="H1725" s="37">
        <v>38.180081846343136</v>
      </c>
      <c r="I1725" s="49">
        <v>0</v>
      </c>
      <c r="J1725" s="37">
        <v>0</v>
      </c>
      <c r="K1725" s="49">
        <v>235.16584073593543</v>
      </c>
      <c r="L1725" s="37">
        <v>25</v>
      </c>
      <c r="M1725" s="49">
        <v>976.5</v>
      </c>
    </row>
    <row r="1726" spans="1:25">
      <c r="A1726" s="47">
        <v>43722</v>
      </c>
      <c r="B1726" s="37">
        <v>418.0701999954905</v>
      </c>
      <c r="C1726" s="49">
        <v>0</v>
      </c>
      <c r="D1726" s="37">
        <v>0</v>
      </c>
      <c r="E1726" s="49">
        <v>0</v>
      </c>
      <c r="F1726" s="37">
        <v>0</v>
      </c>
      <c r="G1726" s="49">
        <v>0.62895497605411999</v>
      </c>
      <c r="H1726" s="37">
        <v>1.4049776828683176</v>
      </c>
      <c r="I1726" s="49">
        <v>0</v>
      </c>
      <c r="J1726" s="37">
        <v>0</v>
      </c>
      <c r="K1726" s="49">
        <v>8.1651973751889049</v>
      </c>
      <c r="L1726" s="37">
        <v>0</v>
      </c>
      <c r="M1726" s="49">
        <v>932.4</v>
      </c>
    </row>
    <row r="1727" spans="1:25">
      <c r="A1727" s="47">
        <v>43723</v>
      </c>
      <c r="B1727" s="37">
        <v>368.83378945313154</v>
      </c>
      <c r="C1727" s="49">
        <v>0</v>
      </c>
      <c r="D1727" s="37">
        <v>0</v>
      </c>
      <c r="E1727" s="49">
        <v>0</v>
      </c>
      <c r="F1727" s="37">
        <v>0</v>
      </c>
      <c r="G1727" s="49">
        <v>0.73851659745425213</v>
      </c>
      <c r="H1727" s="37">
        <v>1.4087671628983438</v>
      </c>
      <c r="I1727" s="49">
        <v>0</v>
      </c>
      <c r="J1727" s="37">
        <v>0</v>
      </c>
      <c r="K1727" s="49">
        <v>8.9387122810602868</v>
      </c>
      <c r="L1727" s="37">
        <v>0</v>
      </c>
      <c r="M1727" s="49">
        <v>926.1</v>
      </c>
    </row>
    <row r="1728" spans="1:25">
      <c r="A1728" s="47">
        <v>43724</v>
      </c>
      <c r="B1728" s="37">
        <v>10984.819064342108</v>
      </c>
      <c r="C1728" s="49">
        <v>0</v>
      </c>
      <c r="D1728" s="37">
        <v>0</v>
      </c>
      <c r="E1728" s="49">
        <v>0</v>
      </c>
      <c r="F1728" s="37">
        <v>0</v>
      </c>
      <c r="G1728" s="49">
        <v>20.046374586627955</v>
      </c>
      <c r="H1728" s="37">
        <v>33.398950849911245</v>
      </c>
      <c r="I1728" s="49">
        <v>0</v>
      </c>
      <c r="J1728" s="37">
        <v>0</v>
      </c>
      <c r="K1728" s="49">
        <v>234.42320319927708</v>
      </c>
      <c r="L1728" s="37">
        <v>0</v>
      </c>
      <c r="M1728" s="49">
        <v>23037.3</v>
      </c>
      <c r="N1728" s="43">
        <v>1185.1199999999999</v>
      </c>
      <c r="O1728" s="56">
        <v>1235.8800000000001</v>
      </c>
      <c r="P1728" s="44">
        <v>1219.02</v>
      </c>
      <c r="Q1728" s="52">
        <v>13.12</v>
      </c>
      <c r="R1728" s="39">
        <v>0</v>
      </c>
      <c r="S1728" s="54">
        <v>3.74</v>
      </c>
      <c r="T1728" s="39">
        <v>0</v>
      </c>
      <c r="U1728" s="54">
        <v>0</v>
      </c>
      <c r="V1728" s="39">
        <v>0</v>
      </c>
      <c r="W1728" s="56">
        <v>0</v>
      </c>
      <c r="X1728" s="39">
        <v>50.76</v>
      </c>
      <c r="Y1728" s="56">
        <v>4.0999999999999996</v>
      </c>
    </row>
    <row r="1729" spans="1:25">
      <c r="A1729" s="47">
        <v>43725</v>
      </c>
      <c r="B1729" s="37">
        <v>10647.115166072625</v>
      </c>
      <c r="C1729" s="49">
        <v>0</v>
      </c>
      <c r="D1729" s="37">
        <v>0</v>
      </c>
      <c r="E1729" s="49">
        <v>0</v>
      </c>
      <c r="F1729" s="37">
        <v>0</v>
      </c>
      <c r="G1729" s="49">
        <v>18.429786529538298</v>
      </c>
      <c r="H1729" s="37">
        <v>35.515130720908601</v>
      </c>
      <c r="I1729" s="49">
        <v>0</v>
      </c>
      <c r="J1729" s="37">
        <v>0</v>
      </c>
      <c r="K1729" s="49">
        <v>251.78030194706403</v>
      </c>
      <c r="L1729" s="37">
        <v>0</v>
      </c>
      <c r="M1729" s="49">
        <v>46235.1</v>
      </c>
      <c r="N1729" s="43">
        <v>1314.85</v>
      </c>
      <c r="O1729" s="56">
        <v>1379.26</v>
      </c>
      <c r="P1729" s="44">
        <v>1363.28</v>
      </c>
      <c r="Q1729" s="52">
        <v>0</v>
      </c>
      <c r="R1729" s="39">
        <v>0</v>
      </c>
      <c r="S1729" s="54">
        <v>15.98</v>
      </c>
      <c r="T1729" s="39">
        <v>0</v>
      </c>
      <c r="U1729" s="54">
        <v>0</v>
      </c>
      <c r="V1729" s="39">
        <v>0</v>
      </c>
      <c r="W1729" s="56">
        <v>0</v>
      </c>
      <c r="X1729" s="39">
        <v>64.41</v>
      </c>
      <c r="Y1729" s="56">
        <v>4.7</v>
      </c>
    </row>
    <row r="1730" spans="1:25">
      <c r="A1730" s="47">
        <v>43726</v>
      </c>
      <c r="B1730" s="37">
        <v>11066.277606079075</v>
      </c>
      <c r="C1730" s="49">
        <v>0</v>
      </c>
      <c r="D1730" s="37">
        <v>0</v>
      </c>
      <c r="E1730" s="49">
        <v>0</v>
      </c>
      <c r="F1730" s="37">
        <v>0</v>
      </c>
      <c r="G1730" s="49">
        <v>18.168940767900967</v>
      </c>
      <c r="H1730" s="37">
        <v>33.123204948572258</v>
      </c>
      <c r="I1730" s="49">
        <v>0</v>
      </c>
      <c r="J1730" s="37">
        <v>0</v>
      </c>
      <c r="K1730" s="49">
        <v>236.4930258657092</v>
      </c>
      <c r="L1730" s="37">
        <v>0</v>
      </c>
      <c r="M1730" s="49">
        <v>46269</v>
      </c>
      <c r="N1730" s="43">
        <v>1223.26</v>
      </c>
      <c r="O1730" s="56">
        <v>1276.82</v>
      </c>
      <c r="P1730" s="44">
        <v>1260.1099999999999</v>
      </c>
      <c r="Q1730" s="52">
        <v>13.14</v>
      </c>
      <c r="R1730" s="39">
        <v>0</v>
      </c>
      <c r="S1730" s="54">
        <v>3.57</v>
      </c>
      <c r="T1730" s="39">
        <v>0</v>
      </c>
      <c r="U1730" s="54">
        <v>0</v>
      </c>
      <c r="V1730" s="39">
        <v>0</v>
      </c>
      <c r="W1730" s="56">
        <v>0</v>
      </c>
      <c r="X1730" s="39">
        <v>53.56</v>
      </c>
      <c r="Y1730" s="56">
        <v>4.2</v>
      </c>
    </row>
    <row r="1731" spans="1:25">
      <c r="A1731" s="47">
        <v>43727</v>
      </c>
      <c r="B1731" s="37">
        <v>10013.183545834812</v>
      </c>
      <c r="C1731" s="49">
        <v>0</v>
      </c>
      <c r="D1731" s="37">
        <v>0</v>
      </c>
      <c r="E1731" s="49">
        <v>0</v>
      </c>
      <c r="F1731" s="37">
        <v>0</v>
      </c>
      <c r="G1731" s="49">
        <v>20.581379366491127</v>
      </c>
      <c r="H1731" s="37">
        <v>37.973825598401518</v>
      </c>
      <c r="I1731" s="49">
        <v>0</v>
      </c>
      <c r="J1731" s="37">
        <v>0</v>
      </c>
      <c r="K1731" s="49">
        <v>236.45779472771613</v>
      </c>
      <c r="L1731" s="37">
        <v>0</v>
      </c>
      <c r="M1731" s="49">
        <v>45821.4</v>
      </c>
      <c r="N1731" s="43">
        <v>947.62</v>
      </c>
      <c r="O1731" s="56">
        <v>995.04</v>
      </c>
      <c r="P1731" s="44">
        <v>983.32</v>
      </c>
      <c r="Q1731" s="52">
        <v>0</v>
      </c>
      <c r="R1731" s="39">
        <v>0</v>
      </c>
      <c r="S1731" s="54">
        <v>11.72</v>
      </c>
      <c r="T1731" s="39">
        <v>0</v>
      </c>
      <c r="U1731" s="54">
        <v>0</v>
      </c>
      <c r="V1731" s="39">
        <v>0</v>
      </c>
      <c r="W1731" s="56">
        <v>0</v>
      </c>
      <c r="X1731" s="39">
        <v>47.42</v>
      </c>
      <c r="Y1731" s="56">
        <v>4.8</v>
      </c>
    </row>
    <row r="1732" spans="1:25">
      <c r="A1732" s="47">
        <v>43728</v>
      </c>
      <c r="B1732" s="37">
        <v>11305.94912402234</v>
      </c>
      <c r="C1732" s="49">
        <v>0</v>
      </c>
      <c r="D1732" s="37">
        <v>0</v>
      </c>
      <c r="E1732" s="49">
        <v>0</v>
      </c>
      <c r="F1732" s="37">
        <v>0</v>
      </c>
      <c r="G1732" s="49">
        <v>19.292404528228431</v>
      </c>
      <c r="H1732" s="37">
        <v>37.58103717657881</v>
      </c>
      <c r="I1732" s="49">
        <v>0</v>
      </c>
      <c r="J1732" s="37">
        <v>17</v>
      </c>
      <c r="K1732" s="49">
        <v>252.51766813948026</v>
      </c>
      <c r="L1732" s="37">
        <v>25</v>
      </c>
      <c r="M1732" s="49">
        <v>42323.1</v>
      </c>
      <c r="N1732" s="43">
        <v>916.03</v>
      </c>
      <c r="O1732" s="56">
        <v>1004.06</v>
      </c>
      <c r="P1732" s="44">
        <v>994.39</v>
      </c>
      <c r="Q1732" s="52">
        <v>9.67</v>
      </c>
      <c r="R1732" s="39">
        <v>0</v>
      </c>
      <c r="S1732" s="54">
        <v>0</v>
      </c>
      <c r="T1732" s="39">
        <v>0</v>
      </c>
      <c r="U1732" s="54">
        <v>0</v>
      </c>
      <c r="V1732" s="39">
        <v>0</v>
      </c>
      <c r="W1732" s="56">
        <v>0</v>
      </c>
      <c r="X1732" s="39">
        <v>88.03</v>
      </c>
      <c r="Y1732" s="56">
        <v>8.8000000000000007</v>
      </c>
    </row>
    <row r="1733" spans="1:25">
      <c r="A1733" s="47">
        <v>43729</v>
      </c>
      <c r="B1733" s="37">
        <v>394.77181576052544</v>
      </c>
      <c r="C1733" s="49">
        <v>0</v>
      </c>
      <c r="D1733" s="37">
        <v>0</v>
      </c>
      <c r="E1733" s="49">
        <v>0</v>
      </c>
      <c r="F1733" s="37">
        <v>0</v>
      </c>
      <c r="G1733" s="49">
        <v>0.63462330339464601</v>
      </c>
      <c r="H1733" s="37">
        <v>1.3246231497842342</v>
      </c>
      <c r="I1733" s="49">
        <v>0</v>
      </c>
      <c r="J1733" s="37">
        <v>0</v>
      </c>
      <c r="K1733" s="49">
        <v>7.773603131146217</v>
      </c>
      <c r="L1733" s="37">
        <v>0</v>
      </c>
      <c r="M1733" s="49">
        <v>41976</v>
      </c>
      <c r="N1733" s="43">
        <v>1165.29</v>
      </c>
      <c r="O1733" s="56">
        <v>1239.97</v>
      </c>
      <c r="P1733" s="44">
        <v>1228</v>
      </c>
      <c r="Q1733" s="52">
        <v>11.97</v>
      </c>
      <c r="R1733" s="39">
        <v>0</v>
      </c>
      <c r="S1733" s="54">
        <v>0</v>
      </c>
      <c r="T1733" s="39">
        <v>0</v>
      </c>
      <c r="U1733" s="54">
        <v>0</v>
      </c>
      <c r="V1733" s="39">
        <v>0</v>
      </c>
      <c r="W1733" s="56">
        <v>0</v>
      </c>
      <c r="X1733" s="39">
        <v>74.680000000000007</v>
      </c>
      <c r="Y1733" s="56">
        <v>6</v>
      </c>
    </row>
    <row r="1734" spans="1:25">
      <c r="A1734" s="47">
        <v>43730</v>
      </c>
      <c r="B1734" s="37">
        <v>358.54817807737066</v>
      </c>
      <c r="C1734" s="49">
        <v>0</v>
      </c>
      <c r="D1734" s="37">
        <v>0</v>
      </c>
      <c r="E1734" s="49">
        <v>0</v>
      </c>
      <c r="F1734" s="37">
        <v>0</v>
      </c>
      <c r="G1734" s="49">
        <v>0.71440346449295533</v>
      </c>
      <c r="H1734" s="37">
        <v>1.1990086976914429</v>
      </c>
      <c r="I1734" s="49">
        <v>0</v>
      </c>
      <c r="J1734" s="37">
        <v>0</v>
      </c>
      <c r="K1734" s="49">
        <v>8.091987368176154</v>
      </c>
      <c r="L1734" s="37">
        <v>0</v>
      </c>
      <c r="M1734" s="49">
        <v>65613</v>
      </c>
      <c r="N1734" s="43">
        <v>1923.97</v>
      </c>
      <c r="O1734" s="56">
        <v>2054.4</v>
      </c>
      <c r="P1734" s="44">
        <v>2022.95</v>
      </c>
      <c r="Q1734" s="52">
        <v>0</v>
      </c>
      <c r="R1734" s="39">
        <v>0</v>
      </c>
      <c r="S1734" s="54">
        <v>31.45</v>
      </c>
      <c r="T1734" s="39">
        <v>0</v>
      </c>
      <c r="U1734" s="54">
        <v>0</v>
      </c>
      <c r="V1734" s="39">
        <v>0</v>
      </c>
      <c r="W1734" s="56">
        <v>0</v>
      </c>
      <c r="X1734" s="39">
        <v>130.43</v>
      </c>
      <c r="Y1734" s="56">
        <v>6.3</v>
      </c>
    </row>
    <row r="1735" spans="1:25">
      <c r="A1735" s="47">
        <v>43731</v>
      </c>
      <c r="B1735" s="37">
        <v>11462.2545707751</v>
      </c>
      <c r="C1735" s="49">
        <v>0</v>
      </c>
      <c r="D1735" s="37">
        <v>0</v>
      </c>
      <c r="E1735" s="49">
        <v>0</v>
      </c>
      <c r="F1735" s="37">
        <v>0</v>
      </c>
      <c r="G1735" s="49">
        <v>18.277701587238823</v>
      </c>
      <c r="H1735" s="37">
        <v>37.727698997954377</v>
      </c>
      <c r="I1735" s="49">
        <v>0</v>
      </c>
      <c r="J1735" s="37">
        <v>0</v>
      </c>
      <c r="K1735" s="49">
        <v>231.66248121598056</v>
      </c>
      <c r="L1735" s="37">
        <v>0</v>
      </c>
      <c r="M1735" s="49">
        <v>46381.2</v>
      </c>
      <c r="N1735" s="43">
        <v>1002.59</v>
      </c>
      <c r="O1735" s="56">
        <v>1074.3900000000001</v>
      </c>
      <c r="P1735" s="44">
        <v>1064.33</v>
      </c>
      <c r="Q1735" s="52">
        <v>0</v>
      </c>
      <c r="R1735" s="39">
        <v>0</v>
      </c>
      <c r="S1735" s="54">
        <v>10.06</v>
      </c>
      <c r="T1735" s="39">
        <v>0</v>
      </c>
      <c r="U1735" s="54">
        <v>0</v>
      </c>
      <c r="V1735" s="39">
        <v>0</v>
      </c>
      <c r="W1735" s="56">
        <v>0</v>
      </c>
      <c r="X1735" s="39">
        <v>71.8</v>
      </c>
      <c r="Y1735" s="56">
        <v>6.7</v>
      </c>
    </row>
    <row r="1736" spans="1:25">
      <c r="A1736" s="47">
        <v>43732</v>
      </c>
      <c r="B1736" s="37">
        <v>10577.111293716693</v>
      </c>
      <c r="C1736" s="49">
        <v>0</v>
      </c>
      <c r="D1736" s="37">
        <v>0</v>
      </c>
      <c r="E1736" s="49">
        <v>0</v>
      </c>
      <c r="F1736" s="37">
        <v>0</v>
      </c>
      <c r="G1736" s="49">
        <v>20.393853871794434</v>
      </c>
      <c r="H1736" s="37">
        <v>36.072689804010608</v>
      </c>
      <c r="I1736" s="49">
        <v>0</v>
      </c>
      <c r="J1736" s="37">
        <v>0</v>
      </c>
      <c r="K1736" s="49">
        <v>254.03339588583222</v>
      </c>
      <c r="L1736" s="37">
        <v>0</v>
      </c>
      <c r="M1736" s="49">
        <v>67556.100000000006</v>
      </c>
      <c r="N1736" s="43">
        <v>1759.2</v>
      </c>
      <c r="O1736" s="56">
        <v>1881.02</v>
      </c>
      <c r="P1736" s="44">
        <v>1862.93</v>
      </c>
      <c r="Q1736" s="52">
        <v>18.09</v>
      </c>
      <c r="R1736" s="39">
        <v>0</v>
      </c>
      <c r="S1736" s="54">
        <v>0</v>
      </c>
      <c r="T1736" s="39">
        <v>0</v>
      </c>
      <c r="U1736" s="54">
        <v>0</v>
      </c>
      <c r="V1736" s="39">
        <v>0</v>
      </c>
      <c r="W1736" s="56">
        <v>0</v>
      </c>
      <c r="X1736" s="39">
        <v>121.82</v>
      </c>
      <c r="Y1736" s="56">
        <v>6.5</v>
      </c>
    </row>
    <row r="1737" spans="1:25">
      <c r="A1737" s="47">
        <v>43733</v>
      </c>
      <c r="B1737" s="37">
        <v>10633.735058286135</v>
      </c>
      <c r="C1737" s="49">
        <v>0</v>
      </c>
      <c r="D1737" s="37">
        <v>0</v>
      </c>
      <c r="E1737" s="49">
        <v>0</v>
      </c>
      <c r="F1737" s="37">
        <v>0</v>
      </c>
      <c r="G1737" s="49">
        <v>18.079927146021667</v>
      </c>
      <c r="H1737" s="37">
        <v>35.199870304655136</v>
      </c>
      <c r="I1737" s="49">
        <v>0</v>
      </c>
      <c r="J1737" s="37">
        <v>0</v>
      </c>
      <c r="K1737" s="49">
        <v>252.65224505627106</v>
      </c>
      <c r="L1737" s="37">
        <v>0</v>
      </c>
      <c r="M1737" s="49">
        <v>67572.899999999994</v>
      </c>
      <c r="N1737" s="43">
        <v>1726.24</v>
      </c>
      <c r="O1737" s="56">
        <v>1857.69</v>
      </c>
      <c r="P1737" s="44">
        <v>1832.45</v>
      </c>
      <c r="Q1737" s="52">
        <v>20.14</v>
      </c>
      <c r="R1737" s="39">
        <v>0</v>
      </c>
      <c r="S1737" s="54">
        <v>5.0999999999999996</v>
      </c>
      <c r="T1737" s="39">
        <v>0</v>
      </c>
      <c r="U1737" s="54">
        <v>0</v>
      </c>
      <c r="V1737" s="39">
        <v>0</v>
      </c>
      <c r="W1737" s="56">
        <v>0</v>
      </c>
      <c r="X1737" s="39">
        <v>131.44999999999999</v>
      </c>
      <c r="Y1737" s="56">
        <v>7.1</v>
      </c>
    </row>
    <row r="1738" spans="1:25">
      <c r="A1738" s="47">
        <v>43734</v>
      </c>
      <c r="B1738" s="37">
        <v>11447.595375534509</v>
      </c>
      <c r="C1738" s="49">
        <v>0</v>
      </c>
      <c r="D1738" s="37">
        <v>0</v>
      </c>
      <c r="E1738" s="49">
        <v>0</v>
      </c>
      <c r="F1738" s="37">
        <v>0</v>
      </c>
      <c r="G1738" s="49">
        <v>19.273034496142813</v>
      </c>
      <c r="H1738" s="37">
        <v>36.861768615963001</v>
      </c>
      <c r="I1738" s="49">
        <v>0</v>
      </c>
      <c r="J1738" s="37">
        <v>0</v>
      </c>
      <c r="K1738" s="49">
        <v>251.13486854856811</v>
      </c>
      <c r="L1738" s="37">
        <v>0</v>
      </c>
      <c r="M1738" s="49">
        <v>70489.5</v>
      </c>
      <c r="N1738" s="43">
        <v>1837.96</v>
      </c>
      <c r="O1738" s="56">
        <v>1936.52</v>
      </c>
      <c r="P1738" s="44">
        <v>1906.79</v>
      </c>
      <c r="Q1738" s="52">
        <v>0</v>
      </c>
      <c r="R1738" s="39">
        <v>0</v>
      </c>
      <c r="S1738" s="54">
        <v>29.73</v>
      </c>
      <c r="T1738" s="39">
        <v>0</v>
      </c>
      <c r="U1738" s="54">
        <v>0</v>
      </c>
      <c r="V1738" s="39">
        <v>0</v>
      </c>
      <c r="W1738" s="56">
        <v>0</v>
      </c>
      <c r="X1738" s="39">
        <v>98.56</v>
      </c>
      <c r="Y1738" s="56">
        <v>5.0999999999999996</v>
      </c>
    </row>
    <row r="1739" spans="1:25">
      <c r="A1739" s="47">
        <v>43735</v>
      </c>
      <c r="B1739" s="37">
        <v>10093.679016417174</v>
      </c>
      <c r="C1739" s="49">
        <v>0</v>
      </c>
      <c r="D1739" s="37">
        <v>0</v>
      </c>
      <c r="E1739" s="49">
        <v>0</v>
      </c>
      <c r="F1739" s="37">
        <v>0</v>
      </c>
      <c r="G1739" s="49">
        <v>19.990991227678595</v>
      </c>
      <c r="H1739" s="37">
        <v>36.590337588373103</v>
      </c>
      <c r="I1739" s="49">
        <v>0</v>
      </c>
      <c r="J1739" s="37">
        <v>0</v>
      </c>
      <c r="K1739" s="49">
        <v>250.9260970789168</v>
      </c>
      <c r="L1739" s="37">
        <v>25</v>
      </c>
      <c r="M1739" s="49">
        <v>45618</v>
      </c>
      <c r="N1739" s="43">
        <v>1057.99</v>
      </c>
      <c r="O1739" s="56">
        <v>1107.26</v>
      </c>
      <c r="P1739" s="44">
        <v>1095.0899999999999</v>
      </c>
      <c r="Q1739" s="52">
        <v>12.17</v>
      </c>
      <c r="R1739" s="39">
        <v>0</v>
      </c>
      <c r="S1739" s="54">
        <v>0</v>
      </c>
      <c r="T1739" s="39">
        <v>0</v>
      </c>
      <c r="U1739" s="54">
        <v>0</v>
      </c>
      <c r="V1739" s="39">
        <v>0</v>
      </c>
      <c r="W1739" s="56">
        <v>0</v>
      </c>
      <c r="X1739" s="39">
        <v>49.27</v>
      </c>
      <c r="Y1739" s="56">
        <v>4.5</v>
      </c>
    </row>
    <row r="1740" spans="1:25">
      <c r="A1740" s="47">
        <v>43736</v>
      </c>
      <c r="B1740" s="37">
        <v>416.2560975626364</v>
      </c>
      <c r="C1740" s="49">
        <v>0</v>
      </c>
      <c r="D1740" s="37">
        <v>0</v>
      </c>
      <c r="E1740" s="49">
        <v>0</v>
      </c>
      <c r="F1740" s="37">
        <v>0</v>
      </c>
      <c r="G1740" s="49">
        <v>0.68315281865849775</v>
      </c>
      <c r="H1740" s="37">
        <v>1.3060868331235547</v>
      </c>
      <c r="I1740" s="49">
        <v>0</v>
      </c>
      <c r="J1740" s="37">
        <v>0</v>
      </c>
      <c r="K1740" s="49">
        <v>8.7413403746518537</v>
      </c>
      <c r="L1740" s="37">
        <v>0</v>
      </c>
      <c r="M1740" s="49">
        <v>43886.7</v>
      </c>
      <c r="N1740" s="43">
        <v>1076.4100000000001</v>
      </c>
      <c r="O1740" s="56">
        <v>1132.79</v>
      </c>
      <c r="P1740" s="44">
        <v>1120.3699999999999</v>
      </c>
      <c r="Q1740" s="52">
        <v>12.42</v>
      </c>
      <c r="R1740" s="39">
        <v>0</v>
      </c>
      <c r="S1740" s="54">
        <v>0</v>
      </c>
      <c r="T1740" s="39">
        <v>0</v>
      </c>
      <c r="U1740" s="54">
        <v>0</v>
      </c>
      <c r="V1740" s="39">
        <v>0</v>
      </c>
      <c r="W1740" s="56">
        <v>0</v>
      </c>
      <c r="X1740" s="39">
        <v>56.38</v>
      </c>
      <c r="Y1740" s="56">
        <v>5</v>
      </c>
    </row>
    <row r="1741" spans="1:25">
      <c r="A1741" s="47">
        <v>43737</v>
      </c>
      <c r="B1741" s="37">
        <v>352.31758106470033</v>
      </c>
      <c r="C1741" s="49">
        <v>0</v>
      </c>
      <c r="D1741" s="37">
        <v>0</v>
      </c>
      <c r="E1741" s="49">
        <v>0</v>
      </c>
      <c r="F1741" s="37">
        <v>0</v>
      </c>
      <c r="G1741" s="49">
        <v>0.62586724348892897</v>
      </c>
      <c r="H1741" s="37">
        <v>1.3505149895573714</v>
      </c>
      <c r="I1741" s="49">
        <v>0</v>
      </c>
      <c r="J1741" s="37">
        <v>0</v>
      </c>
      <c r="K1741" s="49">
        <v>7.7948080550294874</v>
      </c>
      <c r="L1741" s="37">
        <v>0</v>
      </c>
      <c r="M1741" s="49">
        <v>69457.5</v>
      </c>
      <c r="N1741" s="43">
        <v>2075.52</v>
      </c>
      <c r="O1741" s="56">
        <v>2192.21</v>
      </c>
      <c r="P1741" s="44">
        <v>2151.89</v>
      </c>
      <c r="Q1741" s="52">
        <v>0</v>
      </c>
      <c r="R1741" s="39">
        <v>0</v>
      </c>
      <c r="S1741" s="54">
        <v>40.32</v>
      </c>
      <c r="T1741" s="39">
        <v>0</v>
      </c>
      <c r="U1741" s="54">
        <v>0</v>
      </c>
      <c r="V1741" s="39">
        <v>0</v>
      </c>
      <c r="W1741" s="56">
        <v>0</v>
      </c>
      <c r="X1741" s="39">
        <v>116.69</v>
      </c>
      <c r="Y1741" s="56">
        <v>5.3</v>
      </c>
    </row>
    <row r="1742" spans="1:25">
      <c r="A1742" s="47">
        <v>43738</v>
      </c>
      <c r="B1742" s="37">
        <v>10712.760411533462</v>
      </c>
      <c r="C1742" s="49">
        <v>0</v>
      </c>
      <c r="D1742" s="37">
        <v>0</v>
      </c>
      <c r="E1742" s="49">
        <v>0</v>
      </c>
      <c r="F1742" s="37">
        <v>0</v>
      </c>
      <c r="G1742" s="49">
        <v>19.369717905957803</v>
      </c>
      <c r="H1742" s="37">
        <v>34.386652898004499</v>
      </c>
      <c r="I1742" s="49">
        <v>35.040294526901697</v>
      </c>
      <c r="J1742" s="37">
        <v>0</v>
      </c>
      <c r="K1742" s="49">
        <v>228.43092314289524</v>
      </c>
      <c r="L1742" s="37">
        <v>0</v>
      </c>
      <c r="M1742" s="49">
        <v>47700.3</v>
      </c>
      <c r="N1742" s="43">
        <v>1005.59</v>
      </c>
      <c r="O1742" s="56">
        <v>1062.47</v>
      </c>
      <c r="P1742" s="44">
        <v>1052.0999999999999</v>
      </c>
      <c r="Q1742" s="52">
        <v>8.83</v>
      </c>
      <c r="R1742" s="39">
        <v>0</v>
      </c>
      <c r="S1742" s="54">
        <v>1.54</v>
      </c>
      <c r="T1742" s="39">
        <v>0</v>
      </c>
      <c r="U1742" s="54">
        <v>0</v>
      </c>
      <c r="V1742" s="39">
        <v>0</v>
      </c>
      <c r="W1742" s="56">
        <v>0</v>
      </c>
      <c r="X1742" s="39">
        <v>56.88</v>
      </c>
      <c r="Y1742" s="56">
        <v>5.4</v>
      </c>
    </row>
    <row r="1743" spans="1:25">
      <c r="A1743" s="47">
        <v>43739</v>
      </c>
      <c r="B1743" s="37">
        <v>8515.7778868101759</v>
      </c>
      <c r="C1743" s="49">
        <v>0</v>
      </c>
      <c r="D1743" s="37">
        <v>0</v>
      </c>
      <c r="E1743" s="49">
        <v>0</v>
      </c>
      <c r="F1743" s="37">
        <v>0</v>
      </c>
      <c r="G1743" s="49">
        <v>18.220050829354285</v>
      </c>
      <c r="H1743" s="37">
        <v>33.344265794328322</v>
      </c>
      <c r="I1743" s="49">
        <v>0</v>
      </c>
      <c r="J1743" s="37">
        <v>0</v>
      </c>
      <c r="K1743" s="49">
        <v>208.12698203802177</v>
      </c>
      <c r="L1743" s="37">
        <v>0</v>
      </c>
      <c r="M1743" s="49">
        <v>24519.9</v>
      </c>
      <c r="N1743" s="43">
        <v>85.95</v>
      </c>
      <c r="O1743" s="56">
        <v>90.68</v>
      </c>
      <c r="P1743" s="44">
        <v>89.67</v>
      </c>
      <c r="Q1743" s="52">
        <v>1.01</v>
      </c>
      <c r="R1743" s="39">
        <v>0</v>
      </c>
      <c r="S1743" s="54">
        <v>0</v>
      </c>
      <c r="T1743" s="39">
        <v>0</v>
      </c>
      <c r="U1743" s="54">
        <v>0</v>
      </c>
      <c r="V1743" s="39">
        <v>0</v>
      </c>
      <c r="W1743" s="56">
        <v>0</v>
      </c>
      <c r="X1743" s="39">
        <v>4.7300000000000004</v>
      </c>
      <c r="Y1743" s="56">
        <v>5.2</v>
      </c>
    </row>
    <row r="1744" spans="1:25">
      <c r="A1744" s="47">
        <v>43740</v>
      </c>
      <c r="B1744" s="37">
        <v>9771.8800709046718</v>
      </c>
      <c r="C1744" s="49">
        <v>0</v>
      </c>
      <c r="D1744" s="37">
        <v>0</v>
      </c>
      <c r="E1744" s="49">
        <v>0</v>
      </c>
      <c r="F1744" s="37">
        <v>0</v>
      </c>
      <c r="G1744" s="49">
        <v>18.254143598693187</v>
      </c>
      <c r="H1744" s="37">
        <v>30.72754278889154</v>
      </c>
      <c r="I1744" s="49">
        <v>0</v>
      </c>
      <c r="J1744" s="37">
        <v>0</v>
      </c>
      <c r="K1744" s="49">
        <v>207.85153864138545</v>
      </c>
      <c r="L1744" s="37">
        <v>0</v>
      </c>
      <c r="M1744" s="49">
        <v>3484.2</v>
      </c>
    </row>
    <row r="1745" spans="1:25">
      <c r="A1745" s="47">
        <v>43741</v>
      </c>
      <c r="B1745" s="37">
        <v>9441.1782835314989</v>
      </c>
      <c r="C1745" s="49">
        <v>0</v>
      </c>
      <c r="D1745" s="37">
        <v>0</v>
      </c>
      <c r="E1745" s="49">
        <v>0</v>
      </c>
      <c r="F1745" s="37">
        <v>0</v>
      </c>
      <c r="G1745" s="49">
        <v>19.792960888247134</v>
      </c>
      <c r="H1745" s="37">
        <v>30.598990361680293</v>
      </c>
      <c r="I1745" s="49">
        <v>0</v>
      </c>
      <c r="J1745" s="37">
        <v>0</v>
      </c>
      <c r="K1745" s="49">
        <v>210.92099967536302</v>
      </c>
      <c r="L1745" s="37">
        <v>0</v>
      </c>
      <c r="M1745" s="49">
        <v>44533.8</v>
      </c>
      <c r="N1745" s="43">
        <v>1543.51</v>
      </c>
      <c r="O1745" s="56">
        <v>1619.67</v>
      </c>
      <c r="P1745" s="44">
        <v>1601.96</v>
      </c>
      <c r="Q1745" s="52">
        <v>17.71</v>
      </c>
      <c r="R1745" s="39">
        <v>0</v>
      </c>
      <c r="S1745" s="54">
        <v>0</v>
      </c>
      <c r="T1745" s="39">
        <v>0</v>
      </c>
      <c r="U1745" s="54">
        <v>0</v>
      </c>
      <c r="V1745" s="39">
        <v>0</v>
      </c>
      <c r="W1745" s="56">
        <v>0</v>
      </c>
      <c r="X1745" s="39">
        <v>76.16</v>
      </c>
      <c r="Y1745" s="56">
        <v>4.7</v>
      </c>
    </row>
    <row r="1746" spans="1:25">
      <c r="A1746" s="47">
        <v>43742</v>
      </c>
      <c r="B1746" s="37">
        <v>8507.7628840215875</v>
      </c>
      <c r="C1746" s="49">
        <v>0</v>
      </c>
      <c r="D1746" s="37">
        <v>0</v>
      </c>
      <c r="E1746" s="49">
        <v>0</v>
      </c>
      <c r="F1746" s="37">
        <v>0</v>
      </c>
      <c r="G1746" s="49">
        <v>18.069701105854627</v>
      </c>
      <c r="H1746" s="37">
        <v>31.26353161674642</v>
      </c>
      <c r="I1746" s="49">
        <v>0</v>
      </c>
      <c r="J1746" s="37">
        <v>16</v>
      </c>
      <c r="K1746" s="49">
        <v>193.50757743024008</v>
      </c>
      <c r="L1746" s="37">
        <v>25</v>
      </c>
      <c r="M1746" s="49">
        <v>44176.5</v>
      </c>
      <c r="N1746" s="43">
        <v>992.66</v>
      </c>
      <c r="O1746" s="56">
        <v>1042.26</v>
      </c>
      <c r="P1746" s="44">
        <v>1030.8499999999999</v>
      </c>
      <c r="Q1746" s="52">
        <v>11.41</v>
      </c>
      <c r="R1746" s="39">
        <v>0</v>
      </c>
      <c r="S1746" s="54">
        <v>0</v>
      </c>
      <c r="T1746" s="39">
        <v>0</v>
      </c>
      <c r="U1746" s="54">
        <v>0</v>
      </c>
      <c r="V1746" s="39">
        <v>0</v>
      </c>
      <c r="W1746" s="56">
        <v>0</v>
      </c>
      <c r="X1746" s="39">
        <v>49.6</v>
      </c>
      <c r="Y1746" s="56">
        <v>4.8</v>
      </c>
    </row>
    <row r="1747" spans="1:25">
      <c r="A1747" s="47">
        <v>43743</v>
      </c>
      <c r="B1747" s="37">
        <v>344.43000182862653</v>
      </c>
      <c r="C1747" s="49">
        <v>0</v>
      </c>
      <c r="D1747" s="37">
        <v>0</v>
      </c>
      <c r="E1747" s="49">
        <v>0</v>
      </c>
      <c r="F1747" s="37">
        <v>0</v>
      </c>
      <c r="G1747" s="49">
        <v>0.70375625568880862</v>
      </c>
      <c r="H1747" s="37">
        <v>1.2400011816010834</v>
      </c>
      <c r="I1747" s="49">
        <v>0</v>
      </c>
      <c r="J1747" s="37">
        <v>0</v>
      </c>
      <c r="K1747" s="49">
        <v>6.9838708488639938</v>
      </c>
      <c r="L1747" s="37">
        <v>0</v>
      </c>
      <c r="M1747" s="49">
        <v>44383.5</v>
      </c>
      <c r="N1747" s="43">
        <v>1311.22</v>
      </c>
      <c r="O1747" s="56">
        <v>1370.95</v>
      </c>
      <c r="P1747" s="44">
        <v>1355.98</v>
      </c>
      <c r="Q1747" s="52">
        <v>14.97</v>
      </c>
      <c r="R1747" s="39">
        <v>0</v>
      </c>
      <c r="S1747" s="54">
        <v>0</v>
      </c>
      <c r="T1747" s="39">
        <v>0</v>
      </c>
      <c r="U1747" s="54">
        <v>0</v>
      </c>
      <c r="V1747" s="39">
        <v>0</v>
      </c>
      <c r="W1747" s="56">
        <v>0</v>
      </c>
      <c r="X1747" s="39">
        <v>59.73</v>
      </c>
      <c r="Y1747" s="56">
        <v>4.4000000000000004</v>
      </c>
    </row>
    <row r="1748" spans="1:25">
      <c r="A1748" s="47">
        <v>43744</v>
      </c>
      <c r="B1748" s="37">
        <v>315.29004545701326</v>
      </c>
      <c r="C1748" s="49">
        <v>0</v>
      </c>
      <c r="D1748" s="37">
        <v>0</v>
      </c>
      <c r="E1748" s="49">
        <v>0</v>
      </c>
      <c r="F1748" s="37">
        <v>0</v>
      </c>
      <c r="G1748" s="49">
        <v>0.75943530087632816</v>
      </c>
      <c r="H1748" s="37">
        <v>1.1241028652804321</v>
      </c>
      <c r="I1748" s="49">
        <v>0</v>
      </c>
      <c r="J1748" s="37">
        <v>0</v>
      </c>
      <c r="K1748" s="49">
        <v>8.1521054404283042</v>
      </c>
      <c r="L1748" s="37">
        <v>0</v>
      </c>
      <c r="M1748" s="49">
        <v>65047.8</v>
      </c>
      <c r="N1748" s="43">
        <v>2018.09</v>
      </c>
      <c r="O1748" s="56">
        <v>2113.37</v>
      </c>
      <c r="P1748" s="44">
        <v>2075</v>
      </c>
      <c r="Q1748" s="52">
        <v>0</v>
      </c>
      <c r="R1748" s="39">
        <v>0</v>
      </c>
      <c r="S1748" s="54">
        <v>38.369999999999997</v>
      </c>
      <c r="T1748" s="39">
        <v>0</v>
      </c>
      <c r="U1748" s="54">
        <v>0</v>
      </c>
      <c r="V1748" s="39">
        <v>0</v>
      </c>
      <c r="W1748" s="56">
        <v>0</v>
      </c>
      <c r="X1748" s="39">
        <v>95.28</v>
      </c>
      <c r="Y1748" s="56">
        <v>4.5</v>
      </c>
    </row>
    <row r="1749" spans="1:25">
      <c r="A1749" s="47">
        <v>43745</v>
      </c>
      <c r="B1749" s="37">
        <v>9042.9240487853222</v>
      </c>
      <c r="C1749" s="49">
        <v>0</v>
      </c>
      <c r="D1749" s="37">
        <v>0</v>
      </c>
      <c r="E1749" s="49">
        <v>0</v>
      </c>
      <c r="F1749" s="37">
        <v>0</v>
      </c>
      <c r="G1749" s="49">
        <v>19.385608656133861</v>
      </c>
      <c r="H1749" s="37">
        <v>30.66133100283092</v>
      </c>
      <c r="I1749" s="49">
        <v>0</v>
      </c>
      <c r="J1749" s="37">
        <v>0</v>
      </c>
      <c r="K1749" s="49">
        <v>187.59749326533563</v>
      </c>
      <c r="L1749" s="37">
        <v>0</v>
      </c>
      <c r="M1749" s="49">
        <v>35918.400000000001</v>
      </c>
      <c r="N1749" s="43">
        <v>884.68</v>
      </c>
      <c r="O1749" s="56">
        <v>924.44</v>
      </c>
      <c r="P1749" s="44">
        <v>910.68</v>
      </c>
      <c r="Q1749" s="52">
        <v>10.119999999999999</v>
      </c>
      <c r="R1749" s="39">
        <v>0</v>
      </c>
      <c r="S1749" s="54">
        <v>3.64</v>
      </c>
      <c r="T1749" s="39">
        <v>0</v>
      </c>
      <c r="U1749" s="54">
        <v>0</v>
      </c>
      <c r="V1749" s="39">
        <v>0</v>
      </c>
      <c r="W1749" s="56">
        <v>0</v>
      </c>
      <c r="X1749" s="39">
        <v>39.76</v>
      </c>
      <c r="Y1749" s="56">
        <v>4.3</v>
      </c>
    </row>
    <row r="1750" spans="1:25">
      <c r="A1750" s="47">
        <v>43746</v>
      </c>
      <c r="B1750" s="37">
        <v>9031.6100024641619</v>
      </c>
      <c r="C1750" s="49">
        <v>0</v>
      </c>
      <c r="D1750" s="37">
        <v>0</v>
      </c>
      <c r="E1750" s="49">
        <v>0</v>
      </c>
      <c r="F1750" s="37">
        <v>0</v>
      </c>
      <c r="G1750" s="49">
        <v>19.694164967890071</v>
      </c>
      <c r="H1750" s="37">
        <v>31.180741587959112</v>
      </c>
      <c r="I1750" s="49">
        <v>0</v>
      </c>
      <c r="J1750" s="37">
        <v>0</v>
      </c>
      <c r="K1750" s="49">
        <v>184.71400302676636</v>
      </c>
      <c r="L1750" s="37">
        <v>0</v>
      </c>
      <c r="M1750" s="49">
        <v>23389.200000000001</v>
      </c>
      <c r="N1750" s="43">
        <v>81.91</v>
      </c>
      <c r="O1750" s="56">
        <v>85.77</v>
      </c>
      <c r="P1750" s="44">
        <v>84.84</v>
      </c>
      <c r="Q1750" s="52">
        <v>0.93</v>
      </c>
      <c r="R1750" s="39">
        <v>0</v>
      </c>
      <c r="S1750" s="54">
        <v>0</v>
      </c>
      <c r="T1750" s="39">
        <v>0</v>
      </c>
      <c r="U1750" s="54">
        <v>0</v>
      </c>
      <c r="V1750" s="39">
        <v>0</v>
      </c>
      <c r="W1750" s="56">
        <v>0</v>
      </c>
      <c r="X1750" s="39">
        <v>3.86</v>
      </c>
      <c r="Y1750" s="56">
        <v>4.5</v>
      </c>
    </row>
    <row r="1751" spans="1:25">
      <c r="A1751" s="47">
        <v>43747</v>
      </c>
      <c r="B1751" s="37">
        <v>9157.6810630055443</v>
      </c>
      <c r="C1751" s="49">
        <v>0</v>
      </c>
      <c r="D1751" s="37">
        <v>0</v>
      </c>
      <c r="E1751" s="49">
        <v>0</v>
      </c>
      <c r="F1751" s="37">
        <v>0</v>
      </c>
      <c r="G1751" s="49">
        <v>20.130275511616269</v>
      </c>
      <c r="H1751" s="37">
        <v>29.913354296726929</v>
      </c>
      <c r="I1751" s="49">
        <v>0</v>
      </c>
      <c r="J1751" s="37">
        <v>0</v>
      </c>
      <c r="K1751" s="49">
        <v>208.92366884497937</v>
      </c>
      <c r="L1751" s="37">
        <v>0</v>
      </c>
      <c r="M1751" s="49">
        <v>42357</v>
      </c>
      <c r="N1751" s="43">
        <v>1355.95</v>
      </c>
      <c r="O1751" s="56">
        <v>1394.03</v>
      </c>
      <c r="P1751" s="44">
        <v>1378.86</v>
      </c>
      <c r="Q1751" s="52">
        <v>15.17</v>
      </c>
      <c r="R1751" s="39">
        <v>0</v>
      </c>
      <c r="S1751" s="54">
        <v>0</v>
      </c>
      <c r="T1751" s="39">
        <v>0</v>
      </c>
      <c r="U1751" s="54">
        <v>0</v>
      </c>
      <c r="V1751" s="39">
        <v>0</v>
      </c>
      <c r="W1751" s="56">
        <v>0</v>
      </c>
      <c r="X1751" s="39">
        <v>38.08</v>
      </c>
      <c r="Y1751" s="56">
        <v>2.7</v>
      </c>
    </row>
    <row r="1752" spans="1:25">
      <c r="A1752" s="47">
        <v>43748</v>
      </c>
      <c r="B1752" s="37">
        <v>8988.3272592703051</v>
      </c>
      <c r="C1752" s="49">
        <v>0</v>
      </c>
      <c r="D1752" s="37">
        <v>0</v>
      </c>
      <c r="E1752" s="49">
        <v>0</v>
      </c>
      <c r="F1752" s="37">
        <v>0</v>
      </c>
      <c r="G1752" s="49">
        <v>18.083081621314101</v>
      </c>
      <c r="H1752" s="37">
        <v>32.832396698882768</v>
      </c>
      <c r="I1752" s="49">
        <v>0</v>
      </c>
      <c r="J1752" s="37">
        <v>0</v>
      </c>
      <c r="K1752" s="49">
        <v>210.26245998170168</v>
      </c>
      <c r="L1752" s="37">
        <v>0</v>
      </c>
      <c r="M1752" s="49">
        <v>62888.1</v>
      </c>
      <c r="N1752" s="43">
        <v>1748.48</v>
      </c>
      <c r="O1752" s="56">
        <v>1827.77</v>
      </c>
      <c r="P1752" s="44">
        <v>1807.83</v>
      </c>
      <c r="Q1752" s="52">
        <v>19.940000000000001</v>
      </c>
      <c r="R1752" s="39">
        <v>0</v>
      </c>
      <c r="S1752" s="54">
        <v>0</v>
      </c>
      <c r="T1752" s="39">
        <v>0</v>
      </c>
      <c r="U1752" s="54">
        <v>0</v>
      </c>
      <c r="V1752" s="39">
        <v>0</v>
      </c>
      <c r="W1752" s="56">
        <v>0</v>
      </c>
      <c r="X1752" s="39">
        <v>79.290000000000006</v>
      </c>
      <c r="Y1752" s="56">
        <v>4.3</v>
      </c>
    </row>
    <row r="1753" spans="1:25">
      <c r="A1753" s="47">
        <v>43749</v>
      </c>
      <c r="B1753" s="37">
        <v>9824.2159541872225</v>
      </c>
      <c r="C1753" s="49">
        <v>0</v>
      </c>
      <c r="D1753" s="37">
        <v>0</v>
      </c>
      <c r="E1753" s="49">
        <v>0</v>
      </c>
      <c r="F1753" s="37">
        <v>0</v>
      </c>
      <c r="G1753" s="49">
        <v>19.559705640046062</v>
      </c>
      <c r="H1753" s="37">
        <v>30.470817626533155</v>
      </c>
      <c r="I1753" s="49">
        <v>0</v>
      </c>
      <c r="J1753" s="37">
        <v>0</v>
      </c>
      <c r="K1753" s="49">
        <v>184.87707983678968</v>
      </c>
      <c r="L1753" s="37">
        <v>25</v>
      </c>
      <c r="M1753" s="49">
        <v>43911.9</v>
      </c>
      <c r="N1753" s="43">
        <v>1097.72</v>
      </c>
      <c r="O1753" s="56">
        <v>1154.47</v>
      </c>
      <c r="P1753" s="44">
        <v>1141.99</v>
      </c>
      <c r="Q1753" s="52">
        <v>12.48</v>
      </c>
      <c r="R1753" s="39">
        <v>0</v>
      </c>
      <c r="S1753" s="54">
        <v>0</v>
      </c>
      <c r="T1753" s="39">
        <v>0</v>
      </c>
      <c r="U1753" s="54">
        <v>0</v>
      </c>
      <c r="V1753" s="39">
        <v>0</v>
      </c>
      <c r="W1753" s="56">
        <v>0</v>
      </c>
      <c r="X1753" s="39">
        <v>56.75</v>
      </c>
      <c r="Y1753" s="56">
        <v>4.9000000000000004</v>
      </c>
    </row>
    <row r="1754" spans="1:25">
      <c r="A1754" s="47">
        <v>43750</v>
      </c>
      <c r="B1754" s="37">
        <v>320.00739667811837</v>
      </c>
      <c r="C1754" s="49">
        <v>0</v>
      </c>
      <c r="D1754" s="37">
        <v>0</v>
      </c>
      <c r="E1754" s="49">
        <v>0</v>
      </c>
      <c r="F1754" s="37">
        <v>0</v>
      </c>
      <c r="G1754" s="49">
        <v>0.74815798033733238</v>
      </c>
      <c r="H1754" s="37">
        <v>1.1894660606772647</v>
      </c>
      <c r="I1754" s="49">
        <v>0</v>
      </c>
      <c r="J1754" s="37">
        <v>0</v>
      </c>
      <c r="K1754" s="49">
        <v>7.4773306176898586</v>
      </c>
      <c r="L1754" s="37">
        <v>0</v>
      </c>
      <c r="M1754" s="49">
        <v>43454.7</v>
      </c>
      <c r="N1754" s="43">
        <v>1090.56</v>
      </c>
      <c r="O1754" s="56">
        <v>1149.53</v>
      </c>
      <c r="P1754" s="44">
        <v>1132.8699999999999</v>
      </c>
      <c r="Q1754" s="52">
        <v>12.36</v>
      </c>
      <c r="R1754" s="39">
        <v>0</v>
      </c>
      <c r="S1754" s="54">
        <v>4.3</v>
      </c>
      <c r="T1754" s="39">
        <v>0</v>
      </c>
      <c r="U1754" s="54">
        <v>0</v>
      </c>
      <c r="V1754" s="39">
        <v>0</v>
      </c>
      <c r="W1754" s="56">
        <v>0</v>
      </c>
      <c r="X1754" s="39">
        <v>58.97</v>
      </c>
      <c r="Y1754" s="56">
        <v>5.0999999999999996</v>
      </c>
    </row>
    <row r="1755" spans="1:25">
      <c r="A1755" s="47">
        <v>43751</v>
      </c>
      <c r="B1755" s="37">
        <v>374.92171107410053</v>
      </c>
      <c r="C1755" s="49">
        <v>0</v>
      </c>
      <c r="D1755" s="37">
        <v>0</v>
      </c>
      <c r="E1755" s="49">
        <v>0</v>
      </c>
      <c r="F1755" s="37">
        <v>0</v>
      </c>
      <c r="G1755" s="49">
        <v>0.69266129880527938</v>
      </c>
      <c r="H1755" s="37">
        <v>1.2256705472972702</v>
      </c>
      <c r="I1755" s="49">
        <v>0</v>
      </c>
      <c r="J1755" s="37">
        <v>0</v>
      </c>
      <c r="K1755" s="49">
        <v>7.4212505300293277</v>
      </c>
      <c r="L1755" s="37">
        <v>0</v>
      </c>
      <c r="M1755" s="49">
        <v>64571.4</v>
      </c>
      <c r="N1755" s="43">
        <v>2028.28</v>
      </c>
      <c r="O1755" s="56">
        <v>2145.3200000000002</v>
      </c>
      <c r="P1755" s="44">
        <v>2102.3200000000002</v>
      </c>
      <c r="Q1755" s="52">
        <v>0</v>
      </c>
      <c r="R1755" s="39">
        <v>0</v>
      </c>
      <c r="S1755" s="54">
        <v>43</v>
      </c>
      <c r="T1755" s="39">
        <v>0</v>
      </c>
      <c r="U1755" s="54">
        <v>0</v>
      </c>
      <c r="V1755" s="39">
        <v>0</v>
      </c>
      <c r="W1755" s="56">
        <v>0</v>
      </c>
      <c r="X1755" s="39">
        <v>117.04</v>
      </c>
      <c r="Y1755" s="56">
        <v>5.5</v>
      </c>
    </row>
    <row r="1756" spans="1:25">
      <c r="A1756" s="47">
        <v>43752</v>
      </c>
      <c r="B1756" s="37">
        <v>8715.8435385347384</v>
      </c>
      <c r="C1756" s="49">
        <v>0</v>
      </c>
      <c r="D1756" s="37">
        <v>0</v>
      </c>
      <c r="E1756" s="49">
        <v>0</v>
      </c>
      <c r="F1756" s="37">
        <v>0</v>
      </c>
      <c r="G1756" s="49">
        <v>20.670832027653582</v>
      </c>
      <c r="H1756" s="37">
        <v>29.559148752113956</v>
      </c>
      <c r="I1756" s="49">
        <v>0</v>
      </c>
      <c r="J1756" s="37">
        <v>0</v>
      </c>
      <c r="K1756" s="49">
        <v>207.31177589991523</v>
      </c>
      <c r="L1756" s="37">
        <v>0</v>
      </c>
      <c r="M1756" s="49">
        <v>67979.399999999994</v>
      </c>
      <c r="N1756" s="43">
        <v>760.57</v>
      </c>
      <c r="O1756" s="56">
        <v>805.63</v>
      </c>
      <c r="P1756" s="44">
        <v>796.56</v>
      </c>
      <c r="Q1756" s="52">
        <v>9.07</v>
      </c>
      <c r="R1756" s="39">
        <v>0</v>
      </c>
      <c r="S1756" s="54">
        <v>0</v>
      </c>
      <c r="T1756" s="39">
        <v>0</v>
      </c>
      <c r="U1756" s="54">
        <v>0</v>
      </c>
      <c r="V1756" s="39">
        <v>0</v>
      </c>
      <c r="W1756" s="56">
        <v>0</v>
      </c>
      <c r="X1756" s="39">
        <v>45.06</v>
      </c>
      <c r="Y1756" s="56">
        <v>5.6</v>
      </c>
    </row>
    <row r="1757" spans="1:25">
      <c r="A1757" s="47">
        <v>43753</v>
      </c>
      <c r="B1757" s="37">
        <v>9461.8763116672872</v>
      </c>
      <c r="C1757" s="49">
        <v>0</v>
      </c>
      <c r="D1757" s="37">
        <v>0</v>
      </c>
      <c r="E1757" s="49">
        <v>0</v>
      </c>
      <c r="F1757" s="37">
        <v>0</v>
      </c>
      <c r="G1757" s="49">
        <v>20.175176325519164</v>
      </c>
      <c r="H1757" s="37">
        <v>30.794237595801285</v>
      </c>
      <c r="I1757" s="49">
        <v>0</v>
      </c>
      <c r="J1757" s="37">
        <v>0</v>
      </c>
      <c r="K1757" s="49">
        <v>209.49248872718005</v>
      </c>
      <c r="L1757" s="37">
        <v>0</v>
      </c>
      <c r="M1757" s="49">
        <v>16185.6</v>
      </c>
    </row>
    <row r="1758" spans="1:25">
      <c r="A1758" s="47">
        <v>43754</v>
      </c>
      <c r="B1758" s="37">
        <v>9557.1502358375928</v>
      </c>
      <c r="C1758" s="49">
        <v>0</v>
      </c>
      <c r="D1758" s="37">
        <v>0</v>
      </c>
      <c r="E1758" s="49">
        <v>0</v>
      </c>
      <c r="F1758" s="37">
        <v>0</v>
      </c>
      <c r="G1758" s="49">
        <v>18.104728755163045</v>
      </c>
      <c r="H1758" s="37">
        <v>32.626243581401901</v>
      </c>
      <c r="I1758" s="49">
        <v>0</v>
      </c>
      <c r="J1758" s="37">
        <v>0</v>
      </c>
      <c r="K1758" s="49">
        <v>203.55799393390652</v>
      </c>
      <c r="L1758" s="37">
        <v>0</v>
      </c>
      <c r="M1758" s="49">
        <v>3607.5</v>
      </c>
    </row>
    <row r="1759" spans="1:25">
      <c r="A1759" s="47">
        <v>43755</v>
      </c>
      <c r="B1759" s="37">
        <v>9798.6322005834154</v>
      </c>
      <c r="C1759" s="49">
        <v>0</v>
      </c>
      <c r="D1759" s="37">
        <v>0</v>
      </c>
      <c r="E1759" s="49">
        <v>0</v>
      </c>
      <c r="F1759" s="37">
        <v>0</v>
      </c>
      <c r="G1759" s="49">
        <v>18.708292869813423</v>
      </c>
      <c r="H1759" s="37">
        <v>32.369619779400743</v>
      </c>
      <c r="I1759" s="49">
        <v>0</v>
      </c>
      <c r="J1759" s="37">
        <v>0</v>
      </c>
      <c r="K1759" s="49">
        <v>211.9615201986374</v>
      </c>
      <c r="L1759" s="37">
        <v>0</v>
      </c>
      <c r="M1759" s="49">
        <v>3023.4</v>
      </c>
    </row>
    <row r="1760" spans="1:25">
      <c r="A1760" s="47">
        <v>43756</v>
      </c>
      <c r="B1760" s="37">
        <v>9762.8850967972867</v>
      </c>
      <c r="C1760" s="49">
        <v>0</v>
      </c>
      <c r="D1760" s="37">
        <v>20</v>
      </c>
      <c r="E1760" s="49">
        <v>0</v>
      </c>
      <c r="F1760" s="37">
        <v>0</v>
      </c>
      <c r="G1760" s="49">
        <v>19.522986061394818</v>
      </c>
      <c r="H1760" s="37">
        <v>31.468468555529853</v>
      </c>
      <c r="I1760" s="49">
        <v>0</v>
      </c>
      <c r="J1760" s="37">
        <v>16</v>
      </c>
      <c r="K1760" s="49">
        <v>208.4764217501284</v>
      </c>
      <c r="L1760" s="37">
        <v>25</v>
      </c>
      <c r="M1760" s="49">
        <v>13037.1</v>
      </c>
      <c r="N1760" s="43">
        <v>413.38</v>
      </c>
      <c r="O1760" s="56">
        <v>430.46</v>
      </c>
      <c r="P1760" s="44">
        <v>425.77</v>
      </c>
      <c r="Q1760" s="52">
        <v>4.6900000000000004</v>
      </c>
      <c r="R1760" s="39">
        <v>0</v>
      </c>
      <c r="S1760" s="54">
        <v>0</v>
      </c>
      <c r="T1760" s="39">
        <v>0</v>
      </c>
      <c r="U1760" s="54">
        <v>0</v>
      </c>
      <c r="V1760" s="39">
        <v>0</v>
      </c>
      <c r="W1760" s="56">
        <v>0</v>
      </c>
      <c r="X1760" s="39">
        <v>17.079999999999998</v>
      </c>
      <c r="Y1760" s="56">
        <v>4</v>
      </c>
    </row>
    <row r="1761" spans="1:25">
      <c r="A1761" s="47">
        <v>43757</v>
      </c>
      <c r="B1761" s="37">
        <v>342.66188210161658</v>
      </c>
      <c r="C1761" s="49">
        <v>0</v>
      </c>
      <c r="D1761" s="37">
        <v>0</v>
      </c>
      <c r="E1761" s="49">
        <v>0</v>
      </c>
      <c r="F1761" s="37">
        <v>0</v>
      </c>
      <c r="G1761" s="49">
        <v>0.78569008438960952</v>
      </c>
      <c r="H1761" s="37">
        <v>1.2655315305548462</v>
      </c>
      <c r="I1761" s="49">
        <v>0</v>
      </c>
      <c r="J1761" s="37">
        <v>0</v>
      </c>
      <c r="K1761" s="49">
        <v>6.9691434021184593</v>
      </c>
      <c r="L1761" s="37">
        <v>0</v>
      </c>
      <c r="M1761" s="49">
        <v>43700.4</v>
      </c>
      <c r="N1761" s="43">
        <v>1264.55</v>
      </c>
      <c r="O1761" s="56">
        <v>1305.45</v>
      </c>
      <c r="P1761" s="44">
        <v>1284.5</v>
      </c>
      <c r="Q1761" s="52">
        <v>14.26</v>
      </c>
      <c r="R1761" s="39">
        <v>0</v>
      </c>
      <c r="S1761" s="54">
        <v>6.69</v>
      </c>
      <c r="T1761" s="39">
        <v>0</v>
      </c>
      <c r="U1761" s="54">
        <v>0</v>
      </c>
      <c r="V1761" s="39">
        <v>0</v>
      </c>
      <c r="W1761" s="56">
        <v>0</v>
      </c>
      <c r="X1761" s="39">
        <v>40.9</v>
      </c>
      <c r="Y1761" s="56">
        <v>3.1</v>
      </c>
    </row>
    <row r="1762" spans="1:25">
      <c r="A1762" s="47">
        <v>43758</v>
      </c>
      <c r="B1762" s="37">
        <v>360.67181398157538</v>
      </c>
      <c r="C1762" s="49">
        <v>0</v>
      </c>
      <c r="D1762" s="37">
        <v>0</v>
      </c>
      <c r="E1762" s="49">
        <v>0</v>
      </c>
      <c r="F1762" s="37">
        <v>0</v>
      </c>
      <c r="G1762" s="49">
        <v>0.7249146443758131</v>
      </c>
      <c r="H1762" s="37">
        <v>1.1002057066352948</v>
      </c>
      <c r="I1762" s="49">
        <v>0</v>
      </c>
      <c r="J1762" s="37">
        <v>0</v>
      </c>
      <c r="K1762" s="49">
        <v>7.813962632589492</v>
      </c>
      <c r="L1762" s="37">
        <v>0</v>
      </c>
      <c r="M1762" s="49">
        <v>65697.899999999994</v>
      </c>
      <c r="N1762" s="43">
        <v>2067.63</v>
      </c>
      <c r="O1762" s="56">
        <v>2161.5300000000002</v>
      </c>
      <c r="P1762" s="44">
        <v>2121.5300000000002</v>
      </c>
      <c r="Q1762" s="52">
        <v>0</v>
      </c>
      <c r="R1762" s="39">
        <v>0</v>
      </c>
      <c r="S1762" s="54">
        <v>40</v>
      </c>
      <c r="T1762" s="39">
        <v>0</v>
      </c>
      <c r="U1762" s="54">
        <v>0</v>
      </c>
      <c r="V1762" s="39">
        <v>0</v>
      </c>
      <c r="W1762" s="56">
        <v>0</v>
      </c>
      <c r="X1762" s="39">
        <v>93.9</v>
      </c>
      <c r="Y1762" s="56">
        <v>4.3</v>
      </c>
    </row>
    <row r="1763" spans="1:25">
      <c r="A1763" s="47">
        <v>43759</v>
      </c>
      <c r="B1763" s="37">
        <v>9197.4071949425725</v>
      </c>
      <c r="C1763" s="49">
        <v>0</v>
      </c>
      <c r="D1763" s="37">
        <v>0</v>
      </c>
      <c r="E1763" s="49">
        <v>0</v>
      </c>
      <c r="F1763" s="37">
        <v>0</v>
      </c>
      <c r="G1763" s="49">
        <v>18.54693726575292</v>
      </c>
      <c r="H1763" s="37">
        <v>31.041320393063536</v>
      </c>
      <c r="I1763" s="49">
        <v>0</v>
      </c>
      <c r="J1763" s="37">
        <v>0</v>
      </c>
      <c r="K1763" s="49">
        <v>202.8750054327561</v>
      </c>
      <c r="L1763" s="37">
        <v>0</v>
      </c>
      <c r="M1763" s="49">
        <v>70542.3</v>
      </c>
      <c r="N1763" s="43">
        <v>1817.48</v>
      </c>
      <c r="O1763" s="56">
        <v>1923.53</v>
      </c>
      <c r="P1763" s="44">
        <v>1901.38</v>
      </c>
      <c r="Q1763" s="52">
        <v>0</v>
      </c>
      <c r="R1763" s="39">
        <v>0</v>
      </c>
      <c r="S1763" s="54">
        <v>22.15</v>
      </c>
      <c r="T1763" s="39">
        <v>0</v>
      </c>
      <c r="U1763" s="54">
        <v>0</v>
      </c>
      <c r="V1763" s="39">
        <v>0</v>
      </c>
      <c r="W1763" s="56">
        <v>0</v>
      </c>
      <c r="X1763" s="39">
        <v>106.05</v>
      </c>
      <c r="Y1763" s="56">
        <v>5.5</v>
      </c>
    </row>
    <row r="1764" spans="1:25">
      <c r="A1764" s="47">
        <v>43760</v>
      </c>
      <c r="B1764" s="37">
        <v>9245.8576856117597</v>
      </c>
      <c r="C1764" s="49">
        <v>0</v>
      </c>
      <c r="D1764" s="37">
        <v>0</v>
      </c>
      <c r="E1764" s="49">
        <v>0</v>
      </c>
      <c r="F1764" s="37">
        <v>0</v>
      </c>
      <c r="G1764" s="49">
        <v>19.991833600299159</v>
      </c>
      <c r="H1764" s="37">
        <v>31.742133920701718</v>
      </c>
      <c r="I1764" s="49">
        <v>0</v>
      </c>
      <c r="J1764" s="37">
        <v>0</v>
      </c>
      <c r="K1764" s="49">
        <v>209.9484552353432</v>
      </c>
      <c r="L1764" s="37">
        <v>0</v>
      </c>
      <c r="M1764" s="49">
        <v>67492.2</v>
      </c>
      <c r="N1764" s="43">
        <v>1623.28</v>
      </c>
      <c r="O1764" s="56">
        <v>1701.15</v>
      </c>
      <c r="P1764" s="44">
        <v>1682.67</v>
      </c>
      <c r="Q1764" s="52">
        <v>18.48</v>
      </c>
      <c r="R1764" s="39">
        <v>0</v>
      </c>
      <c r="S1764" s="54">
        <v>0</v>
      </c>
      <c r="T1764" s="39">
        <v>0</v>
      </c>
      <c r="U1764" s="54">
        <v>0</v>
      </c>
      <c r="V1764" s="39">
        <v>0</v>
      </c>
      <c r="W1764" s="56">
        <v>0</v>
      </c>
      <c r="X1764" s="39">
        <v>77.87</v>
      </c>
      <c r="Y1764" s="56">
        <v>4.5999999999999996</v>
      </c>
    </row>
    <row r="1765" spans="1:25">
      <c r="A1765" s="47">
        <v>43761</v>
      </c>
      <c r="B1765" s="37">
        <v>9262.3620690563948</v>
      </c>
      <c r="C1765" s="49">
        <v>0</v>
      </c>
      <c r="D1765" s="37">
        <v>0</v>
      </c>
      <c r="E1765" s="49">
        <v>0</v>
      </c>
      <c r="F1765" s="37">
        <v>0</v>
      </c>
      <c r="G1765" s="49">
        <v>19.280382219730932</v>
      </c>
      <c r="H1765" s="37">
        <v>31.345871050745416</v>
      </c>
      <c r="I1765" s="49">
        <v>0</v>
      </c>
      <c r="J1765" s="37">
        <v>0</v>
      </c>
      <c r="K1765" s="49">
        <v>197.17578835124658</v>
      </c>
      <c r="L1765" s="37">
        <v>0</v>
      </c>
      <c r="M1765" s="49">
        <v>68699.7</v>
      </c>
      <c r="N1765" s="43">
        <v>1825.6</v>
      </c>
      <c r="O1765" s="56">
        <v>1930.41</v>
      </c>
      <c r="P1765" s="44">
        <v>1926.01</v>
      </c>
      <c r="Q1765" s="52">
        <v>4.4000000000000004</v>
      </c>
      <c r="R1765" s="39">
        <v>0</v>
      </c>
      <c r="S1765" s="54">
        <v>0</v>
      </c>
      <c r="T1765" s="39">
        <v>0</v>
      </c>
      <c r="U1765" s="54">
        <v>0</v>
      </c>
      <c r="V1765" s="39">
        <v>0</v>
      </c>
      <c r="W1765" s="56">
        <v>0</v>
      </c>
      <c r="X1765" s="39">
        <v>104.81</v>
      </c>
      <c r="Y1765" s="56">
        <v>5.4</v>
      </c>
    </row>
    <row r="1766" spans="1:25">
      <c r="A1766" s="47">
        <v>43762</v>
      </c>
      <c r="B1766" s="37">
        <v>9175.3165209467843</v>
      </c>
      <c r="C1766" s="49">
        <v>0</v>
      </c>
      <c r="D1766" s="37">
        <v>0</v>
      </c>
      <c r="E1766" s="49">
        <v>0</v>
      </c>
      <c r="F1766" s="37">
        <v>0</v>
      </c>
      <c r="G1766" s="49">
        <v>18.895625112781282</v>
      </c>
      <c r="H1766" s="37">
        <v>30.827532599061243</v>
      </c>
      <c r="I1766" s="49">
        <v>0</v>
      </c>
      <c r="J1766" s="37">
        <v>0</v>
      </c>
      <c r="K1766" s="49">
        <v>187.52937434918471</v>
      </c>
      <c r="L1766" s="37">
        <v>0</v>
      </c>
      <c r="M1766" s="49">
        <v>70542.3</v>
      </c>
      <c r="N1766" s="43">
        <v>1759.68</v>
      </c>
      <c r="O1766" s="56">
        <v>1853.41</v>
      </c>
      <c r="P1766" s="44">
        <v>1825.08</v>
      </c>
      <c r="Q1766" s="52">
        <v>20.28</v>
      </c>
      <c r="R1766" s="39">
        <v>0</v>
      </c>
      <c r="S1766" s="54">
        <v>8.0500000000000007</v>
      </c>
      <c r="T1766" s="39">
        <v>0</v>
      </c>
      <c r="U1766" s="54">
        <v>0</v>
      </c>
      <c r="V1766" s="39">
        <v>0</v>
      </c>
      <c r="W1766" s="56">
        <v>0</v>
      </c>
      <c r="X1766" s="39">
        <v>93.73</v>
      </c>
      <c r="Y1766" s="56">
        <v>5.0999999999999996</v>
      </c>
    </row>
    <row r="1767" spans="1:25">
      <c r="A1767" s="47">
        <v>43763</v>
      </c>
      <c r="B1767" s="37">
        <v>9825.2195539791082</v>
      </c>
      <c r="C1767" s="49">
        <v>0</v>
      </c>
      <c r="D1767" s="37">
        <v>0</v>
      </c>
      <c r="E1767" s="49">
        <v>0</v>
      </c>
      <c r="F1767" s="37">
        <v>0</v>
      </c>
      <c r="G1767" s="49">
        <v>18.967774887010332</v>
      </c>
      <c r="H1767" s="37">
        <v>33.68472744189814</v>
      </c>
      <c r="I1767" s="49">
        <v>0</v>
      </c>
      <c r="J1767" s="37">
        <v>0</v>
      </c>
      <c r="K1767" s="49">
        <v>190.78658691799814</v>
      </c>
      <c r="L1767" s="37">
        <v>25</v>
      </c>
      <c r="M1767" s="49">
        <v>42327.9</v>
      </c>
      <c r="N1767" s="43">
        <v>947.87</v>
      </c>
      <c r="O1767" s="56">
        <v>1001.64</v>
      </c>
      <c r="P1767" s="44">
        <v>982.57</v>
      </c>
      <c r="Q1767" s="52">
        <v>0</v>
      </c>
      <c r="R1767" s="39">
        <v>0</v>
      </c>
      <c r="S1767" s="54">
        <v>19.07</v>
      </c>
      <c r="T1767" s="39">
        <v>0</v>
      </c>
      <c r="U1767" s="54">
        <v>0</v>
      </c>
      <c r="V1767" s="39">
        <v>0</v>
      </c>
      <c r="W1767" s="56">
        <v>0</v>
      </c>
      <c r="X1767" s="39">
        <v>53.77</v>
      </c>
      <c r="Y1767" s="56">
        <v>5.4</v>
      </c>
    </row>
    <row r="1768" spans="1:25">
      <c r="A1768" s="47">
        <v>43764</v>
      </c>
      <c r="B1768" s="37">
        <v>323.67117205869852</v>
      </c>
      <c r="C1768" s="49">
        <v>0</v>
      </c>
      <c r="D1768" s="37">
        <v>0</v>
      </c>
      <c r="E1768" s="49">
        <v>0</v>
      </c>
      <c r="F1768" s="37">
        <v>0</v>
      </c>
      <c r="G1768" s="49">
        <v>0.74398479085103086</v>
      </c>
      <c r="H1768" s="37">
        <v>1.0978427846740457</v>
      </c>
      <c r="I1768" s="49">
        <v>0</v>
      </c>
      <c r="J1768" s="37">
        <v>0</v>
      </c>
      <c r="K1768" s="49">
        <v>7.8014896570587471</v>
      </c>
      <c r="L1768" s="37">
        <v>0</v>
      </c>
      <c r="M1768" s="49">
        <v>41853</v>
      </c>
      <c r="N1768" s="43">
        <v>1032.1500000000001</v>
      </c>
      <c r="O1768" s="56">
        <v>1062.29</v>
      </c>
      <c r="P1768" s="44">
        <v>1050.77</v>
      </c>
      <c r="Q1768" s="52">
        <v>11.52</v>
      </c>
      <c r="R1768" s="39">
        <v>0</v>
      </c>
      <c r="S1768" s="54">
        <v>0</v>
      </c>
      <c r="T1768" s="39">
        <v>0</v>
      </c>
      <c r="U1768" s="54">
        <v>0</v>
      </c>
      <c r="V1768" s="39">
        <v>0</v>
      </c>
      <c r="W1768" s="56">
        <v>0</v>
      </c>
      <c r="X1768" s="39">
        <v>30.14</v>
      </c>
      <c r="Y1768" s="56">
        <v>2.8</v>
      </c>
    </row>
    <row r="1769" spans="1:25">
      <c r="A1769" s="47">
        <v>43765</v>
      </c>
      <c r="B1769" s="37">
        <v>362.57074606797556</v>
      </c>
      <c r="C1769" s="49">
        <v>0</v>
      </c>
      <c r="D1769" s="37">
        <v>0</v>
      </c>
      <c r="E1769" s="49">
        <v>0</v>
      </c>
      <c r="F1769" s="37">
        <v>0</v>
      </c>
      <c r="G1769" s="49">
        <v>0.68598018803986138</v>
      </c>
      <c r="H1769" s="37">
        <v>1.2757108782343929</v>
      </c>
      <c r="I1769" s="49">
        <v>0</v>
      </c>
      <c r="J1769" s="37">
        <v>0</v>
      </c>
      <c r="K1769" s="49">
        <v>7.4685314765958584</v>
      </c>
      <c r="L1769" s="37">
        <v>0</v>
      </c>
      <c r="M1769" s="49">
        <v>61354.8</v>
      </c>
      <c r="N1769" s="43">
        <v>1766.76</v>
      </c>
      <c r="O1769" s="56">
        <v>1844.29</v>
      </c>
      <c r="P1769" s="44">
        <v>1809.3</v>
      </c>
      <c r="Q1769" s="52">
        <v>19.989999999999998</v>
      </c>
      <c r="R1769" s="39">
        <v>0</v>
      </c>
      <c r="S1769" s="54">
        <v>15</v>
      </c>
      <c r="T1769" s="39">
        <v>0</v>
      </c>
      <c r="U1769" s="54">
        <v>0</v>
      </c>
      <c r="V1769" s="39">
        <v>0</v>
      </c>
      <c r="W1769" s="56">
        <v>0</v>
      </c>
      <c r="X1769" s="39">
        <v>77.53</v>
      </c>
      <c r="Y1769" s="56">
        <v>4.2</v>
      </c>
    </row>
    <row r="1770" spans="1:25">
      <c r="A1770" s="47">
        <v>43766</v>
      </c>
      <c r="B1770" s="37">
        <v>9137.7614932498582</v>
      </c>
      <c r="C1770" s="49">
        <v>0</v>
      </c>
      <c r="D1770" s="37">
        <v>0</v>
      </c>
      <c r="E1770" s="49">
        <v>0</v>
      </c>
      <c r="F1770" s="37">
        <v>0</v>
      </c>
      <c r="G1770" s="49">
        <v>19.571255095205828</v>
      </c>
      <c r="H1770" s="37">
        <v>30.494617863945727</v>
      </c>
      <c r="I1770" s="49">
        <v>0</v>
      </c>
      <c r="J1770" s="37">
        <v>0</v>
      </c>
      <c r="K1770" s="49">
        <v>208.55248540424469</v>
      </c>
      <c r="L1770" s="37">
        <v>0</v>
      </c>
      <c r="M1770" s="49">
        <v>65724.600000000006</v>
      </c>
      <c r="N1770" s="43">
        <v>1427.33</v>
      </c>
      <c r="O1770" s="56">
        <v>1488.56</v>
      </c>
      <c r="P1770" s="44">
        <v>1467.7</v>
      </c>
      <c r="Q1770" s="52">
        <v>0</v>
      </c>
      <c r="R1770" s="39">
        <v>0</v>
      </c>
      <c r="S1770" s="54">
        <v>20.86</v>
      </c>
      <c r="T1770" s="39">
        <v>0</v>
      </c>
      <c r="U1770" s="54">
        <v>0</v>
      </c>
      <c r="V1770" s="39">
        <v>0</v>
      </c>
      <c r="W1770" s="56">
        <v>0</v>
      </c>
      <c r="X1770" s="39">
        <v>61.23</v>
      </c>
      <c r="Y1770" s="56">
        <v>4.0999999999999996</v>
      </c>
    </row>
    <row r="1771" spans="1:25">
      <c r="A1771" s="47">
        <v>43767</v>
      </c>
      <c r="B1771" s="37">
        <v>8532.3386895537551</v>
      </c>
      <c r="C1771" s="49">
        <v>0</v>
      </c>
      <c r="D1771" s="37">
        <v>0</v>
      </c>
      <c r="E1771" s="49">
        <v>0</v>
      </c>
      <c r="F1771" s="37">
        <v>0</v>
      </c>
      <c r="G1771" s="49">
        <v>18.218767829634015</v>
      </c>
      <c r="H1771" s="37">
        <v>32.473627002858088</v>
      </c>
      <c r="I1771" s="49">
        <v>0</v>
      </c>
      <c r="J1771" s="37">
        <v>0</v>
      </c>
      <c r="K1771" s="49">
        <v>199.15249563591669</v>
      </c>
      <c r="L1771" s="37">
        <v>0</v>
      </c>
      <c r="M1771" s="49">
        <v>64464.6</v>
      </c>
      <c r="N1771" s="43">
        <v>1241.22</v>
      </c>
      <c r="O1771" s="56">
        <v>1285.78</v>
      </c>
      <c r="P1771" s="44">
        <v>1270.92</v>
      </c>
      <c r="Q1771" s="52">
        <v>14.86</v>
      </c>
      <c r="R1771" s="39">
        <v>0</v>
      </c>
      <c r="S1771" s="54">
        <v>0</v>
      </c>
      <c r="T1771" s="39">
        <v>0</v>
      </c>
      <c r="U1771" s="54">
        <v>0</v>
      </c>
      <c r="V1771" s="39">
        <v>0</v>
      </c>
      <c r="W1771" s="56">
        <v>0</v>
      </c>
      <c r="X1771" s="39">
        <v>44.56</v>
      </c>
      <c r="Y1771" s="56">
        <v>3.5</v>
      </c>
    </row>
    <row r="1772" spans="1:25">
      <c r="A1772" s="47">
        <v>43768</v>
      </c>
      <c r="B1772" s="37">
        <v>9185.6396441988491</v>
      </c>
      <c r="C1772" s="49">
        <v>0</v>
      </c>
      <c r="D1772" s="37">
        <v>0</v>
      </c>
      <c r="E1772" s="49">
        <v>0</v>
      </c>
      <c r="F1772" s="37">
        <v>0</v>
      </c>
      <c r="G1772" s="49">
        <v>20.854029434793787</v>
      </c>
      <c r="H1772" s="37">
        <v>29.493794289182006</v>
      </c>
      <c r="I1772" s="49">
        <v>0</v>
      </c>
      <c r="J1772" s="37">
        <v>0</v>
      </c>
      <c r="K1772" s="49">
        <v>187.76143695184618</v>
      </c>
      <c r="L1772" s="37">
        <v>0</v>
      </c>
      <c r="M1772" s="49">
        <v>21006</v>
      </c>
    </row>
    <row r="1773" spans="1:25">
      <c r="A1773" s="47">
        <v>43769</v>
      </c>
      <c r="B1773" s="37">
        <v>9356.1275428124081</v>
      </c>
      <c r="C1773" s="49">
        <v>0</v>
      </c>
      <c r="D1773" s="37">
        <v>0</v>
      </c>
      <c r="E1773" s="49">
        <v>0</v>
      </c>
      <c r="F1773" s="37">
        <v>0</v>
      </c>
      <c r="G1773" s="49">
        <v>20.670656860978962</v>
      </c>
      <c r="H1773" s="37">
        <v>29.202510563789438</v>
      </c>
      <c r="I1773" s="49">
        <v>36.030063484971897</v>
      </c>
      <c r="J1773" s="37">
        <v>0</v>
      </c>
      <c r="K1773" s="49">
        <v>187.54868386573929</v>
      </c>
      <c r="L1773" s="37">
        <v>0</v>
      </c>
      <c r="M1773" s="49">
        <v>3463.2</v>
      </c>
    </row>
    <row r="1774" spans="1:25">
      <c r="A1774" s="47">
        <v>43770</v>
      </c>
      <c r="B1774" s="37">
        <v>9679.8828693087453</v>
      </c>
      <c r="C1774" s="49">
        <v>0</v>
      </c>
      <c r="D1774" s="37">
        <v>0</v>
      </c>
      <c r="E1774" s="49">
        <v>0</v>
      </c>
      <c r="F1774" s="37">
        <v>0</v>
      </c>
      <c r="G1774" s="49">
        <v>20.919021897490552</v>
      </c>
      <c r="H1774" s="37">
        <v>38.214261023412568</v>
      </c>
      <c r="I1774" s="49">
        <v>0</v>
      </c>
      <c r="J1774" s="37">
        <v>19</v>
      </c>
      <c r="K1774" s="49">
        <v>225.83201794287311</v>
      </c>
      <c r="L1774" s="37">
        <v>20</v>
      </c>
      <c r="M1774" s="49">
        <v>2947.2</v>
      </c>
    </row>
    <row r="1775" spans="1:25">
      <c r="A1775" s="47">
        <v>43771</v>
      </c>
      <c r="B1775" s="37">
        <v>357.29602422915809</v>
      </c>
      <c r="C1775" s="49">
        <v>0</v>
      </c>
      <c r="D1775" s="37">
        <v>0</v>
      </c>
      <c r="E1775" s="49">
        <v>0</v>
      </c>
      <c r="F1775" s="37">
        <v>0</v>
      </c>
      <c r="G1775" s="49">
        <v>0.7691488729122169</v>
      </c>
      <c r="H1775" s="37">
        <v>1.2386852848019616</v>
      </c>
      <c r="I1775" s="49">
        <v>0</v>
      </c>
      <c r="J1775" s="37">
        <v>0</v>
      </c>
      <c r="K1775" s="49">
        <v>8.5817772163125436</v>
      </c>
      <c r="L1775" s="37">
        <v>0</v>
      </c>
      <c r="M1775" s="49">
        <v>25788.9</v>
      </c>
      <c r="N1775" s="43">
        <v>1029.78</v>
      </c>
      <c r="O1775" s="56">
        <v>1077.53</v>
      </c>
      <c r="P1775" s="44">
        <v>1065.78</v>
      </c>
      <c r="Q1775" s="52">
        <v>11.75</v>
      </c>
      <c r="R1775" s="39">
        <v>0</v>
      </c>
      <c r="S1775" s="54">
        <v>0</v>
      </c>
      <c r="T1775" s="39">
        <v>0</v>
      </c>
      <c r="U1775" s="54">
        <v>0</v>
      </c>
      <c r="V1775" s="39">
        <v>0</v>
      </c>
      <c r="W1775" s="56">
        <v>0</v>
      </c>
      <c r="X1775" s="39">
        <v>47.75</v>
      </c>
      <c r="Y1775" s="56">
        <v>4.4000000000000004</v>
      </c>
    </row>
    <row r="1776" spans="1:25">
      <c r="A1776" s="47">
        <v>43772</v>
      </c>
      <c r="B1776" s="37">
        <v>316.81061269662183</v>
      </c>
      <c r="C1776" s="49">
        <v>0</v>
      </c>
      <c r="D1776" s="37">
        <v>0</v>
      </c>
      <c r="E1776" s="49">
        <v>0</v>
      </c>
      <c r="F1776" s="37">
        <v>0</v>
      </c>
      <c r="G1776" s="49">
        <v>0.67244830191738159</v>
      </c>
      <c r="H1776" s="37">
        <v>1.3445487992529437</v>
      </c>
      <c r="I1776" s="49">
        <v>0</v>
      </c>
      <c r="J1776" s="37">
        <v>0</v>
      </c>
      <c r="K1776" s="49">
        <v>8.6651517890353862</v>
      </c>
      <c r="L1776" s="37">
        <v>0</v>
      </c>
      <c r="M1776" s="49">
        <v>66974.7</v>
      </c>
      <c r="N1776" s="43">
        <v>2010</v>
      </c>
      <c r="O1776" s="56">
        <v>2102.59</v>
      </c>
      <c r="P1776" s="44">
        <v>2072.4899999999998</v>
      </c>
      <c r="Q1776" s="52">
        <v>23.23</v>
      </c>
      <c r="R1776" s="39">
        <v>0</v>
      </c>
      <c r="S1776" s="54">
        <v>6.87</v>
      </c>
      <c r="T1776" s="39">
        <v>0</v>
      </c>
      <c r="U1776" s="54">
        <v>0</v>
      </c>
      <c r="V1776" s="39">
        <v>0</v>
      </c>
      <c r="W1776" s="56">
        <v>0</v>
      </c>
      <c r="X1776" s="39">
        <v>92.59</v>
      </c>
      <c r="Y1776" s="56">
        <v>4.4000000000000004</v>
      </c>
    </row>
    <row r="1777" spans="1:25">
      <c r="A1777" s="47">
        <v>43773</v>
      </c>
      <c r="B1777" s="37">
        <v>8880.0863658406633</v>
      </c>
      <c r="C1777" s="49">
        <v>0</v>
      </c>
      <c r="D1777" s="37">
        <v>0</v>
      </c>
      <c r="E1777" s="49">
        <v>0</v>
      </c>
      <c r="F1777" s="37">
        <v>0</v>
      </c>
      <c r="G1777" s="49">
        <v>22.459503664252885</v>
      </c>
      <c r="H1777" s="37">
        <v>33.718775930168903</v>
      </c>
      <c r="I1777" s="49">
        <v>0</v>
      </c>
      <c r="J1777" s="37">
        <v>0</v>
      </c>
      <c r="K1777" s="49">
        <v>225.55581333097479</v>
      </c>
      <c r="L1777" s="37">
        <v>0</v>
      </c>
      <c r="M1777" s="49">
        <v>66950.7</v>
      </c>
      <c r="N1777" s="43">
        <v>1932.78</v>
      </c>
      <c r="O1777" s="56">
        <v>2025.98</v>
      </c>
      <c r="P1777" s="44">
        <v>1966.67</v>
      </c>
      <c r="Q1777" s="52">
        <v>22.96</v>
      </c>
      <c r="R1777" s="39">
        <v>0</v>
      </c>
      <c r="S1777" s="54">
        <v>36.35</v>
      </c>
      <c r="T1777" s="39">
        <v>0</v>
      </c>
      <c r="U1777" s="54">
        <v>0</v>
      </c>
      <c r="V1777" s="39">
        <v>0</v>
      </c>
      <c r="W1777" s="56">
        <v>0</v>
      </c>
      <c r="X1777" s="39">
        <v>93.2</v>
      </c>
      <c r="Y1777" s="56">
        <v>4.5999999999999996</v>
      </c>
    </row>
    <row r="1778" spans="1:25">
      <c r="A1778" s="47">
        <v>43774</v>
      </c>
      <c r="B1778" s="37">
        <v>9956.9408999883708</v>
      </c>
      <c r="C1778" s="49">
        <v>0</v>
      </c>
      <c r="D1778" s="37">
        <v>0</v>
      </c>
      <c r="E1778" s="49">
        <v>0</v>
      </c>
      <c r="F1778" s="37">
        <v>0</v>
      </c>
      <c r="G1778" s="49">
        <v>22.496372309132763</v>
      </c>
      <c r="H1778" s="37">
        <v>36.973897239594976</v>
      </c>
      <c r="I1778" s="49">
        <v>0</v>
      </c>
      <c r="J1778" s="37">
        <v>0</v>
      </c>
      <c r="K1778" s="49">
        <v>229.34150649668575</v>
      </c>
      <c r="L1778" s="37">
        <v>0</v>
      </c>
      <c r="M1778" s="49">
        <v>35178.300000000003</v>
      </c>
      <c r="N1778" s="43">
        <v>1025.99</v>
      </c>
      <c r="O1778" s="56">
        <v>1073.3800000000001</v>
      </c>
      <c r="P1778" s="44">
        <v>1061.75</v>
      </c>
      <c r="Q1778" s="52">
        <v>11.63</v>
      </c>
      <c r="R1778" s="39">
        <v>0</v>
      </c>
      <c r="S1778" s="54">
        <v>0</v>
      </c>
      <c r="T1778" s="39">
        <v>0</v>
      </c>
      <c r="U1778" s="54">
        <v>0</v>
      </c>
      <c r="V1778" s="39">
        <v>0</v>
      </c>
      <c r="W1778" s="56">
        <v>0</v>
      </c>
      <c r="X1778" s="39">
        <v>47.39</v>
      </c>
      <c r="Y1778" s="56">
        <v>4.4000000000000004</v>
      </c>
    </row>
    <row r="1779" spans="1:25">
      <c r="A1779" s="47">
        <v>43775</v>
      </c>
      <c r="B1779" s="37">
        <v>9998.4174969929481</v>
      </c>
      <c r="C1779" s="49">
        <v>0</v>
      </c>
      <c r="D1779" s="37">
        <v>0</v>
      </c>
      <c r="E1779" s="49">
        <v>0</v>
      </c>
      <c r="F1779" s="37">
        <v>0</v>
      </c>
      <c r="G1779" s="49">
        <v>20.45777072641323</v>
      </c>
      <c r="H1779" s="37">
        <v>35.865509425603179</v>
      </c>
      <c r="I1779" s="49">
        <v>0</v>
      </c>
      <c r="J1779" s="37">
        <v>0</v>
      </c>
      <c r="K1779" s="49">
        <v>242.96466583589307</v>
      </c>
      <c r="L1779" s="37">
        <v>0</v>
      </c>
      <c r="M1779" s="49">
        <v>46966.2</v>
      </c>
      <c r="N1779" s="43">
        <v>1351</v>
      </c>
      <c r="O1779" s="56">
        <v>1410.58</v>
      </c>
      <c r="P1779" s="44">
        <v>1395.23</v>
      </c>
      <c r="Q1779" s="52">
        <v>15.35</v>
      </c>
      <c r="R1779" s="39">
        <v>0</v>
      </c>
      <c r="S1779" s="54">
        <v>0</v>
      </c>
      <c r="T1779" s="39">
        <v>0</v>
      </c>
      <c r="U1779" s="54">
        <v>0</v>
      </c>
      <c r="V1779" s="39">
        <v>0</v>
      </c>
      <c r="W1779" s="56">
        <v>0</v>
      </c>
      <c r="X1779" s="39">
        <v>59.58</v>
      </c>
      <c r="Y1779" s="56">
        <v>4.2</v>
      </c>
    </row>
    <row r="1780" spans="1:25">
      <c r="A1780" s="47">
        <v>43776</v>
      </c>
      <c r="B1780" s="37">
        <v>9301.2088982906862</v>
      </c>
      <c r="C1780" s="49">
        <v>0</v>
      </c>
      <c r="D1780" s="37">
        <v>0</v>
      </c>
      <c r="E1780" s="49">
        <v>0</v>
      </c>
      <c r="F1780" s="37">
        <v>0</v>
      </c>
      <c r="G1780" s="49">
        <v>20.173273181187461</v>
      </c>
      <c r="H1780" s="37">
        <v>34.429637995506084</v>
      </c>
      <c r="I1780" s="49">
        <v>0</v>
      </c>
      <c r="J1780" s="37">
        <v>0</v>
      </c>
      <c r="K1780" s="49">
        <v>226.03856609871647</v>
      </c>
      <c r="L1780" s="37">
        <v>0</v>
      </c>
      <c r="M1780" s="49">
        <v>67432.2</v>
      </c>
      <c r="N1780" s="43">
        <v>2031.2</v>
      </c>
      <c r="O1780" s="56">
        <v>2123.58</v>
      </c>
      <c r="P1780" s="44">
        <v>2100.4299999999998</v>
      </c>
      <c r="Q1780" s="52">
        <v>23.15</v>
      </c>
      <c r="R1780" s="39">
        <v>0</v>
      </c>
      <c r="S1780" s="54">
        <v>0</v>
      </c>
      <c r="T1780" s="39">
        <v>0</v>
      </c>
      <c r="U1780" s="54">
        <v>0</v>
      </c>
      <c r="V1780" s="39">
        <v>0</v>
      </c>
      <c r="W1780" s="56">
        <v>0</v>
      </c>
      <c r="X1780" s="39">
        <v>92.38</v>
      </c>
      <c r="Y1780" s="56">
        <v>4.4000000000000004</v>
      </c>
    </row>
    <row r="1781" spans="1:25">
      <c r="A1781" s="47">
        <v>43777</v>
      </c>
      <c r="B1781" s="37">
        <v>10177.203408393052</v>
      </c>
      <c r="C1781" s="49">
        <v>0</v>
      </c>
      <c r="D1781" s="37">
        <v>0</v>
      </c>
      <c r="E1781" s="49">
        <v>0</v>
      </c>
      <c r="F1781" s="37">
        <v>0</v>
      </c>
      <c r="G1781" s="49">
        <v>21.378719975978001</v>
      </c>
      <c r="H1781" s="37">
        <v>37.272783301946887</v>
      </c>
      <c r="I1781" s="49">
        <v>0</v>
      </c>
      <c r="J1781" s="37">
        <v>0</v>
      </c>
      <c r="K1781" s="49">
        <v>234.16847623787214</v>
      </c>
      <c r="L1781" s="37">
        <v>20</v>
      </c>
      <c r="M1781" s="49">
        <v>45527.7</v>
      </c>
      <c r="N1781" s="43">
        <v>1308.5999999999999</v>
      </c>
      <c r="O1781" s="56">
        <v>1358.6</v>
      </c>
      <c r="P1781" s="44">
        <v>1343.84</v>
      </c>
      <c r="Q1781" s="52">
        <v>14.76</v>
      </c>
      <c r="R1781" s="39">
        <v>0</v>
      </c>
      <c r="S1781" s="54">
        <v>0</v>
      </c>
      <c r="T1781" s="39">
        <v>0</v>
      </c>
      <c r="U1781" s="54">
        <v>0</v>
      </c>
      <c r="V1781" s="39">
        <v>0</v>
      </c>
      <c r="W1781" s="56">
        <v>0</v>
      </c>
      <c r="X1781" s="39">
        <v>50</v>
      </c>
      <c r="Y1781" s="56">
        <v>3.7</v>
      </c>
    </row>
    <row r="1782" spans="1:25">
      <c r="A1782" s="47">
        <v>43778</v>
      </c>
      <c r="B1782" s="37">
        <v>369.31933051962767</v>
      </c>
      <c r="C1782" s="49">
        <v>0</v>
      </c>
      <c r="D1782" s="37">
        <v>0</v>
      </c>
      <c r="E1782" s="49">
        <v>0</v>
      </c>
      <c r="F1782" s="37">
        <v>0</v>
      </c>
      <c r="G1782" s="49">
        <v>0.72379609708622383</v>
      </c>
      <c r="H1782" s="37">
        <v>1.4228094294754035</v>
      </c>
      <c r="I1782" s="49">
        <v>0</v>
      </c>
      <c r="J1782" s="37">
        <v>0</v>
      </c>
      <c r="K1782" s="49">
        <v>8.5385077577992661</v>
      </c>
      <c r="L1782" s="37">
        <v>0</v>
      </c>
      <c r="M1782" s="49">
        <v>44822.1</v>
      </c>
      <c r="N1782" s="43">
        <v>1357.33</v>
      </c>
      <c r="O1782" s="56">
        <v>1409.17</v>
      </c>
      <c r="P1782" s="44">
        <v>1395.16</v>
      </c>
      <c r="Q1782" s="52">
        <v>10.72</v>
      </c>
      <c r="R1782" s="39">
        <v>0</v>
      </c>
      <c r="S1782" s="54">
        <v>3.29</v>
      </c>
      <c r="T1782" s="39">
        <v>0</v>
      </c>
      <c r="U1782" s="54">
        <v>0</v>
      </c>
      <c r="V1782" s="39">
        <v>0</v>
      </c>
      <c r="W1782" s="56">
        <v>0</v>
      </c>
      <c r="X1782" s="39">
        <v>51.84</v>
      </c>
      <c r="Y1782" s="56">
        <v>3.7</v>
      </c>
    </row>
    <row r="1783" spans="1:25">
      <c r="A1783" s="47">
        <v>43779</v>
      </c>
      <c r="B1783" s="37">
        <v>339.66857223578717</v>
      </c>
      <c r="C1783" s="49">
        <v>0</v>
      </c>
      <c r="D1783" s="37">
        <v>0</v>
      </c>
      <c r="E1783" s="49">
        <v>0</v>
      </c>
      <c r="F1783" s="37">
        <v>0</v>
      </c>
      <c r="G1783" s="49">
        <v>0.74437449045929249</v>
      </c>
      <c r="H1783" s="37">
        <v>1.3519838083551279</v>
      </c>
      <c r="I1783" s="49">
        <v>0</v>
      </c>
      <c r="J1783" s="37">
        <v>0</v>
      </c>
      <c r="K1783" s="49">
        <v>9.0156634869921337</v>
      </c>
      <c r="L1783" s="37">
        <v>0</v>
      </c>
      <c r="M1783" s="49">
        <v>68034</v>
      </c>
      <c r="N1783" s="43">
        <v>2059.34</v>
      </c>
      <c r="O1783" s="56">
        <v>2155.9499999999998</v>
      </c>
      <c r="P1783" s="44">
        <v>2133.9499999999998</v>
      </c>
      <c r="Q1783" s="52">
        <v>0</v>
      </c>
      <c r="R1783" s="39">
        <v>0</v>
      </c>
      <c r="S1783" s="54">
        <v>22</v>
      </c>
      <c r="T1783" s="39">
        <v>0</v>
      </c>
      <c r="U1783" s="54">
        <v>0</v>
      </c>
      <c r="V1783" s="39">
        <v>0</v>
      </c>
      <c r="W1783" s="56">
        <v>0</v>
      </c>
      <c r="X1783" s="39">
        <v>96.61</v>
      </c>
      <c r="Y1783" s="56">
        <v>4.5</v>
      </c>
    </row>
    <row r="1784" spans="1:25">
      <c r="A1784" s="47">
        <v>43780</v>
      </c>
      <c r="B1784" s="37">
        <v>9385.2966348759965</v>
      </c>
      <c r="C1784" s="49">
        <v>0</v>
      </c>
      <c r="D1784" s="37">
        <v>0</v>
      </c>
      <c r="E1784" s="49">
        <v>0</v>
      </c>
      <c r="F1784" s="37">
        <v>0</v>
      </c>
      <c r="G1784" s="49">
        <v>21.295204674349876</v>
      </c>
      <c r="H1784" s="37">
        <v>34.94572105390624</v>
      </c>
      <c r="I1784" s="49">
        <v>0</v>
      </c>
      <c r="J1784" s="37">
        <v>0</v>
      </c>
      <c r="K1784" s="49">
        <v>249.92738491218779</v>
      </c>
      <c r="L1784" s="37">
        <v>0</v>
      </c>
      <c r="M1784" s="49">
        <v>56770.8</v>
      </c>
      <c r="N1784" s="43">
        <v>1668</v>
      </c>
      <c r="O1784" s="56">
        <v>1731.84</v>
      </c>
      <c r="P1784" s="44">
        <v>1715.84</v>
      </c>
      <c r="Q1784" s="52">
        <v>0</v>
      </c>
      <c r="R1784" s="39">
        <v>0</v>
      </c>
      <c r="S1784" s="54">
        <v>16</v>
      </c>
      <c r="T1784" s="39">
        <v>0</v>
      </c>
      <c r="U1784" s="54">
        <v>0</v>
      </c>
      <c r="V1784" s="39">
        <v>0</v>
      </c>
      <c r="W1784" s="56">
        <v>0</v>
      </c>
      <c r="X1784" s="39">
        <v>63.84</v>
      </c>
      <c r="Y1784" s="56">
        <v>3.7</v>
      </c>
    </row>
    <row r="1785" spans="1:25">
      <c r="A1785" s="47">
        <v>43781</v>
      </c>
      <c r="B1785" s="37">
        <v>9312.1522904405028</v>
      </c>
      <c r="C1785" s="49">
        <v>0</v>
      </c>
      <c r="D1785" s="37">
        <v>0</v>
      </c>
      <c r="E1785" s="49">
        <v>0</v>
      </c>
      <c r="F1785" s="37">
        <v>0</v>
      </c>
      <c r="G1785" s="49">
        <v>19.729831516686858</v>
      </c>
      <c r="H1785" s="37">
        <v>38.230371806158281</v>
      </c>
      <c r="I1785" s="49">
        <v>0</v>
      </c>
      <c r="J1785" s="37">
        <v>0</v>
      </c>
      <c r="K1785" s="49">
        <v>240.49060909451617</v>
      </c>
      <c r="L1785" s="37">
        <v>0</v>
      </c>
      <c r="M1785" s="49">
        <v>45865.8</v>
      </c>
      <c r="N1785" s="43">
        <v>1315.37</v>
      </c>
      <c r="O1785" s="56">
        <v>1374.92</v>
      </c>
      <c r="P1785" s="44">
        <v>1363.63</v>
      </c>
      <c r="Q1785" s="52">
        <v>0</v>
      </c>
      <c r="R1785" s="39">
        <v>0</v>
      </c>
      <c r="S1785" s="54">
        <v>11.29</v>
      </c>
      <c r="T1785" s="39">
        <v>0</v>
      </c>
      <c r="U1785" s="54">
        <v>0</v>
      </c>
      <c r="V1785" s="39">
        <v>0</v>
      </c>
      <c r="W1785" s="56">
        <v>0</v>
      </c>
      <c r="X1785" s="39">
        <v>59.55</v>
      </c>
      <c r="Y1785" s="56">
        <v>4.3</v>
      </c>
    </row>
    <row r="1786" spans="1:25">
      <c r="A1786" s="47">
        <v>43782</v>
      </c>
      <c r="B1786" s="37">
        <v>10122.507100093575</v>
      </c>
      <c r="C1786" s="49">
        <v>0</v>
      </c>
      <c r="D1786" s="37">
        <v>0</v>
      </c>
      <c r="E1786" s="49">
        <v>0</v>
      </c>
      <c r="F1786" s="37">
        <v>0</v>
      </c>
      <c r="G1786" s="49">
        <v>21.070377327925478</v>
      </c>
      <c r="H1786" s="37">
        <v>38.768385546299214</v>
      </c>
      <c r="I1786" s="49">
        <v>0</v>
      </c>
      <c r="J1786" s="37">
        <v>0</v>
      </c>
      <c r="K1786" s="49">
        <v>243.77330363823171</v>
      </c>
      <c r="L1786" s="37">
        <v>0</v>
      </c>
      <c r="M1786" s="49">
        <v>23202.9</v>
      </c>
      <c r="N1786" s="43">
        <v>571.54999999999995</v>
      </c>
      <c r="O1786" s="56">
        <v>601.04999999999995</v>
      </c>
      <c r="P1786" s="44">
        <v>598.04999999999995</v>
      </c>
      <c r="Q1786" s="52">
        <v>0</v>
      </c>
      <c r="R1786" s="39">
        <v>0</v>
      </c>
      <c r="S1786" s="54">
        <v>3</v>
      </c>
      <c r="T1786" s="39">
        <v>0</v>
      </c>
      <c r="U1786" s="54">
        <v>0</v>
      </c>
      <c r="V1786" s="39">
        <v>0</v>
      </c>
      <c r="W1786" s="56">
        <v>0</v>
      </c>
      <c r="X1786" s="39">
        <v>29.5</v>
      </c>
      <c r="Y1786" s="56">
        <v>4.9000000000000004</v>
      </c>
    </row>
    <row r="1787" spans="1:25">
      <c r="A1787" s="47">
        <v>43783</v>
      </c>
      <c r="B1787" s="37">
        <v>8962.7949200878684</v>
      </c>
      <c r="C1787" s="49">
        <v>0</v>
      </c>
      <c r="D1787" s="37">
        <v>0</v>
      </c>
      <c r="E1787" s="49">
        <v>0</v>
      </c>
      <c r="F1787" s="37">
        <v>0</v>
      </c>
      <c r="G1787" s="49">
        <v>21.160330389505685</v>
      </c>
      <c r="H1787" s="37">
        <v>33.806458933676254</v>
      </c>
      <c r="I1787" s="49">
        <v>0</v>
      </c>
      <c r="J1787" s="37">
        <v>0</v>
      </c>
      <c r="K1787" s="49">
        <v>230.01153960225426</v>
      </c>
      <c r="L1787" s="37">
        <v>0</v>
      </c>
      <c r="M1787" s="49">
        <v>67071.600000000006</v>
      </c>
      <c r="N1787" s="43">
        <v>1955.33</v>
      </c>
      <c r="O1787" s="56">
        <v>2028.9</v>
      </c>
      <c r="P1787" s="44">
        <v>2028.9</v>
      </c>
      <c r="Q1787" s="52">
        <v>0</v>
      </c>
      <c r="R1787" s="39">
        <v>0</v>
      </c>
      <c r="S1787" s="54">
        <v>0</v>
      </c>
      <c r="T1787" s="39">
        <v>0</v>
      </c>
      <c r="U1787" s="54">
        <v>0</v>
      </c>
      <c r="V1787" s="39">
        <v>0</v>
      </c>
      <c r="W1787" s="56">
        <v>0</v>
      </c>
      <c r="X1787" s="39">
        <v>73.569999999999993</v>
      </c>
      <c r="Y1787" s="56">
        <v>3.6</v>
      </c>
    </row>
    <row r="1788" spans="1:25">
      <c r="A1788" s="47">
        <v>43784</v>
      </c>
      <c r="B1788" s="37">
        <v>10015.54033051465</v>
      </c>
      <c r="C1788" s="49">
        <v>0</v>
      </c>
      <c r="D1788" s="37">
        <v>0</v>
      </c>
      <c r="E1788" s="49">
        <v>0</v>
      </c>
      <c r="F1788" s="37">
        <v>0</v>
      </c>
      <c r="G1788" s="49">
        <v>20.013165209229545</v>
      </c>
      <c r="H1788" s="37">
        <v>37.091415986080293</v>
      </c>
      <c r="I1788" s="49">
        <v>0</v>
      </c>
      <c r="J1788" s="37">
        <v>22</v>
      </c>
      <c r="K1788" s="49">
        <v>221.98991319546789</v>
      </c>
      <c r="L1788" s="37">
        <v>20</v>
      </c>
      <c r="M1788" s="49">
        <v>45530.7</v>
      </c>
      <c r="N1788" s="43">
        <v>1292.06</v>
      </c>
      <c r="O1788" s="56">
        <v>1341.86</v>
      </c>
      <c r="P1788" s="44">
        <v>1341.86</v>
      </c>
      <c r="Q1788" s="52">
        <v>0</v>
      </c>
      <c r="R1788" s="39">
        <v>0</v>
      </c>
      <c r="S1788" s="54">
        <v>0</v>
      </c>
      <c r="T1788" s="39">
        <v>0</v>
      </c>
      <c r="U1788" s="54">
        <v>0</v>
      </c>
      <c r="V1788" s="39">
        <v>0</v>
      </c>
      <c r="W1788" s="56">
        <v>0</v>
      </c>
      <c r="X1788" s="39">
        <v>49.8</v>
      </c>
      <c r="Y1788" s="56">
        <v>3.7</v>
      </c>
    </row>
    <row r="1789" spans="1:25">
      <c r="A1789" s="47">
        <v>43785</v>
      </c>
      <c r="B1789" s="37">
        <v>367.60550191842646</v>
      </c>
      <c r="C1789" s="49">
        <v>0</v>
      </c>
      <c r="D1789" s="37">
        <v>0</v>
      </c>
      <c r="E1789" s="49">
        <v>0</v>
      </c>
      <c r="F1789" s="37">
        <v>0</v>
      </c>
      <c r="G1789" s="49">
        <v>0.80854601920745739</v>
      </c>
      <c r="H1789" s="37">
        <v>1.2707661494626934</v>
      </c>
      <c r="I1789" s="49">
        <v>0</v>
      </c>
      <c r="J1789" s="37">
        <v>0</v>
      </c>
      <c r="K1789" s="49">
        <v>8.6825419267389847</v>
      </c>
      <c r="L1789" s="37">
        <v>0</v>
      </c>
      <c r="M1789" s="49">
        <v>44507.1</v>
      </c>
      <c r="N1789" s="43">
        <v>1293.21</v>
      </c>
      <c r="O1789" s="56">
        <v>1348.91</v>
      </c>
      <c r="P1789" s="44">
        <v>1336.02</v>
      </c>
      <c r="Q1789" s="52">
        <v>0</v>
      </c>
      <c r="R1789" s="39">
        <v>0</v>
      </c>
      <c r="S1789" s="54">
        <v>12.89</v>
      </c>
      <c r="T1789" s="39">
        <v>0</v>
      </c>
      <c r="U1789" s="54">
        <v>0</v>
      </c>
      <c r="V1789" s="39">
        <v>0</v>
      </c>
      <c r="W1789" s="56">
        <v>0</v>
      </c>
      <c r="X1789" s="39">
        <v>55.7</v>
      </c>
      <c r="Y1789" s="56">
        <v>4.0999999999999996</v>
      </c>
    </row>
    <row r="1790" spans="1:25">
      <c r="A1790" s="47">
        <v>43786</v>
      </c>
      <c r="B1790" s="37">
        <v>350.77828082832986</v>
      </c>
      <c r="C1790" s="49">
        <v>0</v>
      </c>
      <c r="D1790" s="37">
        <v>0</v>
      </c>
      <c r="E1790" s="49">
        <v>0</v>
      </c>
      <c r="F1790" s="37">
        <v>0</v>
      </c>
      <c r="G1790" s="49">
        <v>0.75578711922277686</v>
      </c>
      <c r="H1790" s="37">
        <v>1.322463451032766</v>
      </c>
      <c r="I1790" s="49">
        <v>0</v>
      </c>
      <c r="J1790" s="37">
        <v>0</v>
      </c>
      <c r="K1790" s="49">
        <v>8.5536535976293191</v>
      </c>
      <c r="L1790" s="37">
        <v>0</v>
      </c>
      <c r="M1790" s="49">
        <v>68174.399999999994</v>
      </c>
      <c r="N1790" s="43">
        <v>2005.61</v>
      </c>
      <c r="O1790" s="56">
        <v>2119.89</v>
      </c>
      <c r="P1790" s="44">
        <v>2088.89</v>
      </c>
      <c r="Q1790" s="52">
        <v>0</v>
      </c>
      <c r="R1790" s="39">
        <v>0</v>
      </c>
      <c r="S1790" s="54">
        <v>31</v>
      </c>
      <c r="T1790" s="39">
        <v>0</v>
      </c>
      <c r="U1790" s="54">
        <v>0</v>
      </c>
      <c r="V1790" s="39">
        <v>0</v>
      </c>
      <c r="W1790" s="56">
        <v>0</v>
      </c>
      <c r="X1790" s="39">
        <v>114.28</v>
      </c>
      <c r="Y1790" s="56">
        <v>5.4</v>
      </c>
    </row>
    <row r="1791" spans="1:25">
      <c r="A1791" s="47">
        <v>43787</v>
      </c>
      <c r="B1791" s="37">
        <v>9542.179125729137</v>
      </c>
      <c r="C1791" s="49">
        <v>0</v>
      </c>
      <c r="D1791" s="37">
        <v>0</v>
      </c>
      <c r="E1791" s="49">
        <v>0</v>
      </c>
      <c r="F1791" s="37">
        <v>0</v>
      </c>
      <c r="G1791" s="49">
        <v>21.855324751322787</v>
      </c>
      <c r="H1791" s="37">
        <v>34.896936224096365</v>
      </c>
      <c r="I1791" s="49">
        <v>0</v>
      </c>
      <c r="J1791" s="37">
        <v>0</v>
      </c>
      <c r="K1791" s="49">
        <v>222.39331873922021</v>
      </c>
      <c r="L1791" s="37">
        <v>0</v>
      </c>
      <c r="M1791" s="49">
        <v>46612.2</v>
      </c>
      <c r="N1791" s="43">
        <v>1285.6500000000001</v>
      </c>
      <c r="O1791" s="56">
        <v>1358.63</v>
      </c>
      <c r="P1791" s="44">
        <v>1346.63</v>
      </c>
      <c r="Q1791" s="52">
        <v>0</v>
      </c>
      <c r="R1791" s="39">
        <v>0</v>
      </c>
      <c r="S1791" s="54">
        <v>12</v>
      </c>
      <c r="T1791" s="39">
        <v>0</v>
      </c>
      <c r="U1791" s="54">
        <v>0</v>
      </c>
      <c r="V1791" s="39">
        <v>0</v>
      </c>
      <c r="W1791" s="56">
        <v>0</v>
      </c>
      <c r="X1791" s="39">
        <v>72.98</v>
      </c>
      <c r="Y1791" s="56">
        <v>5.4</v>
      </c>
    </row>
    <row r="1792" spans="1:25">
      <c r="A1792" s="47">
        <v>43788</v>
      </c>
      <c r="B1792" s="37">
        <v>9947.2255034476257</v>
      </c>
      <c r="C1792" s="49">
        <v>0</v>
      </c>
      <c r="D1792" s="37">
        <v>0</v>
      </c>
      <c r="E1792" s="49">
        <v>0</v>
      </c>
      <c r="F1792" s="37">
        <v>0</v>
      </c>
      <c r="G1792" s="49">
        <v>21.005320287413841</v>
      </c>
      <c r="H1792" s="37">
        <v>38.843311825328598</v>
      </c>
      <c r="I1792" s="49">
        <v>0</v>
      </c>
      <c r="J1792" s="37">
        <v>0</v>
      </c>
      <c r="K1792" s="49">
        <v>237.89932751760637</v>
      </c>
      <c r="L1792" s="37">
        <v>0</v>
      </c>
      <c r="M1792" s="49">
        <v>43786.2</v>
      </c>
      <c r="N1792" s="43">
        <v>1236.8900000000001</v>
      </c>
      <c r="O1792" s="56">
        <v>1306.1099999999999</v>
      </c>
      <c r="P1792" s="44">
        <v>1306.1099999999999</v>
      </c>
      <c r="Q1792" s="52">
        <v>0</v>
      </c>
      <c r="R1792" s="39">
        <v>0</v>
      </c>
      <c r="S1792" s="54">
        <v>0</v>
      </c>
      <c r="T1792" s="39">
        <v>0</v>
      </c>
      <c r="U1792" s="54">
        <v>0</v>
      </c>
      <c r="V1792" s="39">
        <v>0</v>
      </c>
      <c r="W1792" s="56">
        <v>0</v>
      </c>
      <c r="X1792" s="39">
        <v>69.22</v>
      </c>
      <c r="Y1792" s="56">
        <v>5.3</v>
      </c>
    </row>
    <row r="1793" spans="1:25">
      <c r="A1793" s="47">
        <v>43789</v>
      </c>
      <c r="B1793" s="37">
        <v>9075.156894668824</v>
      </c>
      <c r="C1793" s="49">
        <v>0</v>
      </c>
      <c r="D1793" s="37">
        <v>0</v>
      </c>
      <c r="E1793" s="49">
        <v>0</v>
      </c>
      <c r="F1793" s="37">
        <v>0</v>
      </c>
      <c r="G1793" s="49">
        <v>19.782252513409791</v>
      </c>
      <c r="H1793" s="37">
        <v>37.544988525121596</v>
      </c>
      <c r="I1793" s="49">
        <v>0</v>
      </c>
      <c r="J1793" s="37">
        <v>0</v>
      </c>
      <c r="K1793" s="49">
        <v>226.50547780233632</v>
      </c>
      <c r="L1793" s="37">
        <v>0</v>
      </c>
      <c r="M1793" s="49">
        <v>22079.7</v>
      </c>
    </row>
    <row r="1794" spans="1:25">
      <c r="A1794" s="47">
        <v>43790</v>
      </c>
      <c r="B1794" s="37">
        <v>9906.4772908931664</v>
      </c>
      <c r="C1794" s="49">
        <v>0</v>
      </c>
      <c r="D1794" s="37">
        <v>0</v>
      </c>
      <c r="E1794" s="49">
        <v>0</v>
      </c>
      <c r="F1794" s="37">
        <v>0</v>
      </c>
      <c r="G1794" s="49">
        <v>19.728992823198826</v>
      </c>
      <c r="H1794" s="37">
        <v>34.996240760949689</v>
      </c>
      <c r="I1794" s="49">
        <v>0</v>
      </c>
      <c r="J1794" s="37">
        <v>0</v>
      </c>
      <c r="K1794" s="49">
        <v>228.04499921849106</v>
      </c>
      <c r="L1794" s="37">
        <v>0</v>
      </c>
      <c r="M1794" s="49">
        <v>3517.5</v>
      </c>
      <c r="N1794" s="43">
        <v>493.11</v>
      </c>
      <c r="O1794" s="56">
        <v>503.88</v>
      </c>
      <c r="P1794" s="44">
        <v>484.84</v>
      </c>
      <c r="Q1794" s="52">
        <v>5.76</v>
      </c>
      <c r="R1794" s="39">
        <v>0</v>
      </c>
      <c r="S1794" s="54">
        <v>13.28</v>
      </c>
      <c r="T1794" s="39">
        <v>0</v>
      </c>
      <c r="U1794" s="54">
        <v>0</v>
      </c>
      <c r="V1794" s="39">
        <v>0</v>
      </c>
      <c r="W1794" s="56">
        <v>0</v>
      </c>
      <c r="X1794" s="39">
        <v>10.77</v>
      </c>
      <c r="Y1794" s="56">
        <v>2.1</v>
      </c>
    </row>
    <row r="1795" spans="1:25">
      <c r="A1795" s="47">
        <v>43791</v>
      </c>
      <c r="B1795" s="37">
        <v>9022.5663711247507</v>
      </c>
      <c r="C1795" s="49">
        <v>0</v>
      </c>
      <c r="D1795" s="37">
        <v>0</v>
      </c>
      <c r="E1795" s="49">
        <v>0</v>
      </c>
      <c r="F1795" s="37">
        <v>0</v>
      </c>
      <c r="G1795" s="49">
        <v>21.381215159956202</v>
      </c>
      <c r="H1795" s="37">
        <v>36.644389188674069</v>
      </c>
      <c r="I1795" s="49">
        <v>0</v>
      </c>
      <c r="J1795" s="37">
        <v>0</v>
      </c>
      <c r="K1795" s="49">
        <v>227.59912743329025</v>
      </c>
      <c r="L1795" s="37">
        <v>20</v>
      </c>
      <c r="M1795" s="49">
        <v>40438.5</v>
      </c>
      <c r="N1795" s="43">
        <v>633.35</v>
      </c>
      <c r="O1795" s="56">
        <v>649.5</v>
      </c>
      <c r="P1795" s="44">
        <v>641.4</v>
      </c>
      <c r="Q1795" s="52">
        <v>8.1</v>
      </c>
      <c r="R1795" s="39">
        <v>0</v>
      </c>
      <c r="S1795" s="54">
        <v>0</v>
      </c>
      <c r="T1795" s="39">
        <v>0</v>
      </c>
      <c r="U1795" s="54">
        <v>0</v>
      </c>
      <c r="V1795" s="39">
        <v>0</v>
      </c>
      <c r="W1795" s="56">
        <v>0</v>
      </c>
      <c r="X1795" s="39">
        <v>16.149999999999999</v>
      </c>
      <c r="Y1795" s="56">
        <v>2.5</v>
      </c>
    </row>
    <row r="1796" spans="1:25">
      <c r="A1796" s="47">
        <v>43792</v>
      </c>
      <c r="B1796" s="37">
        <v>362.3508574064839</v>
      </c>
      <c r="C1796" s="49">
        <v>0</v>
      </c>
      <c r="D1796" s="37">
        <v>0</v>
      </c>
      <c r="E1796" s="49">
        <v>0</v>
      </c>
      <c r="F1796" s="37">
        <v>0</v>
      </c>
      <c r="G1796" s="49">
        <v>0.67353672081720006</v>
      </c>
      <c r="H1796" s="37">
        <v>1.2101590599532965</v>
      </c>
      <c r="I1796" s="49">
        <v>0</v>
      </c>
      <c r="J1796" s="37">
        <v>0</v>
      </c>
      <c r="K1796" s="49">
        <v>8.9657016848848006</v>
      </c>
      <c r="L1796" s="37">
        <v>0</v>
      </c>
      <c r="M1796" s="49">
        <v>3624.9</v>
      </c>
      <c r="N1796" s="43">
        <v>567.23</v>
      </c>
      <c r="O1796" s="56">
        <v>585.58000000000004</v>
      </c>
      <c r="P1796" s="44">
        <v>579.23</v>
      </c>
      <c r="Q1796" s="52">
        <v>6.35</v>
      </c>
      <c r="R1796" s="39">
        <v>0</v>
      </c>
      <c r="S1796" s="54">
        <v>0</v>
      </c>
      <c r="T1796" s="39">
        <v>0</v>
      </c>
      <c r="U1796" s="54">
        <v>0</v>
      </c>
      <c r="V1796" s="39">
        <v>0</v>
      </c>
      <c r="W1796" s="56">
        <v>0</v>
      </c>
      <c r="X1796" s="39">
        <v>18.350000000000001</v>
      </c>
      <c r="Y1796" s="56">
        <v>3.1</v>
      </c>
    </row>
    <row r="1797" spans="1:25">
      <c r="A1797" s="47">
        <v>43793</v>
      </c>
      <c r="B1797" s="37">
        <v>342.91375014512874</v>
      </c>
      <c r="C1797" s="49">
        <v>0</v>
      </c>
      <c r="D1797" s="37">
        <v>0</v>
      </c>
      <c r="E1797" s="49">
        <v>0</v>
      </c>
      <c r="F1797" s="37">
        <v>0</v>
      </c>
      <c r="G1797" s="49">
        <v>0.80953077123516304</v>
      </c>
      <c r="H1797" s="37">
        <v>1.1942509164420876</v>
      </c>
      <c r="I1797" s="49">
        <v>0</v>
      </c>
      <c r="J1797" s="37">
        <v>0</v>
      </c>
      <c r="K1797" s="49">
        <v>8.9215242763432023</v>
      </c>
      <c r="L1797" s="37">
        <v>0</v>
      </c>
      <c r="M1797" s="49">
        <v>63109.5</v>
      </c>
      <c r="N1797" s="43">
        <v>1760.61</v>
      </c>
      <c r="O1797" s="56">
        <v>1821.57</v>
      </c>
      <c r="P1797" s="44">
        <v>1795.2</v>
      </c>
      <c r="Q1797" s="52">
        <v>19.809999999999999</v>
      </c>
      <c r="R1797" s="39">
        <v>0</v>
      </c>
      <c r="S1797" s="54">
        <v>6.56</v>
      </c>
      <c r="T1797" s="39">
        <v>0</v>
      </c>
      <c r="U1797" s="54">
        <v>0</v>
      </c>
      <c r="V1797" s="39">
        <v>0</v>
      </c>
      <c r="W1797" s="56">
        <v>0</v>
      </c>
      <c r="X1797" s="39">
        <v>60.96</v>
      </c>
      <c r="Y1797" s="56">
        <v>3.3</v>
      </c>
    </row>
    <row r="1798" spans="1:25">
      <c r="A1798" s="47">
        <v>43794</v>
      </c>
      <c r="B1798" s="37">
        <v>10142.571567228457</v>
      </c>
      <c r="C1798" s="49">
        <v>0</v>
      </c>
      <c r="D1798" s="37">
        <v>0</v>
      </c>
      <c r="E1798" s="49">
        <v>0</v>
      </c>
      <c r="F1798" s="37">
        <v>0</v>
      </c>
      <c r="G1798" s="49">
        <v>20.311380660100372</v>
      </c>
      <c r="H1798" s="37">
        <v>37.444891494559698</v>
      </c>
      <c r="I1798" s="49">
        <v>0</v>
      </c>
      <c r="J1798" s="37">
        <v>0</v>
      </c>
      <c r="K1798" s="49">
        <v>230.96285111542039</v>
      </c>
      <c r="L1798" s="37">
        <v>0</v>
      </c>
      <c r="M1798" s="49">
        <v>41577.300000000003</v>
      </c>
      <c r="N1798" s="43">
        <v>1138.3800000000001</v>
      </c>
      <c r="O1798" s="56">
        <v>1182.42</v>
      </c>
      <c r="P1798" s="44">
        <v>1159.42</v>
      </c>
      <c r="Q1798" s="52">
        <v>0</v>
      </c>
      <c r="R1798" s="39">
        <v>0</v>
      </c>
      <c r="S1798" s="54">
        <v>23</v>
      </c>
      <c r="T1798" s="39">
        <v>0</v>
      </c>
      <c r="U1798" s="54">
        <v>0</v>
      </c>
      <c r="V1798" s="39">
        <v>0</v>
      </c>
      <c r="W1798" s="56">
        <v>0</v>
      </c>
      <c r="X1798" s="39">
        <v>44.04</v>
      </c>
      <c r="Y1798" s="56">
        <v>3.7</v>
      </c>
    </row>
    <row r="1799" spans="1:25">
      <c r="A1799" s="47">
        <v>43795</v>
      </c>
      <c r="B1799" s="37">
        <v>9550.1175810522891</v>
      </c>
      <c r="C1799" s="49">
        <v>0</v>
      </c>
      <c r="D1799" s="37">
        <v>0</v>
      </c>
      <c r="E1799" s="49">
        <v>0</v>
      </c>
      <c r="F1799" s="37">
        <v>0</v>
      </c>
      <c r="G1799" s="49">
        <v>21.741033409492452</v>
      </c>
      <c r="H1799" s="37">
        <v>38.452811553929081</v>
      </c>
      <c r="I1799" s="49">
        <v>0</v>
      </c>
      <c r="J1799" s="37">
        <v>0</v>
      </c>
      <c r="K1799" s="49">
        <v>240.34361535432348</v>
      </c>
      <c r="L1799" s="37">
        <v>0</v>
      </c>
      <c r="M1799" s="49">
        <v>61836.6</v>
      </c>
      <c r="N1799" s="43">
        <v>1685.12</v>
      </c>
      <c r="O1799" s="56">
        <v>1733.47</v>
      </c>
      <c r="P1799" s="44">
        <v>1712.47</v>
      </c>
      <c r="Q1799" s="52">
        <v>0</v>
      </c>
      <c r="R1799" s="39">
        <v>0</v>
      </c>
      <c r="S1799" s="54">
        <v>21</v>
      </c>
      <c r="T1799" s="39">
        <v>0</v>
      </c>
      <c r="U1799" s="54">
        <v>0</v>
      </c>
      <c r="V1799" s="39">
        <v>0</v>
      </c>
      <c r="W1799" s="56">
        <v>0</v>
      </c>
      <c r="X1799" s="39">
        <v>48.35</v>
      </c>
      <c r="Y1799" s="56">
        <v>2.8</v>
      </c>
    </row>
    <row r="1800" spans="1:25">
      <c r="A1800" s="47">
        <v>43796</v>
      </c>
      <c r="B1800" s="37">
        <v>10189.708799476397</v>
      </c>
      <c r="C1800" s="49">
        <v>0</v>
      </c>
      <c r="D1800" s="37">
        <v>0</v>
      </c>
      <c r="E1800" s="49">
        <v>0</v>
      </c>
      <c r="F1800" s="37">
        <v>0</v>
      </c>
      <c r="G1800" s="49">
        <v>21.840827156975436</v>
      </c>
      <c r="H1800" s="37">
        <v>38.557568127813653</v>
      </c>
      <c r="I1800" s="49">
        <v>0</v>
      </c>
      <c r="J1800" s="37">
        <v>0</v>
      </c>
      <c r="K1800" s="49">
        <v>221.64258323657501</v>
      </c>
      <c r="L1800" s="37">
        <v>0</v>
      </c>
      <c r="M1800" s="49">
        <v>20521.2</v>
      </c>
    </row>
    <row r="1801" spans="1:25">
      <c r="A1801" s="47">
        <v>43797</v>
      </c>
      <c r="B1801" s="37">
        <v>9443.3084674561414</v>
      </c>
      <c r="C1801" s="49">
        <v>0</v>
      </c>
      <c r="D1801" s="37">
        <v>0</v>
      </c>
      <c r="E1801" s="49">
        <v>0</v>
      </c>
      <c r="F1801" s="37">
        <v>0</v>
      </c>
      <c r="G1801" s="49">
        <v>19.752778214373652</v>
      </c>
      <c r="H1801" s="37">
        <v>37.913528387524963</v>
      </c>
      <c r="I1801" s="49">
        <v>0</v>
      </c>
      <c r="J1801" s="37">
        <v>0</v>
      </c>
      <c r="K1801" s="49">
        <v>251.46150049180127</v>
      </c>
      <c r="L1801" s="37">
        <v>0</v>
      </c>
      <c r="M1801" s="49">
        <v>43408.2</v>
      </c>
      <c r="N1801" s="43">
        <v>1574.25</v>
      </c>
      <c r="O1801" s="56">
        <v>1606.25</v>
      </c>
      <c r="P1801" s="44">
        <v>1588.7</v>
      </c>
      <c r="Q1801" s="52">
        <v>17.55</v>
      </c>
      <c r="R1801" s="39">
        <v>0</v>
      </c>
      <c r="S1801" s="54">
        <v>0</v>
      </c>
      <c r="T1801" s="39">
        <v>0</v>
      </c>
      <c r="U1801" s="54">
        <v>0</v>
      </c>
      <c r="V1801" s="39">
        <v>0</v>
      </c>
      <c r="W1801" s="56">
        <v>0</v>
      </c>
      <c r="X1801" s="39">
        <v>32</v>
      </c>
      <c r="Y1801" s="56">
        <v>2</v>
      </c>
    </row>
    <row r="1802" spans="1:25">
      <c r="A1802" s="47">
        <v>43798</v>
      </c>
      <c r="B1802" s="37">
        <v>9778.3082048163251</v>
      </c>
      <c r="C1802" s="49">
        <v>0</v>
      </c>
      <c r="D1802" s="37">
        <v>0</v>
      </c>
      <c r="E1802" s="49">
        <v>0</v>
      </c>
      <c r="F1802" s="37">
        <v>0</v>
      </c>
      <c r="G1802" s="49">
        <v>20.788838082080144</v>
      </c>
      <c r="H1802" s="37">
        <v>34.55340941707167</v>
      </c>
      <c r="I1802" s="49">
        <v>36.218498960529097</v>
      </c>
      <c r="J1802" s="37">
        <v>20</v>
      </c>
      <c r="K1802" s="49">
        <v>246.39237812710277</v>
      </c>
      <c r="L1802" s="37">
        <v>20</v>
      </c>
      <c r="M1802" s="49">
        <v>36222.300000000003</v>
      </c>
      <c r="N1802" s="43">
        <v>869.07</v>
      </c>
      <c r="O1802" s="56">
        <v>885.15</v>
      </c>
      <c r="P1802" s="44">
        <v>875.46</v>
      </c>
      <c r="Q1802" s="52">
        <v>9.69</v>
      </c>
      <c r="R1802" s="39">
        <v>0</v>
      </c>
      <c r="S1802" s="54">
        <v>0</v>
      </c>
      <c r="T1802" s="39">
        <v>0</v>
      </c>
      <c r="U1802" s="54">
        <v>0</v>
      </c>
      <c r="V1802" s="39">
        <v>0</v>
      </c>
      <c r="W1802" s="56">
        <v>0</v>
      </c>
      <c r="X1802" s="39">
        <v>16.079999999999998</v>
      </c>
      <c r="Y1802" s="56">
        <v>1.8</v>
      </c>
    </row>
    <row r="1803" spans="1:25">
      <c r="A1803" s="47">
        <v>43799</v>
      </c>
      <c r="B1803" s="37">
        <v>372.60604930026295</v>
      </c>
      <c r="C1803" s="49">
        <v>0</v>
      </c>
      <c r="D1803" s="37">
        <v>0</v>
      </c>
      <c r="E1803" s="49">
        <v>0</v>
      </c>
      <c r="F1803" s="37">
        <v>0</v>
      </c>
      <c r="G1803" s="49">
        <v>0.76648180065303395</v>
      </c>
      <c r="H1803" s="37">
        <v>1.4199052070086873</v>
      </c>
      <c r="I1803" s="49">
        <v>0</v>
      </c>
      <c r="J1803" s="37">
        <v>0</v>
      </c>
      <c r="K1803" s="49">
        <v>8.7365028424240858</v>
      </c>
      <c r="L1803" s="37">
        <v>0</v>
      </c>
      <c r="M1803" s="49">
        <v>42121.2</v>
      </c>
      <c r="N1803" s="43">
        <v>1042.1600000000001</v>
      </c>
      <c r="O1803" s="56">
        <v>1061.3800000000001</v>
      </c>
      <c r="P1803" s="44">
        <v>1049.75</v>
      </c>
      <c r="Q1803" s="52">
        <v>11.63</v>
      </c>
      <c r="R1803" s="39">
        <v>0</v>
      </c>
      <c r="S1803" s="54">
        <v>0</v>
      </c>
      <c r="T1803" s="39">
        <v>0</v>
      </c>
      <c r="U1803" s="54">
        <v>0</v>
      </c>
      <c r="V1803" s="39">
        <v>0</v>
      </c>
      <c r="W1803" s="56">
        <v>0</v>
      </c>
      <c r="X1803" s="39">
        <v>19.22</v>
      </c>
      <c r="Y1803" s="56">
        <v>1.8</v>
      </c>
    </row>
    <row r="1804" spans="1:25">
      <c r="A1804" s="47">
        <v>43800</v>
      </c>
      <c r="B1804" s="37">
        <v>294.9647630050498</v>
      </c>
      <c r="C1804" s="49">
        <v>0</v>
      </c>
      <c r="D1804" s="37">
        <v>0</v>
      </c>
      <c r="E1804" s="49">
        <v>0</v>
      </c>
      <c r="F1804" s="37">
        <v>0</v>
      </c>
      <c r="G1804" s="49">
        <v>0.79239426999946516</v>
      </c>
      <c r="H1804" s="37">
        <v>0.9947155423540599</v>
      </c>
      <c r="I1804" s="49">
        <v>0</v>
      </c>
      <c r="J1804" s="37">
        <v>0</v>
      </c>
      <c r="K1804" s="49">
        <v>5.9838707138232552</v>
      </c>
      <c r="L1804" s="37">
        <v>0</v>
      </c>
      <c r="M1804" s="49">
        <v>65253.599999999999</v>
      </c>
      <c r="N1804" s="43">
        <v>1637.77</v>
      </c>
      <c r="O1804" s="56">
        <v>1667.15</v>
      </c>
      <c r="P1804" s="44">
        <v>1644.11</v>
      </c>
      <c r="Q1804" s="52">
        <v>18.16</v>
      </c>
      <c r="R1804" s="39">
        <v>0</v>
      </c>
      <c r="S1804" s="54">
        <v>4.88</v>
      </c>
      <c r="T1804" s="39">
        <v>0</v>
      </c>
      <c r="U1804" s="54">
        <v>0</v>
      </c>
      <c r="V1804" s="39">
        <v>0</v>
      </c>
      <c r="W1804" s="56">
        <v>0</v>
      </c>
      <c r="X1804" s="39">
        <v>29.38</v>
      </c>
      <c r="Y1804" s="56">
        <v>1.8</v>
      </c>
    </row>
    <row r="1805" spans="1:25">
      <c r="A1805" s="47">
        <v>43801</v>
      </c>
      <c r="B1805" s="37">
        <v>7203.9944916110344</v>
      </c>
      <c r="C1805" s="49">
        <v>0</v>
      </c>
      <c r="D1805" s="37">
        <v>0</v>
      </c>
      <c r="E1805" s="49">
        <v>0</v>
      </c>
      <c r="F1805" s="37">
        <v>0</v>
      </c>
      <c r="G1805" s="49">
        <v>23.211640308138886</v>
      </c>
      <c r="H1805" s="37">
        <v>30.317246488936611</v>
      </c>
      <c r="I1805" s="49">
        <v>0</v>
      </c>
      <c r="J1805" s="37">
        <v>0</v>
      </c>
      <c r="K1805" s="49">
        <v>162.93232514172101</v>
      </c>
      <c r="L1805" s="37">
        <v>0</v>
      </c>
      <c r="M1805" s="49">
        <v>65744.100000000006</v>
      </c>
      <c r="N1805" s="43">
        <v>1660.13</v>
      </c>
      <c r="O1805" s="56">
        <v>1702.84</v>
      </c>
      <c r="P1805" s="44">
        <v>1672.84</v>
      </c>
      <c r="Q1805" s="52">
        <v>0</v>
      </c>
      <c r="R1805" s="39">
        <v>0</v>
      </c>
      <c r="S1805" s="54">
        <v>30</v>
      </c>
      <c r="T1805" s="39">
        <v>0</v>
      </c>
      <c r="U1805" s="54">
        <v>0</v>
      </c>
      <c r="V1805" s="39">
        <v>0</v>
      </c>
      <c r="W1805" s="56">
        <v>0</v>
      </c>
      <c r="X1805" s="39">
        <v>42.71</v>
      </c>
      <c r="Y1805" s="56">
        <v>2.5</v>
      </c>
    </row>
    <row r="1806" spans="1:25">
      <c r="A1806" s="47">
        <v>43802</v>
      </c>
      <c r="B1806" s="37">
        <v>7699.4694710370859</v>
      </c>
      <c r="C1806" s="49">
        <v>0</v>
      </c>
      <c r="D1806" s="37">
        <v>0</v>
      </c>
      <c r="E1806" s="49">
        <v>0</v>
      </c>
      <c r="F1806" s="37">
        <v>0</v>
      </c>
      <c r="G1806" s="49">
        <v>22.640078481292672</v>
      </c>
      <c r="H1806" s="37">
        <v>26.394658157132746</v>
      </c>
      <c r="I1806" s="49">
        <v>0</v>
      </c>
      <c r="J1806" s="37">
        <v>0</v>
      </c>
      <c r="K1806" s="49">
        <v>145.98603945852381</v>
      </c>
      <c r="L1806" s="37">
        <v>0</v>
      </c>
      <c r="M1806" s="49">
        <v>63794.1</v>
      </c>
      <c r="N1806" s="43">
        <v>1117.73</v>
      </c>
      <c r="O1806" s="56">
        <v>1140.67</v>
      </c>
      <c r="P1806" s="44">
        <v>1128.27</v>
      </c>
      <c r="Q1806" s="52">
        <v>12.4</v>
      </c>
      <c r="R1806" s="39">
        <v>0</v>
      </c>
      <c r="S1806" s="54">
        <v>0</v>
      </c>
      <c r="T1806" s="39">
        <v>0</v>
      </c>
      <c r="U1806" s="54">
        <v>0</v>
      </c>
      <c r="V1806" s="39">
        <v>0</v>
      </c>
      <c r="W1806" s="56">
        <v>0</v>
      </c>
      <c r="X1806" s="39">
        <v>22.94</v>
      </c>
      <c r="Y1806" s="56">
        <v>2</v>
      </c>
    </row>
    <row r="1807" spans="1:25">
      <c r="A1807" s="47">
        <v>43803</v>
      </c>
      <c r="B1807" s="37">
        <v>8019.965198593085</v>
      </c>
      <c r="C1807" s="49">
        <v>0</v>
      </c>
      <c r="D1807" s="37">
        <v>0</v>
      </c>
      <c r="E1807" s="49">
        <v>0</v>
      </c>
      <c r="F1807" s="37">
        <v>0</v>
      </c>
      <c r="G1807" s="49">
        <v>22.648411863984105</v>
      </c>
      <c r="H1807" s="37">
        <v>30.155566496219798</v>
      </c>
      <c r="I1807" s="49">
        <v>0</v>
      </c>
      <c r="J1807" s="37">
        <v>0</v>
      </c>
      <c r="K1807" s="49">
        <v>142.33349640655527</v>
      </c>
      <c r="L1807" s="37">
        <v>0</v>
      </c>
      <c r="M1807" s="49">
        <v>2918.7</v>
      </c>
    </row>
    <row r="1808" spans="1:25">
      <c r="A1808" s="47">
        <v>43804</v>
      </c>
      <c r="B1808" s="37">
        <v>7449.0120985683197</v>
      </c>
      <c r="C1808" s="49">
        <v>0</v>
      </c>
      <c r="D1808" s="37">
        <v>0</v>
      </c>
      <c r="E1808" s="49">
        <v>0</v>
      </c>
      <c r="F1808" s="37">
        <v>0</v>
      </c>
      <c r="G1808" s="49">
        <v>22.681918993329472</v>
      </c>
      <c r="H1808" s="37">
        <v>28.902486734784333</v>
      </c>
      <c r="I1808" s="49">
        <v>0</v>
      </c>
      <c r="J1808" s="37">
        <v>0</v>
      </c>
      <c r="K1808" s="49">
        <v>154.46226191405529</v>
      </c>
      <c r="L1808" s="37">
        <v>0</v>
      </c>
      <c r="M1808" s="49">
        <v>45121.8</v>
      </c>
      <c r="N1808" s="43">
        <v>1628.7</v>
      </c>
      <c r="O1808" s="56">
        <v>1656.67</v>
      </c>
      <c r="P1808" s="44">
        <v>1638.27</v>
      </c>
      <c r="Q1808" s="52">
        <v>18.399999999999999</v>
      </c>
      <c r="R1808" s="39">
        <v>0</v>
      </c>
      <c r="S1808" s="54">
        <v>0</v>
      </c>
      <c r="T1808" s="39">
        <v>0</v>
      </c>
      <c r="U1808" s="54">
        <v>0</v>
      </c>
      <c r="V1808" s="39">
        <v>0</v>
      </c>
      <c r="W1808" s="56">
        <v>0</v>
      </c>
      <c r="X1808" s="39">
        <v>27.97</v>
      </c>
      <c r="Y1808" s="56">
        <v>1.7</v>
      </c>
    </row>
    <row r="1809" spans="1:25">
      <c r="A1809" s="47">
        <v>43805</v>
      </c>
      <c r="B1809" s="37">
        <v>7338.4812721860026</v>
      </c>
      <c r="C1809" s="49">
        <v>20</v>
      </c>
      <c r="D1809" s="37">
        <v>0</v>
      </c>
      <c r="E1809" s="49">
        <v>0</v>
      </c>
      <c r="F1809" s="37">
        <v>0</v>
      </c>
      <c r="G1809" s="49">
        <v>24.740105621145347</v>
      </c>
      <c r="H1809" s="37">
        <v>29.810532664749722</v>
      </c>
      <c r="I1809" s="49">
        <v>0</v>
      </c>
      <c r="J1809" s="37">
        <v>0</v>
      </c>
      <c r="K1809" s="49">
        <v>155.85623506646985</v>
      </c>
      <c r="L1809" s="37">
        <v>0</v>
      </c>
      <c r="M1809" s="49">
        <v>20965.2</v>
      </c>
    </row>
    <row r="1810" spans="1:25">
      <c r="A1810" s="47">
        <v>43806</v>
      </c>
      <c r="B1810" s="37">
        <v>274.33031049828264</v>
      </c>
      <c r="C1810" s="49">
        <v>0</v>
      </c>
      <c r="D1810" s="37">
        <v>0</v>
      </c>
      <c r="E1810" s="49">
        <v>0</v>
      </c>
      <c r="F1810" s="37">
        <v>0</v>
      </c>
      <c r="G1810" s="49">
        <v>0.87779324234991341</v>
      </c>
      <c r="H1810" s="37">
        <v>0.96361918530602098</v>
      </c>
      <c r="I1810" s="49">
        <v>0</v>
      </c>
      <c r="J1810" s="37">
        <v>0</v>
      </c>
      <c r="K1810" s="49">
        <v>5.8768882369981164</v>
      </c>
      <c r="L1810" s="37">
        <v>0</v>
      </c>
      <c r="M1810" s="49">
        <v>4536.3</v>
      </c>
      <c r="N1810" s="43">
        <v>511.41</v>
      </c>
      <c r="O1810" s="56">
        <v>539.87</v>
      </c>
      <c r="P1810" s="44">
        <v>533.95000000000005</v>
      </c>
      <c r="Q1810" s="52">
        <v>5.92</v>
      </c>
      <c r="R1810" s="39">
        <v>0</v>
      </c>
      <c r="S1810" s="54">
        <v>0</v>
      </c>
      <c r="T1810" s="39">
        <v>0</v>
      </c>
      <c r="U1810" s="54">
        <v>0</v>
      </c>
      <c r="V1810" s="39">
        <v>0</v>
      </c>
      <c r="W1810" s="56">
        <v>0</v>
      </c>
      <c r="X1810" s="39">
        <v>28.46</v>
      </c>
      <c r="Y1810" s="56">
        <v>5.3</v>
      </c>
    </row>
    <row r="1811" spans="1:25">
      <c r="A1811" s="47">
        <v>43807</v>
      </c>
      <c r="B1811" s="37">
        <v>283.48850398379557</v>
      </c>
      <c r="C1811" s="49">
        <v>0</v>
      </c>
      <c r="D1811" s="37">
        <v>0</v>
      </c>
      <c r="E1811" s="49">
        <v>0</v>
      </c>
      <c r="F1811" s="37">
        <v>0</v>
      </c>
      <c r="G1811" s="49">
        <v>0.89145015306713904</v>
      </c>
      <c r="H1811" s="37">
        <v>0.96745665897652988</v>
      </c>
      <c r="I1811" s="49">
        <v>0</v>
      </c>
      <c r="J1811" s="37">
        <v>0</v>
      </c>
      <c r="K1811" s="49">
        <v>4.9915073899723659</v>
      </c>
      <c r="L1811" s="37">
        <v>0</v>
      </c>
      <c r="M1811" s="49">
        <v>64227.3</v>
      </c>
      <c r="N1811" s="43">
        <v>1740.25</v>
      </c>
      <c r="O1811" s="56">
        <v>1773.07</v>
      </c>
      <c r="P1811" s="44">
        <v>1743.47</v>
      </c>
      <c r="Q1811" s="52">
        <v>0</v>
      </c>
      <c r="R1811" s="39">
        <v>0</v>
      </c>
      <c r="S1811" s="54">
        <v>29.6</v>
      </c>
      <c r="T1811" s="39">
        <v>0</v>
      </c>
      <c r="U1811" s="54">
        <v>0</v>
      </c>
      <c r="V1811" s="39">
        <v>0</v>
      </c>
      <c r="W1811" s="56">
        <v>0</v>
      </c>
      <c r="X1811" s="39">
        <v>32.82</v>
      </c>
      <c r="Y1811" s="56">
        <v>1.9</v>
      </c>
    </row>
    <row r="1812" spans="1:25">
      <c r="A1812" s="47">
        <v>43808</v>
      </c>
      <c r="B1812" s="37">
        <v>7985.5701149683691</v>
      </c>
      <c r="C1812" s="49">
        <v>0</v>
      </c>
      <c r="D1812" s="37">
        <v>0</v>
      </c>
      <c r="E1812" s="49">
        <v>0</v>
      </c>
      <c r="F1812" s="37">
        <v>0</v>
      </c>
      <c r="G1812" s="49">
        <v>24.548086581408452</v>
      </c>
      <c r="H1812" s="37">
        <v>28.906196211584408</v>
      </c>
      <c r="I1812" s="49">
        <v>0</v>
      </c>
      <c r="J1812" s="37">
        <v>0</v>
      </c>
      <c r="K1812" s="49">
        <v>150.21751763915023</v>
      </c>
      <c r="L1812" s="37">
        <v>0</v>
      </c>
      <c r="M1812" s="49">
        <v>27399</v>
      </c>
      <c r="N1812" s="43">
        <v>120.89</v>
      </c>
      <c r="O1812" s="56">
        <v>123.08</v>
      </c>
      <c r="P1812" s="44">
        <v>121.83</v>
      </c>
      <c r="Q1812" s="52">
        <v>1.25</v>
      </c>
      <c r="R1812" s="39">
        <v>0</v>
      </c>
      <c r="S1812" s="54">
        <v>0</v>
      </c>
      <c r="T1812" s="39">
        <v>0</v>
      </c>
      <c r="U1812" s="54">
        <v>0</v>
      </c>
      <c r="V1812" s="39">
        <v>0</v>
      </c>
      <c r="W1812" s="56">
        <v>0</v>
      </c>
      <c r="X1812" s="39">
        <v>2.19</v>
      </c>
      <c r="Y1812" s="56">
        <v>1.8</v>
      </c>
    </row>
    <row r="1813" spans="1:25">
      <c r="A1813" s="47">
        <v>43809</v>
      </c>
      <c r="B1813" s="37">
        <v>7774.356491309979</v>
      </c>
      <c r="C1813" s="49">
        <v>0</v>
      </c>
      <c r="D1813" s="37">
        <v>0</v>
      </c>
      <c r="E1813" s="49">
        <v>0</v>
      </c>
      <c r="F1813" s="37">
        <v>0</v>
      </c>
      <c r="G1813" s="49">
        <v>24.055151927769931</v>
      </c>
      <c r="H1813" s="37">
        <v>29.237374611446889</v>
      </c>
      <c r="I1813" s="49">
        <v>0</v>
      </c>
      <c r="J1813" s="37">
        <v>0</v>
      </c>
      <c r="K1813" s="49">
        <v>146.59755406376487</v>
      </c>
      <c r="L1813" s="37">
        <v>0</v>
      </c>
      <c r="M1813" s="49">
        <v>4190.7</v>
      </c>
      <c r="N1813" s="43">
        <v>522</v>
      </c>
      <c r="O1813" s="56">
        <v>531.69000000000005</v>
      </c>
      <c r="P1813" s="44">
        <v>525.88</v>
      </c>
      <c r="Q1813" s="52">
        <v>5.81</v>
      </c>
      <c r="R1813" s="39">
        <v>0</v>
      </c>
      <c r="S1813" s="54">
        <v>0</v>
      </c>
      <c r="T1813" s="39">
        <v>0</v>
      </c>
      <c r="U1813" s="54">
        <v>0</v>
      </c>
      <c r="V1813" s="39">
        <v>0</v>
      </c>
      <c r="W1813" s="56">
        <v>0</v>
      </c>
      <c r="X1813" s="39">
        <v>9.69</v>
      </c>
      <c r="Y1813" s="56">
        <v>1.8</v>
      </c>
    </row>
    <row r="1814" spans="1:25">
      <c r="A1814" s="47">
        <v>43810</v>
      </c>
      <c r="B1814" s="37">
        <v>7051.9036422212966</v>
      </c>
      <c r="C1814" s="49">
        <v>0</v>
      </c>
      <c r="D1814" s="37">
        <v>0</v>
      </c>
      <c r="E1814" s="49">
        <v>0</v>
      </c>
      <c r="F1814" s="37">
        <v>0</v>
      </c>
      <c r="G1814" s="49">
        <v>21.660309637908394</v>
      </c>
      <c r="H1814" s="37">
        <v>28.322860613160216</v>
      </c>
      <c r="I1814" s="49">
        <v>0</v>
      </c>
      <c r="J1814" s="37">
        <v>0</v>
      </c>
      <c r="K1814" s="49">
        <v>155.78155412364791</v>
      </c>
      <c r="L1814" s="37">
        <v>0</v>
      </c>
      <c r="M1814" s="49">
        <v>37964.400000000001</v>
      </c>
      <c r="N1814" s="43">
        <v>436.81</v>
      </c>
      <c r="O1814" s="56">
        <v>442.4</v>
      </c>
      <c r="P1814" s="44">
        <v>436.16</v>
      </c>
      <c r="Q1814" s="52">
        <v>6.24</v>
      </c>
      <c r="R1814" s="39">
        <v>0</v>
      </c>
      <c r="S1814" s="54">
        <v>0</v>
      </c>
      <c r="T1814" s="39">
        <v>0</v>
      </c>
      <c r="U1814" s="54">
        <v>0</v>
      </c>
      <c r="V1814" s="39">
        <v>0</v>
      </c>
      <c r="W1814" s="56">
        <v>0</v>
      </c>
      <c r="X1814" s="39">
        <v>5.59</v>
      </c>
      <c r="Y1814" s="56">
        <v>1.3</v>
      </c>
    </row>
    <row r="1815" spans="1:25">
      <c r="A1815" s="47">
        <v>43811</v>
      </c>
      <c r="B1815" s="37">
        <v>7450.8186019341401</v>
      </c>
      <c r="C1815" s="49">
        <v>0</v>
      </c>
      <c r="D1815" s="37">
        <v>0</v>
      </c>
      <c r="E1815" s="49">
        <v>0</v>
      </c>
      <c r="F1815" s="37">
        <v>0</v>
      </c>
      <c r="G1815" s="49">
        <v>23.197867109321248</v>
      </c>
      <c r="H1815" s="37">
        <v>28.964291105093722</v>
      </c>
      <c r="I1815" s="49">
        <v>0</v>
      </c>
      <c r="J1815" s="37">
        <v>0</v>
      </c>
      <c r="K1815" s="49">
        <v>156.18253781498524</v>
      </c>
      <c r="L1815" s="37">
        <v>0</v>
      </c>
      <c r="M1815" s="49">
        <v>4683.8999999999996</v>
      </c>
      <c r="N1815" s="43">
        <v>544.71</v>
      </c>
      <c r="O1815" s="56">
        <v>555.13</v>
      </c>
      <c r="P1815" s="44">
        <v>549.04999999999995</v>
      </c>
      <c r="Q1815" s="52">
        <v>6.08</v>
      </c>
      <c r="R1815" s="39">
        <v>0</v>
      </c>
      <c r="S1815" s="54">
        <v>0</v>
      </c>
      <c r="T1815" s="39">
        <v>0</v>
      </c>
      <c r="U1815" s="54">
        <v>0</v>
      </c>
      <c r="V1815" s="39">
        <v>0</v>
      </c>
      <c r="W1815" s="56">
        <v>0</v>
      </c>
      <c r="X1815" s="39">
        <v>10.42</v>
      </c>
      <c r="Y1815" s="56">
        <v>1.9</v>
      </c>
    </row>
    <row r="1816" spans="1:25">
      <c r="A1816" s="47">
        <v>43812</v>
      </c>
      <c r="B1816" s="37">
        <v>7547.0354214508934</v>
      </c>
      <c r="C1816" s="49">
        <v>20</v>
      </c>
      <c r="D1816" s="37">
        <v>0</v>
      </c>
      <c r="E1816" s="49">
        <v>0</v>
      </c>
      <c r="F1816" s="37">
        <v>0</v>
      </c>
      <c r="G1816" s="49">
        <v>23.501306478963699</v>
      </c>
      <c r="H1816" s="37">
        <v>28.144995599866917</v>
      </c>
      <c r="I1816" s="49">
        <v>0</v>
      </c>
      <c r="J1816" s="37">
        <v>0</v>
      </c>
      <c r="K1816" s="49">
        <v>143.20708860614675</v>
      </c>
      <c r="L1816" s="37">
        <v>0</v>
      </c>
      <c r="M1816" s="49">
        <v>62771.1</v>
      </c>
      <c r="N1816" s="43">
        <v>1129.6300000000001</v>
      </c>
      <c r="O1816" s="56">
        <v>1161.8800000000001</v>
      </c>
      <c r="P1816" s="44">
        <v>1149.3499999999999</v>
      </c>
      <c r="Q1816" s="52">
        <v>12.53</v>
      </c>
      <c r="R1816" s="39">
        <v>0</v>
      </c>
      <c r="S1816" s="54">
        <v>0</v>
      </c>
      <c r="T1816" s="39">
        <v>0</v>
      </c>
      <c r="U1816" s="54">
        <v>0</v>
      </c>
      <c r="V1816" s="39">
        <v>0</v>
      </c>
      <c r="W1816" s="56">
        <v>0</v>
      </c>
      <c r="X1816" s="39">
        <v>32.25</v>
      </c>
      <c r="Y1816" s="56">
        <v>2.8</v>
      </c>
    </row>
    <row r="1817" spans="1:25">
      <c r="A1817" s="47">
        <v>43813</v>
      </c>
      <c r="B1817" s="37">
        <v>297.51026683934384</v>
      </c>
      <c r="C1817" s="49">
        <v>0</v>
      </c>
      <c r="D1817" s="37">
        <v>0</v>
      </c>
      <c r="E1817" s="49">
        <v>0</v>
      </c>
      <c r="F1817" s="37">
        <v>0</v>
      </c>
      <c r="G1817" s="49">
        <v>0.9070739076805342</v>
      </c>
      <c r="H1817" s="37">
        <v>1.0568703537187036</v>
      </c>
      <c r="I1817" s="49">
        <v>0</v>
      </c>
      <c r="J1817" s="37">
        <v>0</v>
      </c>
      <c r="K1817" s="49">
        <v>5.4624542040202204</v>
      </c>
      <c r="L1817" s="37">
        <v>0</v>
      </c>
      <c r="M1817" s="49">
        <v>2575.1999999999998</v>
      </c>
    </row>
    <row r="1818" spans="1:25">
      <c r="A1818" s="47">
        <v>43814</v>
      </c>
      <c r="B1818" s="37">
        <v>248.61807451961585</v>
      </c>
      <c r="C1818" s="49">
        <v>0</v>
      </c>
      <c r="D1818" s="37">
        <v>0</v>
      </c>
      <c r="E1818" s="49">
        <v>0</v>
      </c>
      <c r="F1818" s="37">
        <v>0</v>
      </c>
      <c r="G1818" s="49">
        <v>0.74911783462808779</v>
      </c>
      <c r="H1818" s="37">
        <v>0.95530441359857399</v>
      </c>
      <c r="I1818" s="49">
        <v>0</v>
      </c>
      <c r="J1818" s="37">
        <v>0</v>
      </c>
      <c r="K1818" s="49">
        <v>5.9084119133180044</v>
      </c>
      <c r="L1818" s="37">
        <v>0</v>
      </c>
      <c r="M1818" s="49">
        <v>42843.9</v>
      </c>
      <c r="N1818" s="43">
        <v>1614.55</v>
      </c>
      <c r="O1818" s="56">
        <v>1648.09</v>
      </c>
      <c r="P1818" s="44">
        <v>1630.04</v>
      </c>
      <c r="Q1818" s="52">
        <v>18.05</v>
      </c>
      <c r="R1818" s="39">
        <v>0</v>
      </c>
      <c r="S1818" s="54">
        <v>0</v>
      </c>
      <c r="T1818" s="39">
        <v>0</v>
      </c>
      <c r="U1818" s="54">
        <v>0</v>
      </c>
      <c r="V1818" s="39">
        <v>0</v>
      </c>
      <c r="W1818" s="56">
        <v>0</v>
      </c>
      <c r="X1818" s="39">
        <v>33.54</v>
      </c>
      <c r="Y1818" s="56">
        <v>2</v>
      </c>
    </row>
    <row r="1819" spans="1:25">
      <c r="A1819" s="47">
        <v>43815</v>
      </c>
      <c r="B1819" s="37">
        <v>7616.8855365481859</v>
      </c>
      <c r="C1819" s="49">
        <v>0</v>
      </c>
      <c r="D1819" s="37">
        <v>0</v>
      </c>
      <c r="E1819" s="49">
        <v>0</v>
      </c>
      <c r="F1819" s="37">
        <v>0</v>
      </c>
      <c r="G1819" s="49">
        <v>24.383085605028501</v>
      </c>
      <c r="H1819" s="37">
        <v>28.621188420117342</v>
      </c>
      <c r="I1819" s="49">
        <v>0</v>
      </c>
      <c r="J1819" s="37">
        <v>0</v>
      </c>
      <c r="K1819" s="49">
        <v>143.26280269507663</v>
      </c>
      <c r="L1819" s="37">
        <v>0</v>
      </c>
      <c r="M1819" s="49">
        <v>30719.4</v>
      </c>
      <c r="N1819" s="43">
        <v>288.20999999999998</v>
      </c>
      <c r="O1819" s="56">
        <v>295.18</v>
      </c>
      <c r="P1819" s="44">
        <v>292.07</v>
      </c>
      <c r="Q1819" s="52">
        <v>3.11</v>
      </c>
      <c r="R1819" s="39">
        <v>0</v>
      </c>
      <c r="S1819" s="54">
        <v>0</v>
      </c>
      <c r="T1819" s="39">
        <v>0</v>
      </c>
      <c r="U1819" s="54">
        <v>0</v>
      </c>
      <c r="V1819" s="39">
        <v>0</v>
      </c>
      <c r="W1819" s="56">
        <v>0</v>
      </c>
      <c r="X1819" s="39">
        <v>6.97</v>
      </c>
      <c r="Y1819" s="56">
        <v>2.4</v>
      </c>
    </row>
    <row r="1820" spans="1:25">
      <c r="A1820" s="47">
        <v>43816</v>
      </c>
      <c r="B1820" s="37">
        <v>7350.1931692195876</v>
      </c>
      <c r="C1820" s="49">
        <v>0</v>
      </c>
      <c r="D1820" s="37">
        <v>0</v>
      </c>
      <c r="E1820" s="49">
        <v>0</v>
      </c>
      <c r="F1820" s="37">
        <v>0</v>
      </c>
      <c r="G1820" s="49">
        <v>23.132523956289287</v>
      </c>
      <c r="H1820" s="37">
        <v>28.435243974662662</v>
      </c>
      <c r="I1820" s="49">
        <v>0</v>
      </c>
      <c r="J1820" s="37">
        <v>0</v>
      </c>
      <c r="K1820" s="49">
        <v>153.14122579089104</v>
      </c>
      <c r="L1820" s="37">
        <v>0</v>
      </c>
      <c r="M1820" s="49">
        <v>4160.3999999999996</v>
      </c>
      <c r="N1820" s="43">
        <v>504.67</v>
      </c>
      <c r="O1820" s="56">
        <v>513.33000000000004</v>
      </c>
      <c r="P1820" s="44">
        <v>507.73</v>
      </c>
      <c r="Q1820" s="52">
        <v>5.6</v>
      </c>
      <c r="R1820" s="39">
        <v>0</v>
      </c>
      <c r="S1820" s="54">
        <v>0</v>
      </c>
      <c r="T1820" s="39">
        <v>0</v>
      </c>
      <c r="U1820" s="54">
        <v>0</v>
      </c>
      <c r="V1820" s="39">
        <v>0</v>
      </c>
      <c r="W1820" s="56">
        <v>0</v>
      </c>
      <c r="X1820" s="39">
        <v>8.66</v>
      </c>
      <c r="Y1820" s="56">
        <v>1.7</v>
      </c>
    </row>
    <row r="1821" spans="1:25">
      <c r="A1821" s="47">
        <v>43817</v>
      </c>
      <c r="B1821" s="37">
        <v>7143.8207315833833</v>
      </c>
      <c r="C1821" s="49">
        <v>0</v>
      </c>
      <c r="D1821" s="37">
        <v>0</v>
      </c>
      <c r="E1821" s="49">
        <v>0</v>
      </c>
      <c r="F1821" s="37">
        <v>0</v>
      </c>
      <c r="G1821" s="49">
        <v>21.768099411590939</v>
      </c>
      <c r="H1821" s="37">
        <v>29.949249328768765</v>
      </c>
      <c r="I1821" s="49">
        <v>0</v>
      </c>
      <c r="J1821" s="37">
        <v>0</v>
      </c>
      <c r="K1821" s="49">
        <v>162.73904374726723</v>
      </c>
      <c r="L1821" s="37">
        <v>0</v>
      </c>
      <c r="M1821" s="49">
        <v>42228.6</v>
      </c>
      <c r="N1821" s="43">
        <v>1123.6300000000001</v>
      </c>
      <c r="O1821" s="56">
        <v>1151.42</v>
      </c>
      <c r="P1821" s="44">
        <v>1139.77</v>
      </c>
      <c r="Q1821" s="52">
        <v>11.65</v>
      </c>
      <c r="R1821" s="39">
        <v>0</v>
      </c>
      <c r="S1821" s="54">
        <v>0</v>
      </c>
      <c r="T1821" s="39">
        <v>0</v>
      </c>
      <c r="U1821" s="54">
        <v>0</v>
      </c>
      <c r="V1821" s="39">
        <v>0</v>
      </c>
      <c r="W1821" s="56">
        <v>0</v>
      </c>
      <c r="X1821" s="39">
        <v>27.79</v>
      </c>
      <c r="Y1821" s="56">
        <v>2.4</v>
      </c>
    </row>
    <row r="1822" spans="1:25">
      <c r="A1822" s="47">
        <v>43818</v>
      </c>
      <c r="B1822" s="37">
        <v>7945.0441890081256</v>
      </c>
      <c r="C1822" s="49">
        <v>0</v>
      </c>
      <c r="D1822" s="37">
        <v>0</v>
      </c>
      <c r="E1822" s="49">
        <v>0</v>
      </c>
      <c r="F1822" s="37">
        <v>0</v>
      </c>
      <c r="G1822" s="49">
        <v>23.696452313316502</v>
      </c>
      <c r="H1822" s="37">
        <v>30.162072703622805</v>
      </c>
      <c r="I1822" s="49">
        <v>0</v>
      </c>
      <c r="J1822" s="37">
        <v>0</v>
      </c>
      <c r="K1822" s="49">
        <v>155.5503058803076</v>
      </c>
      <c r="L1822" s="37">
        <v>0</v>
      </c>
      <c r="M1822" s="49">
        <v>41781.599999999999</v>
      </c>
      <c r="N1822" s="43">
        <v>1051.1500000000001</v>
      </c>
      <c r="O1822" s="56">
        <v>1073.22</v>
      </c>
      <c r="P1822" s="44">
        <v>1061.0899999999999</v>
      </c>
      <c r="Q1822" s="52">
        <v>12.13</v>
      </c>
      <c r="R1822" s="39">
        <v>0</v>
      </c>
      <c r="S1822" s="54">
        <v>0</v>
      </c>
      <c r="T1822" s="39">
        <v>0</v>
      </c>
      <c r="U1822" s="54">
        <v>0</v>
      </c>
      <c r="V1822" s="39">
        <v>0</v>
      </c>
      <c r="W1822" s="56">
        <v>0</v>
      </c>
      <c r="X1822" s="39">
        <v>22.07</v>
      </c>
      <c r="Y1822" s="56">
        <v>2.1</v>
      </c>
    </row>
    <row r="1823" spans="1:25">
      <c r="A1823" s="47">
        <v>43819</v>
      </c>
      <c r="B1823" s="37">
        <v>7473.3350847057827</v>
      </c>
      <c r="C1823" s="49">
        <v>20</v>
      </c>
      <c r="D1823" s="37">
        <v>0</v>
      </c>
      <c r="E1823" s="49">
        <v>0</v>
      </c>
      <c r="F1823" s="37">
        <v>0</v>
      </c>
      <c r="G1823" s="49">
        <v>22.410091644432171</v>
      </c>
      <c r="H1823" s="37">
        <v>26.962154158759461</v>
      </c>
      <c r="I1823" s="49">
        <v>0</v>
      </c>
      <c r="J1823" s="37">
        <v>0</v>
      </c>
      <c r="K1823" s="49">
        <v>147.04476120245795</v>
      </c>
      <c r="L1823" s="37">
        <v>0</v>
      </c>
      <c r="M1823" s="49">
        <v>38189.4</v>
      </c>
      <c r="N1823" s="43">
        <v>537.16999999999996</v>
      </c>
      <c r="O1823" s="56">
        <v>545.79999999999995</v>
      </c>
      <c r="P1823" s="44">
        <v>539.32000000000005</v>
      </c>
      <c r="Q1823" s="52">
        <v>6.48</v>
      </c>
      <c r="R1823" s="39">
        <v>0</v>
      </c>
      <c r="S1823" s="54">
        <v>0</v>
      </c>
      <c r="T1823" s="39">
        <v>0</v>
      </c>
      <c r="U1823" s="54">
        <v>0</v>
      </c>
      <c r="V1823" s="39">
        <v>0</v>
      </c>
      <c r="W1823" s="56">
        <v>0</v>
      </c>
      <c r="X1823" s="39">
        <v>8.6300000000000008</v>
      </c>
      <c r="Y1823" s="56">
        <v>1.6</v>
      </c>
    </row>
    <row r="1824" spans="1:25">
      <c r="A1824" s="47">
        <v>43820</v>
      </c>
      <c r="B1824" s="37">
        <v>258.04160267517125</v>
      </c>
      <c r="C1824" s="49">
        <v>0</v>
      </c>
      <c r="D1824" s="37">
        <v>0</v>
      </c>
      <c r="E1824" s="49">
        <v>0</v>
      </c>
      <c r="F1824" s="37">
        <v>0</v>
      </c>
      <c r="G1824" s="49">
        <v>0.91533265041007916</v>
      </c>
      <c r="H1824" s="37">
        <v>1.0527636040499284</v>
      </c>
      <c r="I1824" s="49">
        <v>0</v>
      </c>
      <c r="J1824" s="37">
        <v>0</v>
      </c>
      <c r="K1824" s="49">
        <v>5.6236135385070645</v>
      </c>
      <c r="L1824" s="37">
        <v>0</v>
      </c>
      <c r="M1824" s="49">
        <v>4036.5</v>
      </c>
      <c r="N1824" s="43">
        <v>516.75</v>
      </c>
      <c r="O1824" s="56">
        <v>522.52</v>
      </c>
      <c r="P1824" s="44">
        <v>516.80999999999995</v>
      </c>
      <c r="Q1824" s="52">
        <v>5.71</v>
      </c>
      <c r="R1824" s="39">
        <v>0</v>
      </c>
      <c r="S1824" s="54">
        <v>0</v>
      </c>
      <c r="T1824" s="39">
        <v>0</v>
      </c>
      <c r="U1824" s="54">
        <v>0</v>
      </c>
      <c r="V1824" s="39">
        <v>0</v>
      </c>
      <c r="W1824" s="56">
        <v>0</v>
      </c>
      <c r="X1824" s="39">
        <v>5.77</v>
      </c>
      <c r="Y1824" s="56">
        <v>1.1000000000000001</v>
      </c>
    </row>
    <row r="1825" spans="1:25">
      <c r="A1825" s="47">
        <v>43821</v>
      </c>
      <c r="B1825" s="37">
        <v>253.91967384447352</v>
      </c>
      <c r="C1825" s="49">
        <v>0</v>
      </c>
      <c r="D1825" s="37">
        <v>0</v>
      </c>
      <c r="E1825" s="49">
        <v>0</v>
      </c>
      <c r="F1825" s="37">
        <v>0</v>
      </c>
      <c r="G1825" s="49">
        <v>0.89121556261590695</v>
      </c>
      <c r="H1825" s="37">
        <v>1.0871860906328461</v>
      </c>
      <c r="I1825" s="49">
        <v>0</v>
      </c>
      <c r="J1825" s="37">
        <v>0</v>
      </c>
      <c r="K1825" s="49">
        <v>5.5693742536154209</v>
      </c>
      <c r="L1825" s="37">
        <v>0</v>
      </c>
      <c r="M1825" s="49">
        <v>61432.5</v>
      </c>
      <c r="N1825" s="43">
        <v>1606.99</v>
      </c>
      <c r="O1825" s="56">
        <v>1627.5</v>
      </c>
      <c r="P1825" s="44">
        <v>1612.5</v>
      </c>
      <c r="Q1825" s="52">
        <v>0</v>
      </c>
      <c r="R1825" s="39">
        <v>0</v>
      </c>
      <c r="S1825" s="54">
        <v>15</v>
      </c>
      <c r="T1825" s="39">
        <v>0</v>
      </c>
      <c r="U1825" s="54">
        <v>0</v>
      </c>
      <c r="V1825" s="39">
        <v>0</v>
      </c>
      <c r="W1825" s="56">
        <v>0</v>
      </c>
      <c r="X1825" s="39">
        <v>20.51</v>
      </c>
      <c r="Y1825" s="56">
        <v>1.3</v>
      </c>
    </row>
    <row r="1826" spans="1:25">
      <c r="A1826" s="47">
        <v>43822</v>
      </c>
      <c r="B1826" s="37">
        <v>7499.2046412880172</v>
      </c>
      <c r="C1826" s="49">
        <v>0</v>
      </c>
      <c r="D1826" s="37">
        <v>0</v>
      </c>
      <c r="E1826" s="49">
        <v>0</v>
      </c>
      <c r="F1826" s="37">
        <v>0</v>
      </c>
      <c r="G1826" s="49">
        <v>23.79793050288351</v>
      </c>
      <c r="H1826" s="37">
        <v>26.828034987920347</v>
      </c>
      <c r="I1826" s="49">
        <v>0</v>
      </c>
      <c r="J1826" s="37">
        <v>0</v>
      </c>
      <c r="K1826" s="49">
        <v>145.24426572082464</v>
      </c>
      <c r="L1826" s="37">
        <v>0</v>
      </c>
      <c r="M1826" s="49">
        <v>42103.8</v>
      </c>
      <c r="N1826" s="43">
        <v>573.71</v>
      </c>
      <c r="O1826" s="56">
        <v>583.04999999999995</v>
      </c>
      <c r="P1826" s="44">
        <v>576.04999999999995</v>
      </c>
      <c r="Q1826" s="52">
        <v>0</v>
      </c>
      <c r="R1826" s="39">
        <v>0</v>
      </c>
      <c r="S1826" s="54">
        <v>7</v>
      </c>
      <c r="T1826" s="39">
        <v>0</v>
      </c>
      <c r="U1826" s="54">
        <v>0</v>
      </c>
      <c r="V1826" s="39">
        <v>0</v>
      </c>
      <c r="W1826" s="56">
        <v>0</v>
      </c>
      <c r="X1826" s="39">
        <v>9.34</v>
      </c>
      <c r="Y1826" s="56">
        <v>1.6</v>
      </c>
    </row>
    <row r="1827" spans="1:25">
      <c r="A1827" s="47">
        <v>43823</v>
      </c>
      <c r="B1827" s="37">
        <v>7526.9326973470115</v>
      </c>
      <c r="C1827" s="49">
        <v>0</v>
      </c>
      <c r="D1827" s="37">
        <v>0</v>
      </c>
      <c r="E1827" s="49">
        <v>0</v>
      </c>
      <c r="F1827" s="37">
        <v>0</v>
      </c>
      <c r="G1827" s="49">
        <v>21.831024869593339</v>
      </c>
      <c r="H1827" s="37">
        <v>28.530949059308071</v>
      </c>
      <c r="I1827" s="49">
        <v>0</v>
      </c>
      <c r="J1827" s="37">
        <v>0</v>
      </c>
      <c r="K1827" s="49">
        <v>150.176835911366</v>
      </c>
      <c r="L1827" s="37">
        <v>0</v>
      </c>
      <c r="M1827" s="49">
        <v>4743.6000000000004</v>
      </c>
      <c r="N1827" s="43">
        <v>518.38</v>
      </c>
      <c r="O1827" s="56">
        <v>528.95000000000005</v>
      </c>
      <c r="P1827" s="44">
        <v>520.95000000000005</v>
      </c>
      <c r="Q1827" s="52">
        <v>0</v>
      </c>
      <c r="R1827" s="39">
        <v>0</v>
      </c>
      <c r="S1827" s="54">
        <v>8</v>
      </c>
      <c r="T1827" s="39">
        <v>0</v>
      </c>
      <c r="U1827" s="54">
        <v>0</v>
      </c>
      <c r="V1827" s="39">
        <v>0</v>
      </c>
      <c r="W1827" s="56">
        <v>0</v>
      </c>
      <c r="X1827" s="39">
        <v>10.57</v>
      </c>
      <c r="Y1827" s="56">
        <v>2</v>
      </c>
    </row>
    <row r="1828" spans="1:25">
      <c r="A1828" s="47">
        <v>43824</v>
      </c>
      <c r="B1828" s="37">
        <v>8004.9754712660151</v>
      </c>
      <c r="C1828" s="49">
        <v>0</v>
      </c>
      <c r="D1828" s="37">
        <v>0</v>
      </c>
      <c r="E1828" s="49">
        <v>0</v>
      </c>
      <c r="F1828" s="37">
        <v>0</v>
      </c>
      <c r="G1828" s="49">
        <v>22.809967697896134</v>
      </c>
      <c r="H1828" s="37">
        <v>26.385419325309229</v>
      </c>
      <c r="I1828" s="49">
        <v>0</v>
      </c>
      <c r="J1828" s="37">
        <v>0</v>
      </c>
      <c r="K1828" s="49">
        <v>155.36866086812421</v>
      </c>
      <c r="L1828" s="37">
        <v>0</v>
      </c>
      <c r="M1828" s="49">
        <v>62433.9</v>
      </c>
      <c r="N1828" s="43">
        <v>1677.05</v>
      </c>
      <c r="O1828" s="56">
        <v>1709.93</v>
      </c>
      <c r="P1828" s="44">
        <v>1691.37</v>
      </c>
      <c r="Q1828" s="52">
        <v>18.559999999999999</v>
      </c>
      <c r="R1828" s="39">
        <v>0</v>
      </c>
      <c r="S1828" s="54">
        <v>0</v>
      </c>
      <c r="T1828" s="39">
        <v>0</v>
      </c>
      <c r="U1828" s="54">
        <v>0</v>
      </c>
      <c r="V1828" s="39">
        <v>0</v>
      </c>
      <c r="W1828" s="56">
        <v>0</v>
      </c>
      <c r="X1828" s="39">
        <v>32.880000000000003</v>
      </c>
      <c r="Y1828" s="56">
        <v>1.9</v>
      </c>
    </row>
    <row r="1829" spans="1:25">
      <c r="A1829" s="47">
        <v>43825</v>
      </c>
      <c r="B1829" s="37">
        <v>7587.3031329781352</v>
      </c>
      <c r="C1829" s="49">
        <v>0</v>
      </c>
      <c r="D1829" s="37">
        <v>0</v>
      </c>
      <c r="E1829" s="49">
        <v>0</v>
      </c>
      <c r="F1829" s="37">
        <v>0</v>
      </c>
      <c r="G1829" s="49">
        <v>23.245297822169118</v>
      </c>
      <c r="H1829" s="37">
        <v>29.416793658599595</v>
      </c>
      <c r="I1829" s="49">
        <v>0</v>
      </c>
      <c r="J1829" s="37">
        <v>0</v>
      </c>
      <c r="K1829" s="49">
        <v>143.95899837977288</v>
      </c>
      <c r="L1829" s="37">
        <v>0</v>
      </c>
      <c r="M1829" s="49">
        <v>41878.800000000003</v>
      </c>
      <c r="N1829" s="43">
        <v>1075.8699999999999</v>
      </c>
      <c r="O1829" s="56">
        <v>1097</v>
      </c>
      <c r="P1829" s="44">
        <v>1085</v>
      </c>
      <c r="Q1829" s="52">
        <v>12</v>
      </c>
      <c r="R1829" s="39">
        <v>0</v>
      </c>
      <c r="S1829" s="54">
        <v>0</v>
      </c>
      <c r="T1829" s="39">
        <v>0</v>
      </c>
      <c r="U1829" s="54">
        <v>0</v>
      </c>
      <c r="V1829" s="39">
        <v>0</v>
      </c>
      <c r="W1829" s="56">
        <v>0</v>
      </c>
      <c r="X1829" s="39">
        <v>21.13</v>
      </c>
      <c r="Y1829" s="56">
        <v>1.9</v>
      </c>
    </row>
    <row r="1830" spans="1:25">
      <c r="A1830" s="47">
        <v>43826</v>
      </c>
      <c r="B1830" s="37">
        <v>7746.2995851908981</v>
      </c>
      <c r="C1830" s="49">
        <v>20</v>
      </c>
      <c r="D1830" s="37">
        <v>0</v>
      </c>
      <c r="E1830" s="49">
        <v>0</v>
      </c>
      <c r="F1830" s="37">
        <v>0</v>
      </c>
      <c r="G1830" s="49">
        <v>24.006858573136419</v>
      </c>
      <c r="H1830" s="37">
        <v>26.369966117368776</v>
      </c>
      <c r="I1830" s="49">
        <v>0</v>
      </c>
      <c r="J1830" s="37">
        <v>0</v>
      </c>
      <c r="K1830" s="49">
        <v>149.25820220450092</v>
      </c>
      <c r="L1830" s="37">
        <v>0</v>
      </c>
      <c r="M1830" s="49">
        <v>40898.699999999997</v>
      </c>
      <c r="N1830" s="43">
        <v>555.54999999999995</v>
      </c>
      <c r="O1830" s="56">
        <v>570.1</v>
      </c>
      <c r="P1830" s="44">
        <v>563.44000000000005</v>
      </c>
      <c r="Q1830" s="52">
        <v>6.66</v>
      </c>
      <c r="R1830" s="39">
        <v>0</v>
      </c>
      <c r="S1830" s="54">
        <v>0</v>
      </c>
      <c r="T1830" s="39">
        <v>0</v>
      </c>
      <c r="U1830" s="54">
        <v>0</v>
      </c>
      <c r="V1830" s="39">
        <v>0</v>
      </c>
      <c r="W1830" s="56">
        <v>0</v>
      </c>
      <c r="X1830" s="39">
        <v>14.55</v>
      </c>
      <c r="Y1830" s="56">
        <v>2.6</v>
      </c>
    </row>
    <row r="1831" spans="1:25">
      <c r="A1831" s="47">
        <v>43827</v>
      </c>
      <c r="B1831" s="37">
        <v>265.61503642191644</v>
      </c>
      <c r="C1831" s="49">
        <v>0</v>
      </c>
      <c r="D1831" s="37">
        <v>0</v>
      </c>
      <c r="E1831" s="49">
        <v>0</v>
      </c>
      <c r="F1831" s="37">
        <v>0</v>
      </c>
      <c r="G1831" s="49">
        <v>0.7524561780323149</v>
      </c>
      <c r="H1831" s="37">
        <v>0.93468629503061007</v>
      </c>
      <c r="I1831" s="49">
        <v>0</v>
      </c>
      <c r="J1831" s="37">
        <v>0</v>
      </c>
      <c r="K1831" s="49">
        <v>5.6815648991499916</v>
      </c>
      <c r="L1831" s="37">
        <v>0</v>
      </c>
      <c r="M1831" s="49">
        <v>4635.3</v>
      </c>
      <c r="N1831" s="43">
        <v>521.85</v>
      </c>
      <c r="O1831" s="56">
        <v>529.6</v>
      </c>
      <c r="P1831" s="44">
        <v>523.84</v>
      </c>
      <c r="Q1831" s="52">
        <v>5.76</v>
      </c>
      <c r="R1831" s="39">
        <v>0</v>
      </c>
      <c r="S1831" s="54">
        <v>0</v>
      </c>
      <c r="T1831" s="39">
        <v>0</v>
      </c>
      <c r="U1831" s="54">
        <v>0</v>
      </c>
      <c r="V1831" s="39">
        <v>0</v>
      </c>
      <c r="W1831" s="56">
        <v>0</v>
      </c>
      <c r="X1831" s="39">
        <v>7.75</v>
      </c>
      <c r="Y1831" s="56">
        <v>1.5</v>
      </c>
    </row>
    <row r="1832" spans="1:25">
      <c r="A1832" s="47">
        <v>43828</v>
      </c>
      <c r="B1832" s="37">
        <v>274.85895400210899</v>
      </c>
      <c r="C1832" s="49">
        <v>0</v>
      </c>
      <c r="D1832" s="37">
        <v>0</v>
      </c>
      <c r="E1832" s="49">
        <v>0</v>
      </c>
      <c r="F1832" s="37">
        <v>0</v>
      </c>
      <c r="G1832" s="49">
        <v>0.83565706667582729</v>
      </c>
      <c r="H1832" s="37">
        <v>1.0366236456349625</v>
      </c>
      <c r="I1832" s="49">
        <v>0</v>
      </c>
      <c r="J1832" s="37">
        <v>0</v>
      </c>
      <c r="K1832" s="49">
        <v>4.9207114670469432</v>
      </c>
      <c r="L1832" s="37">
        <v>0</v>
      </c>
      <c r="M1832" s="49">
        <v>60035.4</v>
      </c>
      <c r="N1832" s="43">
        <v>1629.59</v>
      </c>
      <c r="O1832" s="56">
        <v>1655.97</v>
      </c>
      <c r="P1832" s="44">
        <v>1632.39</v>
      </c>
      <c r="Q1832" s="52">
        <v>18.579999999999998</v>
      </c>
      <c r="R1832" s="39">
        <v>0</v>
      </c>
      <c r="S1832" s="54">
        <v>5</v>
      </c>
      <c r="T1832" s="39">
        <v>0</v>
      </c>
      <c r="U1832" s="54">
        <v>0</v>
      </c>
      <c r="V1832" s="39">
        <v>0</v>
      </c>
      <c r="W1832" s="56">
        <v>0</v>
      </c>
      <c r="X1832" s="39">
        <v>26.38</v>
      </c>
      <c r="Y1832" s="56">
        <v>1.6</v>
      </c>
    </row>
    <row r="1833" spans="1:25">
      <c r="A1833" s="47">
        <v>43829</v>
      </c>
      <c r="B1833" s="37">
        <v>7939.9371566548525</v>
      </c>
      <c r="C1833" s="49">
        <v>0</v>
      </c>
      <c r="D1833" s="37">
        <v>0</v>
      </c>
      <c r="E1833" s="49">
        <v>0</v>
      </c>
      <c r="F1833" s="37">
        <v>0</v>
      </c>
      <c r="G1833" s="49">
        <v>22.190103308450041</v>
      </c>
      <c r="H1833" s="37">
        <v>27.441788509517757</v>
      </c>
      <c r="I1833" s="49">
        <v>0</v>
      </c>
      <c r="J1833" s="37">
        <v>0</v>
      </c>
      <c r="K1833" s="49">
        <v>150.28784531191022</v>
      </c>
      <c r="L1833" s="37">
        <v>0</v>
      </c>
      <c r="M1833" s="49">
        <v>39001.5</v>
      </c>
      <c r="N1833" s="43">
        <v>546.4</v>
      </c>
      <c r="O1833" s="56">
        <v>556.66999999999996</v>
      </c>
      <c r="P1833" s="44">
        <v>549.74</v>
      </c>
      <c r="Q1833" s="52">
        <v>6.93</v>
      </c>
      <c r="R1833" s="39">
        <v>0</v>
      </c>
      <c r="S1833" s="54">
        <v>0</v>
      </c>
      <c r="T1833" s="39">
        <v>0</v>
      </c>
      <c r="U1833" s="54">
        <v>0</v>
      </c>
      <c r="V1833" s="39">
        <v>0</v>
      </c>
      <c r="W1833" s="56">
        <v>0</v>
      </c>
      <c r="X1833" s="39">
        <v>10.27</v>
      </c>
      <c r="Y1833" s="56">
        <v>1.8</v>
      </c>
    </row>
    <row r="1834" spans="1:25">
      <c r="A1834" s="47">
        <v>43830</v>
      </c>
      <c r="B1834" s="37">
        <v>7956.1146145400426</v>
      </c>
      <c r="C1834" s="49">
        <v>0</v>
      </c>
      <c r="D1834" s="37">
        <v>0</v>
      </c>
      <c r="E1834" s="49">
        <v>0</v>
      </c>
      <c r="F1834" s="37">
        <v>0</v>
      </c>
      <c r="G1834" s="49">
        <v>22.224402623577454</v>
      </c>
      <c r="H1834" s="37">
        <v>26.719220729218215</v>
      </c>
      <c r="I1834" s="49">
        <v>36.090138730493301</v>
      </c>
      <c r="J1834" s="37">
        <v>0</v>
      </c>
      <c r="K1834" s="49">
        <v>155.39204543602878</v>
      </c>
      <c r="L1834" s="37">
        <v>0</v>
      </c>
      <c r="M1834" s="49">
        <v>2669.4</v>
      </c>
    </row>
    <row r="1835" spans="1:25">
      <c r="M1835" s="49">
        <v>2470.5</v>
      </c>
    </row>
  </sheetData>
  <mergeCells count="7">
    <mergeCell ref="A1:M1"/>
    <mergeCell ref="X3:Y3"/>
    <mergeCell ref="C3:D3"/>
    <mergeCell ref="G3:H3"/>
    <mergeCell ref="K3:L3"/>
    <mergeCell ref="N3:O3"/>
    <mergeCell ref="P3:W3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4A81F-D76C-4B38-83BA-5121DD9E5F96}">
  <dimension ref="A1:A4"/>
  <sheetViews>
    <sheetView workbookViewId="0">
      <selection activeCell="A5" sqref="A5"/>
    </sheetView>
  </sheetViews>
  <sheetFormatPr defaultRowHeight="16.5"/>
  <sheetData>
    <row r="1" spans="1:1">
      <c r="A1" t="s">
        <v>99</v>
      </c>
    </row>
    <row r="2" spans="1:1">
      <c r="A2" t="s">
        <v>100</v>
      </c>
    </row>
    <row r="3" spans="1:1">
      <c r="A3" t="s">
        <v>101</v>
      </c>
    </row>
    <row r="4" spans="1:1">
      <c r="A4" t="s">
        <v>102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데이터 만들기</vt:lpstr>
      <vt:lpstr>월별값</vt:lpstr>
      <vt:lpstr>생성된 일별 데이터</vt:lpstr>
      <vt:lpstr>수정할것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Vodianova</dc:creator>
  <cp:lastModifiedBy>Vodianova</cp:lastModifiedBy>
  <dcterms:created xsi:type="dcterms:W3CDTF">2020-05-25T11:24:02Z</dcterms:created>
  <dcterms:modified xsi:type="dcterms:W3CDTF">2020-05-30T09:59:45Z</dcterms:modified>
</cp:coreProperties>
</file>