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2910" yWindow="480" windowWidth="19440" windowHeight="10560" tabRatio="632"/>
  </bookViews>
  <sheets>
    <sheet name="작성가이드" sheetId="15" r:id="rId1"/>
    <sheet name="(공통)사업장 일반정보" sheetId="16" r:id="rId2"/>
    <sheet name="판매_사업장명_열(스팀)1" sheetId="1" r:id="rId3"/>
    <sheet name="구매_사업장명_열(스팀)1" sheetId="20" r:id="rId4"/>
    <sheet name="참고1. IPCC 배출계수" sheetId="17" r:id="rId5"/>
    <sheet name="참고2. 국가 고유 배출계수 및 발열량" sheetId="9" r:id="rId6"/>
  </sheets>
  <definedNames>
    <definedName name="_xlnm.Print_Area" localSheetId="3">'구매_사업장명_열(스팀)1'!$A$1:$W$51</definedName>
    <definedName name="_xlnm.Print_Area" localSheetId="0">작성가이드!$B$2:$Y$45</definedName>
    <definedName name="_xlnm.Print_Area" localSheetId="2">'판매_사업장명_열(스팀)1'!$A$1:$AF$124</definedName>
  </definedNames>
  <calcPr calcId="145621"/>
</workbook>
</file>

<file path=xl/calcChain.xml><?xml version="1.0" encoding="utf-8"?>
<calcChain xmlns="http://schemas.openxmlformats.org/spreadsheetml/2006/main">
  <c r="Q107" i="1" l="1"/>
  <c r="P107" i="1"/>
  <c r="O107" i="1"/>
  <c r="M33" i="20" l="1"/>
  <c r="O33" i="20"/>
  <c r="N33" i="20"/>
  <c r="M33" i="1"/>
  <c r="O33" i="1"/>
  <c r="N33" i="1"/>
  <c r="W106" i="1" l="1"/>
  <c r="W105" i="1"/>
  <c r="W104" i="1"/>
  <c r="W103" i="1"/>
  <c r="W102" i="1"/>
  <c r="W101" i="1"/>
  <c r="W100" i="1"/>
  <c r="W99" i="1"/>
  <c r="W98" i="1"/>
  <c r="W97" i="1"/>
  <c r="W96" i="1"/>
  <c r="W95" i="1"/>
  <c r="Y106" i="1"/>
  <c r="Y105" i="1"/>
  <c r="Y104" i="1"/>
  <c r="Y103" i="1"/>
  <c r="Y102" i="1"/>
  <c r="Y101" i="1"/>
  <c r="Y100" i="1"/>
  <c r="Y99" i="1"/>
  <c r="Y98" i="1"/>
  <c r="Y97" i="1"/>
  <c r="Y96" i="1"/>
  <c r="Y95" i="1"/>
  <c r="X106" i="1"/>
  <c r="X105" i="1"/>
  <c r="X104" i="1"/>
  <c r="X103" i="1"/>
  <c r="X102" i="1"/>
  <c r="X101" i="1"/>
  <c r="X100" i="1"/>
  <c r="X99" i="1"/>
  <c r="X98" i="1"/>
  <c r="X97" i="1"/>
  <c r="X96" i="1"/>
  <c r="X95" i="1"/>
  <c r="Q47" i="1" l="1"/>
  <c r="Q46" i="1"/>
  <c r="Q45" i="1"/>
  <c r="P48" i="1"/>
  <c r="O48" i="1"/>
  <c r="H48" i="1"/>
  <c r="W107" i="1"/>
  <c r="K47" i="1" s="1"/>
  <c r="T69" i="1"/>
  <c r="L33" i="1"/>
  <c r="K33" i="1"/>
  <c r="J33" i="1"/>
  <c r="I33" i="1"/>
  <c r="L33" i="20" l="1"/>
  <c r="K33" i="20"/>
  <c r="J33" i="20"/>
  <c r="I33" i="20"/>
  <c r="M16" i="20"/>
  <c r="M10" i="20"/>
  <c r="G47" i="1" l="1"/>
  <c r="M16" i="1"/>
  <c r="T88" i="1" l="1"/>
  <c r="T107" i="1"/>
  <c r="V87" i="1"/>
  <c r="V86" i="1"/>
  <c r="V85" i="1"/>
  <c r="V84" i="1"/>
  <c r="V83" i="1"/>
  <c r="V82" i="1"/>
  <c r="V81" i="1"/>
  <c r="V80" i="1"/>
  <c r="V79" i="1"/>
  <c r="V78" i="1"/>
  <c r="V77" i="1"/>
  <c r="V76" i="1"/>
  <c r="V68" i="1"/>
  <c r="V67" i="1"/>
  <c r="V66" i="1"/>
  <c r="V65" i="1"/>
  <c r="V64" i="1"/>
  <c r="V63" i="1"/>
  <c r="V62" i="1"/>
  <c r="V61" i="1"/>
  <c r="V60" i="1"/>
  <c r="V59" i="1"/>
  <c r="V58" i="1"/>
  <c r="V57" i="1"/>
  <c r="Y79" i="1" l="1"/>
  <c r="W79" i="1"/>
  <c r="X79" i="1"/>
  <c r="W83" i="1"/>
  <c r="X83" i="1"/>
  <c r="Y83" i="1"/>
  <c r="Y80" i="1"/>
  <c r="W80" i="1"/>
  <c r="X80" i="1"/>
  <c r="X84" i="1"/>
  <c r="W84" i="1"/>
  <c r="Y84" i="1"/>
  <c r="W81" i="1"/>
  <c r="X81" i="1"/>
  <c r="Y81" i="1"/>
  <c r="Y78" i="1"/>
  <c r="W78" i="1"/>
  <c r="X78" i="1"/>
  <c r="Y82" i="1"/>
  <c r="X82" i="1"/>
  <c r="W82" i="1"/>
  <c r="W86" i="1"/>
  <c r="X86" i="1"/>
  <c r="Y86" i="1"/>
  <c r="Y87" i="1"/>
  <c r="X87" i="1"/>
  <c r="W87" i="1"/>
  <c r="X85" i="1"/>
  <c r="W85" i="1"/>
  <c r="Y85" i="1"/>
  <c r="W76" i="1"/>
  <c r="X76" i="1"/>
  <c r="Y76" i="1"/>
  <c r="Y77" i="1"/>
  <c r="X77" i="1"/>
  <c r="X88" i="1" s="1"/>
  <c r="W77" i="1"/>
  <c r="V88" i="1"/>
  <c r="Y60" i="1"/>
  <c r="W60" i="1"/>
  <c r="X60" i="1"/>
  <c r="Y64" i="1"/>
  <c r="W64" i="1"/>
  <c r="X64" i="1"/>
  <c r="Y68" i="1"/>
  <c r="W68" i="1"/>
  <c r="X68" i="1"/>
  <c r="X61" i="1"/>
  <c r="Y61" i="1"/>
  <c r="W61" i="1"/>
  <c r="X65" i="1"/>
  <c r="Y65" i="1"/>
  <c r="W65" i="1"/>
  <c r="X62" i="1"/>
  <c r="Y62" i="1"/>
  <c r="W62" i="1"/>
  <c r="Z62" i="1" s="1"/>
  <c r="X66" i="1"/>
  <c r="Y66" i="1"/>
  <c r="W66" i="1"/>
  <c r="Y59" i="1"/>
  <c r="X59" i="1"/>
  <c r="W59" i="1"/>
  <c r="Y63" i="1"/>
  <c r="W63" i="1"/>
  <c r="X63" i="1"/>
  <c r="Y67" i="1"/>
  <c r="X67" i="1"/>
  <c r="W67" i="1"/>
  <c r="W58" i="1"/>
  <c r="Y58" i="1"/>
  <c r="X58" i="1"/>
  <c r="X57" i="1"/>
  <c r="Y57" i="1"/>
  <c r="W57" i="1"/>
  <c r="AC82" i="1"/>
  <c r="Z103" i="1"/>
  <c r="Z99" i="1"/>
  <c r="Z96" i="1"/>
  <c r="Z100" i="1"/>
  <c r="Z104" i="1"/>
  <c r="Y107" i="1"/>
  <c r="M47" i="1" s="1"/>
  <c r="Z97" i="1"/>
  <c r="Z101" i="1"/>
  <c r="Z105" i="1"/>
  <c r="X107" i="1"/>
  <c r="L47" i="1" s="1"/>
  <c r="Z98" i="1"/>
  <c r="Z102" i="1"/>
  <c r="Z106" i="1"/>
  <c r="Z95" i="1"/>
  <c r="AA82" i="1"/>
  <c r="Q88" i="1" l="1"/>
  <c r="P88" i="1"/>
  <c r="O88" i="1"/>
  <c r="Y69" i="1"/>
  <c r="M88" i="1"/>
  <c r="S88" i="1"/>
  <c r="X69" i="1"/>
  <c r="L45" i="1" s="1"/>
  <c r="Z79" i="1"/>
  <c r="N47" i="1"/>
  <c r="Z68" i="1"/>
  <c r="Z87" i="1"/>
  <c r="Z61" i="1"/>
  <c r="Z59" i="1"/>
  <c r="Z82" i="1"/>
  <c r="Z78" i="1"/>
  <c r="Z60" i="1"/>
  <c r="Z83" i="1"/>
  <c r="Z67" i="1"/>
  <c r="AB82" i="1"/>
  <c r="AD82" i="1" s="1"/>
  <c r="Z63" i="1"/>
  <c r="W88" i="1"/>
  <c r="Z81" i="1"/>
  <c r="Z84" i="1"/>
  <c r="Z65" i="1"/>
  <c r="Z66" i="1"/>
  <c r="Z86" i="1"/>
  <c r="Z64" i="1"/>
  <c r="Z77" i="1"/>
  <c r="Z80" i="1"/>
  <c r="Y88" i="1"/>
  <c r="Z85" i="1"/>
  <c r="Z58" i="1"/>
  <c r="Z76" i="1"/>
  <c r="Z107" i="1"/>
  <c r="Z88" i="1" l="1"/>
  <c r="G46" i="1"/>
  <c r="AC87" i="1"/>
  <c r="AC86" i="1"/>
  <c r="AC85" i="1"/>
  <c r="AC84" i="1"/>
  <c r="AC83" i="1"/>
  <c r="AC81" i="1"/>
  <c r="AC80" i="1"/>
  <c r="AC79" i="1"/>
  <c r="AC78" i="1"/>
  <c r="AA77" i="1"/>
  <c r="AC76" i="1"/>
  <c r="U88" i="1"/>
  <c r="H46" i="1" s="1"/>
  <c r="M10" i="1"/>
  <c r="AB87" i="1" l="1"/>
  <c r="AB76" i="1"/>
  <c r="AB78" i="1"/>
  <c r="AB86" i="1"/>
  <c r="AA76" i="1"/>
  <c r="AA78" i="1"/>
  <c r="AB83" i="1"/>
  <c r="AA87" i="1"/>
  <c r="AA83" i="1"/>
  <c r="AA85" i="1"/>
  <c r="AA81" i="1"/>
  <c r="AA79" i="1"/>
  <c r="AB81" i="1"/>
  <c r="AA84" i="1"/>
  <c r="AB85" i="1"/>
  <c r="AB84" i="1"/>
  <c r="AB80" i="1"/>
  <c r="AC77" i="1"/>
  <c r="AC88" i="1" s="1"/>
  <c r="M46" i="1" s="1"/>
  <c r="R88" i="1" l="1"/>
  <c r="L88" i="1"/>
  <c r="N88" i="1"/>
  <c r="F46" i="1"/>
  <c r="AD76" i="1"/>
  <c r="AD78" i="1"/>
  <c r="AD87" i="1"/>
  <c r="AD83" i="1"/>
  <c r="AA86" i="1"/>
  <c r="AD86" i="1" s="1"/>
  <c r="AD85" i="1"/>
  <c r="AD81" i="1"/>
  <c r="AB77" i="1"/>
  <c r="AA80" i="1"/>
  <c r="AB79" i="1"/>
  <c r="AD79" i="1" s="1"/>
  <c r="AD84" i="1"/>
  <c r="AD80" i="1" l="1"/>
  <c r="AA88" i="1"/>
  <c r="K46" i="1" s="1"/>
  <c r="AB88" i="1"/>
  <c r="L46" i="1" s="1"/>
  <c r="L48" i="1" s="1"/>
  <c r="AD77" i="1"/>
  <c r="N46" i="1" l="1"/>
  <c r="AD88" i="1"/>
  <c r="Z57" i="1" l="1"/>
  <c r="G45" i="1" l="1"/>
  <c r="Q48" i="1" s="1"/>
  <c r="G48" i="1" l="1"/>
  <c r="V69" i="1" l="1"/>
  <c r="Q69" i="1" l="1"/>
  <c r="O69" i="1"/>
  <c r="P69" i="1"/>
  <c r="R69" i="1"/>
  <c r="M69" i="1"/>
  <c r="L69" i="1"/>
  <c r="F45" i="1"/>
  <c r="N69" i="1"/>
  <c r="J46" i="1"/>
  <c r="J48" i="1" s="1"/>
  <c r="M45" i="1"/>
  <c r="M48" i="1" s="1"/>
  <c r="W69" i="1"/>
  <c r="K45" i="1" s="1"/>
  <c r="K48" i="1" s="1"/>
  <c r="N45" i="1" l="1"/>
  <c r="N48" i="1" s="1"/>
  <c r="I45" i="1"/>
  <c r="F48" i="1"/>
  <c r="I46" i="1"/>
  <c r="Z69" i="1"/>
  <c r="I48" i="1" l="1"/>
</calcChain>
</file>

<file path=xl/sharedStrings.xml><?xml version="1.0" encoding="utf-8"?>
<sst xmlns="http://schemas.openxmlformats.org/spreadsheetml/2006/main" count="703" uniqueCount="451">
  <si>
    <t>CHP #1</t>
  </si>
  <si>
    <t>열병합 발전시설</t>
  </si>
  <si>
    <t>사업장 명</t>
  </si>
  <si>
    <t>사업장 일련번호</t>
  </si>
  <si>
    <t>서울 온실가스 관리 사업장</t>
    <phoneticPr fontId="5" type="noConversion"/>
  </si>
  <si>
    <t>배출시설명</t>
    <phoneticPr fontId="6" type="noConversion"/>
  </si>
  <si>
    <t>일반 보일러</t>
  </si>
  <si>
    <t>이행연도</t>
  </si>
  <si>
    <t>총발열량</t>
  </si>
  <si>
    <t>순발열량</t>
  </si>
  <si>
    <t>원유</t>
  </si>
  <si>
    <t>휘발유</t>
  </si>
  <si>
    <t>등유</t>
  </si>
  <si>
    <t>경유</t>
  </si>
  <si>
    <t>B-A유</t>
  </si>
  <si>
    <t>B-B유</t>
  </si>
  <si>
    <t>B-C유</t>
  </si>
  <si>
    <t>프로판</t>
  </si>
  <si>
    <t>부탄</t>
  </si>
  <si>
    <t>나프타</t>
  </si>
  <si>
    <t>용제</t>
  </si>
  <si>
    <t>항공유</t>
  </si>
  <si>
    <t>아스팔트</t>
  </si>
  <si>
    <t>윤활유</t>
  </si>
  <si>
    <t>천연가스(LNG)</t>
  </si>
  <si>
    <t>도시가스(LNG)</t>
  </si>
  <si>
    <t>도시가스(LPG)</t>
  </si>
  <si>
    <t>국내무연탄</t>
  </si>
  <si>
    <t>아역청탄</t>
  </si>
  <si>
    <t>코크스</t>
  </si>
  <si>
    <t>-</t>
  </si>
  <si>
    <t>연료명</t>
  </si>
  <si>
    <t>오리멀젼</t>
  </si>
  <si>
    <t>가솔린</t>
  </si>
  <si>
    <t>자동차용 가솔린</t>
  </si>
  <si>
    <t>항공용 가솔린</t>
  </si>
  <si>
    <t>제트용 가솔린</t>
  </si>
  <si>
    <t>제트용 등유</t>
  </si>
  <si>
    <t>기타 등유</t>
  </si>
  <si>
    <t>혈암유</t>
  </si>
  <si>
    <t>잔여 연료유</t>
  </si>
  <si>
    <t>액화석유가스</t>
  </si>
  <si>
    <t>LPG</t>
  </si>
  <si>
    <t>에탄</t>
  </si>
  <si>
    <t>납사</t>
  </si>
  <si>
    <t>석유 코크스</t>
  </si>
  <si>
    <t>정제가스</t>
  </si>
  <si>
    <t>파라핀왁스</t>
  </si>
  <si>
    <t>단 위</t>
  </si>
  <si>
    <t>MJ/kg</t>
  </si>
  <si>
    <t>MJ/N㎥</t>
  </si>
  <si>
    <t>유연탄(연료용)</t>
  </si>
  <si>
    <t>유연탄(원료용)</t>
  </si>
  <si>
    <t>전력(발전기준)</t>
  </si>
  <si>
    <t>MJ/kWh</t>
  </si>
  <si>
    <t>전력(소비기준)</t>
  </si>
  <si>
    <t>3. 1cal = 4.1868J</t>
  </si>
  <si>
    <t>합계/평균</t>
    <phoneticPr fontId="5" type="noConversion"/>
  </si>
  <si>
    <t>법인명</t>
  </si>
  <si>
    <t>법인 담당부서</t>
  </si>
  <si>
    <t>법인 담당자 전화번호</t>
  </si>
  <si>
    <t>법인 담당자 핸드폰</t>
  </si>
  <si>
    <t>법인 담당자 이메일</t>
  </si>
  <si>
    <t>사업장 담당부서</t>
  </si>
  <si>
    <t>사업장 담당자 직급</t>
  </si>
  <si>
    <t>사업장 담당자 전화번호</t>
  </si>
  <si>
    <t>사업장 담당자 이메일</t>
  </si>
  <si>
    <t>PLB #1</t>
    <phoneticPr fontId="5" type="noConversion"/>
  </si>
  <si>
    <t>경유</t>
    <phoneticPr fontId="5" type="noConversion"/>
  </si>
  <si>
    <t>E0037110002001000001</t>
    <phoneticPr fontId="5" type="noConversion"/>
  </si>
  <si>
    <t>합계/평균</t>
    <phoneticPr fontId="5" type="noConversion"/>
  </si>
  <si>
    <t>행 추가시 복사</t>
    <phoneticPr fontId="5" type="noConversion"/>
  </si>
  <si>
    <t>사업장 구분</t>
    <phoneticPr fontId="5" type="noConversion"/>
  </si>
  <si>
    <t>생산(자체 생산분)</t>
    <phoneticPr fontId="5" type="noConversion"/>
  </si>
  <si>
    <t>외부 구매(유입)</t>
    <phoneticPr fontId="5" type="noConversion"/>
  </si>
  <si>
    <t>외부 판매(유출)</t>
    <phoneticPr fontId="5" type="noConversion"/>
  </si>
  <si>
    <t>전력</t>
    <phoneticPr fontId="5" type="noConversion"/>
  </si>
  <si>
    <t>판매 대상 업체 정보</t>
    <phoneticPr fontId="5" type="noConversion"/>
  </si>
  <si>
    <t>판매현황</t>
    <phoneticPr fontId="5" type="noConversion"/>
  </si>
  <si>
    <t>배출계수 정보</t>
    <phoneticPr fontId="5" type="noConversion"/>
  </si>
  <si>
    <t>대상 사업장명</t>
    <phoneticPr fontId="5" type="noConversion"/>
  </si>
  <si>
    <t>사용 연료</t>
    <phoneticPr fontId="5" type="noConversion"/>
  </si>
  <si>
    <t>생산 효율(%)</t>
    <phoneticPr fontId="5" type="noConversion"/>
  </si>
  <si>
    <t>배출계수(kg/TJ)</t>
    <phoneticPr fontId="5" type="noConversion"/>
  </si>
  <si>
    <t>온실가스 배출량</t>
    <phoneticPr fontId="5" type="noConversion"/>
  </si>
  <si>
    <t>배출시설명</t>
    <phoneticPr fontId="6" type="noConversion"/>
  </si>
  <si>
    <t>자체시설명</t>
    <phoneticPr fontId="5" type="noConversion"/>
  </si>
  <si>
    <t>사용연료</t>
    <phoneticPr fontId="5" type="noConversion"/>
  </si>
  <si>
    <t>연료 사용량</t>
    <phoneticPr fontId="5" type="noConversion"/>
  </si>
  <si>
    <t>사용량 단위</t>
    <phoneticPr fontId="5" type="noConversion"/>
  </si>
  <si>
    <t>순발열량(NCV)</t>
    <phoneticPr fontId="5" type="noConversion"/>
  </si>
  <si>
    <t>총발열량(GCV)</t>
    <phoneticPr fontId="5" type="noConversion"/>
  </si>
  <si>
    <t>CO2</t>
    <phoneticPr fontId="5" type="noConversion"/>
  </si>
  <si>
    <t>CH4</t>
    <phoneticPr fontId="5" type="noConversion"/>
  </si>
  <si>
    <t>N2O</t>
    <phoneticPr fontId="5" type="noConversion"/>
  </si>
  <si>
    <t>CO2(ton)</t>
    <phoneticPr fontId="5" type="noConversion"/>
  </si>
  <si>
    <t>CH4(kg)</t>
    <phoneticPr fontId="5" type="noConversion"/>
  </si>
  <si>
    <t>N2O(kg)</t>
    <phoneticPr fontId="5" type="noConversion"/>
  </si>
  <si>
    <t>총합(tCO2eq.)</t>
    <phoneticPr fontId="5" type="noConversion"/>
  </si>
  <si>
    <t>배출계수(kg/TJ)</t>
    <phoneticPr fontId="5" type="noConversion"/>
  </si>
  <si>
    <t>CO2</t>
    <phoneticPr fontId="5" type="noConversion"/>
  </si>
  <si>
    <t>CH4</t>
    <phoneticPr fontId="5" type="noConversion"/>
  </si>
  <si>
    <t>N2O</t>
    <phoneticPr fontId="5" type="noConversion"/>
  </si>
  <si>
    <t>사업장 일련번호</t>
    <phoneticPr fontId="5" type="noConversion"/>
  </si>
  <si>
    <t>시설 구분</t>
    <phoneticPr fontId="5" type="noConversion"/>
  </si>
  <si>
    <t>열생산 시설</t>
    <phoneticPr fontId="5" type="noConversion"/>
  </si>
  <si>
    <t>열병합 시설</t>
    <phoneticPr fontId="5" type="noConversion"/>
  </si>
  <si>
    <t>전력</t>
    <phoneticPr fontId="5" type="noConversion"/>
  </si>
  <si>
    <t>열 생산시 온실가스 배출량</t>
    <phoneticPr fontId="5" type="noConversion"/>
  </si>
  <si>
    <t>-</t>
    <phoneticPr fontId="5" type="noConversion"/>
  </si>
  <si>
    <r>
      <rPr>
        <b/>
        <sz val="20"/>
        <color theme="1"/>
        <rFont val="맑은 고딕"/>
        <family val="3"/>
        <charset val="129"/>
      </rPr>
      <t>□ 작성가이드</t>
    </r>
    <phoneticPr fontId="5" type="noConversion"/>
  </si>
  <si>
    <t>1. 판매 / 구매 사업장 해당여부 파악</t>
  </si>
  <si>
    <t>⇒</t>
    <phoneticPr fontId="5" type="noConversion"/>
  </si>
  <si>
    <t xml:space="preserve"> 본 서식에서 정의하는 판매 / 구매 사업장은 아래와 같음</t>
  </si>
  <si>
    <t xml:space="preserve">  * 판매 사업장이란?</t>
    <phoneticPr fontId="5" type="noConversion"/>
  </si>
  <si>
    <t xml:space="preserve"> * 구매 사업장이란?</t>
    <phoneticPr fontId="5" type="noConversion"/>
  </si>
  <si>
    <t>2. (공통) 사업장 일반정보 입력</t>
    <phoneticPr fontId="5" type="noConversion"/>
  </si>
  <si>
    <r>
      <rPr>
        <b/>
        <sz val="16"/>
        <color theme="1"/>
        <rFont val="맑은 고딕"/>
        <family val="3"/>
        <charset val="129"/>
      </rPr>
      <t>□ 작성가이드</t>
    </r>
    <phoneticPr fontId="5" type="noConversion"/>
  </si>
  <si>
    <t>1. 법인 총괄현황</t>
    <phoneticPr fontId="5" type="noConversion"/>
  </si>
  <si>
    <t>법인 담당자 직급</t>
  </si>
  <si>
    <t>2. 사업장 총괄현황</t>
    <phoneticPr fontId="5" type="noConversion"/>
  </si>
  <si>
    <t>판매/구매</t>
    <phoneticPr fontId="5" type="noConversion"/>
  </si>
  <si>
    <t>사업장 담당자 핸드폰</t>
    <phoneticPr fontId="5" type="noConversion"/>
  </si>
  <si>
    <t>판매</t>
  </si>
  <si>
    <t>4. 행 추가 방법</t>
    <phoneticPr fontId="5" type="noConversion"/>
  </si>
  <si>
    <t xml:space="preserve">※ 상기 방법과 다르게 작업시, 셀의 수식이 복사되지 않을 수 있음 </t>
    <phoneticPr fontId="5" type="noConversion"/>
  </si>
  <si>
    <t xml:space="preserve">※ 행 추가가 필요한 경우 동일한 방법 적용 </t>
    <phoneticPr fontId="5" type="noConversion"/>
  </si>
  <si>
    <t xml:space="preserve">                      셀이 있는 행 전체 선택 </t>
    <phoneticPr fontId="5" type="noConversion"/>
  </si>
  <si>
    <t xml:space="preserve">선택된 행에서 마우스 오른버튼 클릭  </t>
    <phoneticPr fontId="5" type="noConversion"/>
  </si>
  <si>
    <t>⑤</t>
  </si>
  <si>
    <t>②</t>
    <phoneticPr fontId="5" type="noConversion"/>
  </si>
  <si>
    <t>③</t>
    <phoneticPr fontId="5" type="noConversion"/>
  </si>
  <si>
    <t>④</t>
    <phoneticPr fontId="5" type="noConversion"/>
  </si>
  <si>
    <t>산화계수</t>
    <phoneticPr fontId="5" type="noConversion"/>
  </si>
  <si>
    <t>서울 온실가스 관리장</t>
    <phoneticPr fontId="5" type="noConversion"/>
  </si>
  <si>
    <t>판매량(ton)</t>
    <phoneticPr fontId="5" type="noConversion"/>
  </si>
  <si>
    <r>
      <t>온도(</t>
    </r>
    <r>
      <rPr>
        <b/>
        <sz val="12"/>
        <rFont val="맑은 고딕"/>
        <family val="3"/>
        <charset val="129"/>
      </rPr>
      <t>℃</t>
    </r>
    <r>
      <rPr>
        <b/>
        <sz val="8.4"/>
        <rFont val="맑은 고딕"/>
        <family val="3"/>
        <charset val="129"/>
      </rPr>
      <t>)</t>
    </r>
    <phoneticPr fontId="5" type="noConversion"/>
  </si>
  <si>
    <r>
      <t>압력(kg/cm</t>
    </r>
    <r>
      <rPr>
        <b/>
        <vertAlign val="super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 xml:space="preserve"> A)</t>
    </r>
    <phoneticPr fontId="5" type="noConversion"/>
  </si>
  <si>
    <t>소비 및 손실</t>
    <phoneticPr fontId="5" type="noConversion"/>
  </si>
  <si>
    <t>생산/판매/소비 수지</t>
    <phoneticPr fontId="5" type="noConversion"/>
  </si>
  <si>
    <t>E0037110002001000002</t>
    <phoneticPr fontId="5" type="noConversion"/>
  </si>
  <si>
    <t xml:space="preserve">   1) 열전용 보일러 시설</t>
    <phoneticPr fontId="5" type="noConversion"/>
  </si>
  <si>
    <t xml:space="preserve">   2) 열병합 보일러 시설</t>
    <phoneticPr fontId="5" type="noConversion"/>
  </si>
  <si>
    <t>기타 열 이용</t>
    <phoneticPr fontId="5" type="noConversion"/>
  </si>
  <si>
    <t>CHP #2</t>
    <phoneticPr fontId="5" type="noConversion"/>
  </si>
  <si>
    <t>PLB #2</t>
    <phoneticPr fontId="5" type="noConversion"/>
  </si>
  <si>
    <t>A 업체</t>
    <phoneticPr fontId="5" type="noConversion"/>
  </si>
  <si>
    <t>B 업체</t>
    <phoneticPr fontId="5" type="noConversion"/>
  </si>
  <si>
    <t>서울 사업장</t>
    <phoneticPr fontId="5" type="noConversion"/>
  </si>
  <si>
    <t>부산 사업장</t>
    <phoneticPr fontId="5" type="noConversion"/>
  </si>
  <si>
    <t xml:space="preserve">   3) 기타 열(스팀) 이용</t>
    <phoneticPr fontId="5" type="noConversion"/>
  </si>
  <si>
    <t>열(스팀) 구분</t>
    <phoneticPr fontId="5" type="noConversion"/>
  </si>
  <si>
    <t>생산 유형</t>
    <phoneticPr fontId="5" type="noConversion"/>
  </si>
  <si>
    <t>자체 생산</t>
  </si>
  <si>
    <t>자체 생산</t>
    <phoneticPr fontId="5" type="noConversion"/>
  </si>
  <si>
    <t>외부 유입</t>
  </si>
  <si>
    <t>업체</t>
    <phoneticPr fontId="5" type="noConversion"/>
  </si>
  <si>
    <t>사업장</t>
    <phoneticPr fontId="5" type="noConversion"/>
  </si>
  <si>
    <t>비고</t>
    <phoneticPr fontId="5" type="noConversion"/>
  </si>
  <si>
    <t>가정(200)</t>
    <phoneticPr fontId="5" type="noConversion"/>
  </si>
  <si>
    <t>상업(100)</t>
    <phoneticPr fontId="5" type="noConversion"/>
  </si>
  <si>
    <t>공공(50)</t>
    <phoneticPr fontId="5" type="noConversion"/>
  </si>
  <si>
    <t>온수</t>
  </si>
  <si>
    <t>-</t>
    <phoneticPr fontId="5" type="noConversion"/>
  </si>
  <si>
    <t>대상 업체(법인)명*</t>
    <phoneticPr fontId="5" type="noConversion"/>
  </si>
  <si>
    <t>생산 효율*</t>
    <phoneticPr fontId="5" type="noConversion"/>
  </si>
  <si>
    <t>발열량*</t>
    <phoneticPr fontId="5" type="noConversion"/>
  </si>
  <si>
    <t>관리업체 일련번호</t>
    <phoneticPr fontId="5" type="noConversion"/>
  </si>
  <si>
    <t>E0033100001001</t>
  </si>
  <si>
    <t>E0033100001001</t>
    <phoneticPr fontId="5" type="noConversion"/>
  </si>
  <si>
    <t>E0033100001002</t>
    <phoneticPr fontId="5" type="noConversion"/>
  </si>
  <si>
    <t>h</t>
    <phoneticPr fontId="5" type="noConversion"/>
  </si>
  <si>
    <t>비고</t>
    <phoneticPr fontId="5" type="noConversion"/>
  </si>
  <si>
    <t>손실(①-②-③)</t>
    <phoneticPr fontId="5" type="noConversion"/>
  </si>
  <si>
    <t>열전용 보일러</t>
    <phoneticPr fontId="5" type="noConversion"/>
  </si>
  <si>
    <t>열병합 보일러</t>
    <phoneticPr fontId="5" type="noConversion"/>
  </si>
  <si>
    <t>판매(재판매)②</t>
    <phoneticPr fontId="5" type="noConversion"/>
  </si>
  <si>
    <t>자가소비③</t>
    <phoneticPr fontId="5" type="noConversion"/>
  </si>
  <si>
    <t>생산/유입량①</t>
    <phoneticPr fontId="5" type="noConversion"/>
  </si>
  <si>
    <t>생산/유입 시설 정보</t>
    <phoneticPr fontId="5" type="noConversion"/>
  </si>
  <si>
    <t>비    고</t>
    <phoneticPr fontId="5" type="noConversion"/>
  </si>
  <si>
    <t>시설 일련번호</t>
    <phoneticPr fontId="5" type="noConversion"/>
  </si>
  <si>
    <r>
      <t>3. 판매 대상 정보 및 제공 배출계수 정보</t>
    </r>
    <r>
      <rPr>
        <b/>
        <sz val="20"/>
        <color rgb="FFFF0000"/>
        <rFont val="맑은 고딕"/>
        <family val="3"/>
        <charset val="129"/>
        <scheme val="minor"/>
      </rPr>
      <t>(판매시에만 작성)</t>
    </r>
    <phoneticPr fontId="5" type="noConversion"/>
  </si>
  <si>
    <t>배출계수 구분</t>
    <phoneticPr fontId="5" type="noConversion"/>
  </si>
  <si>
    <t>열(스팀1)</t>
    <phoneticPr fontId="5" type="noConversion"/>
  </si>
  <si>
    <t>배출계수명(활동자료명)</t>
    <phoneticPr fontId="5" type="noConversion"/>
  </si>
  <si>
    <t xml:space="preserve">1. 사업장 총괄 </t>
    <phoneticPr fontId="5" type="noConversion"/>
  </si>
  <si>
    <t>2. 배출계수 총괄</t>
    <phoneticPr fontId="5" type="noConversion"/>
  </si>
  <si>
    <t>0과1사이</t>
    <phoneticPr fontId="5" type="noConversion"/>
  </si>
  <si>
    <t>0과1사이</t>
    <phoneticPr fontId="5" type="noConversion"/>
  </si>
  <si>
    <t>0과1사이</t>
    <phoneticPr fontId="5" type="noConversion"/>
  </si>
  <si>
    <t>(TJ,NCV기준)</t>
    <phoneticPr fontId="5" type="noConversion"/>
  </si>
  <si>
    <t>전력(TJ)</t>
    <phoneticPr fontId="5" type="noConversion"/>
  </si>
  <si>
    <t>스팀 생산량 (TJ)</t>
    <phoneticPr fontId="5" type="noConversion"/>
  </si>
  <si>
    <t>전력 생산량 (TJ)</t>
    <phoneticPr fontId="5" type="noConversion"/>
  </si>
  <si>
    <t>구매/유입량 (TJ)</t>
    <phoneticPr fontId="5" type="noConversion"/>
  </si>
  <si>
    <t>판매/유출량 (TJ)</t>
    <phoneticPr fontId="5" type="noConversion"/>
  </si>
  <si>
    <t>자가소비 (TJ)</t>
    <phoneticPr fontId="5" type="noConversion"/>
  </si>
  <si>
    <t>손실 (TJ)</t>
    <phoneticPr fontId="5" type="noConversion"/>
  </si>
  <si>
    <t>국내에너지원</t>
  </si>
  <si>
    <t>에너지산업</t>
  </si>
  <si>
    <t>제조업</t>
  </si>
  <si>
    <t>건설업</t>
  </si>
  <si>
    <t>가정</t>
  </si>
  <si>
    <t>기타</t>
  </si>
  <si>
    <t>액성 천연가스</t>
  </si>
  <si>
    <t>정제 원료</t>
  </si>
  <si>
    <t>백유</t>
  </si>
  <si>
    <t>기타석유제품</t>
  </si>
  <si>
    <t>무연탄</t>
  </si>
  <si>
    <t>국내 무연탄</t>
  </si>
  <si>
    <t>수입 무연탄</t>
  </si>
  <si>
    <t>점결탄</t>
  </si>
  <si>
    <t>원료용 유연탄</t>
  </si>
  <si>
    <t>기타 역청탄</t>
  </si>
  <si>
    <t>연료용 유연탄</t>
  </si>
  <si>
    <t>하위 유연탄</t>
  </si>
  <si>
    <t>갈탄</t>
  </si>
  <si>
    <t>유혈암 및 역청암</t>
  </si>
  <si>
    <t>갈탄 연탄</t>
  </si>
  <si>
    <t>특허연료</t>
  </si>
  <si>
    <t>코크스로 코크스</t>
  </si>
  <si>
    <t>가스 코크스</t>
  </si>
  <si>
    <t>가스공장 코크스</t>
  </si>
  <si>
    <t>콜타르</t>
  </si>
  <si>
    <t>부생 가스</t>
  </si>
  <si>
    <t>가스공장 가스</t>
  </si>
  <si>
    <t>코크스로 가스</t>
  </si>
  <si>
    <t>코크스가스</t>
  </si>
  <si>
    <t>고로 가스</t>
  </si>
  <si>
    <t>고로가스</t>
  </si>
  <si>
    <t>산소 강철로 가스</t>
  </si>
  <si>
    <t>전로가스</t>
  </si>
  <si>
    <t>천연가스</t>
  </si>
  <si>
    <t>도시 폐기물</t>
  </si>
  <si>
    <t>산업 폐기물</t>
  </si>
  <si>
    <t>폐유</t>
  </si>
  <si>
    <t>토탄</t>
  </si>
  <si>
    <t>이탄</t>
  </si>
  <si>
    <t>기타 고체바이오매스</t>
  </si>
  <si>
    <t>목탄</t>
  </si>
  <si>
    <t>바이오 가솔린</t>
  </si>
  <si>
    <t>바이오 디젤</t>
  </si>
  <si>
    <t>기타 액체바이오연료</t>
  </si>
  <si>
    <t>매립지 가스</t>
  </si>
  <si>
    <t>슬러지 가스</t>
  </si>
  <si>
    <t>기타 바이오가스</t>
  </si>
  <si>
    <t>가스/디젤 오일</t>
  </si>
  <si>
    <t>역청(아스팔트)</t>
  </si>
  <si>
    <t>석유코크스(고체)</t>
  </si>
  <si>
    <t>접착제(파라핀왁스)</t>
  </si>
  <si>
    <t>재생유(WDF)</t>
  </si>
  <si>
    <t>Ⅳ. 기타 화석연료</t>
  </si>
  <si>
    <t>Ⅴ. 바이오매스(Biomass)</t>
  </si>
  <si>
    <t>목재/목재 폐기물</t>
  </si>
  <si>
    <t>기타 비-화석연료</t>
  </si>
  <si>
    <t>(바이오매스부분)</t>
  </si>
  <si>
    <t>상업  공공</t>
    <phoneticPr fontId="5" type="noConversion"/>
  </si>
  <si>
    <t>Ⅰ. 석유류</t>
  </si>
  <si>
    <t>JET A-1, JP-8</t>
  </si>
  <si>
    <t>Ⅱ. 석탄류</t>
  </si>
  <si>
    <t>코크스(석탄)</t>
  </si>
  <si>
    <t>Ⅲ. 가스류</t>
  </si>
  <si>
    <t>아황산염 잿물(흑액)</t>
    <phoneticPr fontId="5" type="noConversion"/>
  </si>
  <si>
    <t>제조업  건설업</t>
    <phoneticPr fontId="5" type="noConversion"/>
  </si>
  <si>
    <t>TJ/Gg</t>
  </si>
  <si>
    <t>MJ/L</t>
  </si>
  <si>
    <t>TJ/GWh</t>
  </si>
  <si>
    <t>연료용 수입무연탄</t>
    <phoneticPr fontId="5" type="noConversion"/>
  </si>
  <si>
    <t>원료용 수입무연탄</t>
    <phoneticPr fontId="5" type="noConversion"/>
  </si>
  <si>
    <t>TJ/1000㎥</t>
  </si>
  <si>
    <t>TJ/1,000,000N㎥</t>
  </si>
  <si>
    <t>TJ로 환산시</t>
  </si>
  <si>
    <t>에너지법 시행규칙 상</t>
    <phoneticPr fontId="5" type="noConversion"/>
  </si>
  <si>
    <t>2. 온실가스 배출량 산정 시 순발열량을 사용하며, 에너지사용량을 집계할 경우 총 발열량을 사용한다.</t>
  </si>
  <si>
    <t xml:space="preserve">1.“총발열량”이란 연료의 연소과정에서 발생하는 수증기의 잠열을 포함한 발열량을 말한다. </t>
    <phoneticPr fontId="5" type="noConversion"/>
  </si>
  <si>
    <r>
      <t>부생연료1호</t>
    </r>
    <r>
      <rPr>
        <vertAlign val="superscript"/>
        <sz val="13"/>
        <color rgb="FF000000"/>
        <rFont val="맑은 고딕"/>
        <family val="3"/>
        <charset val="129"/>
        <scheme val="minor"/>
      </rPr>
      <t>1)</t>
    </r>
  </si>
  <si>
    <r>
      <t>부생연료2호</t>
    </r>
    <r>
      <rPr>
        <vertAlign val="superscript"/>
        <sz val="13"/>
        <color rgb="FF000000"/>
        <rFont val="맑은 고딕"/>
        <family val="3"/>
        <charset val="129"/>
        <scheme val="minor"/>
      </rPr>
      <t>2)</t>
    </r>
  </si>
  <si>
    <t>에너지 산업</t>
    <phoneticPr fontId="5" type="noConversion"/>
  </si>
  <si>
    <t>액체 바이오 연료</t>
    <phoneticPr fontId="5" type="noConversion"/>
  </si>
  <si>
    <t>기타  오일</t>
    <phoneticPr fontId="5" type="noConversion"/>
  </si>
  <si>
    <t>고체 바이오 연료</t>
    <phoneticPr fontId="5" type="noConversion"/>
  </si>
  <si>
    <t xml:space="preserve">상업         공공        </t>
    <phoneticPr fontId="5" type="noConversion"/>
  </si>
  <si>
    <t>주1) “에너지산업”이란 발전 또는 열 생산, 석유 정제, 가스 제조, 광업 등의 에너지 제조 산업을 의미한다.</t>
    <phoneticPr fontId="5" type="noConversion"/>
  </si>
  <si>
    <t xml:space="preserve">       (제91조제1항 관련)</t>
  </si>
  <si>
    <t xml:space="preserve">                                                                  </t>
    <phoneticPr fontId="5" type="noConversion"/>
  </si>
  <si>
    <t xml:space="preserve">2006 IPCC 국가 인벤토리 가이드라인 기본 배출계수 </t>
  </si>
  <si>
    <t>(제91조 제1항 관련)</t>
    <phoneticPr fontId="5" type="noConversion"/>
  </si>
  <si>
    <t>연료별 국가 고유 발열량(에너지법 시행규칙 별표)</t>
    <phoneticPr fontId="5" type="noConversion"/>
  </si>
  <si>
    <t>[별표22]</t>
    <phoneticPr fontId="5" type="noConversion"/>
  </si>
  <si>
    <r>
      <t>4. MJ = 10</t>
    </r>
    <r>
      <rPr>
        <vertAlign val="superscript"/>
        <sz val="12"/>
        <color theme="1"/>
        <rFont val="Arial Unicode MS"/>
        <family val="3"/>
        <charset val="129"/>
      </rPr>
      <t>6</t>
    </r>
    <r>
      <rPr>
        <sz val="12"/>
        <color theme="1"/>
        <rFont val="Arial Unicode MS"/>
        <family val="3"/>
        <charset val="129"/>
      </rPr>
      <t xml:space="preserve"> J 로 한다.</t>
    </r>
  </si>
  <si>
    <r>
      <t>5. Nm</t>
    </r>
    <r>
      <rPr>
        <vertAlign val="superscript"/>
        <sz val="12"/>
        <color theme="1"/>
        <rFont val="Arial Unicode MS"/>
        <family val="3"/>
        <charset val="129"/>
      </rPr>
      <t>3</t>
    </r>
    <r>
      <rPr>
        <sz val="12"/>
        <color theme="1"/>
        <rFont val="Arial Unicode MS"/>
        <family val="3"/>
        <charset val="129"/>
      </rPr>
      <t xml:space="preserve">은 0℃, 1기압 상태의 단위체적(세제곱미터)을 말한다. </t>
    </r>
  </si>
  <si>
    <r>
      <t>CO</t>
    </r>
    <r>
      <rPr>
        <b/>
        <vertAlign val="subscript"/>
        <sz val="11"/>
        <color rgb="FF000000"/>
        <rFont val="Arial Unicode MS"/>
        <family val="3"/>
        <charset val="129"/>
      </rPr>
      <t>2</t>
    </r>
  </si>
  <si>
    <r>
      <t>CH</t>
    </r>
    <r>
      <rPr>
        <b/>
        <vertAlign val="subscript"/>
        <sz val="11"/>
        <color rgb="FF000000"/>
        <rFont val="Arial Unicode MS"/>
        <family val="3"/>
        <charset val="129"/>
      </rPr>
      <t>4</t>
    </r>
  </si>
  <si>
    <r>
      <t>N</t>
    </r>
    <r>
      <rPr>
        <b/>
        <vertAlign val="subscript"/>
        <sz val="11"/>
        <color rgb="FF000000"/>
        <rFont val="Arial Unicode MS"/>
        <family val="3"/>
        <charset val="129"/>
      </rPr>
      <t>2</t>
    </r>
    <r>
      <rPr>
        <b/>
        <sz val="11"/>
        <color rgb="FF000000"/>
        <rFont val="Arial Unicode MS"/>
        <family val="3"/>
        <charset val="129"/>
      </rPr>
      <t>O</t>
    </r>
  </si>
  <si>
    <r>
      <t>CO</t>
    </r>
    <r>
      <rPr>
        <vertAlign val="subscript"/>
        <sz val="10"/>
        <color theme="1"/>
        <rFont val="Arial Unicode MS"/>
        <family val="3"/>
        <charset val="129"/>
      </rPr>
      <t>2</t>
    </r>
  </si>
  <si>
    <r>
      <t>CH</t>
    </r>
    <r>
      <rPr>
        <vertAlign val="subscript"/>
        <sz val="10"/>
        <color theme="1"/>
        <rFont val="Arial Unicode MS"/>
        <family val="3"/>
        <charset val="129"/>
      </rPr>
      <t>4</t>
    </r>
  </si>
  <si>
    <r>
      <t>N</t>
    </r>
    <r>
      <rPr>
        <vertAlign val="subscript"/>
        <sz val="10"/>
        <color theme="1"/>
        <rFont val="Arial Unicode MS"/>
        <family val="3"/>
        <charset val="129"/>
      </rPr>
      <t>2</t>
    </r>
    <r>
      <rPr>
        <sz val="10"/>
        <color theme="1"/>
        <rFont val="Arial Unicode MS"/>
        <family val="3"/>
        <charset val="129"/>
      </rPr>
      <t>O</t>
    </r>
  </si>
  <si>
    <t xml:space="preserve">가정        기타 </t>
    <phoneticPr fontId="5" type="noConversion"/>
  </si>
  <si>
    <t>에너지 산업    제조업  건설업</t>
    <phoneticPr fontId="5" type="noConversion"/>
  </si>
  <si>
    <t>상업    공공    가정    기타</t>
    <phoneticPr fontId="5" type="noConversion"/>
  </si>
  <si>
    <t>가정    기타</t>
    <phoneticPr fontId="5" type="noConversion"/>
  </si>
  <si>
    <t>상업      공공</t>
    <phoneticPr fontId="5" type="noConversion"/>
  </si>
  <si>
    <t>에너지      산업</t>
    <phoneticPr fontId="5" type="noConversion"/>
  </si>
  <si>
    <t>제조업                        건설업</t>
    <phoneticPr fontId="5" type="noConversion"/>
  </si>
  <si>
    <t xml:space="preserve">도시 폐기물                                                             (비-바이오매스 부분)   </t>
    <phoneticPr fontId="5" type="noConversion"/>
  </si>
  <si>
    <t>]</t>
    <phoneticPr fontId="5" type="noConversion"/>
  </si>
  <si>
    <t>(TJ)</t>
    <phoneticPr fontId="5" type="noConversion"/>
  </si>
  <si>
    <t>(TJ)</t>
    <phoneticPr fontId="5" type="noConversion"/>
  </si>
  <si>
    <t>판매량(TJ)</t>
    <phoneticPr fontId="5" type="noConversion"/>
  </si>
  <si>
    <r>
      <t>CO2배출계수 (kgCO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/TJ)</t>
    </r>
    <phoneticPr fontId="5" type="noConversion"/>
  </si>
  <si>
    <r>
      <t>CH4배출계수(kgCH</t>
    </r>
    <r>
      <rPr>
        <b/>
        <vertAlign val="subscript"/>
        <sz val="12"/>
        <rFont val="맑은 고딕"/>
        <family val="3"/>
        <charset val="129"/>
        <scheme val="minor"/>
      </rPr>
      <t>4</t>
    </r>
    <r>
      <rPr>
        <b/>
        <sz val="12"/>
        <rFont val="맑은 고딕"/>
        <family val="3"/>
        <charset val="129"/>
        <scheme val="minor"/>
      </rPr>
      <t>/TJ)</t>
    </r>
    <phoneticPr fontId="5" type="noConversion"/>
  </si>
  <si>
    <r>
      <t>N2O배출계수(kgN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O/TJ)</t>
    </r>
    <phoneticPr fontId="5" type="noConversion"/>
  </si>
  <si>
    <t>(TJ,NCV기준)</t>
    <phoneticPr fontId="5" type="noConversion"/>
  </si>
  <si>
    <t>생산량(TJ)</t>
    <phoneticPr fontId="5" type="noConversion"/>
  </si>
  <si>
    <t>(TJ)</t>
    <phoneticPr fontId="5" type="noConversion"/>
  </si>
  <si>
    <t>생산량(TJ)</t>
    <phoneticPr fontId="5" type="noConversion"/>
  </si>
  <si>
    <t>유입/생산량(TJ)</t>
    <phoneticPr fontId="5" type="noConversion"/>
  </si>
  <si>
    <t>할당대상업체</t>
  </si>
  <si>
    <t>5. 열 생산</t>
    <phoneticPr fontId="5" type="noConversion"/>
  </si>
  <si>
    <t>열</t>
    <phoneticPr fontId="5" type="noConversion"/>
  </si>
  <si>
    <t>열(TJ)</t>
    <phoneticPr fontId="5" type="noConversion"/>
  </si>
  <si>
    <t>4. 열 배출계수 개발 결과</t>
    <phoneticPr fontId="5" type="noConversion"/>
  </si>
  <si>
    <r>
      <t>[2단계] 열 배출계수 개발 결과 및 관련 근거</t>
    </r>
    <r>
      <rPr>
        <b/>
        <sz val="20"/>
        <color rgb="FFFF0000"/>
        <rFont val="맑은 고딕"/>
        <family val="3"/>
        <charset val="129"/>
        <scheme val="minor"/>
      </rPr>
      <t>(해당되는 항목만 작성)</t>
    </r>
    <phoneticPr fontId="5" type="noConversion"/>
  </si>
  <si>
    <t>열</t>
    <phoneticPr fontId="5" type="noConversion"/>
  </si>
  <si>
    <t>열</t>
    <phoneticPr fontId="5" type="noConversion"/>
  </si>
  <si>
    <t>판매/구매</t>
  </si>
  <si>
    <t xml:space="preserve">    - 열을 외부 사업장에 판매/공급한 사업장</t>
    <phoneticPr fontId="5" type="noConversion"/>
  </si>
  <si>
    <t xml:space="preserve">        · 자가생산한 열을 판매한 경우</t>
    <phoneticPr fontId="5" type="noConversion"/>
  </si>
  <si>
    <t xml:space="preserve">        · 외부 사업장에서 구매 및 공급 받은 열을 재판매한 경우</t>
    <phoneticPr fontId="5" type="noConversion"/>
  </si>
  <si>
    <t xml:space="preserve">        · 자가생산 및 외부 유입된 열을 동시에 취급하는 사업장 포함</t>
    <phoneticPr fontId="5" type="noConversion"/>
  </si>
  <si>
    <t xml:space="preserve">   - 열을 외부 사업장으로부터 구매한 사업장</t>
    <phoneticPr fontId="5" type="noConversion"/>
  </si>
  <si>
    <t xml:space="preserve">        · 자가생산한 열과 구매한 열을 사업장내에서 소비한 경우</t>
    <phoneticPr fontId="5" type="noConversion"/>
  </si>
  <si>
    <t>[(공통) 사업장 일반정보] 시트 선택 후 내용 작성</t>
    <phoneticPr fontId="5" type="noConversion"/>
  </si>
  <si>
    <t>3. 판매 / 구매 사업장 여부에 따라 해당시트 작성</t>
    <phoneticPr fontId="5" type="noConversion"/>
  </si>
  <si>
    <t xml:space="preserve">[복사] 선택 </t>
    <phoneticPr fontId="5" type="noConversion"/>
  </si>
  <si>
    <t xml:space="preserve">[복사한 셀 삽입] 선택 </t>
    <phoneticPr fontId="5" type="noConversion"/>
  </si>
  <si>
    <t xml:space="preserve">활성화된 행에서 마우스 우버튼 클릭 </t>
    <phoneticPr fontId="5" type="noConversion"/>
  </si>
  <si>
    <t>판매 사업장의 경우, 사업장별로 [판매_사업장명] 시트를 작성하되, 시트명을 "사업장명_배출계수명"으로 변경 후 내용 작성</t>
    <phoneticPr fontId="5" type="noConversion"/>
  </si>
  <si>
    <t>⇒</t>
    <phoneticPr fontId="5" type="noConversion"/>
  </si>
  <si>
    <t>구매 사업장의 경우, 사업장별로 [구매_사업장명] 시트를 작성하되, 시트명을 "사업장명_배출계수명"으로 변경 후 내용 작성</t>
    <phoneticPr fontId="5" type="noConversion"/>
  </si>
  <si>
    <t xml:space="preserve">        · 구매와 판매를 모두 할 경우, "구매/판매 사업장 시트"에 각각 작성</t>
    <phoneticPr fontId="5" type="noConversion"/>
  </si>
  <si>
    <t>[1단계] 열 구매 업체 현황 및 구매 대상정보 입력</t>
    <phoneticPr fontId="5" type="noConversion"/>
  </si>
  <si>
    <t>사업장 구분</t>
    <phoneticPr fontId="5" type="noConversion"/>
  </si>
  <si>
    <t>생산(자체 생산분)</t>
    <phoneticPr fontId="5" type="noConversion"/>
  </si>
  <si>
    <t>외부 구매(유입)</t>
    <phoneticPr fontId="5" type="noConversion"/>
  </si>
  <si>
    <t>외부 판매(유출)</t>
    <phoneticPr fontId="5" type="noConversion"/>
  </si>
  <si>
    <t>소비 및 손실</t>
    <phoneticPr fontId="5" type="noConversion"/>
  </si>
  <si>
    <t>생산/판매/소비 수지</t>
    <phoneticPr fontId="5" type="noConversion"/>
  </si>
  <si>
    <t>사업장명</t>
    <phoneticPr fontId="5" type="noConversion"/>
  </si>
  <si>
    <t>열 생산량 (TJ)</t>
    <phoneticPr fontId="5" type="noConversion"/>
  </si>
  <si>
    <t>전력 생산량 (TJ)</t>
    <phoneticPr fontId="5" type="noConversion"/>
  </si>
  <si>
    <t>구매/유입량 (TJ)</t>
    <phoneticPr fontId="5" type="noConversion"/>
  </si>
  <si>
    <t>판매/유출량 (TJ)</t>
    <phoneticPr fontId="5" type="noConversion"/>
  </si>
  <si>
    <t>자가소비 (TJ)</t>
    <phoneticPr fontId="5" type="noConversion"/>
  </si>
  <si>
    <t>손실 (TJ)</t>
    <phoneticPr fontId="5" type="noConversion"/>
  </si>
  <si>
    <t>(TJ)</t>
    <phoneticPr fontId="5" type="noConversion"/>
  </si>
  <si>
    <t>서울 온실가스 관리장</t>
    <phoneticPr fontId="5" type="noConversion"/>
  </si>
  <si>
    <t>2. 배출계수 총괄</t>
    <phoneticPr fontId="5" type="noConversion"/>
  </si>
  <si>
    <t>배출계수 구분</t>
    <phoneticPr fontId="5" type="noConversion"/>
  </si>
  <si>
    <t>생산(자체 생산분)</t>
    <phoneticPr fontId="5" type="noConversion"/>
  </si>
  <si>
    <t>외부 구매(유입)</t>
    <phoneticPr fontId="5" type="noConversion"/>
  </si>
  <si>
    <t>외부 판매(유출)</t>
    <phoneticPr fontId="5" type="noConversion"/>
  </si>
  <si>
    <t>소비 및 손실</t>
    <phoneticPr fontId="5" type="noConversion"/>
  </si>
  <si>
    <t>생산/판매/소비 수지</t>
    <phoneticPr fontId="5" type="noConversion"/>
  </si>
  <si>
    <t>배출계수명(활동자료명)</t>
    <phoneticPr fontId="5" type="noConversion"/>
  </si>
  <si>
    <t>열 생산량 (TJ)</t>
    <phoneticPr fontId="5" type="noConversion"/>
  </si>
  <si>
    <t>전력 생산량 (TJ)</t>
    <phoneticPr fontId="5" type="noConversion"/>
  </si>
  <si>
    <t>열(스팀2)</t>
    <phoneticPr fontId="5" type="noConversion"/>
  </si>
  <si>
    <r>
      <t>3. 구매 대상 정보 및 제공 배출계수 정보</t>
    </r>
    <r>
      <rPr>
        <b/>
        <sz val="20"/>
        <color rgb="FFFF0000"/>
        <rFont val="맑은 고딕"/>
        <family val="3"/>
        <charset val="129"/>
        <scheme val="minor"/>
      </rPr>
      <t>(구매시에만 작성)</t>
    </r>
    <phoneticPr fontId="5" type="noConversion"/>
  </si>
  <si>
    <t>구매 대상 업체 정보</t>
    <phoneticPr fontId="5" type="noConversion"/>
  </si>
  <si>
    <t>구매현황</t>
    <phoneticPr fontId="5" type="noConversion"/>
  </si>
  <si>
    <t>배출계수 정보</t>
    <phoneticPr fontId="5" type="noConversion"/>
  </si>
  <si>
    <t>대상 업체(법인)명*</t>
    <phoneticPr fontId="5" type="noConversion"/>
  </si>
  <si>
    <t>대상 사업장명</t>
    <phoneticPr fontId="5" type="noConversion"/>
  </si>
  <si>
    <t>판매 형태                   (스팀/온수/           hot-air/                 기타열매)</t>
    <phoneticPr fontId="5" type="noConversion"/>
  </si>
  <si>
    <r>
      <t>온도(</t>
    </r>
    <r>
      <rPr>
        <b/>
        <sz val="12"/>
        <rFont val="맑은 고딕"/>
        <family val="3"/>
        <charset val="129"/>
      </rPr>
      <t>℃</t>
    </r>
    <r>
      <rPr>
        <b/>
        <sz val="8.4"/>
        <rFont val="맑은 고딕"/>
        <family val="3"/>
        <charset val="129"/>
      </rPr>
      <t>)</t>
    </r>
    <phoneticPr fontId="5" type="noConversion"/>
  </si>
  <si>
    <r>
      <t>압력(kg/cm</t>
    </r>
    <r>
      <rPr>
        <b/>
        <vertAlign val="super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 xml:space="preserve"> A)</t>
    </r>
    <phoneticPr fontId="5" type="noConversion"/>
  </si>
  <si>
    <t>구매량(ton)</t>
    <phoneticPr fontId="5" type="noConversion"/>
  </si>
  <si>
    <t>구매량(TJ)</t>
    <phoneticPr fontId="5" type="noConversion"/>
  </si>
  <si>
    <r>
      <t>CO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배출계수(kgCO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/TJ)</t>
    </r>
    <phoneticPr fontId="5" type="noConversion"/>
  </si>
  <si>
    <r>
      <t>CH</t>
    </r>
    <r>
      <rPr>
        <b/>
        <vertAlign val="subscript"/>
        <sz val="12"/>
        <rFont val="맑은 고딕"/>
        <family val="3"/>
        <charset val="129"/>
        <scheme val="minor"/>
      </rPr>
      <t>4</t>
    </r>
    <r>
      <rPr>
        <b/>
        <sz val="12"/>
        <rFont val="맑은 고딕"/>
        <family val="3"/>
        <charset val="129"/>
        <scheme val="minor"/>
      </rPr>
      <t>배출계수(kgCH</t>
    </r>
    <r>
      <rPr>
        <b/>
        <vertAlign val="subscript"/>
        <sz val="12"/>
        <rFont val="맑은 고딕"/>
        <family val="3"/>
        <charset val="129"/>
        <scheme val="minor"/>
      </rPr>
      <t>4</t>
    </r>
    <r>
      <rPr>
        <b/>
        <sz val="12"/>
        <rFont val="맑은 고딕"/>
        <family val="3"/>
        <charset val="129"/>
        <scheme val="minor"/>
      </rPr>
      <t>/TJ)</t>
    </r>
    <phoneticPr fontId="5" type="noConversion"/>
  </si>
  <si>
    <r>
      <t>N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O배출계수(kgN</t>
    </r>
    <r>
      <rPr>
        <b/>
        <vertAlign val="subscript"/>
        <sz val="12"/>
        <rFont val="맑은 고딕"/>
        <family val="3"/>
        <charset val="129"/>
        <scheme val="minor"/>
      </rPr>
      <t>2</t>
    </r>
    <r>
      <rPr>
        <b/>
        <sz val="12"/>
        <rFont val="맑은 고딕"/>
        <family val="3"/>
        <charset val="129"/>
        <scheme val="minor"/>
      </rPr>
      <t>O/TJ)</t>
    </r>
    <phoneticPr fontId="5" type="noConversion"/>
  </si>
  <si>
    <t>가정(200)</t>
    <phoneticPr fontId="5" type="noConversion"/>
  </si>
  <si>
    <t>상업(100)</t>
    <phoneticPr fontId="5" type="noConversion"/>
  </si>
  <si>
    <t>스팀</t>
  </si>
  <si>
    <t>공공(50)</t>
    <phoneticPr fontId="5" type="noConversion"/>
  </si>
  <si>
    <t>행 추가시 복사</t>
    <phoneticPr fontId="5" type="noConversion"/>
  </si>
  <si>
    <t>합계/평균</t>
    <phoneticPr fontId="5" type="noConversion"/>
  </si>
  <si>
    <t>비    고</t>
    <phoneticPr fontId="5" type="noConversion"/>
  </si>
  <si>
    <t>* 구매대상이 비관리업체인 경우 "열(스팀) 계수 개발 근거 자료 제출요령" 참조</t>
    <phoneticPr fontId="5" type="noConversion"/>
  </si>
  <si>
    <t>[1단계] 열 생산 업체 현황 및 판매 대상정보 입력</t>
    <phoneticPr fontId="5" type="noConversion"/>
  </si>
  <si>
    <t>단위 : kgGHG/TJ</t>
    <phoneticPr fontId="5" type="noConversion"/>
  </si>
  <si>
    <t>[별표20]</t>
    <phoneticPr fontId="5" type="noConversion"/>
  </si>
  <si>
    <t>구분</t>
  </si>
  <si>
    <t>연료</t>
  </si>
  <si>
    <t>탄소배출계수</t>
    <phoneticPr fontId="5" type="noConversion"/>
  </si>
  <si>
    <t>(tC/TJ)</t>
    <phoneticPr fontId="5" type="noConversion"/>
  </si>
  <si>
    <t>이산화탄소 배출계수</t>
    <phoneticPr fontId="5" type="noConversion"/>
  </si>
  <si>
    <t>(kgCO2/TJ)</t>
    <phoneticPr fontId="5" type="noConversion"/>
  </si>
  <si>
    <t>등유2호(실내등유)</t>
  </si>
  <si>
    <t>등유1호(보일러등유)</t>
  </si>
  <si>
    <t>항공유(JET-A1)</t>
  </si>
  <si>
    <t>부생연료 1호</t>
  </si>
  <si>
    <t>부생연료 2호</t>
  </si>
  <si>
    <t>수입무연탄(연료용)</t>
  </si>
  <si>
    <t>수입무연탄(원료용)</t>
  </si>
  <si>
    <t>석유(16)</t>
    <phoneticPr fontId="5" type="noConversion"/>
  </si>
  <si>
    <t>가스(2)</t>
    <phoneticPr fontId="5" type="noConversion"/>
  </si>
  <si>
    <t>석탄(6)</t>
    <phoneticPr fontId="5" type="noConversion"/>
  </si>
  <si>
    <t>2. 등유1호(보일러 등유)의 판매가 ‘11.7.1부터 폐지되어 등유2호(실내)를 등유계수로 변경</t>
    <phoneticPr fontId="5" type="noConversion"/>
  </si>
  <si>
    <t>3. 석유코크의 온실가스를 산정해야하는 경우 ‘06년 발열량 기준 석유코크 배출계수를 사용</t>
    <phoneticPr fontId="5" type="noConversion"/>
  </si>
  <si>
    <t xml:space="preserve">비고) </t>
    <phoneticPr fontId="5" type="noConversion"/>
  </si>
  <si>
    <t xml:space="preserve">비고) </t>
    <phoneticPr fontId="5" type="noConversion"/>
  </si>
  <si>
    <t>연료별 국가 고유 발열량</t>
    <phoneticPr fontId="5" type="noConversion"/>
  </si>
  <si>
    <t xml:space="preserve">연료별 국가 고유 배출계수 </t>
    <phoneticPr fontId="5" type="noConversion"/>
  </si>
  <si>
    <t>(제91조제2항 관련)</t>
    <phoneticPr fontId="5" type="noConversion"/>
  </si>
  <si>
    <t>연료별 국가고유 배출계수</t>
    <phoneticPr fontId="5" type="noConversion"/>
  </si>
  <si>
    <t>tCO2eq/TJ</t>
    <phoneticPr fontId="5" type="noConversion"/>
  </si>
  <si>
    <t>연료 투입량(=에너지 투입량)</t>
    <phoneticPr fontId="5" type="noConversion"/>
  </si>
  <si>
    <t>사용 연료*</t>
    <phoneticPr fontId="5" type="noConversion"/>
  </si>
  <si>
    <t>천연가스(LNG)</t>
    <phoneticPr fontId="5" type="noConversion"/>
  </si>
  <si>
    <t>TJ/1,000,000N㎥</t>
    <phoneticPr fontId="5" type="noConversion"/>
  </si>
  <si>
    <t>Gg</t>
    <phoneticPr fontId="5" type="noConversion"/>
  </si>
  <si>
    <t>TJ/1000㎥</t>
    <phoneticPr fontId="5" type="noConversion"/>
  </si>
  <si>
    <t>1000㎥</t>
    <phoneticPr fontId="5" type="noConversion"/>
  </si>
  <si>
    <t>에너지 투입량**</t>
    <phoneticPr fontId="5" type="noConversion"/>
  </si>
  <si>
    <t>** 에너지 투입량은 온실가스 배출량 산정을 위한 중간 과정을 표현해주기 위한 것으로, 순발열량 기준 산정 방식이 적용되어 있음(운영지침에 따른 총발열량 기준 에너지 사용량 산정 방식과는 별개임)</t>
    <phoneticPr fontId="5" type="noConversion"/>
  </si>
  <si>
    <t>* 에너지 투입량은 온실가스 배출량 산정을 위한 중간 과정을 표현해주기 위한 것으로, 순발열량 기준 산정 방식이 적용되어 있음(운영지침에 따른 총발열량 기준 에너지 사용량 산정 방식과는 별개임)</t>
    <phoneticPr fontId="5" type="noConversion"/>
  </si>
  <si>
    <t>에너지 투입량*</t>
    <phoneticPr fontId="5" type="noConversion"/>
  </si>
  <si>
    <t>* 상기 생산효율은 에너지 투입량 대비 생산/유입량으로, 스팀 열량 환산을 위해 스팀테이블을 적용할 경우 생산/유입량은 전열(총발열량) 기준, 에너지 투입량은 순발열량 기준으로 계산되어 100% 이상의 효율이 나올 수 있음</t>
    <phoneticPr fontId="5" type="noConversion"/>
  </si>
  <si>
    <t>도시가스(LNG)</t>
    <phoneticPr fontId="5" type="noConversion"/>
  </si>
  <si>
    <t>1,000,000N㎥</t>
    <phoneticPr fontId="5" type="noConversion"/>
  </si>
  <si>
    <t>경유</t>
    <phoneticPr fontId="5" type="noConversion"/>
  </si>
  <si>
    <t>1000㎥</t>
    <phoneticPr fontId="5" type="noConversion"/>
  </si>
  <si>
    <t>대상여부              (할당대상업체/          목표관리업체/           비관리업체)</t>
    <phoneticPr fontId="5" type="noConversion"/>
  </si>
  <si>
    <t>판매 형태                   (스팀/온수/                       hot-air/                 기타열매)</t>
    <phoneticPr fontId="5" type="noConversion"/>
  </si>
  <si>
    <t>* 연료 사용량 단위는 "참고2.국가 고유 배출계수 및 발열량" 시트의 TJ로의 환산 단위를 참고하여 매칭되는 단위로 기입</t>
    <phoneticPr fontId="5" type="noConversion"/>
  </si>
  <si>
    <t>* 연료 사용량 단위는 "참고2.국가 고유 배출계수 및 발열량" 시트의 TJ로의 환산 단위를 참고하여 매칭되는 단위로 기입</t>
    <phoneticPr fontId="5" type="noConversion"/>
  </si>
  <si>
    <t>* 해당 사업장의 생산 효율은 하단의 "열(스팀) 생산" 란에 기입하며, 본 표의 생산 효율은 참고용</t>
    <phoneticPr fontId="5" type="noConversion"/>
  </si>
  <si>
    <t>대상여부          (할당대상업체/        목표관리업체/          비관리업체)</t>
    <phoneticPr fontId="5" type="noConversion"/>
  </si>
  <si>
    <r>
      <t>주2) 국내 주요 에너지원 중 B-A유 및 B-B유의 CO</t>
    </r>
    <r>
      <rPr>
        <vertAlign val="subscript"/>
        <sz val="11"/>
        <color theme="1"/>
        <rFont val="Arial Unicode MS"/>
        <family val="3"/>
        <charset val="129"/>
      </rPr>
      <t>2</t>
    </r>
    <r>
      <rPr>
        <sz val="11"/>
        <color theme="1"/>
        <rFont val="Arial Unicode MS"/>
        <family val="3"/>
        <charset val="129"/>
      </rPr>
      <t xml:space="preserve"> 배출계수는 경유와 B-C유의 IPCC 기본 배출계수에 경유와 B-C의 혼합비를  적용하여 활용한다. (별표 20의 [참고]「연료에 대한 세부설명」참고)</t>
    </r>
    <phoneticPr fontId="5" type="noConversion"/>
  </si>
  <si>
    <t>1. ⌜에너지법 시행규칙⌟에 의해 ‘11년에 고시된 발열량 기준으로 개발된 본배출계수는 ’12년∼‘16년 온실가스 배출량 산정에 적용</t>
    <phoneticPr fontId="5" type="noConversion"/>
  </si>
  <si>
    <t xml:space="preserve">   ⇒ 국가온실가스종합관리시스템(NGMS) 『메뉴선택 → 자료열람 → DB 다운로드 → 명세서』 의 자료를 활용</t>
    <phoneticPr fontId="5" type="noConversion"/>
  </si>
  <si>
    <t>사업장 담당자명</t>
    <phoneticPr fontId="5" type="noConversion"/>
  </si>
  <si>
    <t>법인 담당자명</t>
    <phoneticPr fontId="5" type="noConversion"/>
  </si>
  <si>
    <t xml:space="preserve">    ※ 국가온실가스종합관리시스템(NGMS) 『메뉴선택 → 자료열람 → DB 다운로드 → 명세서』 의 자료를 활용하여 작성가능</t>
    <phoneticPr fontId="5" type="noConversion"/>
  </si>
  <si>
    <r>
      <t xml:space="preserve">   </t>
    </r>
    <r>
      <rPr>
        <b/>
        <sz val="14"/>
        <rFont val="맑은 고딕"/>
        <family val="3"/>
        <charset val="129"/>
      </rPr>
      <t>※ 단, 다수 사업장 및 배출계수일 경우 시트를 복사하여 내용 작성</t>
    </r>
    <phoneticPr fontId="5" type="noConversion"/>
  </si>
  <si>
    <t>①</t>
    <phoneticPr fontId="5" type="noConversion"/>
  </si>
  <si>
    <r>
      <t xml:space="preserve">[열(스팀) 배출계수 관련 자료] 온실가스종합정보센터 홈페이지 </t>
    </r>
    <r>
      <rPr>
        <b/>
        <sz val="16"/>
        <color rgb="FF0000FF"/>
        <rFont val="맑은 고딕"/>
        <family val="3"/>
        <charset val="129"/>
      </rPr>
      <t xml:space="preserve">→ 지침/가이드라인 → 「사업장 고유 배출계수 개발 가이드라인(2014)」 → 23.열 생산 및 공급(188p) 참고 </t>
    </r>
    <phoneticPr fontId="5" type="noConversion"/>
  </si>
  <si>
    <t>※ Tier3 개발과 관련된 사항으로 특이사항에 대해 기술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</si>
</sst>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_-* #,##0.000_-;\-* #,##0.000_-;_-* &quot;-&quot;_-;_-@_-"/>
    <numFmt numFmtId="178" formatCode="_-* #,##0.00_-;\-* #,##0.00_-;_-* &quot;-&quot;_-;_-@_-"/>
    <numFmt numFmtId="179" formatCode="#,##0_ "/>
    <numFmt numFmtId="180" formatCode="#.00"/>
    <numFmt numFmtId="181" formatCode="_(* #,##0_);_(* \(#,##0\);_(* &quot;-&quot;_);_(@_)"/>
    <numFmt numFmtId="182" formatCode="#,##0."/>
    <numFmt numFmtId="183" formatCode="_ * #,##0_ ;_ * \-#,##0_ ;_ * &quot;-&quot;_ ;_ @_ "/>
    <numFmt numFmtId="184" formatCode="%#.00"/>
    <numFmt numFmtId="185" formatCode="\$#.00"/>
    <numFmt numFmtId="186" formatCode="\$#."/>
    <numFmt numFmtId="187" formatCode="m&quot;/&quot;d&quot;/&quot;yy"/>
    <numFmt numFmtId="188" formatCode="d\-mmm\-yy"/>
    <numFmt numFmtId="189" formatCode="yy&quot;년&quot;&quot;₩&quot;&quot;₩&quot;&quot;₩&quot;&quot;₩&quot;\!\ mm&quot;월&quot;&quot;₩&quot;&quot;₩&quot;&quot;₩&quot;&quot;₩&quot;\!\ dd&quot;일&quot;"/>
    <numFmt numFmtId="190" formatCode="h&quot;시&quot;&quot;₩&quot;&quot;₩&quot;&quot;₩&quot;&quot;₩&quot;\!\ mm&quot;분&quot;&quot;₩&quot;&quot;₩&quot;&quot;₩&quot;&quot;₩&quot;\!\ ss&quot;초&quot;"/>
    <numFmt numFmtId="191" formatCode="&quot;₩&quot;#,##0.00;[Red]&quot;₩&quot;&quot;₩&quot;&quot;₩&quot;&quot;₩&quot;&quot;₩&quot;&quot;₩&quot;&quot;₩&quot;&quot;₩&quot;&quot;₩&quot;&quot;₩&quot;&quot;₩&quot;\-&quot;₩&quot;#,##0.00"/>
    <numFmt numFmtId="192" formatCode="&quot;₩&quot;#,##0;[Red]&quot;₩&quot;&quot;₩&quot;&quot;₩&quot;&quot;₩&quot;&quot;₩&quot;&quot;₩&quot;&quot;₩&quot;&quot;₩&quot;&quot;₩&quot;\-&quot;₩&quot;#,##0"/>
    <numFmt numFmtId="193" formatCode="_-&quot;₩&quot;* #,##0_-;&quot;₩&quot;&quot;₩&quot;&quot;₩&quot;&quot;₩&quot;&quot;₩&quot;&quot;₩&quot;&quot;₩&quot;&quot;₩&quot;&quot;₩&quot;\-&quot;₩&quot;* #,##0_-;_-&quot;₩&quot;* &quot;-&quot;_-;_-@_-"/>
    <numFmt numFmtId="194" formatCode="_-* #,##0.00_-;&quot;₩&quot;&quot;₩&quot;&quot;₩&quot;&quot;₩&quot;&quot;₩&quot;\-* #,##0.00_-;_-* &quot;-&quot;??_-;_-@_-"/>
    <numFmt numFmtId="195" formatCode="_ &quot;₩&quot;* #,##0_ ;_ &quot;₩&quot;* \-#,##0_ ;_ &quot;₩&quot;* &quot;-&quot;_ ;_ @_ "/>
    <numFmt numFmtId="196" formatCode="#,##0_);[Red]\(#,##0\)"/>
    <numFmt numFmtId="197" formatCode="#,##0.0_);[Red]\(#,##0.0\)"/>
    <numFmt numFmtId="198" formatCode="#,##0.000_ "/>
    <numFmt numFmtId="199" formatCode="#,##0.000_);[Red]\(#,##0.000\)"/>
    <numFmt numFmtId="200" formatCode="#,##0.00_);[Red]\(#,##0.00\)"/>
    <numFmt numFmtId="201" formatCode="#,##0.0000_);[Red]\(#,##0.0000\)"/>
    <numFmt numFmtId="202" formatCode="_-* #,##0.0000_-;\-* #,##0.0000_-;_-* &quot;-&quot;_-;_-@_-"/>
  </numFmts>
  <fonts count="121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4"/>
      <color rgb="FF000000"/>
      <name val="한양신명조"/>
      <family val="3"/>
      <charset val="129"/>
    </font>
    <font>
      <sz val="10"/>
      <color theme="1"/>
      <name val="돋움"/>
      <family val="3"/>
      <charset val="129"/>
    </font>
    <font>
      <sz val="11"/>
      <color rgb="FF3C3C3C"/>
      <name val="돋움"/>
      <family val="3"/>
      <charset val="129"/>
    </font>
    <font>
      <sz val="10"/>
      <color theme="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3" tint="0.59999389629810485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name val="돋움체"/>
      <family val="3"/>
      <charset val="129"/>
    </font>
    <font>
      <sz val="10"/>
      <color theme="1" tint="0.499984740745262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20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sz val="6"/>
      <color theme="1"/>
      <name val="돋움"/>
      <family val="2"/>
      <charset val="129"/>
    </font>
    <font>
      <b/>
      <sz val="6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3"/>
      <color theme="1"/>
      <name val="맑은 고딕"/>
      <family val="3"/>
      <charset val="129"/>
    </font>
    <font>
      <b/>
      <sz val="15"/>
      <name val="맑은 고딕"/>
      <family val="3"/>
      <charset val="129"/>
    </font>
    <font>
      <sz val="13"/>
      <color theme="1"/>
      <name val="돋움"/>
      <family val="2"/>
      <charset val="129"/>
    </font>
    <font>
      <sz val="14"/>
      <color theme="1"/>
      <name val="돋움"/>
      <family val="2"/>
      <charset val="129"/>
    </font>
    <font>
      <b/>
      <sz val="14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b/>
      <sz val="16"/>
      <name val="맑은 고딕"/>
      <family val="3"/>
      <charset val="129"/>
    </font>
    <font>
      <sz val="16"/>
      <color theme="1"/>
      <name val="돋움"/>
      <family val="3"/>
      <charset val="129"/>
    </font>
    <font>
      <sz val="11"/>
      <color theme="1" tint="0.499984740745262"/>
      <name val="돋움"/>
      <family val="2"/>
      <charset val="129"/>
    </font>
    <font>
      <sz val="11"/>
      <color theme="1" tint="0.499984740745262"/>
      <name val="맑은 고딕"/>
      <family val="3"/>
      <charset val="129"/>
      <scheme val="minor"/>
    </font>
    <font>
      <b/>
      <vertAlign val="superscript"/>
      <sz val="12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2"/>
      <name val="맑은 고딕"/>
      <family val="3"/>
      <charset val="129"/>
    </font>
    <font>
      <b/>
      <sz val="8.4"/>
      <name val="맑은 고딕"/>
      <family val="3"/>
      <charset val="129"/>
    </font>
    <font>
      <sz val="11"/>
      <name val="ＭＳ Ｐゴシック"/>
      <family val="2"/>
    </font>
    <font>
      <sz val="11"/>
      <color indexed="0"/>
      <name val="System"/>
      <family val="2"/>
      <charset val="129"/>
    </font>
    <font>
      <sz val="1"/>
      <color indexed="8"/>
      <name val="Courier"/>
      <family val="3"/>
    </font>
    <font>
      <sz val="10"/>
      <color theme="1"/>
      <name val="맑은 고딕"/>
      <family val="2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UB3CBuC6C0"/>
      <family val="3"/>
      <charset val="129"/>
    </font>
    <font>
      <sz val="12"/>
      <name val="¹UAAA¼"/>
      <family val="1"/>
      <charset val="129"/>
    </font>
    <font>
      <sz val="12"/>
      <name val="System"/>
      <family val="2"/>
      <charset val="129"/>
    </font>
    <font>
      <sz val="12"/>
      <name val="돋움"/>
      <family val="3"/>
      <charset val="129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8"/>
      <color theme="3"/>
      <name val="맑은 고딕"/>
      <family val="2"/>
      <charset val="129"/>
      <scheme val="major"/>
    </font>
    <font>
      <b/>
      <vertAlign val="subscript"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0"/>
      <color theme="1"/>
      <name val="중고딕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vertAlign val="superscript"/>
      <sz val="13"/>
      <color rgb="FF000000"/>
      <name val="맑은 고딕"/>
      <family val="3"/>
      <charset val="129"/>
      <scheme val="minor"/>
    </font>
    <font>
      <b/>
      <sz val="14"/>
      <color rgb="FF000000"/>
      <name val="Arial Unicode MS"/>
      <family val="3"/>
      <charset val="129"/>
    </font>
    <font>
      <b/>
      <sz val="14"/>
      <color theme="1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b/>
      <sz val="11"/>
      <color rgb="FF000000"/>
      <name val="Arial Unicode MS"/>
      <family val="3"/>
      <charset val="129"/>
    </font>
    <font>
      <b/>
      <sz val="12"/>
      <color rgb="FF000000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vertAlign val="superscript"/>
      <sz val="12"/>
      <color theme="1"/>
      <name val="Arial Unicode MS"/>
      <family val="3"/>
      <charset val="129"/>
    </font>
    <font>
      <b/>
      <vertAlign val="subscript"/>
      <sz val="11"/>
      <color rgb="FF000000"/>
      <name val="Arial Unicode MS"/>
      <family val="3"/>
      <charset val="129"/>
    </font>
    <font>
      <b/>
      <sz val="11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vertAlign val="subscript"/>
      <sz val="11"/>
      <color theme="1"/>
      <name val="Arial Unicode MS"/>
      <family val="3"/>
      <charset val="129"/>
    </font>
    <font>
      <vertAlign val="subscript"/>
      <sz val="10"/>
      <color theme="1"/>
      <name val="Arial Unicode MS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5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  <font>
      <sz val="13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color theme="1"/>
      <name val="Arial Unicode MS"/>
      <family val="3"/>
      <charset val="129"/>
    </font>
    <font>
      <b/>
      <sz val="15"/>
      <color rgb="FF0000FF"/>
      <name val="맑은 고딕"/>
      <family val="3"/>
      <charset val="129"/>
    </font>
    <font>
      <b/>
      <sz val="16"/>
      <color rgb="FF0000FF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2060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double">
        <color indexed="64"/>
      </bottom>
      <diagonal/>
    </border>
  </borders>
  <cellStyleXfs count="1144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/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7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8" fillId="0" borderId="0"/>
    <xf numFmtId="0" fontId="24" fillId="0" borderId="0">
      <alignment vertical="center"/>
    </xf>
    <xf numFmtId="0" fontId="3" fillId="0" borderId="0">
      <alignment vertical="center"/>
    </xf>
    <xf numFmtId="0" fontId="27" fillId="0" borderId="0"/>
    <xf numFmtId="0" fontId="24" fillId="0" borderId="0">
      <alignment vertical="center"/>
    </xf>
    <xf numFmtId="0" fontId="28" fillId="0" borderId="0"/>
    <xf numFmtId="0" fontId="24" fillId="0" borderId="0">
      <alignment vertical="center"/>
    </xf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3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8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8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1" fontId="7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69" fillId="0" borderId="0" applyFont="0" applyFill="0" applyBorder="0" applyAlignment="0" applyProtection="0">
      <alignment vertical="center"/>
    </xf>
    <xf numFmtId="181" fontId="2" fillId="0" borderId="0" applyFont="0" applyFill="0" applyBorder="0" applyAlignment="0" applyProtection="0">
      <alignment vertical="center"/>
    </xf>
    <xf numFmtId="4" fontId="68" fillId="0" borderId="0">
      <protection locked="0"/>
    </xf>
    <xf numFmtId="182" fontId="68" fillId="0" borderId="0">
      <protection locked="0"/>
    </xf>
    <xf numFmtId="183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184" fontId="68" fillId="0" borderId="0">
      <protection locked="0"/>
    </xf>
    <xf numFmtId="0" fontId="71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1" fillId="0" borderId="0"/>
    <xf numFmtId="0" fontId="2" fillId="0" borderId="0">
      <alignment vertical="center"/>
    </xf>
    <xf numFmtId="0" fontId="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8" fillId="0" borderId="37">
      <protection locked="0"/>
    </xf>
    <xf numFmtId="185" fontId="68" fillId="0" borderId="0">
      <protection locked="0"/>
    </xf>
    <xf numFmtId="186" fontId="68" fillId="0" borderId="0">
      <protection locked="0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/>
    <xf numFmtId="0" fontId="7" fillId="0" borderId="0" applyFill="0" applyBorder="0" applyAlignment="0"/>
    <xf numFmtId="187" fontId="75" fillId="0" borderId="0" applyFont="0" applyFill="0" applyBorder="0" applyAlignment="0" applyProtection="0"/>
    <xf numFmtId="188" fontId="75" fillId="0" borderId="0" applyFont="0" applyFill="0" applyBorder="0" applyAlignment="0" applyProtection="0"/>
    <xf numFmtId="189" fontId="75" fillId="0" borderId="0" applyFont="0" applyFill="0" applyBorder="0" applyAlignment="0" applyProtection="0"/>
    <xf numFmtId="190" fontId="75" fillId="0" borderId="0" applyFont="0" applyFill="0" applyBorder="0" applyAlignment="0" applyProtection="0"/>
    <xf numFmtId="0" fontId="76" fillId="0" borderId="65" applyNumberFormat="0" applyAlignment="0" applyProtection="0">
      <alignment horizontal="left" vertical="center"/>
    </xf>
    <xf numFmtId="0" fontId="76" fillId="0" borderId="55">
      <alignment horizontal="left" vertical="center"/>
    </xf>
    <xf numFmtId="0" fontId="71" fillId="0" borderId="0"/>
    <xf numFmtId="0" fontId="28" fillId="0" borderId="0"/>
    <xf numFmtId="41" fontId="28" fillId="0" borderId="0" applyFont="0" applyFill="0" applyBorder="0" applyAlignment="0" applyProtection="0">
      <alignment vertical="center"/>
    </xf>
    <xf numFmtId="0" fontId="77" fillId="0" borderId="0"/>
    <xf numFmtId="0" fontId="78" fillId="0" borderId="0"/>
    <xf numFmtId="191" fontId="7" fillId="0" borderId="0"/>
    <xf numFmtId="192" fontId="7" fillId="0" borderId="0"/>
    <xf numFmtId="193" fontId="7" fillId="0" borderId="0"/>
    <xf numFmtId="38" fontId="79" fillId="17" borderId="0" applyNumberFormat="0" applyBorder="0" applyAlignment="0" applyProtection="0"/>
    <xf numFmtId="0" fontId="80" fillId="0" borderId="0">
      <alignment horizontal="left"/>
    </xf>
    <xf numFmtId="0" fontId="81" fillId="0" borderId="0" applyNumberFormat="0" applyFill="0" applyBorder="0" applyAlignment="0" applyProtection="0"/>
    <xf numFmtId="10" fontId="79" fillId="17" borderId="2" applyNumberFormat="0" applyBorder="0" applyAlignment="0" applyProtection="0"/>
    <xf numFmtId="0" fontId="82" fillId="0" borderId="62"/>
    <xf numFmtId="194" fontId="7" fillId="0" borderId="0"/>
    <xf numFmtId="10" fontId="71" fillId="0" borderId="0" applyFont="0" applyFill="0" applyBorder="0" applyAlignment="0" applyProtection="0"/>
    <xf numFmtId="0" fontId="82" fillId="0" borderId="0"/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0" fontId="2" fillId="16" borderId="58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1" fillId="0" borderId="0"/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195" fontId="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8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3" fillId="0" borderId="0">
      <alignment vertical="center"/>
    </xf>
    <xf numFmtId="0" fontId="27" fillId="0" borderId="0"/>
    <xf numFmtId="0" fontId="27" fillId="0" borderId="0"/>
    <xf numFmtId="0" fontId="8" fillId="0" borderId="0">
      <alignment vertical="center"/>
    </xf>
    <xf numFmtId="0" fontId="2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1" fontId="7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1" fontId="6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8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7" fillId="0" borderId="0"/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71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" fillId="0" borderId="0"/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1" fillId="0" borderId="0"/>
    <xf numFmtId="0" fontId="2" fillId="0" borderId="0">
      <alignment vertical="center"/>
    </xf>
    <xf numFmtId="0" fontId="2" fillId="0" borderId="0">
      <alignment vertical="center"/>
    </xf>
    <xf numFmtId="0" fontId="69" fillId="0" borderId="0">
      <alignment vertical="center"/>
    </xf>
    <xf numFmtId="0" fontId="28" fillId="0" borderId="0"/>
    <xf numFmtId="41" fontId="2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7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3" fillId="0" borderId="0">
      <alignment vertical="center"/>
    </xf>
    <xf numFmtId="0" fontId="27" fillId="0" borderId="0"/>
    <xf numFmtId="0" fontId="28" fillId="0" borderId="0"/>
    <xf numFmtId="0" fontId="2" fillId="0" borderId="0">
      <alignment vertical="center"/>
    </xf>
    <xf numFmtId="0" fontId="71" fillId="0" borderId="0"/>
    <xf numFmtId="0" fontId="1" fillId="0" borderId="0">
      <alignment vertical="center"/>
    </xf>
  </cellStyleXfs>
  <cellXfs count="637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13" borderId="0" xfId="0" applyFont="1" applyFill="1">
      <alignment vertical="center"/>
    </xf>
    <xf numFmtId="0" fontId="18" fillId="13" borderId="0" xfId="0" applyFont="1" applyFill="1">
      <alignment vertical="center"/>
    </xf>
    <xf numFmtId="176" fontId="18" fillId="6" borderId="3" xfId="1" applyNumberFormat="1" applyFont="1" applyFill="1" applyBorder="1" applyAlignment="1">
      <alignment horizontal="center" vertical="center"/>
    </xf>
    <xf numFmtId="176" fontId="18" fillId="6" borderId="2" xfId="1" applyNumberFormat="1" applyFont="1" applyFill="1" applyBorder="1" applyAlignment="1">
      <alignment horizontal="center" vertical="center"/>
    </xf>
    <xf numFmtId="41" fontId="18" fillId="6" borderId="2" xfId="1" applyNumberFormat="1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1" fontId="8" fillId="5" borderId="2" xfId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1" fontId="19" fillId="2" borderId="0" xfId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76" fontId="20" fillId="2" borderId="0" xfId="1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1" fontId="20" fillId="0" borderId="0" xfId="1" applyFont="1" applyFill="1" applyBorder="1" applyAlignment="1">
      <alignment horizontal="center" vertical="center"/>
    </xf>
    <xf numFmtId="0" fontId="22" fillId="13" borderId="0" xfId="0" applyFont="1" applyFill="1">
      <alignment vertical="center"/>
    </xf>
    <xf numFmtId="0" fontId="18" fillId="6" borderId="3" xfId="0" applyNumberFormat="1" applyFont="1" applyFill="1" applyBorder="1" applyAlignment="1">
      <alignment horizontal="center" vertical="center"/>
    </xf>
    <xf numFmtId="0" fontId="29" fillId="6" borderId="2" xfId="124" applyFont="1" applyFill="1" applyBorder="1" applyAlignment="1">
      <alignment horizontal="center" vertical="center"/>
    </xf>
    <xf numFmtId="41" fontId="8" fillId="5" borderId="10" xfId="1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/>
    </xf>
    <xf numFmtId="0" fontId="29" fillId="6" borderId="32" xfId="124" applyFont="1" applyFill="1" applyBorder="1" applyAlignment="1">
      <alignment horizontal="center" vertical="center"/>
    </xf>
    <xf numFmtId="176" fontId="18" fillId="6" borderId="32" xfId="1" applyNumberFormat="1" applyFont="1" applyFill="1" applyBorder="1" applyAlignment="1">
      <alignment horizontal="center" vertical="center"/>
    </xf>
    <xf numFmtId="41" fontId="18" fillId="6" borderId="32" xfId="1" applyNumberFormat="1" applyFont="1" applyFill="1" applyBorder="1" applyAlignment="1">
      <alignment horizontal="center" vertical="center"/>
    </xf>
    <xf numFmtId="41" fontId="8" fillId="5" borderId="32" xfId="1" applyFont="1" applyFill="1" applyBorder="1" applyAlignment="1">
      <alignment horizontal="center" vertical="center"/>
    </xf>
    <xf numFmtId="0" fontId="18" fillId="6" borderId="33" xfId="0" applyNumberFormat="1" applyFont="1" applyFill="1" applyBorder="1" applyAlignment="1">
      <alignment horizontal="center" vertical="center"/>
    </xf>
    <xf numFmtId="176" fontId="18" fillId="6" borderId="26" xfId="1" applyNumberFormat="1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8" fillId="2" borderId="36" xfId="0" applyFont="1" applyFill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2" borderId="39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40" xfId="0" applyFont="1" applyBorder="1">
      <alignment vertical="center"/>
    </xf>
    <xf numFmtId="0" fontId="18" fillId="2" borderId="39" xfId="0" applyFont="1" applyFill="1" applyBorder="1">
      <alignment vertical="center"/>
    </xf>
    <xf numFmtId="0" fontId="18" fillId="0" borderId="40" xfId="0" applyFont="1" applyBorder="1">
      <alignment vertical="center"/>
    </xf>
    <xf numFmtId="0" fontId="18" fillId="0" borderId="0" xfId="0" applyFont="1" applyBorder="1">
      <alignment vertical="center"/>
    </xf>
    <xf numFmtId="0" fontId="8" fillId="2" borderId="41" xfId="0" applyFont="1" applyFill="1" applyBorder="1">
      <alignment vertical="center"/>
    </xf>
    <xf numFmtId="0" fontId="8" fillId="0" borderId="42" xfId="0" applyNumberFormat="1" applyFont="1" applyFill="1" applyBorder="1" applyAlignment="1">
      <alignment horizontal="center" vertical="center"/>
    </xf>
    <xf numFmtId="0" fontId="8" fillId="0" borderId="42" xfId="0" applyFont="1" applyBorder="1">
      <alignment vertical="center"/>
    </xf>
    <xf numFmtId="0" fontId="8" fillId="0" borderId="43" xfId="0" applyFont="1" applyBorder="1">
      <alignment vertical="center"/>
    </xf>
    <xf numFmtId="0" fontId="8" fillId="0" borderId="37" xfId="0" applyNumberFormat="1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30" fillId="13" borderId="0" xfId="4" applyFont="1" applyFill="1">
      <alignment vertical="center"/>
    </xf>
    <xf numFmtId="0" fontId="30" fillId="2" borderId="39" xfId="4" applyFont="1" applyFill="1" applyBorder="1">
      <alignment vertical="center"/>
    </xf>
    <xf numFmtId="0" fontId="31" fillId="13" borderId="0" xfId="0" applyFont="1" applyFill="1">
      <alignment vertical="center"/>
    </xf>
    <xf numFmtId="0" fontId="22" fillId="2" borderId="39" xfId="0" applyFont="1" applyFill="1" applyBorder="1">
      <alignment vertical="center"/>
    </xf>
    <xf numFmtId="0" fontId="31" fillId="2" borderId="39" xfId="0" applyFont="1" applyFill="1" applyBorder="1">
      <alignment vertical="center"/>
    </xf>
    <xf numFmtId="49" fontId="22" fillId="4" borderId="2" xfId="0" applyNumberFormat="1" applyFont="1" applyFill="1" applyBorder="1" applyAlignment="1">
      <alignment horizontal="center" vertical="center"/>
    </xf>
    <xf numFmtId="0" fontId="31" fillId="0" borderId="40" xfId="0" applyFont="1" applyBorder="1">
      <alignment vertical="center"/>
    </xf>
    <xf numFmtId="49" fontId="22" fillId="4" borderId="33" xfId="0" applyNumberFormat="1" applyFont="1" applyFill="1" applyBorder="1" applyAlignment="1">
      <alignment horizontal="center" vertical="center"/>
    </xf>
    <xf numFmtId="49" fontId="22" fillId="4" borderId="32" xfId="0" applyNumberFormat="1" applyFont="1" applyFill="1" applyBorder="1" applyAlignment="1">
      <alignment horizontal="center" vertical="center"/>
    </xf>
    <xf numFmtId="49" fontId="23" fillId="4" borderId="32" xfId="0" applyNumberFormat="1" applyFont="1" applyFill="1" applyBorder="1" applyAlignment="1">
      <alignment horizontal="center" vertical="center" wrapText="1"/>
    </xf>
    <xf numFmtId="0" fontId="31" fillId="0" borderId="0" xfId="0" applyFont="1" applyBorder="1">
      <alignment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4" borderId="25" xfId="3" applyFont="1" applyFill="1" applyBorder="1" applyAlignment="1">
      <alignment horizontal="center" vertical="center"/>
    </xf>
    <xf numFmtId="41" fontId="22" fillId="5" borderId="3" xfId="1" applyFont="1" applyFill="1" applyBorder="1" applyAlignment="1">
      <alignment horizontal="center" vertical="center"/>
    </xf>
    <xf numFmtId="41" fontId="22" fillId="5" borderId="33" xfId="1" applyFont="1" applyFill="1" applyBorder="1" applyAlignment="1">
      <alignment horizontal="center" vertical="center"/>
    </xf>
    <xf numFmtId="0" fontId="34" fillId="2" borderId="0" xfId="4" applyNumberFormat="1" applyFont="1" applyFill="1" applyBorder="1" applyAlignment="1">
      <alignment horizontal="center" vertical="center"/>
    </xf>
    <xf numFmtId="0" fontId="34" fillId="2" borderId="0" xfId="4" applyFont="1" applyFill="1" applyBorder="1">
      <alignment vertical="center"/>
    </xf>
    <xf numFmtId="0" fontId="34" fillId="2" borderId="40" xfId="4" applyFont="1" applyFill="1" applyBorder="1">
      <alignment vertical="center"/>
    </xf>
    <xf numFmtId="0" fontId="34" fillId="2" borderId="0" xfId="4" applyNumberFormat="1" applyFont="1" applyFill="1" applyBorder="1" applyAlignment="1">
      <alignment horizontal="left" vertical="center"/>
    </xf>
    <xf numFmtId="0" fontId="36" fillId="13" borderId="0" xfId="4" applyFont="1" applyFill="1">
      <alignment vertical="center"/>
    </xf>
    <xf numFmtId="0" fontId="36" fillId="2" borderId="39" xfId="4" applyFont="1" applyFill="1" applyBorder="1">
      <alignment vertical="center"/>
    </xf>
    <xf numFmtId="0" fontId="37" fillId="2" borderId="0" xfId="4" applyNumberFormat="1" applyFont="1" applyFill="1" applyBorder="1" applyAlignment="1">
      <alignment horizontal="center" vertical="center"/>
    </xf>
    <xf numFmtId="0" fontId="38" fillId="2" borderId="0" xfId="4" applyNumberFormat="1" applyFont="1" applyFill="1" applyBorder="1" applyAlignment="1">
      <alignment horizontal="center" vertical="center"/>
    </xf>
    <xf numFmtId="0" fontId="38" fillId="2" borderId="0" xfId="4" applyFont="1" applyFill="1" applyBorder="1">
      <alignment vertical="center"/>
    </xf>
    <xf numFmtId="0" fontId="38" fillId="2" borderId="40" xfId="4" applyFont="1" applyFill="1" applyBorder="1">
      <alignment vertical="center"/>
    </xf>
    <xf numFmtId="0" fontId="39" fillId="13" borderId="0" xfId="4" applyFont="1" applyFill="1">
      <alignment vertical="center"/>
    </xf>
    <xf numFmtId="0" fontId="41" fillId="13" borderId="0" xfId="0" applyFont="1" applyFill="1">
      <alignment vertical="center"/>
    </xf>
    <xf numFmtId="0" fontId="37" fillId="2" borderId="0" xfId="4" applyNumberFormat="1" applyFont="1" applyFill="1" applyBorder="1" applyAlignment="1">
      <alignment vertical="center"/>
    </xf>
    <xf numFmtId="0" fontId="35" fillId="2" borderId="0" xfId="4" applyNumberFormat="1" applyFont="1" applyFill="1" applyBorder="1" applyAlignment="1">
      <alignment horizontal="left" vertical="center"/>
    </xf>
    <xf numFmtId="0" fontId="23" fillId="15" borderId="0" xfId="0" applyFont="1" applyFill="1">
      <alignment vertical="center"/>
    </xf>
    <xf numFmtId="0" fontId="41" fillId="15" borderId="0" xfId="0" applyFont="1" applyFill="1">
      <alignment vertical="center"/>
    </xf>
    <xf numFmtId="0" fontId="8" fillId="15" borderId="0" xfId="0" applyFont="1" applyFill="1">
      <alignment vertical="center"/>
    </xf>
    <xf numFmtId="0" fontId="36" fillId="15" borderId="0" xfId="4" applyFont="1" applyFill="1">
      <alignment vertical="center"/>
    </xf>
    <xf numFmtId="0" fontId="22" fillId="15" borderId="0" xfId="0" applyFont="1" applyFill="1">
      <alignment vertical="center"/>
    </xf>
    <xf numFmtId="0" fontId="31" fillId="15" borderId="0" xfId="0" applyFont="1" applyFill="1">
      <alignment vertical="center"/>
    </xf>
    <xf numFmtId="0" fontId="18" fillId="15" borderId="0" xfId="0" applyFont="1" applyFill="1">
      <alignment vertical="center"/>
    </xf>
    <xf numFmtId="0" fontId="30" fillId="15" borderId="0" xfId="4" applyFont="1" applyFill="1">
      <alignment vertical="center"/>
    </xf>
    <xf numFmtId="0" fontId="8" fillId="15" borderId="0" xfId="0" applyFont="1" applyFill="1" applyBorder="1">
      <alignment vertical="center"/>
    </xf>
    <xf numFmtId="0" fontId="39" fillId="15" borderId="0" xfId="4" applyFont="1" applyFill="1" applyBorder="1">
      <alignment vertical="center"/>
    </xf>
    <xf numFmtId="0" fontId="31" fillId="15" borderId="0" xfId="0" applyFont="1" applyFill="1" applyBorder="1">
      <alignment vertical="center"/>
    </xf>
    <xf numFmtId="0" fontId="42" fillId="15" borderId="0" xfId="0" applyFont="1" applyFill="1">
      <alignment vertical="center"/>
    </xf>
    <xf numFmtId="0" fontId="8" fillId="15" borderId="0" xfId="0" applyNumberFormat="1" applyFont="1" applyFill="1" applyBorder="1" applyAlignment="1">
      <alignment horizontal="center" vertical="center"/>
    </xf>
    <xf numFmtId="0" fontId="39" fillId="15" borderId="0" xfId="4" applyFont="1" applyFill="1">
      <alignment vertical="center"/>
    </xf>
    <xf numFmtId="0" fontId="8" fillId="15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41" fontId="20" fillId="15" borderId="0" xfId="1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176" fontId="20" fillId="15" borderId="0" xfId="1" applyNumberFormat="1" applyFont="1" applyFill="1" applyBorder="1" applyAlignment="1">
      <alignment horizontal="center" vertical="center"/>
    </xf>
    <xf numFmtId="41" fontId="19" fillId="15" borderId="0" xfId="1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center"/>
    </xf>
    <xf numFmtId="41" fontId="32" fillId="0" borderId="0" xfId="0" applyNumberFormat="1" applyFont="1" applyFill="1" applyBorder="1" applyAlignment="1">
      <alignment horizontal="center" vertical="center"/>
    </xf>
    <xf numFmtId="0" fontId="38" fillId="0" borderId="0" xfId="4" applyFont="1" applyFill="1" applyBorder="1">
      <alignment vertical="center"/>
    </xf>
    <xf numFmtId="0" fontId="23" fillId="4" borderId="31" xfId="0" applyFont="1" applyFill="1" applyBorder="1" applyAlignment="1">
      <alignment horizontal="center" vertical="center"/>
    </xf>
    <xf numFmtId="41" fontId="31" fillId="5" borderId="31" xfId="1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3" fillId="3" borderId="0" xfId="0" applyFont="1" applyFill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>
      <alignment vertical="center"/>
    </xf>
    <xf numFmtId="0" fontId="43" fillId="2" borderId="37" xfId="0" applyFont="1" applyFill="1" applyBorder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44" fillId="2" borderId="0" xfId="4" applyNumberFormat="1" applyFont="1" applyFill="1" applyBorder="1" applyAlignment="1">
      <alignment vertical="center"/>
    </xf>
    <xf numFmtId="0" fontId="43" fillId="2" borderId="0" xfId="0" applyFont="1" applyFill="1" applyBorder="1">
      <alignment vertical="center"/>
    </xf>
    <xf numFmtId="0" fontId="0" fillId="2" borderId="40" xfId="0" applyFill="1" applyBorder="1">
      <alignment vertical="center"/>
    </xf>
    <xf numFmtId="0" fontId="46" fillId="2" borderId="39" xfId="0" applyFont="1" applyFill="1" applyBorder="1">
      <alignment vertical="center"/>
    </xf>
    <xf numFmtId="0" fontId="46" fillId="2" borderId="0" xfId="0" applyFont="1" applyFill="1" applyBorder="1">
      <alignment vertical="center"/>
    </xf>
    <xf numFmtId="0" fontId="46" fillId="2" borderId="40" xfId="0" applyFont="1" applyFill="1" applyBorder="1">
      <alignment vertical="center"/>
    </xf>
    <xf numFmtId="0" fontId="46" fillId="3" borderId="0" xfId="0" applyFont="1" applyFill="1">
      <alignment vertical="center"/>
    </xf>
    <xf numFmtId="0" fontId="47" fillId="2" borderId="0" xfId="0" applyFont="1" applyFill="1" applyBorder="1">
      <alignment vertical="center"/>
    </xf>
    <xf numFmtId="0" fontId="48" fillId="2" borderId="39" xfId="0" applyFont="1" applyFill="1" applyBorder="1">
      <alignment vertical="center"/>
    </xf>
    <xf numFmtId="0" fontId="48" fillId="2" borderId="0" xfId="0" applyFont="1" applyFill="1" applyBorder="1">
      <alignment vertical="center"/>
    </xf>
    <xf numFmtId="0" fontId="49" fillId="2" borderId="0" xfId="0" applyFont="1" applyFill="1" applyBorder="1">
      <alignment vertical="center"/>
    </xf>
    <xf numFmtId="0" fontId="48" fillId="2" borderId="40" xfId="0" applyFont="1" applyFill="1" applyBorder="1">
      <alignment vertical="center"/>
    </xf>
    <xf numFmtId="0" fontId="48" fillId="3" borderId="0" xfId="0" applyFont="1" applyFill="1">
      <alignment vertical="center"/>
    </xf>
    <xf numFmtId="0" fontId="50" fillId="2" borderId="0" xfId="0" applyFont="1" applyFill="1" applyBorder="1">
      <alignment vertical="center"/>
    </xf>
    <xf numFmtId="0" fontId="49" fillId="2" borderId="39" xfId="0" applyFont="1" applyFill="1" applyBorder="1">
      <alignment vertical="center"/>
    </xf>
    <xf numFmtId="0" fontId="49" fillId="2" borderId="40" xfId="0" applyFont="1" applyFill="1" applyBorder="1">
      <alignment vertical="center"/>
    </xf>
    <xf numFmtId="0" fontId="49" fillId="3" borderId="0" xfId="0" applyFont="1" applyFill="1">
      <alignment vertical="center"/>
    </xf>
    <xf numFmtId="0" fontId="50" fillId="2" borderId="44" xfId="0" applyFont="1" applyFill="1" applyBorder="1">
      <alignment vertical="center"/>
    </xf>
    <xf numFmtId="0" fontId="46" fillId="2" borderId="45" xfId="0" applyFont="1" applyFill="1" applyBorder="1">
      <alignment vertical="center"/>
    </xf>
    <xf numFmtId="0" fontId="46" fillId="2" borderId="46" xfId="0" applyFont="1" applyFill="1" applyBorder="1">
      <alignment vertical="center"/>
    </xf>
    <xf numFmtId="0" fontId="46" fillId="2" borderId="47" xfId="0" applyFont="1" applyFill="1" applyBorder="1">
      <alignment vertical="center"/>
    </xf>
    <xf numFmtId="0" fontId="46" fillId="2" borderId="48" xfId="0" applyFont="1" applyFill="1" applyBorder="1">
      <alignment vertical="center"/>
    </xf>
    <xf numFmtId="0" fontId="51" fillId="2" borderId="47" xfId="0" applyFont="1" applyFill="1" applyBorder="1">
      <alignment vertical="center"/>
    </xf>
    <xf numFmtId="0" fontId="49" fillId="2" borderId="47" xfId="0" applyFont="1" applyFill="1" applyBorder="1">
      <alignment vertical="center"/>
    </xf>
    <xf numFmtId="0" fontId="49" fillId="2" borderId="48" xfId="0" applyFont="1" applyFill="1" applyBorder="1">
      <alignment vertical="center"/>
    </xf>
    <xf numFmtId="0" fontId="50" fillId="2" borderId="47" xfId="0" applyFont="1" applyFill="1" applyBorder="1">
      <alignment vertical="center"/>
    </xf>
    <xf numFmtId="0" fontId="51" fillId="2" borderId="24" xfId="0" applyFont="1" applyFill="1" applyBorder="1">
      <alignment vertical="center"/>
    </xf>
    <xf numFmtId="0" fontId="46" fillId="2" borderId="49" xfId="0" applyFont="1" applyFill="1" applyBorder="1">
      <alignment vertical="center"/>
    </xf>
    <xf numFmtId="0" fontId="46" fillId="2" borderId="50" xfId="0" applyFont="1" applyFill="1" applyBorder="1">
      <alignment vertical="center"/>
    </xf>
    <xf numFmtId="0" fontId="50" fillId="2" borderId="39" xfId="0" applyFont="1" applyFill="1" applyBorder="1">
      <alignment vertical="center"/>
    </xf>
    <xf numFmtId="0" fontId="50" fillId="2" borderId="40" xfId="0" applyFont="1" applyFill="1" applyBorder="1">
      <alignment vertical="center"/>
    </xf>
    <xf numFmtId="0" fontId="50" fillId="3" borderId="0" xfId="0" applyFont="1" applyFill="1">
      <alignment vertical="center"/>
    </xf>
    <xf numFmtId="0" fontId="46" fillId="2" borderId="0" xfId="0" applyFont="1" applyFill="1">
      <alignment vertical="center"/>
    </xf>
    <xf numFmtId="0" fontId="52" fillId="2" borderId="0" xfId="0" applyFont="1" applyFill="1" applyBorder="1">
      <alignment vertical="center"/>
    </xf>
    <xf numFmtId="0" fontId="53" fillId="2" borderId="39" xfId="0" applyFont="1" applyFill="1" applyBorder="1">
      <alignment vertical="center"/>
    </xf>
    <xf numFmtId="0" fontId="53" fillId="2" borderId="0" xfId="0" applyFont="1" applyFill="1" applyBorder="1">
      <alignment vertical="center"/>
    </xf>
    <xf numFmtId="0" fontId="53" fillId="2" borderId="40" xfId="0" applyFont="1" applyFill="1" applyBorder="1">
      <alignment vertical="center"/>
    </xf>
    <xf numFmtId="0" fontId="53" fillId="3" borderId="0" xfId="0" applyFont="1" applyFill="1">
      <alignment vertical="center"/>
    </xf>
    <xf numFmtId="0" fontId="54" fillId="2" borderId="39" xfId="0" applyFont="1" applyFill="1" applyBorder="1">
      <alignment vertical="center"/>
    </xf>
    <xf numFmtId="0" fontId="54" fillId="2" borderId="0" xfId="0" applyFont="1" applyFill="1" applyBorder="1">
      <alignment vertical="center"/>
    </xf>
    <xf numFmtId="0" fontId="55" fillId="2" borderId="0" xfId="0" applyFont="1" applyFill="1" applyBorder="1">
      <alignment vertical="center"/>
    </xf>
    <xf numFmtId="0" fontId="54" fillId="2" borderId="40" xfId="0" applyFont="1" applyFill="1" applyBorder="1">
      <alignment vertical="center"/>
    </xf>
    <xf numFmtId="0" fontId="54" fillId="3" borderId="0" xfId="0" applyFont="1" applyFill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43" fillId="2" borderId="42" xfId="0" applyFont="1" applyFill="1" applyBorder="1">
      <alignment vertical="center"/>
    </xf>
    <xf numFmtId="0" fontId="0" fillId="2" borderId="43" xfId="0" applyFill="1" applyBorder="1">
      <alignment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7" fillId="2" borderId="36" xfId="4" applyNumberFormat="1" applyFont="1" applyFill="1" applyBorder="1" applyAlignment="1">
      <alignment vertical="center"/>
    </xf>
    <xf numFmtId="0" fontId="58" fillId="2" borderId="37" xfId="0" applyFont="1" applyFill="1" applyBorder="1" applyAlignment="1">
      <alignment horizontal="center" vertical="center"/>
    </xf>
    <xf numFmtId="0" fontId="58" fillId="2" borderId="38" xfId="0" applyFont="1" applyFill="1" applyBorder="1" applyAlignment="1">
      <alignment horizontal="center" vertical="center"/>
    </xf>
    <xf numFmtId="0" fontId="58" fillId="2" borderId="0" xfId="0" applyFont="1" applyFill="1" applyBorder="1" applyAlignment="1">
      <alignment horizontal="center" vertical="center"/>
    </xf>
    <xf numFmtId="0" fontId="58" fillId="2" borderId="0" xfId="0" applyFont="1" applyFill="1" applyAlignment="1">
      <alignment horizontal="center" vertical="center"/>
    </xf>
    <xf numFmtId="0" fontId="37" fillId="2" borderId="49" xfId="4" applyNumberFormat="1" applyFont="1" applyFill="1" applyBorder="1" applyAlignment="1">
      <alignment vertical="center"/>
    </xf>
    <xf numFmtId="49" fontId="16" fillId="2" borderId="0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2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vertical="center"/>
    </xf>
    <xf numFmtId="0" fontId="11" fillId="0" borderId="0" xfId="0" applyNumberFormat="1" applyFont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59" fillId="0" borderId="2" xfId="0" applyNumberFormat="1" applyFont="1" applyFill="1" applyBorder="1" applyAlignment="1">
      <alignment horizontal="center" vertical="center"/>
    </xf>
    <xf numFmtId="0" fontId="60" fillId="0" borderId="2" xfId="0" applyNumberFormat="1" applyFont="1" applyFill="1" applyBorder="1" applyAlignment="1">
      <alignment horizontal="center" vertical="center"/>
    </xf>
    <xf numFmtId="0" fontId="59" fillId="0" borderId="2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59" fillId="0" borderId="2" xfId="0" applyNumberFormat="1" applyFont="1" applyFill="1" applyBorder="1" applyAlignment="1">
      <alignment vertical="center"/>
    </xf>
    <xf numFmtId="41" fontId="22" fillId="5" borderId="31" xfId="1" applyFont="1" applyFill="1" applyBorder="1" applyAlignment="1">
      <alignment horizontal="center" vertical="center"/>
    </xf>
    <xf numFmtId="41" fontId="22" fillId="5" borderId="51" xfId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vertical="center"/>
    </xf>
    <xf numFmtId="0" fontId="23" fillId="4" borderId="55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7" fillId="2" borderId="0" xfId="0" applyFont="1" applyFill="1" applyBorder="1">
      <alignment vertical="center"/>
    </xf>
    <xf numFmtId="0" fontId="56" fillId="2" borderId="0" xfId="0" applyFont="1" applyFill="1" applyBorder="1">
      <alignment vertical="center"/>
    </xf>
    <xf numFmtId="0" fontId="62" fillId="2" borderId="0" xfId="0" applyFont="1" applyFill="1" applyBorder="1">
      <alignment vertical="center"/>
    </xf>
    <xf numFmtId="0" fontId="54" fillId="2" borderId="0" xfId="0" applyFont="1" applyFill="1" applyBorder="1" applyAlignment="1">
      <alignment horizontal="right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18" fillId="6" borderId="60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41" fontId="18" fillId="6" borderId="8" xfId="1" applyNumberFormat="1" applyFont="1" applyFill="1" applyBorder="1" applyAlignment="1">
      <alignment horizontal="center" vertical="center"/>
    </xf>
    <xf numFmtId="41" fontId="18" fillId="6" borderId="57" xfId="1" applyNumberFormat="1" applyFont="1" applyFill="1" applyBorder="1" applyAlignment="1">
      <alignment horizontal="center" vertical="center"/>
    </xf>
    <xf numFmtId="178" fontId="18" fillId="6" borderId="2" xfId="1" applyNumberFormat="1" applyFont="1" applyFill="1" applyBorder="1" applyAlignment="1">
      <alignment horizontal="center" vertical="center"/>
    </xf>
    <xf numFmtId="177" fontId="18" fillId="6" borderId="2" xfId="1" applyNumberFormat="1" applyFont="1" applyFill="1" applyBorder="1" applyAlignment="1">
      <alignment horizontal="center" vertical="center"/>
    </xf>
    <xf numFmtId="177" fontId="18" fillId="6" borderId="2" xfId="0" applyNumberFormat="1" applyFont="1" applyFill="1" applyBorder="1" applyAlignment="1">
      <alignment horizontal="center" vertical="center"/>
    </xf>
    <xf numFmtId="177" fontId="18" fillId="6" borderId="32" xfId="0" applyNumberFormat="1" applyFont="1" applyFill="1" applyBorder="1" applyAlignment="1">
      <alignment horizontal="center" vertical="center"/>
    </xf>
    <xf numFmtId="178" fontId="18" fillId="6" borderId="2" xfId="0" applyNumberFormat="1" applyFont="1" applyFill="1" applyBorder="1" applyAlignment="1">
      <alignment horizontal="center" vertical="center"/>
    </xf>
    <xf numFmtId="178" fontId="18" fillId="6" borderId="32" xfId="0" applyNumberFormat="1" applyFont="1" applyFill="1" applyBorder="1" applyAlignment="1">
      <alignment horizontal="center" vertical="center"/>
    </xf>
    <xf numFmtId="49" fontId="23" fillId="4" borderId="63" xfId="0" applyNumberFormat="1" applyFont="1" applyFill="1" applyBorder="1" applyAlignment="1">
      <alignment horizontal="center" vertical="center" wrapText="1"/>
    </xf>
    <xf numFmtId="179" fontId="18" fillId="5" borderId="64" xfId="0" applyNumberFormat="1" applyFont="1" applyFill="1" applyBorder="1" applyAlignment="1">
      <alignment horizontal="center" vertical="center"/>
    </xf>
    <xf numFmtId="0" fontId="22" fillId="2" borderId="40" xfId="0" applyFont="1" applyFill="1" applyBorder="1">
      <alignment vertical="center"/>
    </xf>
    <xf numFmtId="0" fontId="31" fillId="2" borderId="40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97" fontId="23" fillId="5" borderId="26" xfId="1" applyNumberFormat="1" applyFont="1" applyFill="1" applyBorder="1" applyAlignment="1">
      <alignment horizontal="center" vertical="center"/>
    </xf>
    <xf numFmtId="197" fontId="21" fillId="6" borderId="32" xfId="1" applyNumberFormat="1" applyFont="1" applyFill="1" applyBorder="1" applyAlignment="1">
      <alignment horizontal="center" vertical="center"/>
    </xf>
    <xf numFmtId="197" fontId="21" fillId="6" borderId="2" xfId="1" applyNumberFormat="1" applyFont="1" applyFill="1" applyBorder="1" applyAlignment="1">
      <alignment horizontal="center" vertical="center"/>
    </xf>
    <xf numFmtId="196" fontId="22" fillId="5" borderId="26" xfId="1" applyNumberFormat="1" applyFont="1" applyFill="1" applyBorder="1" applyAlignment="1">
      <alignment horizontal="center" vertical="center"/>
    </xf>
    <xf numFmtId="196" fontId="23" fillId="5" borderId="26" xfId="1" applyNumberFormat="1" applyFont="1" applyFill="1" applyBorder="1" applyAlignment="1">
      <alignment horizontal="center" vertical="center"/>
    </xf>
    <xf numFmtId="196" fontId="21" fillId="6" borderId="32" xfId="1" applyNumberFormat="1" applyFont="1" applyFill="1" applyBorder="1" applyAlignment="1">
      <alignment horizontal="center" vertical="center"/>
    </xf>
    <xf numFmtId="196" fontId="21" fillId="6" borderId="32" xfId="0" applyNumberFormat="1" applyFont="1" applyFill="1" applyBorder="1" applyAlignment="1">
      <alignment horizontal="center" vertical="center"/>
    </xf>
    <xf numFmtId="196" fontId="8" fillId="5" borderId="1" xfId="1" applyNumberFormat="1" applyFont="1" applyFill="1" applyBorder="1" applyAlignment="1">
      <alignment horizontal="center" vertical="center"/>
    </xf>
    <xf numFmtId="196" fontId="8" fillId="5" borderId="2" xfId="1" applyNumberFormat="1" applyFont="1" applyFill="1" applyBorder="1">
      <alignment vertical="center"/>
    </xf>
    <xf numFmtId="196" fontId="21" fillId="6" borderId="2" xfId="1" applyNumberFormat="1" applyFont="1" applyFill="1" applyBorder="1" applyAlignment="1">
      <alignment horizontal="center" vertical="center"/>
    </xf>
    <xf numFmtId="196" fontId="21" fillId="6" borderId="2" xfId="0" applyNumberFormat="1" applyFont="1" applyFill="1" applyBorder="1" applyAlignment="1">
      <alignment horizontal="center" vertical="center"/>
    </xf>
    <xf numFmtId="196" fontId="8" fillId="18" borderId="2" xfId="1" applyNumberFormat="1" applyFont="1" applyFill="1" applyBorder="1">
      <alignment vertical="center"/>
    </xf>
    <xf numFmtId="196" fontId="8" fillId="18" borderId="1" xfId="1" applyNumberFormat="1" applyFont="1" applyFill="1" applyBorder="1" applyAlignment="1">
      <alignment horizontal="center" vertical="center"/>
    </xf>
    <xf numFmtId="196" fontId="8" fillId="18" borderId="32" xfId="1" applyNumberFormat="1" applyFont="1" applyFill="1" applyBorder="1">
      <alignment vertical="center"/>
    </xf>
    <xf numFmtId="196" fontId="8" fillId="18" borderId="34" xfId="1" applyNumberFormat="1" applyFont="1" applyFill="1" applyBorder="1" applyAlignment="1">
      <alignment horizontal="center" vertical="center"/>
    </xf>
    <xf numFmtId="196" fontId="23" fillId="18" borderId="26" xfId="1" applyNumberFormat="1" applyFont="1" applyFill="1" applyBorder="1" applyAlignment="1">
      <alignment horizontal="center" vertical="center"/>
    </xf>
    <xf numFmtId="196" fontId="22" fillId="18" borderId="27" xfId="1" applyNumberFormat="1" applyFont="1" applyFill="1" applyBorder="1" applyAlignment="1">
      <alignment horizontal="center" vertical="center"/>
    </xf>
    <xf numFmtId="41" fontId="21" fillId="6" borderId="3" xfId="1" applyFont="1" applyFill="1" applyBorder="1" applyAlignment="1">
      <alignment horizontal="center" vertical="center"/>
    </xf>
    <xf numFmtId="179" fontId="21" fillId="6" borderId="2" xfId="1" applyNumberFormat="1" applyFont="1" applyFill="1" applyBorder="1" applyAlignment="1">
      <alignment horizontal="center" vertical="center"/>
    </xf>
    <xf numFmtId="179" fontId="21" fillId="6" borderId="2" xfId="0" applyNumberFormat="1" applyFont="1" applyFill="1" applyBorder="1" applyAlignment="1">
      <alignment horizontal="center" vertical="center"/>
    </xf>
    <xf numFmtId="198" fontId="21" fillId="6" borderId="2" xfId="0" applyNumberFormat="1" applyFont="1" applyFill="1" applyBorder="1" applyAlignment="1">
      <alignment horizontal="center" vertical="center"/>
    </xf>
    <xf numFmtId="179" fontId="32" fillId="5" borderId="26" xfId="0" applyNumberFormat="1" applyFont="1" applyFill="1" applyBorder="1" applyAlignment="1">
      <alignment horizontal="center" vertical="center"/>
    </xf>
    <xf numFmtId="199" fontId="21" fillId="6" borderId="2" xfId="0" applyNumberFormat="1" applyFont="1" applyFill="1" applyBorder="1" applyAlignment="1">
      <alignment horizontal="center" vertical="center"/>
    </xf>
    <xf numFmtId="199" fontId="21" fillId="6" borderId="32" xfId="0" applyNumberFormat="1" applyFont="1" applyFill="1" applyBorder="1" applyAlignment="1">
      <alignment horizontal="center" vertical="center"/>
    </xf>
    <xf numFmtId="199" fontId="23" fillId="5" borderId="26" xfId="1" applyNumberFormat="1" applyFont="1" applyFill="1" applyBorder="1" applyAlignment="1">
      <alignment horizontal="center" vertical="center"/>
    </xf>
    <xf numFmtId="41" fontId="21" fillId="6" borderId="33" xfId="1" applyFont="1" applyFill="1" applyBorder="1" applyAlignment="1">
      <alignment horizontal="center" vertical="center"/>
    </xf>
    <xf numFmtId="0" fontId="31" fillId="13" borderId="0" xfId="0" applyFont="1" applyFill="1" applyBorder="1">
      <alignment vertical="center"/>
    </xf>
    <xf numFmtId="0" fontId="18" fillId="13" borderId="0" xfId="0" applyFont="1" applyFill="1" applyBorder="1">
      <alignment vertical="center"/>
    </xf>
    <xf numFmtId="0" fontId="8" fillId="13" borderId="0" xfId="0" applyFont="1" applyFill="1" applyBorder="1">
      <alignment vertical="center"/>
    </xf>
    <xf numFmtId="0" fontId="38" fillId="13" borderId="0" xfId="4" applyFont="1" applyFill="1" applyBorder="1">
      <alignment vertical="center"/>
    </xf>
    <xf numFmtId="0" fontId="20" fillId="13" borderId="0" xfId="0" applyFont="1" applyFill="1" applyBorder="1" applyAlignment="1">
      <alignment horizontal="center" vertical="center"/>
    </xf>
    <xf numFmtId="41" fontId="20" fillId="13" borderId="0" xfId="1" applyFont="1" applyFill="1" applyBorder="1" applyAlignment="1">
      <alignment horizontal="center" vertical="center"/>
    </xf>
    <xf numFmtId="0" fontId="8" fillId="2" borderId="38" xfId="0" applyFont="1" applyFill="1" applyBorder="1">
      <alignment vertical="center"/>
    </xf>
    <xf numFmtId="0" fontId="8" fillId="2" borderId="43" xfId="0" applyFont="1" applyFill="1" applyBorder="1">
      <alignment vertical="center"/>
    </xf>
    <xf numFmtId="49" fontId="22" fillId="4" borderId="2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41" fontId="23" fillId="5" borderId="26" xfId="3" applyNumberFormat="1" applyFont="1" applyFill="1" applyBorder="1" applyAlignment="1">
      <alignment horizontal="center" vertical="center"/>
    </xf>
    <xf numFmtId="10" fontId="8" fillId="5" borderId="31" xfId="130" applyNumberFormat="1" applyFont="1" applyFill="1" applyBorder="1" applyAlignment="1">
      <alignment horizontal="center" vertical="center"/>
    </xf>
    <xf numFmtId="41" fontId="85" fillId="5" borderId="55" xfId="1" applyFont="1" applyFill="1" applyBorder="1" applyAlignment="1">
      <alignment horizontal="center" vertical="center"/>
    </xf>
    <xf numFmtId="10" fontId="8" fillId="5" borderId="55" xfId="130" applyNumberFormat="1" applyFont="1" applyFill="1" applyBorder="1" applyAlignment="1">
      <alignment horizontal="center" vertical="center"/>
    </xf>
    <xf numFmtId="49" fontId="2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59" fillId="2" borderId="0" xfId="0" applyNumberFormat="1" applyFont="1" applyFill="1" applyBorder="1" applyAlignment="1">
      <alignment vertical="center"/>
    </xf>
    <xf numFmtId="49" fontId="60" fillId="0" borderId="2" xfId="0" applyNumberFormat="1" applyFont="1" applyFill="1" applyBorder="1" applyAlignment="1">
      <alignment horizontal="center" vertical="center"/>
    </xf>
    <xf numFmtId="49" fontId="59" fillId="0" borderId="2" xfId="0" applyNumberFormat="1" applyFont="1" applyFill="1" applyBorder="1" applyAlignment="1">
      <alignment vertical="center"/>
    </xf>
    <xf numFmtId="49" fontId="18" fillId="6" borderId="25" xfId="1" applyNumberFormat="1" applyFont="1" applyFill="1" applyBorder="1" applyAlignment="1">
      <alignment horizontal="center" vertical="center"/>
    </xf>
    <xf numFmtId="200" fontId="23" fillId="5" borderId="26" xfId="1" applyNumberFormat="1" applyFont="1" applyFill="1" applyBorder="1" applyAlignment="1">
      <alignment horizontal="center" vertical="center"/>
    </xf>
    <xf numFmtId="0" fontId="71" fillId="17" borderId="0" xfId="11441" applyFill="1" applyBorder="1" applyAlignment="1">
      <alignment horizontal="center" vertical="center"/>
    </xf>
    <xf numFmtId="0" fontId="71" fillId="17" borderId="0" xfId="11441" applyFill="1" applyBorder="1" applyAlignment="1">
      <alignment horizontal="left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0" borderId="35" xfId="0" applyNumberFormat="1" applyFont="1" applyFill="1" applyBorder="1" applyAlignment="1">
      <alignment horizontal="center" vertical="center"/>
    </xf>
    <xf numFmtId="196" fontId="21" fillId="18" borderId="2" xfId="0" applyNumberFormat="1" applyFont="1" applyFill="1" applyBorder="1" applyAlignment="1">
      <alignment horizontal="center" vertical="center"/>
    </xf>
    <xf numFmtId="196" fontId="21" fillId="18" borderId="2" xfId="1" applyNumberFormat="1" applyFont="1" applyFill="1" applyBorder="1" applyAlignment="1">
      <alignment horizontal="center" vertical="center"/>
    </xf>
    <xf numFmtId="196" fontId="21" fillId="18" borderId="32" xfId="0" applyNumberFormat="1" applyFont="1" applyFill="1" applyBorder="1" applyAlignment="1">
      <alignment horizontal="center" vertical="center"/>
    </xf>
    <xf numFmtId="196" fontId="21" fillId="18" borderId="32" xfId="1" applyNumberFormat="1" applyFont="1" applyFill="1" applyBorder="1" applyAlignment="1">
      <alignment horizontal="center" vertical="center"/>
    </xf>
    <xf numFmtId="197" fontId="21" fillId="18" borderId="2" xfId="1" applyNumberFormat="1" applyFont="1" applyFill="1" applyBorder="1" applyAlignment="1">
      <alignment horizontal="center" vertical="center"/>
    </xf>
    <xf numFmtId="197" fontId="21" fillId="18" borderId="32" xfId="1" applyNumberFormat="1" applyFont="1" applyFill="1" applyBorder="1" applyAlignment="1">
      <alignment horizontal="center" vertical="center"/>
    </xf>
    <xf numFmtId="197" fontId="23" fillId="18" borderId="26" xfId="1" applyNumberFormat="1" applyFont="1" applyFill="1" applyBorder="1" applyAlignment="1">
      <alignment horizontal="center" vertical="center"/>
    </xf>
    <xf numFmtId="41" fontId="23" fillId="5" borderId="61" xfId="3" applyNumberFormat="1" applyFont="1" applyFill="1" applyBorder="1" applyAlignment="1">
      <alignment horizontal="center" vertical="center"/>
    </xf>
    <xf numFmtId="179" fontId="32" fillId="5" borderId="27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31" fillId="2" borderId="0" xfId="0" applyFont="1" applyFill="1" applyBorder="1">
      <alignment vertical="center"/>
    </xf>
    <xf numFmtId="0" fontId="8" fillId="2" borderId="37" xfId="0" applyFont="1" applyFill="1" applyBorder="1">
      <alignment vertical="center"/>
    </xf>
    <xf numFmtId="0" fontId="8" fillId="2" borderId="42" xfId="0" applyFont="1" applyFill="1" applyBorder="1">
      <alignment vertical="center"/>
    </xf>
    <xf numFmtId="0" fontId="23" fillId="4" borderId="69" xfId="0" applyFont="1" applyFill="1" applyBorder="1" applyAlignment="1">
      <alignment horizontal="center" vertical="center"/>
    </xf>
    <xf numFmtId="41" fontId="21" fillId="6" borderId="69" xfId="1" applyFont="1" applyFill="1" applyBorder="1" applyAlignment="1">
      <alignment horizontal="center" vertical="center"/>
    </xf>
    <xf numFmtId="41" fontId="21" fillId="6" borderId="70" xfId="1" applyFont="1" applyFill="1" applyBorder="1" applyAlignment="1">
      <alignment horizontal="center" vertical="center"/>
    </xf>
    <xf numFmtId="196" fontId="21" fillId="6" borderId="2" xfId="0" applyNumberFormat="1" applyFont="1" applyFill="1" applyBorder="1" applyAlignment="1">
      <alignment vertical="center"/>
    </xf>
    <xf numFmtId="196" fontId="21" fillId="6" borderId="32" xfId="0" applyNumberFormat="1" applyFont="1" applyFill="1" applyBorder="1" applyAlignment="1">
      <alignment vertical="center"/>
    </xf>
    <xf numFmtId="10" fontId="8" fillId="18" borderId="51" xfId="130" applyNumberFormat="1" applyFont="1" applyFill="1" applyBorder="1" applyAlignment="1">
      <alignment horizontal="center" vertical="center"/>
    </xf>
    <xf numFmtId="41" fontId="85" fillId="18" borderId="56" xfId="1" applyFont="1" applyFill="1" applyBorder="1" applyAlignment="1">
      <alignment horizontal="center" vertical="center"/>
    </xf>
    <xf numFmtId="10" fontId="23" fillId="5" borderId="26" xfId="130" applyNumberFormat="1" applyFont="1" applyFill="1" applyBorder="1" applyAlignment="1">
      <alignment horizontal="center" vertical="center"/>
    </xf>
    <xf numFmtId="10" fontId="23" fillId="5" borderId="61" xfId="130" applyNumberFormat="1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196" fontId="21" fillId="18" borderId="2" xfId="0" applyNumberFormat="1" applyFont="1" applyFill="1" applyBorder="1" applyAlignment="1">
      <alignment vertical="center"/>
    </xf>
    <xf numFmtId="196" fontId="21" fillId="18" borderId="32" xfId="0" applyNumberFormat="1" applyFont="1" applyFill="1" applyBorder="1" applyAlignment="1">
      <alignment vertical="center"/>
    </xf>
    <xf numFmtId="0" fontId="37" fillId="2" borderId="0" xfId="4" applyNumberFormat="1" applyFont="1" applyFill="1" applyBorder="1" applyAlignment="1">
      <alignment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87" fillId="2" borderId="0" xfId="4" applyNumberFormat="1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39" xfId="0" applyFont="1" applyFill="1" applyBorder="1">
      <alignment vertical="center"/>
    </xf>
    <xf numFmtId="49" fontId="18" fillId="0" borderId="0" xfId="1" applyNumberFormat="1" applyFont="1" applyFill="1" applyBorder="1" applyAlignment="1">
      <alignment horizontal="center" vertical="center"/>
    </xf>
    <xf numFmtId="176" fontId="18" fillId="0" borderId="0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7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8" fillId="0" borderId="40" xfId="0" applyFont="1" applyFill="1" applyBorder="1">
      <alignment vertical="center"/>
    </xf>
    <xf numFmtId="0" fontId="23" fillId="0" borderId="0" xfId="0" applyFont="1" applyFill="1" applyBorder="1" applyAlignment="1">
      <alignment horizontal="center" vertical="center" wrapText="1"/>
    </xf>
    <xf numFmtId="0" fontId="29" fillId="0" borderId="0" xfId="124" applyFont="1" applyFill="1" applyBorder="1" applyAlignment="1">
      <alignment horizontal="center" vertical="center"/>
    </xf>
    <xf numFmtId="197" fontId="23" fillId="0" borderId="0" xfId="1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/>
    </xf>
    <xf numFmtId="176" fontId="18" fillId="6" borderId="1" xfId="1" applyNumberFormat="1" applyFont="1" applyFill="1" applyBorder="1" applyAlignment="1">
      <alignment horizontal="center" vertical="center"/>
    </xf>
    <xf numFmtId="176" fontId="18" fillId="6" borderId="34" xfId="1" applyNumberFormat="1" applyFont="1" applyFill="1" applyBorder="1" applyAlignment="1">
      <alignment horizontal="center" vertical="center"/>
    </xf>
    <xf numFmtId="0" fontId="88" fillId="2" borderId="0" xfId="4" applyFont="1" applyFill="1" applyBorder="1">
      <alignment vertical="center"/>
    </xf>
    <xf numFmtId="197" fontId="22" fillId="5" borderId="26" xfId="1" applyNumberFormat="1" applyFont="1" applyFill="1" applyBorder="1" applyAlignment="1">
      <alignment horizontal="center" vertical="center"/>
    </xf>
    <xf numFmtId="199" fontId="22" fillId="5" borderId="26" xfId="1" applyNumberFormat="1" applyFont="1" applyFill="1" applyBorder="1" applyAlignment="1">
      <alignment horizontal="center" vertical="center"/>
    </xf>
    <xf numFmtId="179" fontId="8" fillId="6" borderId="2" xfId="1" applyNumberFormat="1" applyFont="1" applyFill="1" applyBorder="1" applyAlignment="1">
      <alignment horizontal="center" vertical="center"/>
    </xf>
    <xf numFmtId="179" fontId="8" fillId="6" borderId="32" xfId="1" applyNumberFormat="1" applyFont="1" applyFill="1" applyBorder="1" applyAlignment="1">
      <alignment horizontal="center" vertical="center"/>
    </xf>
    <xf numFmtId="179" fontId="60" fillId="6" borderId="2" xfId="1" applyNumberFormat="1" applyFont="1" applyFill="1" applyBorder="1" applyAlignment="1">
      <alignment horizontal="center" vertical="center"/>
    </xf>
    <xf numFmtId="179" fontId="60" fillId="5" borderId="1" xfId="1" applyNumberFormat="1" applyFont="1" applyFill="1" applyBorder="1" applyAlignment="1">
      <alignment horizontal="center" vertical="center"/>
    </xf>
    <xf numFmtId="179" fontId="60" fillId="6" borderId="32" xfId="1" applyNumberFormat="1" applyFont="1" applyFill="1" applyBorder="1" applyAlignment="1">
      <alignment horizontal="center" vertical="center"/>
    </xf>
    <xf numFmtId="179" fontId="60" fillId="5" borderId="34" xfId="1" applyNumberFormat="1" applyFont="1" applyFill="1" applyBorder="1" applyAlignment="1">
      <alignment horizontal="center" vertical="center"/>
    </xf>
    <xf numFmtId="199" fontId="21" fillId="6" borderId="2" xfId="1" applyNumberFormat="1" applyFont="1" applyFill="1" applyBorder="1" applyAlignment="1">
      <alignment horizontal="center" vertical="center"/>
    </xf>
    <xf numFmtId="199" fontId="21" fillId="6" borderId="32" xfId="1" applyNumberFormat="1" applyFont="1" applyFill="1" applyBorder="1" applyAlignment="1">
      <alignment horizontal="center" vertical="center"/>
    </xf>
    <xf numFmtId="0" fontId="89" fillId="0" borderId="0" xfId="0" applyFont="1">
      <alignment vertical="center"/>
    </xf>
    <xf numFmtId="0" fontId="14" fillId="0" borderId="0" xfId="0" applyFont="1" applyAlignment="1">
      <alignment vertical="center"/>
    </xf>
    <xf numFmtId="0" fontId="0" fillId="0" borderId="0" xfId="0" applyFont="1">
      <alignment vertical="center"/>
    </xf>
    <xf numFmtId="0" fontId="91" fillId="19" borderId="16" xfId="0" applyFont="1" applyFill="1" applyBorder="1" applyAlignment="1">
      <alignment horizontal="center" vertical="center" wrapText="1"/>
    </xf>
    <xf numFmtId="0" fontId="92" fillId="0" borderId="16" xfId="0" applyFont="1" applyBorder="1" applyAlignment="1">
      <alignment horizontal="center" vertical="center" wrapText="1"/>
    </xf>
    <xf numFmtId="0" fontId="92" fillId="0" borderId="17" xfId="0" applyFont="1" applyBorder="1" applyAlignment="1">
      <alignment horizontal="center" vertical="center" wrapText="1"/>
    </xf>
    <xf numFmtId="0" fontId="96" fillId="0" borderId="0" xfId="0" applyFont="1" applyAlignment="1">
      <alignment horizontal="justify" vertical="center"/>
    </xf>
    <xf numFmtId="0" fontId="96" fillId="0" borderId="0" xfId="0" applyFont="1" applyAlignment="1">
      <alignment horizontal="left" vertical="top"/>
    </xf>
    <xf numFmtId="0" fontId="99" fillId="0" borderId="0" xfId="0" applyFont="1" applyAlignment="1">
      <alignment horizontal="left" vertical="center"/>
    </xf>
    <xf numFmtId="0" fontId="92" fillId="0" borderId="97" xfId="0" applyFont="1" applyBorder="1" applyAlignment="1">
      <alignment horizontal="center" vertical="center" wrapText="1"/>
    </xf>
    <xf numFmtId="0" fontId="92" fillId="0" borderId="90" xfId="0" applyFont="1" applyBorder="1" applyAlignment="1">
      <alignment horizontal="center" vertical="center" wrapText="1"/>
    </xf>
    <xf numFmtId="0" fontId="93" fillId="0" borderId="97" xfId="0" applyFont="1" applyBorder="1" applyAlignment="1">
      <alignment horizontal="center" vertical="center" wrapText="1"/>
    </xf>
    <xf numFmtId="0" fontId="92" fillId="0" borderId="91" xfId="0" applyFont="1" applyBorder="1" applyAlignment="1">
      <alignment horizontal="center" vertical="center" wrapText="1"/>
    </xf>
    <xf numFmtId="0" fontId="92" fillId="0" borderId="85" xfId="0" applyFont="1" applyBorder="1" applyAlignment="1">
      <alignment horizontal="center" vertical="center" wrapText="1"/>
    </xf>
    <xf numFmtId="0" fontId="92" fillId="0" borderId="74" xfId="0" applyFont="1" applyBorder="1" applyAlignment="1">
      <alignment horizontal="center" vertical="center" wrapText="1"/>
    </xf>
    <xf numFmtId="0" fontId="92" fillId="0" borderId="98" xfId="0" applyFont="1" applyBorder="1" applyAlignment="1">
      <alignment horizontal="center" vertical="center" wrapText="1"/>
    </xf>
    <xf numFmtId="0" fontId="92" fillId="0" borderId="102" xfId="0" applyFont="1" applyBorder="1" applyAlignment="1">
      <alignment horizontal="center" vertical="center" wrapText="1"/>
    </xf>
    <xf numFmtId="0" fontId="100" fillId="0" borderId="0" xfId="0" applyFont="1" applyAlignment="1">
      <alignment horizontal="left" vertical="center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100" fillId="0" borderId="0" xfId="0" applyFont="1" applyAlignment="1">
      <alignment horizontal="justify" vertical="center"/>
    </xf>
    <xf numFmtId="0" fontId="100" fillId="0" borderId="0" xfId="0" applyFont="1" applyAlignment="1">
      <alignment horizontal="left" vertical="top"/>
    </xf>
    <xf numFmtId="0" fontId="105" fillId="0" borderId="16" xfId="0" applyFont="1" applyBorder="1" applyAlignment="1">
      <alignment horizontal="left" vertical="center" wrapText="1"/>
    </xf>
    <xf numFmtId="3" fontId="105" fillId="0" borderId="16" xfId="0" applyNumberFormat="1" applyFont="1" applyBorder="1" applyAlignment="1">
      <alignment horizontal="center" vertical="center" wrapText="1"/>
    </xf>
    <xf numFmtId="0" fontId="105" fillId="0" borderId="16" xfId="0" applyFont="1" applyBorder="1" applyAlignment="1">
      <alignment horizontal="center" vertical="center" wrapText="1"/>
    </xf>
    <xf numFmtId="0" fontId="105" fillId="0" borderId="90" xfId="0" applyFont="1" applyBorder="1" applyAlignment="1">
      <alignment horizontal="center" vertical="center" wrapText="1"/>
    </xf>
    <xf numFmtId="0" fontId="105" fillId="0" borderId="17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5" fillId="0" borderId="17" xfId="0" applyFont="1" applyBorder="1" applyAlignment="1">
      <alignment horizontal="center" vertical="center" wrapText="1"/>
    </xf>
    <xf numFmtId="3" fontId="105" fillId="0" borderId="17" xfId="0" applyNumberFormat="1" applyFont="1" applyBorder="1" applyAlignment="1">
      <alignment horizontal="center" vertical="center" wrapText="1"/>
    </xf>
    <xf numFmtId="0" fontId="105" fillId="0" borderId="85" xfId="0" applyFont="1" applyBorder="1" applyAlignment="1">
      <alignment horizontal="center" vertical="center" wrapText="1"/>
    </xf>
    <xf numFmtId="0" fontId="101" fillId="0" borderId="0" xfId="0" applyFont="1" applyBorder="1">
      <alignment vertical="center"/>
    </xf>
    <xf numFmtId="0" fontId="101" fillId="0" borderId="96" xfId="0" applyFont="1" applyBorder="1">
      <alignment vertical="center"/>
    </xf>
    <xf numFmtId="0" fontId="101" fillId="0" borderId="97" xfId="0" applyFont="1" applyBorder="1" applyAlignment="1">
      <alignment horizontal="center" vertical="center" wrapText="1"/>
    </xf>
    <xf numFmtId="3" fontId="101" fillId="0" borderId="16" xfId="0" applyNumberFormat="1" applyFont="1" applyBorder="1" applyAlignment="1">
      <alignment horizontal="center" vertical="center" wrapText="1"/>
    </xf>
    <xf numFmtId="0" fontId="101" fillId="0" borderId="74" xfId="0" applyFont="1" applyBorder="1" applyAlignment="1">
      <alignment horizontal="center" vertical="center" wrapText="1"/>
    </xf>
    <xf numFmtId="3" fontId="101" fillId="0" borderId="98" xfId="0" applyNumberFormat="1" applyFont="1" applyBorder="1" applyAlignment="1">
      <alignment horizontal="center" vertical="center" wrapText="1"/>
    </xf>
    <xf numFmtId="0" fontId="105" fillId="0" borderId="98" xfId="0" applyFont="1" applyBorder="1" applyAlignment="1">
      <alignment horizontal="center" vertical="center" wrapText="1"/>
    </xf>
    <xf numFmtId="0" fontId="101" fillId="0" borderId="76" xfId="0" applyFont="1" applyBorder="1">
      <alignment vertical="center"/>
    </xf>
    <xf numFmtId="0" fontId="101" fillId="0" borderId="99" xfId="0" applyFont="1" applyBorder="1">
      <alignment vertical="center"/>
    </xf>
    <xf numFmtId="0" fontId="91" fillId="19" borderId="16" xfId="0" applyFont="1" applyFill="1" applyBorder="1" applyAlignment="1">
      <alignment horizontal="center" vertical="center"/>
    </xf>
    <xf numFmtId="0" fontId="97" fillId="19" borderId="17" xfId="0" applyFont="1" applyFill="1" applyBorder="1" applyAlignment="1">
      <alignment horizontal="center" vertical="center" wrapText="1"/>
    </xf>
    <xf numFmtId="0" fontId="97" fillId="19" borderId="85" xfId="0" applyFont="1" applyFill="1" applyBorder="1" applyAlignment="1">
      <alignment horizontal="center" vertical="center" wrapText="1"/>
    </xf>
    <xf numFmtId="0" fontId="97" fillId="19" borderId="14" xfId="0" applyFont="1" applyFill="1" applyBorder="1" applyAlignment="1">
      <alignment horizontal="center" vertical="center" wrapText="1"/>
    </xf>
    <xf numFmtId="0" fontId="97" fillId="19" borderId="86" xfId="0" applyFont="1" applyFill="1" applyBorder="1" applyAlignment="1">
      <alignment horizontal="center" vertical="center" wrapText="1"/>
    </xf>
    <xf numFmtId="0" fontId="97" fillId="19" borderId="15" xfId="0" applyFont="1" applyFill="1" applyBorder="1" applyAlignment="1">
      <alignment horizontal="center" vertical="center" wrapText="1"/>
    </xf>
    <xf numFmtId="0" fontId="97" fillId="19" borderId="88" xfId="0" applyFont="1" applyFill="1" applyBorder="1" applyAlignment="1">
      <alignment horizontal="center" vertical="center" wrapText="1"/>
    </xf>
    <xf numFmtId="0" fontId="109" fillId="2" borderId="0" xfId="0" applyFont="1" applyFill="1" applyBorder="1">
      <alignment vertical="center"/>
    </xf>
    <xf numFmtId="0" fontId="37" fillId="2" borderId="0" xfId="4" applyNumberFormat="1" applyFont="1" applyFill="1" applyBorder="1" applyAlignment="1">
      <alignment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9" fillId="6" borderId="2" xfId="11442" applyFont="1" applyFill="1" applyBorder="1" applyAlignment="1">
      <alignment horizontal="center" vertical="center"/>
    </xf>
    <xf numFmtId="0" fontId="29" fillId="6" borderId="2" xfId="11442" applyFont="1" applyFill="1" applyBorder="1" applyAlignment="1">
      <alignment horizontal="right" vertical="center"/>
    </xf>
    <xf numFmtId="0" fontId="29" fillId="0" borderId="0" xfId="11442" applyFont="1" applyFill="1" applyBorder="1" applyAlignment="1">
      <alignment horizontal="center" vertical="center"/>
    </xf>
    <xf numFmtId="0" fontId="29" fillId="6" borderId="32" xfId="11442" applyFont="1" applyFill="1" applyBorder="1" applyAlignment="1">
      <alignment horizontal="center" vertical="center"/>
    </xf>
    <xf numFmtId="0" fontId="18" fillId="0" borderId="38" xfId="0" applyFont="1" applyBorder="1">
      <alignment vertical="center"/>
    </xf>
    <xf numFmtId="196" fontId="21" fillId="6" borderId="8" xfId="1" applyNumberFormat="1" applyFont="1" applyFill="1" applyBorder="1" applyAlignment="1">
      <alignment horizontal="center" vertical="center"/>
    </xf>
    <xf numFmtId="196" fontId="21" fillId="6" borderId="57" xfId="1" applyNumberFormat="1" applyFont="1" applyFill="1" applyBorder="1" applyAlignment="1">
      <alignment horizontal="center" vertical="center"/>
    </xf>
    <xf numFmtId="196" fontId="8" fillId="5" borderId="31" xfId="1" applyNumberFormat="1" applyFont="1" applyFill="1" applyBorder="1" applyAlignment="1">
      <alignment horizontal="center" vertical="center"/>
    </xf>
    <xf numFmtId="196" fontId="8" fillId="5" borderId="51" xfId="1" applyNumberFormat="1" applyFont="1" applyFill="1" applyBorder="1" applyAlignment="1">
      <alignment horizontal="center" vertical="center"/>
    </xf>
    <xf numFmtId="0" fontId="23" fillId="4" borderId="103" xfId="0" applyFont="1" applyFill="1" applyBorder="1" applyAlignment="1">
      <alignment horizontal="center" vertical="center" wrapText="1"/>
    </xf>
    <xf numFmtId="0" fontId="22" fillId="4" borderId="103" xfId="0" applyFont="1" applyFill="1" applyBorder="1" applyAlignment="1">
      <alignment horizontal="center" vertical="center" wrapText="1"/>
    </xf>
    <xf numFmtId="196" fontId="19" fillId="5" borderId="31" xfId="1" applyNumberFormat="1" applyFont="1" applyFill="1" applyBorder="1" applyAlignment="1">
      <alignment horizontal="center" vertical="center"/>
    </xf>
    <xf numFmtId="196" fontId="8" fillId="18" borderId="8" xfId="1" applyNumberFormat="1" applyFont="1" applyFill="1" applyBorder="1" applyAlignment="1">
      <alignment horizontal="center" vertical="center"/>
    </xf>
    <xf numFmtId="196" fontId="8" fillId="18" borderId="57" xfId="1" applyNumberFormat="1" applyFont="1" applyFill="1" applyBorder="1" applyAlignment="1">
      <alignment horizontal="center" vertical="center"/>
    </xf>
    <xf numFmtId="0" fontId="23" fillId="4" borderId="103" xfId="0" applyFont="1" applyFill="1" applyBorder="1" applyAlignment="1">
      <alignment horizontal="center" vertical="center"/>
    </xf>
    <xf numFmtId="41" fontId="8" fillId="5" borderId="55" xfId="1" applyFont="1" applyFill="1" applyBorder="1" applyAlignment="1">
      <alignment horizontal="center" vertical="center"/>
    </xf>
    <xf numFmtId="41" fontId="19" fillId="5" borderId="55" xfId="1" applyFont="1" applyFill="1" applyBorder="1" applyAlignment="1">
      <alignment horizontal="center" vertical="center"/>
    </xf>
    <xf numFmtId="41" fontId="19" fillId="5" borderId="56" xfId="1" applyFont="1" applyFill="1" applyBorder="1" applyAlignment="1">
      <alignment horizontal="center" vertical="center"/>
    </xf>
    <xf numFmtId="0" fontId="23" fillId="4" borderId="104" xfId="0" applyFont="1" applyFill="1" applyBorder="1" applyAlignment="1">
      <alignment horizontal="center" vertical="center" wrapText="1"/>
    </xf>
    <xf numFmtId="196" fontId="19" fillId="5" borderId="8" xfId="1" applyNumberFormat="1" applyFont="1" applyFill="1" applyBorder="1" applyAlignment="1">
      <alignment horizontal="center" vertical="center"/>
    </xf>
    <xf numFmtId="196" fontId="21" fillId="6" borderId="8" xfId="0" applyNumberFormat="1" applyFont="1" applyFill="1" applyBorder="1" applyAlignment="1">
      <alignment horizontal="center" vertical="center"/>
    </xf>
    <xf numFmtId="199" fontId="21" fillId="6" borderId="31" xfId="1" applyNumberFormat="1" applyFont="1" applyFill="1" applyBorder="1" applyAlignment="1">
      <alignment horizontal="center" vertical="center"/>
    </xf>
    <xf numFmtId="196" fontId="21" fillId="6" borderId="10" xfId="0" applyNumberFormat="1" applyFont="1" applyFill="1" applyBorder="1" applyAlignment="1">
      <alignment horizontal="center" vertical="center"/>
    </xf>
    <xf numFmtId="196" fontId="21" fillId="6" borderId="10" xfId="1" applyNumberFormat="1" applyFont="1" applyFill="1" applyBorder="1" applyAlignment="1">
      <alignment horizontal="center" vertical="center"/>
    </xf>
    <xf numFmtId="197" fontId="21" fillId="6" borderId="10" xfId="1" applyNumberFormat="1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111" fillId="0" borderId="0" xfId="0" applyFont="1">
      <alignment vertical="center"/>
    </xf>
    <xf numFmtId="0" fontId="112" fillId="0" borderId="16" xfId="0" applyFont="1" applyBorder="1" applyAlignment="1">
      <alignment horizontal="center" vertical="center" wrapText="1"/>
    </xf>
    <xf numFmtId="0" fontId="113" fillId="19" borderId="14" xfId="0" applyFont="1" applyFill="1" applyBorder="1" applyAlignment="1">
      <alignment horizontal="center" vertical="center" wrapText="1"/>
    </xf>
    <xf numFmtId="0" fontId="114" fillId="0" borderId="0" xfId="0" applyFont="1">
      <alignment vertical="center"/>
    </xf>
    <xf numFmtId="0" fontId="113" fillId="19" borderId="106" xfId="0" applyFont="1" applyFill="1" applyBorder="1" applyAlignment="1">
      <alignment horizontal="center" vertical="center" wrapText="1"/>
    </xf>
    <xf numFmtId="0" fontId="113" fillId="19" borderId="107" xfId="0" applyFont="1" applyFill="1" applyBorder="1" applyAlignment="1">
      <alignment horizontal="center" vertical="center" wrapText="1"/>
    </xf>
    <xf numFmtId="0" fontId="113" fillId="19" borderId="109" xfId="0" applyFont="1" applyFill="1" applyBorder="1" applyAlignment="1">
      <alignment horizontal="center" vertical="center" wrapText="1"/>
    </xf>
    <xf numFmtId="3" fontId="112" fillId="0" borderId="111" xfId="0" applyNumberFormat="1" applyFont="1" applyBorder="1" applyAlignment="1">
      <alignment horizontal="center" vertical="center" wrapText="1"/>
    </xf>
    <xf numFmtId="0" fontId="112" fillId="0" borderId="116" xfId="0" applyFont="1" applyBorder="1" applyAlignment="1">
      <alignment horizontal="center" vertical="center" wrapText="1"/>
    </xf>
    <xf numFmtId="3" fontId="112" fillId="0" borderId="117" xfId="0" applyNumberFormat="1" applyFont="1" applyBorder="1" applyAlignment="1">
      <alignment horizontal="center" vertical="center" wrapText="1"/>
    </xf>
    <xf numFmtId="0" fontId="110" fillId="4" borderId="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201" fontId="23" fillId="5" borderId="26" xfId="1" applyNumberFormat="1" applyFont="1" applyFill="1" applyBorder="1" applyAlignment="1">
      <alignment horizontal="center" vertical="center"/>
    </xf>
    <xf numFmtId="196" fontId="110" fillId="5" borderId="26" xfId="1" applyNumberFormat="1" applyFont="1" applyFill="1" applyBorder="1" applyAlignment="1">
      <alignment horizontal="center" vertical="center"/>
    </xf>
    <xf numFmtId="201" fontId="110" fillId="5" borderId="26" xfId="1" applyNumberFormat="1" applyFont="1" applyFill="1" applyBorder="1" applyAlignment="1">
      <alignment horizontal="center" vertical="center"/>
    </xf>
    <xf numFmtId="201" fontId="110" fillId="5" borderId="27" xfId="1" applyNumberFormat="1" applyFont="1" applyFill="1" applyBorder="1" applyAlignment="1">
      <alignment horizontal="center" vertical="center"/>
    </xf>
    <xf numFmtId="197" fontId="20" fillId="6" borderId="32" xfId="1" applyNumberFormat="1" applyFont="1" applyFill="1" applyBorder="1" applyAlignment="1">
      <alignment horizontal="center" vertical="center"/>
    </xf>
    <xf numFmtId="197" fontId="20" fillId="6" borderId="32" xfId="0" applyNumberFormat="1" applyFont="1" applyFill="1" applyBorder="1" applyAlignment="1">
      <alignment horizontal="center" vertical="center"/>
    </xf>
    <xf numFmtId="0" fontId="57" fillId="2" borderId="0" xfId="0" applyFont="1" applyFill="1" applyBorder="1" applyAlignment="1">
      <alignment horizontal="right" vertical="center"/>
    </xf>
    <xf numFmtId="0" fontId="115" fillId="2" borderId="0" xfId="0" quotePrefix="1" applyFont="1" applyFill="1" applyBorder="1">
      <alignment vertical="center"/>
    </xf>
    <xf numFmtId="0" fontId="8" fillId="13" borderId="0" xfId="0" applyFont="1" applyFill="1" applyBorder="1" applyAlignment="1">
      <alignment horizontal="center" vertical="center"/>
    </xf>
    <xf numFmtId="41" fontId="8" fillId="5" borderId="118" xfId="1" applyFont="1" applyFill="1" applyBorder="1" applyAlignment="1">
      <alignment horizontal="center" vertical="center"/>
    </xf>
    <xf numFmtId="177" fontId="8" fillId="5" borderId="118" xfId="1" applyNumberFormat="1" applyFont="1" applyFill="1" applyBorder="1" applyAlignment="1">
      <alignment horizontal="center" vertical="center"/>
    </xf>
    <xf numFmtId="41" fontId="8" fillId="5" borderId="119" xfId="1" applyFont="1" applyFill="1" applyBorder="1" applyAlignment="1">
      <alignment horizontal="center" vertical="center"/>
    </xf>
    <xf numFmtId="177" fontId="8" fillId="5" borderId="119" xfId="1" applyNumberFormat="1" applyFont="1" applyFill="1" applyBorder="1" applyAlignment="1">
      <alignment horizontal="center" vertical="center"/>
    </xf>
    <xf numFmtId="43" fontId="8" fillId="5" borderId="120" xfId="1" applyNumberFormat="1" applyFont="1" applyFill="1" applyBorder="1" applyAlignment="1">
      <alignment horizontal="center" vertical="center"/>
    </xf>
    <xf numFmtId="177" fontId="8" fillId="5" borderId="120" xfId="1" applyNumberFormat="1" applyFont="1" applyFill="1" applyBorder="1" applyAlignment="1">
      <alignment horizontal="center" vertical="center"/>
    </xf>
    <xf numFmtId="41" fontId="110" fillId="5" borderId="60" xfId="3" applyNumberFormat="1" applyFont="1" applyFill="1" applyBorder="1" applyAlignment="1">
      <alignment horizontal="center" vertical="center"/>
    </xf>
    <xf numFmtId="202" fontId="110" fillId="5" borderId="60" xfId="3" applyNumberFormat="1" applyFont="1" applyFill="1" applyBorder="1" applyAlignment="1">
      <alignment horizontal="center" vertical="center"/>
    </xf>
    <xf numFmtId="196" fontId="22" fillId="5" borderId="60" xfId="1" applyNumberFormat="1" applyFont="1" applyFill="1" applyBorder="1" applyAlignment="1">
      <alignment horizontal="center" vertical="center"/>
    </xf>
    <xf numFmtId="196" fontId="19" fillId="5" borderId="44" xfId="1" applyNumberFormat="1" applyFont="1" applyFill="1" applyBorder="1" applyAlignment="1">
      <alignment horizontal="center" vertical="center"/>
    </xf>
    <xf numFmtId="196" fontId="19" fillId="5" borderId="46" xfId="1" applyNumberFormat="1" applyFont="1" applyFill="1" applyBorder="1" applyAlignment="1">
      <alignment horizontal="center" vertical="center"/>
    </xf>
    <xf numFmtId="196" fontId="8" fillId="5" borderId="103" xfId="1" applyNumberFormat="1" applyFont="1" applyFill="1" applyBorder="1">
      <alignment vertical="center"/>
    </xf>
    <xf numFmtId="196" fontId="8" fillId="5" borderId="122" xfId="1" applyNumberFormat="1" applyFont="1" applyFill="1" applyBorder="1" applyAlignment="1">
      <alignment horizontal="center" vertical="center"/>
    </xf>
    <xf numFmtId="196" fontId="23" fillId="5" borderId="60" xfId="1" applyNumberFormat="1" applyFont="1" applyFill="1" applyBorder="1" applyAlignment="1">
      <alignment horizontal="center" vertical="center"/>
    </xf>
    <xf numFmtId="196" fontId="22" fillId="5" borderId="121" xfId="1" applyNumberFormat="1" applyFont="1" applyFill="1" applyBorder="1" applyAlignment="1">
      <alignment horizontal="center" vertical="center"/>
    </xf>
    <xf numFmtId="196" fontId="19" fillId="5" borderId="2" xfId="1" applyNumberFormat="1" applyFont="1" applyFill="1" applyBorder="1" applyAlignment="1">
      <alignment horizontal="center" vertical="center"/>
    </xf>
    <xf numFmtId="196" fontId="19" fillId="5" borderId="103" xfId="1" applyNumberFormat="1" applyFont="1" applyFill="1" applyBorder="1" applyAlignment="1">
      <alignment horizontal="center" vertical="center"/>
    </xf>
    <xf numFmtId="196" fontId="19" fillId="5" borderId="118" xfId="1" applyNumberFormat="1" applyFont="1" applyFill="1" applyBorder="1" applyAlignment="1">
      <alignment horizontal="center" vertical="center"/>
    </xf>
    <xf numFmtId="196" fontId="19" fillId="5" borderId="119" xfId="1" applyNumberFormat="1" applyFont="1" applyFill="1" applyBorder="1" applyAlignment="1">
      <alignment horizontal="center" vertical="center"/>
    </xf>
    <xf numFmtId="196" fontId="19" fillId="5" borderId="123" xfId="1" applyNumberFormat="1" applyFont="1" applyFill="1" applyBorder="1" applyAlignment="1">
      <alignment horizontal="center" vertical="center"/>
    </xf>
    <xf numFmtId="197" fontId="21" fillId="6" borderId="8" xfId="0" applyNumberFormat="1" applyFont="1" applyFill="1" applyBorder="1" applyAlignment="1">
      <alignment horizontal="center" vertical="center"/>
    </xf>
    <xf numFmtId="0" fontId="18" fillId="13" borderId="47" xfId="0" applyFont="1" applyFill="1" applyBorder="1">
      <alignment vertical="center"/>
    </xf>
    <xf numFmtId="0" fontId="18" fillId="13" borderId="48" xfId="0" applyFont="1" applyFill="1" applyBorder="1">
      <alignment vertical="center"/>
    </xf>
    <xf numFmtId="0" fontId="8" fillId="13" borderId="47" xfId="0" applyFont="1" applyFill="1" applyBorder="1">
      <alignment vertical="center"/>
    </xf>
    <xf numFmtId="0" fontId="8" fillId="13" borderId="48" xfId="0" applyFont="1" applyFill="1" applyBorder="1">
      <alignment vertical="center"/>
    </xf>
    <xf numFmtId="0" fontId="38" fillId="13" borderId="47" xfId="4" applyFont="1" applyFill="1" applyBorder="1">
      <alignment vertical="center"/>
    </xf>
    <xf numFmtId="0" fontId="38" fillId="13" borderId="48" xfId="4" applyFont="1" applyFill="1" applyBorder="1">
      <alignment vertical="center"/>
    </xf>
    <xf numFmtId="0" fontId="31" fillId="13" borderId="47" xfId="0" applyFont="1" applyFill="1" applyBorder="1">
      <alignment vertical="center"/>
    </xf>
    <xf numFmtId="0" fontId="31" fillId="13" borderId="48" xfId="0" applyFont="1" applyFill="1" applyBorder="1">
      <alignment vertical="center"/>
    </xf>
    <xf numFmtId="0" fontId="31" fillId="13" borderId="24" xfId="0" applyFont="1" applyFill="1" applyBorder="1">
      <alignment vertical="center"/>
    </xf>
    <xf numFmtId="0" fontId="31" fillId="13" borderId="49" xfId="0" applyFont="1" applyFill="1" applyBorder="1">
      <alignment vertical="center"/>
    </xf>
    <xf numFmtId="0" fontId="31" fillId="13" borderId="50" xfId="0" applyFont="1" applyFill="1" applyBorder="1">
      <alignment vertical="center"/>
    </xf>
    <xf numFmtId="0" fontId="20" fillId="13" borderId="47" xfId="0" applyFont="1" applyFill="1" applyBorder="1" applyAlignment="1">
      <alignment horizontal="center" vertical="center"/>
    </xf>
    <xf numFmtId="0" fontId="33" fillId="13" borderId="24" xfId="0" applyFont="1" applyFill="1" applyBorder="1" applyAlignment="1">
      <alignment horizontal="center" vertical="center"/>
    </xf>
    <xf numFmtId="0" fontId="33" fillId="13" borderId="49" xfId="0" applyFont="1" applyFill="1" applyBorder="1" applyAlignment="1">
      <alignment horizontal="center" vertical="center"/>
    </xf>
    <xf numFmtId="41" fontId="33" fillId="13" borderId="49" xfId="1" applyFont="1" applyFill="1" applyBorder="1" applyAlignment="1">
      <alignment horizontal="center" vertical="center"/>
    </xf>
    <xf numFmtId="0" fontId="31" fillId="13" borderId="49" xfId="0" applyFont="1" applyFill="1" applyBorder="1" applyAlignment="1">
      <alignment horizontal="center" vertical="center"/>
    </xf>
    <xf numFmtId="0" fontId="8" fillId="13" borderId="49" xfId="0" applyFont="1" applyFill="1" applyBorder="1">
      <alignment vertical="center"/>
    </xf>
    <xf numFmtId="0" fontId="8" fillId="13" borderId="50" xfId="0" applyFont="1" applyFill="1" applyBorder="1">
      <alignment vertical="center"/>
    </xf>
    <xf numFmtId="0" fontId="116" fillId="15" borderId="0" xfId="0" applyFont="1" applyFill="1">
      <alignment vertical="center"/>
    </xf>
    <xf numFmtId="0" fontId="118" fillId="15" borderId="0" xfId="0" applyFont="1" applyFill="1">
      <alignment vertical="center"/>
    </xf>
    <xf numFmtId="0" fontId="119" fillId="0" borderId="0" xfId="0" applyFont="1" applyFill="1" applyBorder="1" applyAlignment="1">
      <alignment horizontal="left" vertical="center"/>
    </xf>
    <xf numFmtId="0" fontId="119" fillId="0" borderId="0" xfId="0" applyNumberFormat="1" applyFont="1" applyFill="1" applyBorder="1" applyAlignment="1">
      <alignment horizontal="left" vertical="center"/>
    </xf>
    <xf numFmtId="0" fontId="47" fillId="2" borderId="41" xfId="0" applyFont="1" applyFill="1" applyBorder="1">
      <alignment vertical="center"/>
    </xf>
    <xf numFmtId="0" fontId="58" fillId="2" borderId="42" xfId="0" applyFont="1" applyFill="1" applyBorder="1" applyAlignment="1">
      <alignment horizontal="center" vertical="center"/>
    </xf>
    <xf numFmtId="0" fontId="58" fillId="2" borderId="43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left" vertical="center"/>
    </xf>
    <xf numFmtId="0" fontId="37" fillId="2" borderId="0" xfId="4" applyNumberFormat="1" applyFont="1" applyFill="1" applyBorder="1" applyAlignment="1">
      <alignment vertical="center"/>
    </xf>
    <xf numFmtId="0" fontId="71" fillId="0" borderId="0" xfId="11441" applyFill="1" applyBorder="1" applyAlignment="1">
      <alignment horizontal="center" vertical="center" wrapText="1"/>
    </xf>
    <xf numFmtId="0" fontId="10" fillId="20" borderId="3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1" fillId="7" borderId="52" xfId="0" applyNumberFormat="1" applyFont="1" applyFill="1" applyBorder="1" applyAlignment="1">
      <alignment horizontal="center" vertical="center"/>
    </xf>
    <xf numFmtId="0" fontId="31" fillId="7" borderId="53" xfId="0" applyNumberFormat="1" applyFont="1" applyFill="1" applyBorder="1" applyAlignment="1">
      <alignment horizontal="center" vertical="center"/>
    </xf>
    <xf numFmtId="0" fontId="31" fillId="7" borderId="54" xfId="0" applyNumberFormat="1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2" fillId="0" borderId="5" xfId="0" applyNumberFormat="1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9" xfId="0" applyNumberFormat="1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23" xfId="0" applyNumberFormat="1" applyFont="1" applyFill="1" applyBorder="1" applyAlignment="1">
      <alignment horizontal="center" vertical="center"/>
    </xf>
    <xf numFmtId="0" fontId="23" fillId="0" borderId="9" xfId="0" applyNumberFormat="1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59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176" fontId="18" fillId="6" borderId="52" xfId="1" applyNumberFormat="1" applyFont="1" applyFill="1" applyBorder="1" applyAlignment="1">
      <alignment horizontal="center" vertical="center"/>
    </xf>
    <xf numFmtId="176" fontId="18" fillId="6" borderId="54" xfId="1" applyNumberFormat="1" applyFont="1" applyFill="1" applyBorder="1" applyAlignment="1">
      <alignment horizontal="center" vertical="center"/>
    </xf>
    <xf numFmtId="0" fontId="22" fillId="13" borderId="44" xfId="0" applyFont="1" applyFill="1" applyBorder="1" applyAlignment="1">
      <alignment horizontal="center" vertical="center"/>
    </xf>
    <xf numFmtId="0" fontId="22" fillId="13" borderId="45" xfId="0" applyFont="1" applyFill="1" applyBorder="1" applyAlignment="1">
      <alignment horizontal="center" vertical="center"/>
    </xf>
    <xf numFmtId="0" fontId="22" fillId="13" borderId="46" xfId="0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horizontal="center" vertical="center"/>
    </xf>
    <xf numFmtId="0" fontId="22" fillId="13" borderId="49" xfId="0" applyFont="1" applyFill="1" applyBorder="1" applyAlignment="1">
      <alignment horizontal="center" vertical="center"/>
    </xf>
    <xf numFmtId="0" fontId="22" fillId="13" borderId="50" xfId="0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horizontal="center" vertical="center"/>
    </xf>
    <xf numFmtId="49" fontId="23" fillId="4" borderId="70" xfId="0" applyNumberFormat="1" applyFont="1" applyFill="1" applyBorder="1" applyAlignment="1">
      <alignment horizontal="center" vertical="center"/>
    </xf>
    <xf numFmtId="49" fontId="23" fillId="4" borderId="51" xfId="0" applyNumberFormat="1" applyFont="1" applyFill="1" applyBorder="1" applyAlignment="1">
      <alignment horizontal="center" vertical="center"/>
    </xf>
    <xf numFmtId="0" fontId="32" fillId="13" borderId="44" xfId="0" applyFont="1" applyFill="1" applyBorder="1" applyAlignment="1">
      <alignment horizontal="center" vertical="center"/>
    </xf>
    <xf numFmtId="0" fontId="32" fillId="13" borderId="45" xfId="0" applyFont="1" applyFill="1" applyBorder="1" applyAlignment="1">
      <alignment horizontal="center" vertical="center"/>
    </xf>
    <xf numFmtId="0" fontId="32" fillId="13" borderId="46" xfId="0" applyFont="1" applyFill="1" applyBorder="1" applyAlignment="1">
      <alignment horizontal="center" vertical="center"/>
    </xf>
    <xf numFmtId="0" fontId="32" fillId="13" borderId="24" xfId="0" applyFont="1" applyFill="1" applyBorder="1" applyAlignment="1">
      <alignment horizontal="center" vertical="center"/>
    </xf>
    <xf numFmtId="0" fontId="32" fillId="13" borderId="49" xfId="0" applyFont="1" applyFill="1" applyBorder="1" applyAlignment="1">
      <alignment horizontal="center" vertical="center"/>
    </xf>
    <xf numFmtId="0" fontId="32" fillId="13" borderId="50" xfId="0" applyFont="1" applyFill="1" applyBorder="1" applyAlignment="1">
      <alignment horizontal="center" vertical="center"/>
    </xf>
    <xf numFmtId="41" fontId="23" fillId="7" borderId="52" xfId="0" applyNumberFormat="1" applyFont="1" applyFill="1" applyBorder="1" applyAlignment="1">
      <alignment horizontal="center" vertical="center"/>
    </xf>
    <xf numFmtId="41" fontId="23" fillId="7" borderId="53" xfId="0" applyNumberFormat="1" applyFont="1" applyFill="1" applyBorder="1" applyAlignment="1">
      <alignment horizontal="center" vertical="center"/>
    </xf>
    <xf numFmtId="41" fontId="23" fillId="7" borderId="54" xfId="0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8" fillId="13" borderId="71" xfId="0" applyFont="1" applyFill="1" applyBorder="1" applyAlignment="1">
      <alignment horizontal="center" vertical="center"/>
    </xf>
    <xf numFmtId="0" fontId="8" fillId="13" borderId="45" xfId="0" applyFont="1" applyFill="1" applyBorder="1" applyAlignment="1">
      <alignment horizontal="center" vertical="center"/>
    </xf>
    <xf numFmtId="0" fontId="8" fillId="13" borderId="72" xfId="0" applyFont="1" applyFill="1" applyBorder="1" applyAlignment="1">
      <alignment horizontal="center" vertical="center"/>
    </xf>
    <xf numFmtId="0" fontId="8" fillId="13" borderId="66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67" xfId="0" applyFont="1" applyFill="1" applyBorder="1" applyAlignment="1">
      <alignment horizontal="center" vertical="center"/>
    </xf>
    <xf numFmtId="0" fontId="8" fillId="13" borderId="68" xfId="0" applyFont="1" applyFill="1" applyBorder="1" applyAlignment="1">
      <alignment horizontal="center" vertical="center"/>
    </xf>
    <xf numFmtId="0" fontId="8" fillId="13" borderId="62" xfId="0" applyFont="1" applyFill="1" applyBorder="1" applyAlignment="1">
      <alignment horizontal="center" vertical="center"/>
    </xf>
    <xf numFmtId="0" fontId="8" fillId="13" borderId="64" xfId="0" applyFont="1" applyFill="1" applyBorder="1" applyAlignment="1">
      <alignment horizontal="center" vertical="center"/>
    </xf>
    <xf numFmtId="0" fontId="86" fillId="13" borderId="6" xfId="0" applyFont="1" applyFill="1" applyBorder="1" applyAlignment="1">
      <alignment horizontal="center" vertical="center"/>
    </xf>
    <xf numFmtId="0" fontId="86" fillId="13" borderId="5" xfId="0" applyFont="1" applyFill="1" applyBorder="1" applyAlignment="1">
      <alignment horizontal="center" vertical="center"/>
    </xf>
    <xf numFmtId="0" fontId="86" fillId="13" borderId="4" xfId="0" applyFont="1" applyFill="1" applyBorder="1" applyAlignment="1">
      <alignment horizontal="center" vertical="center"/>
    </xf>
    <xf numFmtId="0" fontId="86" fillId="13" borderId="3" xfId="0" applyFont="1" applyFill="1" applyBorder="1" applyAlignment="1">
      <alignment horizontal="center" vertical="center"/>
    </xf>
    <xf numFmtId="0" fontId="86" fillId="13" borderId="2" xfId="0" applyFont="1" applyFill="1" applyBorder="1" applyAlignment="1">
      <alignment horizontal="center" vertical="center"/>
    </xf>
    <xf numFmtId="0" fontId="86" fillId="13" borderId="1" xfId="0" applyFont="1" applyFill="1" applyBorder="1" applyAlignment="1">
      <alignment horizontal="center" vertical="center"/>
    </xf>
    <xf numFmtId="0" fontId="108" fillId="13" borderId="44" xfId="0" applyFont="1" applyFill="1" applyBorder="1" applyAlignment="1">
      <alignment horizontal="center" vertical="center"/>
    </xf>
    <xf numFmtId="0" fontId="108" fillId="13" borderId="45" xfId="0" applyFont="1" applyFill="1" applyBorder="1" applyAlignment="1">
      <alignment horizontal="center" vertical="center"/>
    </xf>
    <xf numFmtId="0" fontId="108" fillId="13" borderId="46" xfId="0" applyFont="1" applyFill="1" applyBorder="1" applyAlignment="1">
      <alignment horizontal="center" vertical="center"/>
    </xf>
    <xf numFmtId="0" fontId="108" fillId="13" borderId="24" xfId="0" applyFont="1" applyFill="1" applyBorder="1" applyAlignment="1">
      <alignment horizontal="center" vertical="center"/>
    </xf>
    <xf numFmtId="0" fontId="108" fillId="13" borderId="49" xfId="0" applyFont="1" applyFill="1" applyBorder="1" applyAlignment="1">
      <alignment horizontal="center" vertical="center"/>
    </xf>
    <xf numFmtId="0" fontId="108" fillId="13" borderId="50" xfId="0" applyFont="1" applyFill="1" applyBorder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0" fontId="8" fillId="13" borderId="46" xfId="0" applyFont="1" applyFill="1" applyBorder="1" applyAlignment="1">
      <alignment horizontal="center" vertical="center"/>
    </xf>
    <xf numFmtId="0" fontId="8" fillId="13" borderId="47" xfId="0" applyFont="1" applyFill="1" applyBorder="1" applyAlignment="1">
      <alignment horizontal="center" vertical="center"/>
    </xf>
    <xf numFmtId="0" fontId="8" fillId="13" borderId="48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8" fillId="13" borderId="49" xfId="0" applyFont="1" applyFill="1" applyBorder="1" applyAlignment="1">
      <alignment horizontal="center" vertical="center"/>
    </xf>
    <xf numFmtId="0" fontId="8" fillId="13" borderId="50" xfId="0" applyFont="1" applyFill="1" applyBorder="1" applyAlignment="1">
      <alignment horizontal="center" vertical="center"/>
    </xf>
    <xf numFmtId="0" fontId="104" fillId="4" borderId="89" xfId="0" applyFont="1" applyFill="1" applyBorder="1" applyAlignment="1">
      <alignment horizontal="left" vertical="center" wrapText="1"/>
    </xf>
    <xf numFmtId="0" fontId="104" fillId="4" borderId="18" xfId="0" applyFont="1" applyFill="1" applyBorder="1" applyAlignment="1">
      <alignment horizontal="left" vertical="center" wrapText="1"/>
    </xf>
    <xf numFmtId="0" fontId="104" fillId="4" borderId="75" xfId="0" applyFont="1" applyFill="1" applyBorder="1" applyAlignment="1">
      <alignment horizontal="left" vertical="center" wrapText="1"/>
    </xf>
    <xf numFmtId="0" fontId="105" fillId="0" borderId="17" xfId="0" applyFont="1" applyBorder="1" applyAlignment="1">
      <alignment horizontal="center" vertical="center" wrapText="1"/>
    </xf>
    <xf numFmtId="0" fontId="105" fillId="0" borderId="15" xfId="0" applyFont="1" applyBorder="1" applyAlignment="1">
      <alignment horizontal="center" vertical="center" wrapText="1"/>
    </xf>
    <xf numFmtId="0" fontId="105" fillId="0" borderId="85" xfId="0" applyFont="1" applyBorder="1" applyAlignment="1">
      <alignment horizontal="center" vertical="center" wrapText="1"/>
    </xf>
    <xf numFmtId="0" fontId="105" fillId="0" borderId="88" xfId="0" applyFont="1" applyBorder="1" applyAlignment="1">
      <alignment horizontal="center" vertical="center" wrapText="1"/>
    </xf>
    <xf numFmtId="0" fontId="105" fillId="0" borderId="94" xfId="0" applyFont="1" applyBorder="1" applyAlignment="1">
      <alignment horizontal="justify" vertical="center" wrapText="1"/>
    </xf>
    <xf numFmtId="0" fontId="105" fillId="0" borderId="21" xfId="0" applyFont="1" applyBorder="1" applyAlignment="1">
      <alignment horizontal="justify" vertical="center" wrapText="1"/>
    </xf>
    <xf numFmtId="0" fontId="105" fillId="0" borderId="95" xfId="0" applyFont="1" applyBorder="1" applyAlignment="1">
      <alignment horizontal="justify" vertical="center" wrapText="1"/>
    </xf>
    <xf numFmtId="0" fontId="105" fillId="0" borderId="84" xfId="0" applyFont="1" applyBorder="1" applyAlignment="1">
      <alignment horizontal="justify" vertical="center" wrapText="1"/>
    </xf>
    <xf numFmtId="0" fontId="105" fillId="0" borderId="0" xfId="0" applyFont="1" applyBorder="1" applyAlignment="1">
      <alignment horizontal="justify" vertical="center" wrapText="1"/>
    </xf>
    <xf numFmtId="0" fontId="105" fillId="0" borderId="96" xfId="0" applyFont="1" applyBorder="1" applyAlignment="1">
      <alignment horizontal="justify" vertical="center" wrapText="1"/>
    </xf>
    <xf numFmtId="3" fontId="105" fillId="0" borderId="17" xfId="0" applyNumberFormat="1" applyFont="1" applyBorder="1" applyAlignment="1">
      <alignment horizontal="center" vertical="center" wrapText="1"/>
    </xf>
    <xf numFmtId="3" fontId="105" fillId="0" borderId="15" xfId="0" applyNumberFormat="1" applyFont="1" applyBorder="1" applyAlignment="1">
      <alignment horizontal="center" vertical="center" wrapText="1"/>
    </xf>
    <xf numFmtId="0" fontId="105" fillId="0" borderId="94" xfId="0" applyFont="1" applyBorder="1" applyAlignment="1">
      <alignment horizontal="center" vertical="center" wrapText="1"/>
    </xf>
    <xf numFmtId="0" fontId="105" fillId="0" borderId="22" xfId="0" applyFont="1" applyBorder="1" applyAlignment="1">
      <alignment horizontal="center" vertical="center" wrapText="1"/>
    </xf>
    <xf numFmtId="0" fontId="105" fillId="0" borderId="84" xfId="0" applyFont="1" applyBorder="1" applyAlignment="1">
      <alignment horizontal="center" vertical="center" wrapText="1"/>
    </xf>
    <xf numFmtId="0" fontId="105" fillId="0" borderId="11" xfId="0" applyFont="1" applyBorder="1" applyAlignment="1">
      <alignment horizontal="center" vertical="center" wrapText="1"/>
    </xf>
    <xf numFmtId="0" fontId="105" fillId="0" borderId="87" xfId="0" applyFont="1" applyBorder="1" applyAlignment="1">
      <alignment horizontal="center" vertical="center" wrapText="1"/>
    </xf>
    <xf numFmtId="0" fontId="105" fillId="0" borderId="13" xfId="0" applyFont="1" applyBorder="1" applyAlignment="1">
      <alignment horizontal="center" vertical="center" wrapText="1"/>
    </xf>
    <xf numFmtId="0" fontId="105" fillId="0" borderId="89" xfId="0" applyFont="1" applyBorder="1" applyAlignment="1">
      <alignment horizontal="left" vertical="center" wrapText="1"/>
    </xf>
    <xf numFmtId="0" fontId="105" fillId="0" borderId="18" xfId="0" applyFont="1" applyBorder="1" applyAlignment="1">
      <alignment horizontal="left" vertical="center" wrapText="1"/>
    </xf>
    <xf numFmtId="0" fontId="105" fillId="0" borderId="19" xfId="0" applyFont="1" applyBorder="1" applyAlignment="1">
      <alignment horizontal="left" vertical="center" wrapText="1"/>
    </xf>
    <xf numFmtId="0" fontId="105" fillId="0" borderId="94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5" fillId="0" borderId="22" xfId="0" applyFont="1" applyBorder="1" applyAlignment="1">
      <alignment horizontal="left" vertical="center" wrapText="1"/>
    </xf>
    <xf numFmtId="0" fontId="105" fillId="0" borderId="87" xfId="0" applyFont="1" applyBorder="1" applyAlignment="1">
      <alignment horizontal="left" vertical="center" wrapText="1"/>
    </xf>
    <xf numFmtId="0" fontId="105" fillId="0" borderId="12" xfId="0" applyFont="1" applyBorder="1" applyAlignment="1">
      <alignment horizontal="left" vertical="center" wrapText="1"/>
    </xf>
    <xf numFmtId="0" fontId="105" fillId="0" borderId="13" xfId="0" applyFont="1" applyBorder="1" applyAlignment="1">
      <alignment horizontal="left" vertical="center" wrapText="1"/>
    </xf>
    <xf numFmtId="0" fontId="105" fillId="0" borderId="91" xfId="0" applyFont="1" applyBorder="1" applyAlignment="1">
      <alignment horizontal="left" vertical="center" wrapText="1"/>
    </xf>
    <xf numFmtId="0" fontId="105" fillId="0" borderId="92" xfId="0" applyFont="1" applyBorder="1" applyAlignment="1">
      <alignment horizontal="left" vertical="center" wrapText="1"/>
    </xf>
    <xf numFmtId="0" fontId="105" fillId="0" borderId="93" xfId="0" applyFont="1" applyBorder="1" applyAlignment="1">
      <alignment horizontal="left" vertical="center" wrapText="1"/>
    </xf>
    <xf numFmtId="0" fontId="105" fillId="0" borderId="20" xfId="0" applyFont="1" applyBorder="1" applyAlignment="1">
      <alignment horizontal="left" vertical="center" wrapText="1"/>
    </xf>
    <xf numFmtId="0" fontId="97" fillId="19" borderId="17" xfId="0" applyFont="1" applyFill="1" applyBorder="1" applyAlignment="1">
      <alignment horizontal="center" vertical="center" wrapText="1"/>
    </xf>
    <xf numFmtId="0" fontId="97" fillId="19" borderId="14" xfId="0" applyFont="1" applyFill="1" applyBorder="1" applyAlignment="1">
      <alignment horizontal="center" vertical="center" wrapText="1"/>
    </xf>
    <xf numFmtId="0" fontId="97" fillId="19" borderId="15" xfId="0" applyFont="1" applyFill="1" applyBorder="1" applyAlignment="1">
      <alignment horizontal="center" vertical="center" wrapText="1"/>
    </xf>
    <xf numFmtId="0" fontId="101" fillId="0" borderId="91" xfId="0" applyFont="1" applyBorder="1" applyAlignment="1">
      <alignment horizontal="center" vertical="center" wrapText="1"/>
    </xf>
    <xf numFmtId="0" fontId="101" fillId="0" borderId="92" xfId="0" applyFont="1" applyBorder="1" applyAlignment="1">
      <alignment horizontal="center" vertical="center" wrapText="1"/>
    </xf>
    <xf numFmtId="0" fontId="101" fillId="0" borderId="93" xfId="0" applyFont="1" applyBorder="1" applyAlignment="1">
      <alignment horizontal="center" vertical="center" wrapText="1"/>
    </xf>
    <xf numFmtId="0" fontId="101" fillId="0" borderId="17" xfId="0" applyFont="1" applyBorder="1" applyAlignment="1">
      <alignment horizontal="center" vertical="center" wrapText="1"/>
    </xf>
    <xf numFmtId="0" fontId="101" fillId="0" borderId="14" xfId="0" applyFont="1" applyBorder="1" applyAlignment="1">
      <alignment horizontal="center" vertical="center" wrapText="1"/>
    </xf>
    <xf numFmtId="0" fontId="101" fillId="0" borderId="15" xfId="0" applyFont="1" applyBorder="1" applyAlignment="1">
      <alignment horizontal="center" vertical="center" wrapText="1"/>
    </xf>
    <xf numFmtId="0" fontId="101" fillId="0" borderId="20" xfId="0" applyFont="1" applyBorder="1" applyAlignment="1">
      <alignment horizontal="center" vertical="center" wrapText="1"/>
    </xf>
    <xf numFmtId="0" fontId="101" fillId="0" borderId="18" xfId="0" applyFont="1" applyBorder="1" applyAlignment="1">
      <alignment horizontal="center" vertical="center" wrapText="1"/>
    </xf>
    <xf numFmtId="0" fontId="101" fillId="0" borderId="19" xfId="0" applyFont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0" fontId="98" fillId="19" borderId="77" xfId="0" applyFont="1" applyFill="1" applyBorder="1" applyAlignment="1">
      <alignment horizontal="center" vertical="center" wrapText="1"/>
    </xf>
    <xf numFmtId="0" fontId="98" fillId="19" borderId="78" xfId="0" applyFont="1" applyFill="1" applyBorder="1" applyAlignment="1">
      <alignment horizontal="center" vertical="center" wrapText="1"/>
    </xf>
    <xf numFmtId="0" fontId="98" fillId="19" borderId="79" xfId="0" applyFont="1" applyFill="1" applyBorder="1" applyAlignment="1">
      <alignment horizontal="center" vertical="center" wrapText="1"/>
    </xf>
    <xf numFmtId="0" fontId="98" fillId="19" borderId="84" xfId="0" applyFont="1" applyFill="1" applyBorder="1" applyAlignment="1">
      <alignment horizontal="center" vertical="center" wrapText="1"/>
    </xf>
    <xf numFmtId="0" fontId="98" fillId="19" borderId="0" xfId="0" applyFont="1" applyFill="1" applyBorder="1" applyAlignment="1">
      <alignment horizontal="center" vertical="center" wrapText="1"/>
    </xf>
    <xf numFmtId="0" fontId="98" fillId="19" borderId="11" xfId="0" applyFont="1" applyFill="1" applyBorder="1" applyAlignment="1">
      <alignment horizontal="center" vertical="center" wrapText="1"/>
    </xf>
    <xf numFmtId="0" fontId="98" fillId="19" borderId="87" xfId="0" applyFont="1" applyFill="1" applyBorder="1" applyAlignment="1">
      <alignment horizontal="center" vertical="center" wrapText="1"/>
    </xf>
    <xf numFmtId="0" fontId="98" fillId="19" borderId="12" xfId="0" applyFont="1" applyFill="1" applyBorder="1" applyAlignment="1">
      <alignment horizontal="center" vertical="center" wrapText="1"/>
    </xf>
    <xf numFmtId="0" fontId="98" fillId="19" borderId="13" xfId="0" applyFont="1" applyFill="1" applyBorder="1" applyAlignment="1">
      <alignment horizontal="center" vertical="center" wrapText="1"/>
    </xf>
    <xf numFmtId="0" fontId="98" fillId="19" borderId="81" xfId="0" applyFont="1" applyFill="1" applyBorder="1" applyAlignment="1">
      <alignment horizontal="center" vertical="center" wrapText="1"/>
    </xf>
    <xf numFmtId="0" fontId="98" fillId="19" borderId="83" xfId="0" applyFont="1" applyFill="1" applyBorder="1" applyAlignment="1">
      <alignment horizontal="center" vertical="center" wrapText="1"/>
    </xf>
    <xf numFmtId="0" fontId="98" fillId="19" borderId="80" xfId="0" applyFont="1" applyFill="1" applyBorder="1" applyAlignment="1">
      <alignment horizontal="center" vertical="center" wrapText="1"/>
    </xf>
    <xf numFmtId="0" fontId="98" fillId="19" borderId="14" xfId="0" applyFont="1" applyFill="1" applyBorder="1" applyAlignment="1">
      <alignment horizontal="center" vertical="center" wrapText="1"/>
    </xf>
    <xf numFmtId="0" fontId="98" fillId="19" borderId="15" xfId="0" applyFont="1" applyFill="1" applyBorder="1" applyAlignment="1">
      <alignment horizontal="center" vertical="center" wrapText="1"/>
    </xf>
    <xf numFmtId="0" fontId="98" fillId="19" borderId="73" xfId="0" applyFont="1" applyFill="1" applyBorder="1" applyAlignment="1">
      <alignment horizontal="center" vertical="center" wrapText="1"/>
    </xf>
    <xf numFmtId="0" fontId="98" fillId="19" borderId="82" xfId="0" applyFont="1" applyFill="1" applyBorder="1" applyAlignment="1">
      <alignment horizontal="center" vertical="center" wrapText="1"/>
    </xf>
    <xf numFmtId="0" fontId="113" fillId="19" borderId="106" xfId="0" applyFont="1" applyFill="1" applyBorder="1" applyAlignment="1">
      <alignment horizontal="center" vertical="center" wrapText="1"/>
    </xf>
    <xf numFmtId="0" fontId="113" fillId="19" borderId="15" xfId="0" applyFont="1" applyFill="1" applyBorder="1" applyAlignment="1">
      <alignment horizontal="center" vertical="center" wrapText="1"/>
    </xf>
    <xf numFmtId="0" fontId="96" fillId="0" borderId="0" xfId="0" applyFont="1" applyAlignment="1">
      <alignment horizontal="center" vertical="center"/>
    </xf>
    <xf numFmtId="0" fontId="90" fillId="19" borderId="81" xfId="0" applyFont="1" applyFill="1" applyBorder="1" applyAlignment="1">
      <alignment horizontal="center" vertical="center" wrapText="1"/>
    </xf>
    <xf numFmtId="0" fontId="90" fillId="19" borderId="82" xfId="0" applyFont="1" applyFill="1" applyBorder="1" applyAlignment="1">
      <alignment horizontal="center" vertical="center" wrapText="1"/>
    </xf>
    <xf numFmtId="0" fontId="90" fillId="19" borderId="80" xfId="0" applyFont="1" applyFill="1" applyBorder="1" applyAlignment="1">
      <alignment horizontal="center" vertical="center" wrapText="1"/>
    </xf>
    <xf numFmtId="0" fontId="90" fillId="19" borderId="15" xfId="0" applyFont="1" applyFill="1" applyBorder="1" applyAlignment="1">
      <alignment horizontal="center" vertical="center" wrapText="1"/>
    </xf>
    <xf numFmtId="0" fontId="90" fillId="19" borderId="101" xfId="0" applyFont="1" applyFill="1" applyBorder="1" applyAlignment="1">
      <alignment horizontal="center" vertical="center" wrapText="1"/>
    </xf>
    <xf numFmtId="0" fontId="90" fillId="19" borderId="88" xfId="0" applyFont="1" applyFill="1" applyBorder="1" applyAlignment="1">
      <alignment horizontal="center" vertical="center" wrapText="1"/>
    </xf>
    <xf numFmtId="0" fontId="90" fillId="19" borderId="100" xfId="0" applyFont="1" applyFill="1" applyBorder="1" applyAlignment="1">
      <alignment horizontal="center" vertical="center" wrapText="1"/>
    </xf>
    <xf numFmtId="0" fontId="90" fillId="19" borderId="93" xfId="0" applyFont="1" applyFill="1" applyBorder="1" applyAlignment="1">
      <alignment horizontal="center" vertical="center" wrapText="1"/>
    </xf>
    <xf numFmtId="0" fontId="113" fillId="19" borderId="105" xfId="0" applyFont="1" applyFill="1" applyBorder="1" applyAlignment="1">
      <alignment horizontal="center" vertical="center" wrapText="1"/>
    </xf>
    <xf numFmtId="0" fontId="113" fillId="19" borderId="108" xfId="0" applyFont="1" applyFill="1" applyBorder="1" applyAlignment="1">
      <alignment horizontal="center" vertical="center" wrapText="1"/>
    </xf>
    <xf numFmtId="0" fontId="112" fillId="0" borderId="110" xfId="0" applyFont="1" applyBorder="1" applyAlignment="1">
      <alignment horizontal="center" vertical="center" wrapText="1"/>
    </xf>
    <xf numFmtId="0" fontId="112" fillId="0" borderId="112" xfId="0" applyFont="1" applyBorder="1" applyAlignment="1">
      <alignment horizontal="center" vertical="center" wrapText="1"/>
    </xf>
    <xf numFmtId="0" fontId="112" fillId="0" borderId="108" xfId="0" applyFont="1" applyBorder="1" applyAlignment="1">
      <alignment horizontal="center" vertical="center" wrapText="1"/>
    </xf>
    <xf numFmtId="0" fontId="112" fillId="0" borderId="115" xfId="0" applyFont="1" applyBorder="1" applyAlignment="1">
      <alignment horizontal="center" vertical="center" wrapText="1"/>
    </xf>
    <xf numFmtId="0" fontId="112" fillId="0" borderId="17" xfId="0" applyFont="1" applyBorder="1" applyAlignment="1">
      <alignment horizontal="center" vertical="center" wrapText="1"/>
    </xf>
    <xf numFmtId="0" fontId="112" fillId="0" borderId="15" xfId="0" applyFont="1" applyBorder="1" applyAlignment="1">
      <alignment horizontal="center" vertical="center" wrapText="1"/>
    </xf>
    <xf numFmtId="3" fontId="112" fillId="0" borderId="113" xfId="0" applyNumberFormat="1" applyFont="1" applyBorder="1" applyAlignment="1">
      <alignment horizontal="center" vertical="center" wrapText="1"/>
    </xf>
    <xf numFmtId="3" fontId="112" fillId="0" borderId="114" xfId="0" applyNumberFormat="1" applyFont="1" applyBorder="1" applyAlignment="1">
      <alignment horizontal="center" vertical="center" wrapText="1"/>
    </xf>
    <xf numFmtId="0" fontId="120" fillId="13" borderId="47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</cellXfs>
  <cellStyles count="11443">
    <cellStyle name="20% - 강조색2 2" xfId="6"/>
    <cellStyle name="20% - 강조색4 2 10" xfId="126"/>
    <cellStyle name="20% - 강조색4 2 2" xfId="9"/>
    <cellStyle name="20% - 강조색4 2 3" xfId="93"/>
    <cellStyle name="20% - 강조색4 2 4" xfId="100"/>
    <cellStyle name="20% - 강조색4 2 5" xfId="110"/>
    <cellStyle name="20% - 강조색4 2 6" xfId="112"/>
    <cellStyle name="20% - 강조색4 2 7" xfId="91"/>
    <cellStyle name="20% - 강조색4 2 8" xfId="120"/>
    <cellStyle name="20% - 강조색4 2 9" xfId="123"/>
    <cellStyle name="AeE­ [0]_A¾CO½A¼³ " xfId="258"/>
    <cellStyle name="AeE­_A¾CO½A¼³ " xfId="259"/>
    <cellStyle name="ALIGNMENT" xfId="273"/>
    <cellStyle name="AÞ¸¶ [0]_A¾CO½A¼³ " xfId="260"/>
    <cellStyle name="AÞ¸¶_A¾CO½A¼³ " xfId="261"/>
    <cellStyle name="C￥AØ_≫c¾÷ºIº° AN°e " xfId="262"/>
    <cellStyle name="Calc Currency (0)_SU9734분기속보" xfId="263"/>
    <cellStyle name="category" xfId="274"/>
    <cellStyle name="Comma [0]_ SG&amp;A Bridge " xfId="264"/>
    <cellStyle name="comma zerodec" xfId="275"/>
    <cellStyle name="Comma_ SG&amp;A Bridge " xfId="265"/>
    <cellStyle name="Currency [0]_ SG&amp;A Bridge " xfId="266"/>
    <cellStyle name="Currency_ SG&amp;A Bridge " xfId="267"/>
    <cellStyle name="Currency1" xfId="276"/>
    <cellStyle name="Dollar (zero dec)" xfId="277"/>
    <cellStyle name="Grey" xfId="278"/>
    <cellStyle name="HEADER" xfId="279"/>
    <cellStyle name="Header1" xfId="268"/>
    <cellStyle name="Header2" xfId="269"/>
    <cellStyle name="Hyperlink_NEGS" xfId="280"/>
    <cellStyle name="Input [yellow]" xfId="281"/>
    <cellStyle name="Model" xfId="282"/>
    <cellStyle name="Normal - Style1" xfId="283"/>
    <cellStyle name="Normal_ SG&amp;A Bridge " xfId="270"/>
    <cellStyle name="Percent [2]" xfId="284"/>
    <cellStyle name="subhead" xfId="285"/>
    <cellStyle name="강조색1" xfId="3" builtinId="29"/>
    <cellStyle name="강조색2 2" xfId="5"/>
    <cellStyle name="강조색4" xfId="4" builtinId="41"/>
    <cellStyle name="강조색4 2" xfId="8"/>
    <cellStyle name="강조색4 2 2" xfId="13"/>
    <cellStyle name="고정소숫점" xfId="137"/>
    <cellStyle name="고정출력1" xfId="138"/>
    <cellStyle name="고정출력2" xfId="139"/>
    <cellStyle name="날짜" xfId="140"/>
    <cellStyle name="달러" xfId="141"/>
    <cellStyle name="메모 10" xfId="286"/>
    <cellStyle name="메모 11" xfId="287"/>
    <cellStyle name="메모 12" xfId="288"/>
    <cellStyle name="메모 13" xfId="289"/>
    <cellStyle name="메모 14" xfId="290"/>
    <cellStyle name="메모 15" xfId="291"/>
    <cellStyle name="메모 16" xfId="292"/>
    <cellStyle name="메모 17" xfId="293"/>
    <cellStyle name="메모 18" xfId="294"/>
    <cellStyle name="메모 19" xfId="295"/>
    <cellStyle name="메모 2" xfId="296"/>
    <cellStyle name="메모 20" xfId="297"/>
    <cellStyle name="메모 21" xfId="298"/>
    <cellStyle name="메모 22" xfId="299"/>
    <cellStyle name="메모 23" xfId="300"/>
    <cellStyle name="메모 24" xfId="301"/>
    <cellStyle name="메모 25" xfId="302"/>
    <cellStyle name="메모 26" xfId="303"/>
    <cellStyle name="메모 27" xfId="304"/>
    <cellStyle name="메모 28" xfId="305"/>
    <cellStyle name="메모 29" xfId="306"/>
    <cellStyle name="메모 3" xfId="307"/>
    <cellStyle name="메모 30" xfId="308"/>
    <cellStyle name="메모 31" xfId="309"/>
    <cellStyle name="메모 32" xfId="310"/>
    <cellStyle name="메모 33" xfId="311"/>
    <cellStyle name="메모 34" xfId="312"/>
    <cellStyle name="메모 35" xfId="313"/>
    <cellStyle name="메모 36" xfId="314"/>
    <cellStyle name="메모 37" xfId="315"/>
    <cellStyle name="메모 38" xfId="316"/>
    <cellStyle name="메모 39" xfId="317"/>
    <cellStyle name="메모 4" xfId="318"/>
    <cellStyle name="메모 5" xfId="319"/>
    <cellStyle name="메모 6" xfId="320"/>
    <cellStyle name="메모 7" xfId="321"/>
    <cellStyle name="메모 8" xfId="322"/>
    <cellStyle name="메모 9" xfId="323"/>
    <cellStyle name="백분율" xfId="130" builtinId="5"/>
    <cellStyle name="백분율 2 10" xfId="325"/>
    <cellStyle name="백분율 2 11" xfId="326"/>
    <cellStyle name="백분율 2 12" xfId="327"/>
    <cellStyle name="백분율 2 13" xfId="328"/>
    <cellStyle name="백분율 2 14" xfId="329"/>
    <cellStyle name="백분율 2 15" xfId="11305"/>
    <cellStyle name="백분율 2 2" xfId="324"/>
    <cellStyle name="백분율 2 2 2" xfId="330"/>
    <cellStyle name="백분율 2 2 3" xfId="11306"/>
    <cellStyle name="백분율 2 3" xfId="331"/>
    <cellStyle name="백분율 2 4" xfId="332"/>
    <cellStyle name="백분율 2 5" xfId="333"/>
    <cellStyle name="백분율 2 6" xfId="334"/>
    <cellStyle name="백분율 2 7" xfId="335"/>
    <cellStyle name="백분율 2 8" xfId="336"/>
    <cellStyle name="백분율 2 9" xfId="337"/>
    <cellStyle name="쉼표 [0]" xfId="1" builtinId="6"/>
    <cellStyle name="쉼표 [0] 10" xfId="142"/>
    <cellStyle name="쉼표 [0] 11" xfId="143"/>
    <cellStyle name="쉼표 [0] 12" xfId="144"/>
    <cellStyle name="쉼표 [0] 13" xfId="12"/>
    <cellStyle name="쉼표 [0] 13 2" xfId="145"/>
    <cellStyle name="쉼표 [0] 13 3" xfId="6717"/>
    <cellStyle name="쉼표 [0] 14" xfId="146"/>
    <cellStyle name="쉼표 [0] 15" xfId="147"/>
    <cellStyle name="쉼표 [0] 16" xfId="148"/>
    <cellStyle name="쉼표 [0] 17" xfId="149"/>
    <cellStyle name="쉼표 [0] 2 10" xfId="338"/>
    <cellStyle name="쉼표 [0] 2 10 10" xfId="339"/>
    <cellStyle name="쉼표 [0] 2 10 2" xfId="340"/>
    <cellStyle name="쉼표 [0] 2 10 3" xfId="341"/>
    <cellStyle name="쉼표 [0] 2 10 4" xfId="342"/>
    <cellStyle name="쉼표 [0] 2 10 5" xfId="343"/>
    <cellStyle name="쉼표 [0] 2 10 6" xfId="344"/>
    <cellStyle name="쉼표 [0] 2 10 7" xfId="345"/>
    <cellStyle name="쉼표 [0] 2 10 8" xfId="346"/>
    <cellStyle name="쉼표 [0] 2 10 9" xfId="347"/>
    <cellStyle name="쉼표 [0] 2 11" xfId="348"/>
    <cellStyle name="쉼표 [0] 2 11 10" xfId="349"/>
    <cellStyle name="쉼표 [0] 2 11 2" xfId="350"/>
    <cellStyle name="쉼표 [0] 2 11 3" xfId="351"/>
    <cellStyle name="쉼표 [0] 2 11 4" xfId="352"/>
    <cellStyle name="쉼표 [0] 2 11 5" xfId="353"/>
    <cellStyle name="쉼표 [0] 2 11 6" xfId="354"/>
    <cellStyle name="쉼표 [0] 2 11 7" xfId="355"/>
    <cellStyle name="쉼표 [0] 2 11 8" xfId="356"/>
    <cellStyle name="쉼표 [0] 2 11 9" xfId="357"/>
    <cellStyle name="쉼표 [0] 2 12" xfId="358"/>
    <cellStyle name="쉼표 [0] 2 12 10" xfId="359"/>
    <cellStyle name="쉼표 [0] 2 12 2" xfId="360"/>
    <cellStyle name="쉼표 [0] 2 12 3" xfId="361"/>
    <cellStyle name="쉼표 [0] 2 12 4" xfId="362"/>
    <cellStyle name="쉼표 [0] 2 12 5" xfId="363"/>
    <cellStyle name="쉼표 [0] 2 12 6" xfId="364"/>
    <cellStyle name="쉼표 [0] 2 12 7" xfId="365"/>
    <cellStyle name="쉼표 [0] 2 12 8" xfId="366"/>
    <cellStyle name="쉼표 [0] 2 12 9" xfId="367"/>
    <cellStyle name="쉼표 [0] 2 13" xfId="368"/>
    <cellStyle name="쉼표 [0] 2 13 10" xfId="369"/>
    <cellStyle name="쉼표 [0] 2 13 2" xfId="370"/>
    <cellStyle name="쉼표 [0] 2 13 3" xfId="371"/>
    <cellStyle name="쉼표 [0] 2 13 4" xfId="372"/>
    <cellStyle name="쉼표 [0] 2 13 5" xfId="373"/>
    <cellStyle name="쉼표 [0] 2 13 6" xfId="374"/>
    <cellStyle name="쉼표 [0] 2 13 7" xfId="375"/>
    <cellStyle name="쉼표 [0] 2 13 8" xfId="376"/>
    <cellStyle name="쉼표 [0] 2 13 9" xfId="377"/>
    <cellStyle name="쉼표 [0] 2 14" xfId="378"/>
    <cellStyle name="쉼표 [0] 2 14 10" xfId="379"/>
    <cellStyle name="쉼표 [0] 2 14 2" xfId="380"/>
    <cellStyle name="쉼표 [0] 2 14 3" xfId="381"/>
    <cellStyle name="쉼표 [0] 2 14 4" xfId="382"/>
    <cellStyle name="쉼표 [0] 2 14 5" xfId="383"/>
    <cellStyle name="쉼표 [0] 2 14 6" xfId="384"/>
    <cellStyle name="쉼표 [0] 2 14 7" xfId="385"/>
    <cellStyle name="쉼표 [0] 2 14 8" xfId="386"/>
    <cellStyle name="쉼표 [0] 2 14 9" xfId="387"/>
    <cellStyle name="쉼표 [0] 2 15" xfId="388"/>
    <cellStyle name="쉼표 [0] 2 16" xfId="389"/>
    <cellStyle name="쉼표 [0] 2 17" xfId="390"/>
    <cellStyle name="쉼표 [0] 2 18" xfId="391"/>
    <cellStyle name="쉼표 [0] 2 19" xfId="392"/>
    <cellStyle name="쉼표 [0] 2 2" xfId="150"/>
    <cellStyle name="쉼표 [0] 2 2 10" xfId="11"/>
    <cellStyle name="쉼표 [0] 2 2 10 2" xfId="393"/>
    <cellStyle name="쉼표 [0] 2 2 10 3" xfId="11307"/>
    <cellStyle name="쉼표 [0] 2 2 11" xfId="394"/>
    <cellStyle name="쉼표 [0] 2 2 12" xfId="395"/>
    <cellStyle name="쉼표 [0] 2 2 13" xfId="396"/>
    <cellStyle name="쉼표 [0] 2 2 14" xfId="397"/>
    <cellStyle name="쉼표 [0] 2 2 15" xfId="398"/>
    <cellStyle name="쉼표 [0] 2 2 16" xfId="11304"/>
    <cellStyle name="쉼표 [0] 2 2 2" xfId="272"/>
    <cellStyle name="쉼표 [0] 2 2 3" xfId="399"/>
    <cellStyle name="쉼표 [0] 2 2 4" xfId="400"/>
    <cellStyle name="쉼표 [0] 2 2 5" xfId="401"/>
    <cellStyle name="쉼표 [0] 2 2 6" xfId="402"/>
    <cellStyle name="쉼표 [0] 2 2 7" xfId="403"/>
    <cellStyle name="쉼표 [0] 2 2 8" xfId="404"/>
    <cellStyle name="쉼표 [0] 2 2 9" xfId="405"/>
    <cellStyle name="쉼표 [0] 2 20" xfId="406"/>
    <cellStyle name="쉼표 [0] 2 21" xfId="407"/>
    <cellStyle name="쉼표 [0] 2 22" xfId="408"/>
    <cellStyle name="쉼표 [0] 2 23" xfId="409"/>
    <cellStyle name="쉼표 [0] 2 24" xfId="410"/>
    <cellStyle name="쉼표 [0] 2 25" xfId="6242"/>
    <cellStyle name="쉼표 [0] 2 3" xfId="411"/>
    <cellStyle name="쉼표 [0] 2 3 10" xfId="412"/>
    <cellStyle name="쉼표 [0] 2 3 2" xfId="413"/>
    <cellStyle name="쉼표 [0] 2 3 3" xfId="414"/>
    <cellStyle name="쉼표 [0] 2 3 4" xfId="415"/>
    <cellStyle name="쉼표 [0] 2 3 5" xfId="416"/>
    <cellStyle name="쉼표 [0] 2 3 6" xfId="417"/>
    <cellStyle name="쉼표 [0] 2 3 7" xfId="418"/>
    <cellStyle name="쉼표 [0] 2 3 8" xfId="419"/>
    <cellStyle name="쉼표 [0] 2 3 9" xfId="420"/>
    <cellStyle name="쉼표 [0] 2 4" xfId="131"/>
    <cellStyle name="쉼표 [0] 2 4 10" xfId="421"/>
    <cellStyle name="쉼표 [0] 2 4 2" xfId="422"/>
    <cellStyle name="쉼표 [0] 2 4 3" xfId="423"/>
    <cellStyle name="쉼표 [0] 2 4 4" xfId="424"/>
    <cellStyle name="쉼표 [0] 2 4 5" xfId="425"/>
    <cellStyle name="쉼표 [0] 2 4 6" xfId="426"/>
    <cellStyle name="쉼표 [0] 2 4 7" xfId="427"/>
    <cellStyle name="쉼표 [0] 2 4 8" xfId="428"/>
    <cellStyle name="쉼표 [0] 2 4 9" xfId="429"/>
    <cellStyle name="쉼표 [0] 2 5" xfId="430"/>
    <cellStyle name="쉼표 [0] 2 5 10" xfId="431"/>
    <cellStyle name="쉼표 [0] 2 5 2" xfId="432"/>
    <cellStyle name="쉼표 [0] 2 5 3" xfId="433"/>
    <cellStyle name="쉼표 [0] 2 5 4" xfId="434"/>
    <cellStyle name="쉼표 [0] 2 5 5" xfId="435"/>
    <cellStyle name="쉼표 [0] 2 5 6" xfId="436"/>
    <cellStyle name="쉼표 [0] 2 5 7" xfId="437"/>
    <cellStyle name="쉼표 [0] 2 5 8" xfId="438"/>
    <cellStyle name="쉼표 [0] 2 5 9" xfId="439"/>
    <cellStyle name="쉼표 [0] 2 6" xfId="440"/>
    <cellStyle name="쉼표 [0] 2 6 10" xfId="441"/>
    <cellStyle name="쉼표 [0] 2 6 2" xfId="442"/>
    <cellStyle name="쉼표 [0] 2 6 3" xfId="443"/>
    <cellStyle name="쉼표 [0] 2 6 4" xfId="444"/>
    <cellStyle name="쉼표 [0] 2 6 5" xfId="445"/>
    <cellStyle name="쉼표 [0] 2 6 6" xfId="446"/>
    <cellStyle name="쉼표 [0] 2 6 7" xfId="447"/>
    <cellStyle name="쉼표 [0] 2 6 8" xfId="448"/>
    <cellStyle name="쉼표 [0] 2 6 9" xfId="449"/>
    <cellStyle name="쉼표 [0] 2 7" xfId="450"/>
    <cellStyle name="쉼표 [0] 2 7 10" xfId="451"/>
    <cellStyle name="쉼표 [0] 2 7 2" xfId="452"/>
    <cellStyle name="쉼표 [0] 2 7 3" xfId="453"/>
    <cellStyle name="쉼표 [0] 2 7 4" xfId="454"/>
    <cellStyle name="쉼표 [0] 2 7 5" xfId="455"/>
    <cellStyle name="쉼표 [0] 2 7 6" xfId="456"/>
    <cellStyle name="쉼표 [0] 2 7 7" xfId="457"/>
    <cellStyle name="쉼표 [0] 2 7 8" xfId="458"/>
    <cellStyle name="쉼표 [0] 2 7 9" xfId="459"/>
    <cellStyle name="쉼표 [0] 2 8" xfId="460"/>
    <cellStyle name="쉼표 [0] 2 8 10" xfId="461"/>
    <cellStyle name="쉼표 [0] 2 8 2" xfId="462"/>
    <cellStyle name="쉼표 [0] 2 8 3" xfId="463"/>
    <cellStyle name="쉼표 [0] 2 8 4" xfId="464"/>
    <cellStyle name="쉼표 [0] 2 8 5" xfId="465"/>
    <cellStyle name="쉼표 [0] 2 8 6" xfId="466"/>
    <cellStyle name="쉼표 [0] 2 8 7" xfId="467"/>
    <cellStyle name="쉼표 [0] 2 8 8" xfId="468"/>
    <cellStyle name="쉼표 [0] 2 8 9" xfId="469"/>
    <cellStyle name="쉼표 [0] 2 9" xfId="470"/>
    <cellStyle name="쉼표 [0] 2 9 10" xfId="471"/>
    <cellStyle name="쉼표 [0] 2 9 2" xfId="472"/>
    <cellStyle name="쉼표 [0] 2 9 3" xfId="473"/>
    <cellStyle name="쉼표 [0] 2 9 4" xfId="474"/>
    <cellStyle name="쉼표 [0] 2 9 5" xfId="475"/>
    <cellStyle name="쉼표 [0] 2 9 6" xfId="476"/>
    <cellStyle name="쉼표 [0] 2 9 7" xfId="477"/>
    <cellStyle name="쉼표 [0] 2 9 8" xfId="478"/>
    <cellStyle name="쉼표 [0] 2 9 9" xfId="479"/>
    <cellStyle name="쉼표 [0] 3" xfId="151"/>
    <cellStyle name="쉼표 [0] 3 10" xfId="152"/>
    <cellStyle name="쉼표 [0] 3 11" xfId="153"/>
    <cellStyle name="쉼표 [0] 3 12" xfId="154"/>
    <cellStyle name="쉼표 [0] 3 13" xfId="155"/>
    <cellStyle name="쉼표 [0] 3 2" xfId="156"/>
    <cellStyle name="쉼표 [0] 3 3" xfId="157"/>
    <cellStyle name="쉼표 [0] 3 4" xfId="158"/>
    <cellStyle name="쉼표 [0] 3 5" xfId="159"/>
    <cellStyle name="쉼표 [0] 3 6" xfId="160"/>
    <cellStyle name="쉼표 [0] 3 7" xfId="161"/>
    <cellStyle name="쉼표 [0] 3 8" xfId="162"/>
    <cellStyle name="쉼표 [0] 3 9" xfId="163"/>
    <cellStyle name="쉼표 [0] 4" xfId="164"/>
    <cellStyle name="쉼표 [0] 5" xfId="165"/>
    <cellStyle name="쉼표 [0] 6" xfId="166"/>
    <cellStyle name="쉼표 [0] 6 10" xfId="167"/>
    <cellStyle name="쉼표 [0] 6 11" xfId="168"/>
    <cellStyle name="쉼표 [0] 6 12" xfId="169"/>
    <cellStyle name="쉼표 [0] 6 13" xfId="170"/>
    <cellStyle name="쉼표 [0] 6 2" xfId="171"/>
    <cellStyle name="쉼표 [0] 6 3" xfId="172"/>
    <cellStyle name="쉼표 [0] 6 4" xfId="173"/>
    <cellStyle name="쉼표 [0] 6 5" xfId="174"/>
    <cellStyle name="쉼표 [0] 6 6" xfId="175"/>
    <cellStyle name="쉼표 [0] 6 7" xfId="176"/>
    <cellStyle name="쉼표 [0] 6 8" xfId="177"/>
    <cellStyle name="쉼표 [0] 6 9" xfId="178"/>
    <cellStyle name="쉼표 [0] 7" xfId="179"/>
    <cellStyle name="쉼표 [0] 8" xfId="180"/>
    <cellStyle name="쉼표 [0] 8 10" xfId="181"/>
    <cellStyle name="쉼표 [0] 8 11" xfId="182"/>
    <cellStyle name="쉼표 [0] 8 12" xfId="183"/>
    <cellStyle name="쉼표 [0] 8 13" xfId="184"/>
    <cellStyle name="쉼표 [0] 8 2" xfId="185"/>
    <cellStyle name="쉼표 [0] 8 3" xfId="186"/>
    <cellStyle name="쉼표 [0] 8 4" xfId="187"/>
    <cellStyle name="쉼표 [0] 8 5" xfId="188"/>
    <cellStyle name="쉼표 [0] 8 6" xfId="189"/>
    <cellStyle name="쉼표 [0] 8 7" xfId="190"/>
    <cellStyle name="쉼표 [0] 8 8" xfId="191"/>
    <cellStyle name="쉼표 [0] 8 9" xfId="192"/>
    <cellStyle name="쉼표 [0] 9" xfId="193"/>
    <cellStyle name="스타일 1" xfId="480"/>
    <cellStyle name="자리수" xfId="194"/>
    <cellStyle name="자리수0" xfId="195"/>
    <cellStyle name="제목 10" xfId="481"/>
    <cellStyle name="제목 11" xfId="482"/>
    <cellStyle name="제목 12" xfId="483"/>
    <cellStyle name="제목 13" xfId="484"/>
    <cellStyle name="제목 14" xfId="485"/>
    <cellStyle name="제목 15" xfId="486"/>
    <cellStyle name="제목 16" xfId="487"/>
    <cellStyle name="제목 17" xfId="488"/>
    <cellStyle name="제목 18" xfId="489"/>
    <cellStyle name="제목 5" xfId="490"/>
    <cellStyle name="제목 5 10" xfId="491"/>
    <cellStyle name="제목 5 11" xfId="492"/>
    <cellStyle name="제목 5 12" xfId="493"/>
    <cellStyle name="제목 5 13" xfId="494"/>
    <cellStyle name="제목 5 14" xfId="495"/>
    <cellStyle name="제목 5 15" xfId="496"/>
    <cellStyle name="제목 5 2" xfId="497"/>
    <cellStyle name="제목 5 3" xfId="498"/>
    <cellStyle name="제목 5 4" xfId="499"/>
    <cellStyle name="제목 5 5" xfId="500"/>
    <cellStyle name="제목 5 6" xfId="501"/>
    <cellStyle name="제목 5 7" xfId="502"/>
    <cellStyle name="제목 5 8" xfId="503"/>
    <cellStyle name="제목 5 9" xfId="504"/>
    <cellStyle name="제목 6" xfId="505"/>
    <cellStyle name="제목 7" xfId="506"/>
    <cellStyle name="제목 8" xfId="507"/>
    <cellStyle name="제목 9" xfId="508"/>
    <cellStyle name="콤마 [0]_12월" xfId="196"/>
    <cellStyle name="콤마_1월출고단가" xfId="197"/>
    <cellStyle name="통화 [0] 2" xfId="509"/>
    <cellStyle name="퍼센트" xfId="198"/>
    <cellStyle name="표준" xfId="0" builtinId="0"/>
    <cellStyle name="표준 10" xfId="72"/>
    <cellStyle name="표준 10 10" xfId="511"/>
    <cellStyle name="표준 10 11" xfId="512"/>
    <cellStyle name="표준 10 12" xfId="513"/>
    <cellStyle name="표준 10 13" xfId="514"/>
    <cellStyle name="표준 10 14" xfId="515"/>
    <cellStyle name="표준 10 15" xfId="11308"/>
    <cellStyle name="표준 10 2" xfId="510"/>
    <cellStyle name="표준 10 2 10" xfId="517"/>
    <cellStyle name="표준 10 2 11" xfId="11309"/>
    <cellStyle name="표준 10 2 2" xfId="516"/>
    <cellStyle name="표준 10 2 2 10" xfId="519"/>
    <cellStyle name="표준 10 2 2 11" xfId="11310"/>
    <cellStyle name="표준 10 2 2 2" xfId="518"/>
    <cellStyle name="표준 10 2 2 3" xfId="520"/>
    <cellStyle name="표준 10 2 2 4" xfId="521"/>
    <cellStyle name="표준 10 2 2 5" xfId="522"/>
    <cellStyle name="표준 10 2 2 6" xfId="523"/>
    <cellStyle name="표준 10 2 2 7" xfId="524"/>
    <cellStyle name="표준 10 2 2 8" xfId="525"/>
    <cellStyle name="표준 10 2 2 9" xfId="526"/>
    <cellStyle name="표준 10 2 3" xfId="527"/>
    <cellStyle name="표준 10 2 4" xfId="528"/>
    <cellStyle name="표준 10 2 5" xfId="529"/>
    <cellStyle name="표준 10 2 6" xfId="530"/>
    <cellStyle name="표준 10 2 7" xfId="531"/>
    <cellStyle name="표준 10 2 8" xfId="532"/>
    <cellStyle name="표준 10 2 9" xfId="533"/>
    <cellStyle name="표준 10 3" xfId="534"/>
    <cellStyle name="표준 10 3 2" xfId="535"/>
    <cellStyle name="표준 10 4" xfId="536"/>
    <cellStyle name="표준 10 4 2" xfId="537"/>
    <cellStyle name="표준 10 5" xfId="538"/>
    <cellStyle name="표준 10 5 2" xfId="539"/>
    <cellStyle name="표준 10 6" xfId="540"/>
    <cellStyle name="표준 10 7" xfId="541"/>
    <cellStyle name="표준 10 8" xfId="542"/>
    <cellStyle name="표준 10 9" xfId="543"/>
    <cellStyle name="표준 11" xfId="75"/>
    <cellStyle name="표준 11 2" xfId="132"/>
    <cellStyle name="표준 11 2 2" xfId="544"/>
    <cellStyle name="표준 11 2 3" xfId="11311"/>
    <cellStyle name="표준 11 3" xfId="9097"/>
    <cellStyle name="표준 115" xfId="545"/>
    <cellStyle name="표준 12" xfId="16"/>
    <cellStyle name="표준 12 10" xfId="547"/>
    <cellStyle name="표준 12 10 10" xfId="548"/>
    <cellStyle name="표준 12 10 11" xfId="549"/>
    <cellStyle name="표준 12 10 12" xfId="550"/>
    <cellStyle name="표준 12 10 13" xfId="551"/>
    <cellStyle name="표준 12 10 14" xfId="552"/>
    <cellStyle name="표준 12 10 15" xfId="553"/>
    <cellStyle name="표준 12 10 16" xfId="554"/>
    <cellStyle name="표준 12 10 17" xfId="555"/>
    <cellStyle name="표준 12 10 18" xfId="556"/>
    <cellStyle name="표준 12 10 19" xfId="557"/>
    <cellStyle name="표준 12 10 2" xfId="558"/>
    <cellStyle name="표준 12 10 20" xfId="559"/>
    <cellStyle name="표준 12 10 21" xfId="560"/>
    <cellStyle name="표준 12 10 22" xfId="561"/>
    <cellStyle name="표준 12 10 23" xfId="562"/>
    <cellStyle name="표준 12 10 24" xfId="563"/>
    <cellStyle name="표준 12 10 25" xfId="564"/>
    <cellStyle name="표준 12 10 26" xfId="565"/>
    <cellStyle name="표준 12 10 27" xfId="566"/>
    <cellStyle name="표준 12 10 28" xfId="567"/>
    <cellStyle name="표준 12 10 29" xfId="568"/>
    <cellStyle name="표준 12 10 3" xfId="569"/>
    <cellStyle name="표준 12 10 30" xfId="570"/>
    <cellStyle name="표준 12 10 31" xfId="571"/>
    <cellStyle name="표준 12 10 32" xfId="572"/>
    <cellStyle name="표준 12 10 33" xfId="573"/>
    <cellStyle name="표준 12 10 34" xfId="574"/>
    <cellStyle name="표준 12 10 35" xfId="575"/>
    <cellStyle name="표준 12 10 36" xfId="576"/>
    <cellStyle name="표준 12 10 37" xfId="577"/>
    <cellStyle name="표준 12 10 38" xfId="578"/>
    <cellStyle name="표준 12 10 39" xfId="579"/>
    <cellStyle name="표준 12 10 4" xfId="580"/>
    <cellStyle name="표준 12 10 5" xfId="581"/>
    <cellStyle name="표준 12 10 6" xfId="582"/>
    <cellStyle name="표준 12 10 7" xfId="583"/>
    <cellStyle name="표준 12 10 8" xfId="584"/>
    <cellStyle name="표준 12 10 9" xfId="585"/>
    <cellStyle name="표준 12 11" xfId="586"/>
    <cellStyle name="표준 12 11 10" xfId="587"/>
    <cellStyle name="표준 12 11 11" xfId="588"/>
    <cellStyle name="표준 12 11 12" xfId="589"/>
    <cellStyle name="표준 12 11 13" xfId="590"/>
    <cellStyle name="표준 12 11 14" xfId="591"/>
    <cellStyle name="표준 12 11 15" xfId="592"/>
    <cellStyle name="표준 12 11 16" xfId="593"/>
    <cellStyle name="표준 12 11 17" xfId="594"/>
    <cellStyle name="표준 12 11 18" xfId="595"/>
    <cellStyle name="표준 12 11 19" xfId="596"/>
    <cellStyle name="표준 12 11 2" xfId="597"/>
    <cellStyle name="표준 12 11 20" xfId="598"/>
    <cellStyle name="표준 12 11 21" xfId="599"/>
    <cellStyle name="표준 12 11 22" xfId="600"/>
    <cellStyle name="표준 12 11 23" xfId="601"/>
    <cellStyle name="표준 12 11 24" xfId="602"/>
    <cellStyle name="표준 12 11 25" xfId="603"/>
    <cellStyle name="표준 12 11 26" xfId="604"/>
    <cellStyle name="표준 12 11 27" xfId="605"/>
    <cellStyle name="표준 12 11 28" xfId="606"/>
    <cellStyle name="표준 12 11 29" xfId="607"/>
    <cellStyle name="표준 12 11 3" xfId="608"/>
    <cellStyle name="표준 12 11 30" xfId="609"/>
    <cellStyle name="표준 12 11 31" xfId="610"/>
    <cellStyle name="표준 12 11 32" xfId="611"/>
    <cellStyle name="표준 12 11 33" xfId="612"/>
    <cellStyle name="표준 12 11 34" xfId="613"/>
    <cellStyle name="표준 12 11 35" xfId="614"/>
    <cellStyle name="표준 12 11 36" xfId="615"/>
    <cellStyle name="표준 12 11 37" xfId="616"/>
    <cellStyle name="표준 12 11 38" xfId="617"/>
    <cellStyle name="표준 12 11 39" xfId="618"/>
    <cellStyle name="표준 12 11 4" xfId="619"/>
    <cellStyle name="표준 12 11 5" xfId="620"/>
    <cellStyle name="표준 12 11 6" xfId="621"/>
    <cellStyle name="표준 12 11 7" xfId="622"/>
    <cellStyle name="표준 12 11 8" xfId="623"/>
    <cellStyle name="표준 12 11 9" xfId="624"/>
    <cellStyle name="표준 12 12" xfId="625"/>
    <cellStyle name="표준 12 12 10" xfId="626"/>
    <cellStyle name="표준 12 12 11" xfId="627"/>
    <cellStyle name="표준 12 12 12" xfId="628"/>
    <cellStyle name="표준 12 12 13" xfId="629"/>
    <cellStyle name="표준 12 12 14" xfId="630"/>
    <cellStyle name="표준 12 12 15" xfId="631"/>
    <cellStyle name="표준 12 12 16" xfId="632"/>
    <cellStyle name="표준 12 12 17" xfId="633"/>
    <cellStyle name="표준 12 12 18" xfId="634"/>
    <cellStyle name="표준 12 12 19" xfId="635"/>
    <cellStyle name="표준 12 12 2" xfId="636"/>
    <cellStyle name="표준 12 12 20" xfId="637"/>
    <cellStyle name="표준 12 12 21" xfId="638"/>
    <cellStyle name="표준 12 12 22" xfId="639"/>
    <cellStyle name="표준 12 12 23" xfId="640"/>
    <cellStyle name="표준 12 12 24" xfId="641"/>
    <cellStyle name="표준 12 12 25" xfId="642"/>
    <cellStyle name="표준 12 12 26" xfId="643"/>
    <cellStyle name="표준 12 12 27" xfId="644"/>
    <cellStyle name="표준 12 12 28" xfId="645"/>
    <cellStyle name="표준 12 12 29" xfId="646"/>
    <cellStyle name="표준 12 12 3" xfId="647"/>
    <cellStyle name="표준 12 12 30" xfId="648"/>
    <cellStyle name="표준 12 12 31" xfId="649"/>
    <cellStyle name="표준 12 12 32" xfId="650"/>
    <cellStyle name="표준 12 12 33" xfId="651"/>
    <cellStyle name="표준 12 12 34" xfId="652"/>
    <cellStyle name="표준 12 12 35" xfId="653"/>
    <cellStyle name="표준 12 12 36" xfId="654"/>
    <cellStyle name="표준 12 12 37" xfId="655"/>
    <cellStyle name="표준 12 12 38" xfId="656"/>
    <cellStyle name="표준 12 12 39" xfId="657"/>
    <cellStyle name="표준 12 12 4" xfId="658"/>
    <cellStyle name="표준 12 12 5" xfId="659"/>
    <cellStyle name="표준 12 12 6" xfId="660"/>
    <cellStyle name="표준 12 12 7" xfId="661"/>
    <cellStyle name="표준 12 12 8" xfId="662"/>
    <cellStyle name="표준 12 12 9" xfId="663"/>
    <cellStyle name="표준 12 13" xfId="664"/>
    <cellStyle name="표준 12 13 10" xfId="665"/>
    <cellStyle name="표준 12 13 11" xfId="666"/>
    <cellStyle name="표준 12 13 12" xfId="667"/>
    <cellStyle name="표준 12 13 13" xfId="668"/>
    <cellStyle name="표준 12 13 14" xfId="669"/>
    <cellStyle name="표준 12 13 15" xfId="670"/>
    <cellStyle name="표준 12 13 16" xfId="671"/>
    <cellStyle name="표준 12 13 17" xfId="672"/>
    <cellStyle name="표준 12 13 18" xfId="673"/>
    <cellStyle name="표준 12 13 19" xfId="674"/>
    <cellStyle name="표준 12 13 2" xfId="675"/>
    <cellStyle name="표준 12 13 20" xfId="676"/>
    <cellStyle name="표준 12 13 21" xfId="677"/>
    <cellStyle name="표준 12 13 22" xfId="678"/>
    <cellStyle name="표준 12 13 23" xfId="679"/>
    <cellStyle name="표준 12 13 24" xfId="680"/>
    <cellStyle name="표준 12 13 25" xfId="681"/>
    <cellStyle name="표준 12 13 26" xfId="682"/>
    <cellStyle name="표준 12 13 27" xfId="683"/>
    <cellStyle name="표준 12 13 28" xfId="684"/>
    <cellStyle name="표준 12 13 29" xfId="685"/>
    <cellStyle name="표준 12 13 3" xfId="686"/>
    <cellStyle name="표준 12 13 30" xfId="687"/>
    <cellStyle name="표준 12 13 31" xfId="688"/>
    <cellStyle name="표준 12 13 32" xfId="689"/>
    <cellStyle name="표준 12 13 33" xfId="690"/>
    <cellStyle name="표준 12 13 34" xfId="691"/>
    <cellStyle name="표준 12 13 35" xfId="692"/>
    <cellStyle name="표준 12 13 36" xfId="693"/>
    <cellStyle name="표준 12 13 37" xfId="694"/>
    <cellStyle name="표준 12 13 38" xfId="695"/>
    <cellStyle name="표준 12 13 39" xfId="696"/>
    <cellStyle name="표준 12 13 4" xfId="697"/>
    <cellStyle name="표준 12 13 5" xfId="698"/>
    <cellStyle name="표준 12 13 6" xfId="699"/>
    <cellStyle name="표준 12 13 7" xfId="700"/>
    <cellStyle name="표준 12 13 8" xfId="701"/>
    <cellStyle name="표준 12 13 9" xfId="702"/>
    <cellStyle name="표준 12 14" xfId="703"/>
    <cellStyle name="표준 12 14 10" xfId="704"/>
    <cellStyle name="표준 12 14 11" xfId="705"/>
    <cellStyle name="표준 12 14 12" xfId="706"/>
    <cellStyle name="표준 12 14 13" xfId="707"/>
    <cellStyle name="표준 12 14 14" xfId="708"/>
    <cellStyle name="표준 12 14 15" xfId="709"/>
    <cellStyle name="표준 12 14 16" xfId="710"/>
    <cellStyle name="표준 12 14 17" xfId="711"/>
    <cellStyle name="표준 12 14 18" xfId="712"/>
    <cellStyle name="표준 12 14 19" xfId="713"/>
    <cellStyle name="표준 12 14 2" xfId="714"/>
    <cellStyle name="표준 12 14 20" xfId="715"/>
    <cellStyle name="표준 12 14 21" xfId="716"/>
    <cellStyle name="표준 12 14 22" xfId="717"/>
    <cellStyle name="표준 12 14 23" xfId="718"/>
    <cellStyle name="표준 12 14 24" xfId="719"/>
    <cellStyle name="표준 12 14 25" xfId="720"/>
    <cellStyle name="표준 12 14 26" xfId="721"/>
    <cellStyle name="표준 12 14 27" xfId="722"/>
    <cellStyle name="표준 12 14 28" xfId="723"/>
    <cellStyle name="표준 12 14 29" xfId="724"/>
    <cellStyle name="표준 12 14 3" xfId="725"/>
    <cellStyle name="표준 12 14 30" xfId="726"/>
    <cellStyle name="표준 12 14 31" xfId="727"/>
    <cellStyle name="표준 12 14 32" xfId="728"/>
    <cellStyle name="표준 12 14 33" xfId="729"/>
    <cellStyle name="표준 12 14 34" xfId="730"/>
    <cellStyle name="표준 12 14 35" xfId="731"/>
    <cellStyle name="표준 12 14 36" xfId="732"/>
    <cellStyle name="표준 12 14 37" xfId="733"/>
    <cellStyle name="표준 12 14 38" xfId="734"/>
    <cellStyle name="표준 12 14 39" xfId="735"/>
    <cellStyle name="표준 12 14 4" xfId="736"/>
    <cellStyle name="표준 12 14 5" xfId="737"/>
    <cellStyle name="표준 12 14 6" xfId="738"/>
    <cellStyle name="표준 12 14 7" xfId="739"/>
    <cellStyle name="표준 12 14 8" xfId="740"/>
    <cellStyle name="표준 12 14 9" xfId="741"/>
    <cellStyle name="표준 12 15" xfId="742"/>
    <cellStyle name="표준 12 16" xfId="743"/>
    <cellStyle name="표준 12 17" xfId="744"/>
    <cellStyle name="표준 12 18" xfId="745"/>
    <cellStyle name="표준 12 19" xfId="746"/>
    <cellStyle name="표준 12 2" xfId="546"/>
    <cellStyle name="표준 12 2 10" xfId="748"/>
    <cellStyle name="표준 12 2 11" xfId="749"/>
    <cellStyle name="표준 12 2 12" xfId="750"/>
    <cellStyle name="표준 12 2 13" xfId="751"/>
    <cellStyle name="표준 12 2 14" xfId="752"/>
    <cellStyle name="표준 12 2 15" xfId="753"/>
    <cellStyle name="표준 12 2 16" xfId="754"/>
    <cellStyle name="표준 12 2 17" xfId="755"/>
    <cellStyle name="표준 12 2 18" xfId="756"/>
    <cellStyle name="표준 12 2 19" xfId="757"/>
    <cellStyle name="표준 12 2 2" xfId="747"/>
    <cellStyle name="표준 12 2 20" xfId="758"/>
    <cellStyle name="표준 12 2 21" xfId="759"/>
    <cellStyle name="표준 12 2 22" xfId="760"/>
    <cellStyle name="표준 12 2 23" xfId="761"/>
    <cellStyle name="표준 12 2 24" xfId="762"/>
    <cellStyle name="표준 12 2 25" xfId="763"/>
    <cellStyle name="표준 12 2 26" xfId="764"/>
    <cellStyle name="표준 12 2 27" xfId="765"/>
    <cellStyle name="표준 12 2 28" xfId="766"/>
    <cellStyle name="표준 12 2 29" xfId="767"/>
    <cellStyle name="표준 12 2 3" xfId="768"/>
    <cellStyle name="표준 12 2 30" xfId="769"/>
    <cellStyle name="표준 12 2 31" xfId="770"/>
    <cellStyle name="표준 12 2 32" xfId="771"/>
    <cellStyle name="표준 12 2 33" xfId="772"/>
    <cellStyle name="표준 12 2 34" xfId="773"/>
    <cellStyle name="표준 12 2 35" xfId="774"/>
    <cellStyle name="표준 12 2 36" xfId="775"/>
    <cellStyle name="표준 12 2 37" xfId="776"/>
    <cellStyle name="표준 12 2 38" xfId="777"/>
    <cellStyle name="표준 12 2 39" xfId="778"/>
    <cellStyle name="표준 12 2 4" xfId="779"/>
    <cellStyle name="표준 12 2 40" xfId="780"/>
    <cellStyle name="표준 12 2 41" xfId="781"/>
    <cellStyle name="표준 12 2 42" xfId="782"/>
    <cellStyle name="표준 12 2 43" xfId="783"/>
    <cellStyle name="표준 12 2 44" xfId="784"/>
    <cellStyle name="표준 12 2 45" xfId="785"/>
    <cellStyle name="표준 12 2 46" xfId="786"/>
    <cellStyle name="표준 12 2 47" xfId="787"/>
    <cellStyle name="표준 12 2 48" xfId="11313"/>
    <cellStyle name="표준 12 2 5" xfId="788"/>
    <cellStyle name="표준 12 2 6" xfId="789"/>
    <cellStyle name="표준 12 2 7" xfId="790"/>
    <cellStyle name="표준 12 2 8" xfId="791"/>
    <cellStyle name="표준 12 2 9" xfId="792"/>
    <cellStyle name="표준 12 20" xfId="793"/>
    <cellStyle name="표준 12 21" xfId="794"/>
    <cellStyle name="표준 12 22" xfId="795"/>
    <cellStyle name="표준 12 23" xfId="796"/>
    <cellStyle name="표준 12 24" xfId="797"/>
    <cellStyle name="표준 12 25" xfId="798"/>
    <cellStyle name="표준 12 26" xfId="799"/>
    <cellStyle name="표준 12 27" xfId="800"/>
    <cellStyle name="표준 12 28" xfId="801"/>
    <cellStyle name="표준 12 29" xfId="802"/>
    <cellStyle name="표준 12 3" xfId="803"/>
    <cellStyle name="표준 12 3 10" xfId="804"/>
    <cellStyle name="표준 12 3 11" xfId="805"/>
    <cellStyle name="표준 12 3 12" xfId="806"/>
    <cellStyle name="표준 12 3 13" xfId="807"/>
    <cellStyle name="표준 12 3 14" xfId="808"/>
    <cellStyle name="표준 12 3 15" xfId="809"/>
    <cellStyle name="표준 12 3 16" xfId="810"/>
    <cellStyle name="표준 12 3 17" xfId="811"/>
    <cellStyle name="표준 12 3 18" xfId="812"/>
    <cellStyle name="표준 12 3 19" xfId="813"/>
    <cellStyle name="표준 12 3 2" xfId="814"/>
    <cellStyle name="표준 12 3 20" xfId="815"/>
    <cellStyle name="표준 12 3 21" xfId="816"/>
    <cellStyle name="표준 12 3 22" xfId="817"/>
    <cellStyle name="표준 12 3 23" xfId="818"/>
    <cellStyle name="표준 12 3 24" xfId="819"/>
    <cellStyle name="표준 12 3 25" xfId="820"/>
    <cellStyle name="표준 12 3 26" xfId="821"/>
    <cellStyle name="표준 12 3 27" xfId="822"/>
    <cellStyle name="표준 12 3 28" xfId="823"/>
    <cellStyle name="표준 12 3 29" xfId="824"/>
    <cellStyle name="표준 12 3 3" xfId="825"/>
    <cellStyle name="표준 12 3 30" xfId="826"/>
    <cellStyle name="표준 12 3 31" xfId="827"/>
    <cellStyle name="표준 12 3 32" xfId="828"/>
    <cellStyle name="표준 12 3 33" xfId="829"/>
    <cellStyle name="표준 12 3 34" xfId="830"/>
    <cellStyle name="표준 12 3 35" xfId="831"/>
    <cellStyle name="표준 12 3 36" xfId="832"/>
    <cellStyle name="표준 12 3 37" xfId="833"/>
    <cellStyle name="표준 12 3 38" xfId="834"/>
    <cellStyle name="표준 12 3 39" xfId="835"/>
    <cellStyle name="표준 12 3 4" xfId="836"/>
    <cellStyle name="표준 12 3 5" xfId="837"/>
    <cellStyle name="표준 12 3 6" xfId="838"/>
    <cellStyle name="표준 12 3 7" xfId="839"/>
    <cellStyle name="표준 12 3 8" xfId="840"/>
    <cellStyle name="표준 12 3 9" xfId="841"/>
    <cellStyle name="표준 12 30" xfId="842"/>
    <cellStyle name="표준 12 31" xfId="843"/>
    <cellStyle name="표준 12 32" xfId="844"/>
    <cellStyle name="표준 12 33" xfId="845"/>
    <cellStyle name="표준 12 34" xfId="846"/>
    <cellStyle name="표준 12 35" xfId="847"/>
    <cellStyle name="표준 12 36" xfId="848"/>
    <cellStyle name="표준 12 37" xfId="849"/>
    <cellStyle name="표준 12 38" xfId="850"/>
    <cellStyle name="표준 12 39" xfId="851"/>
    <cellStyle name="표준 12 4" xfId="852"/>
    <cellStyle name="표준 12 4 10" xfId="853"/>
    <cellStyle name="표준 12 4 11" xfId="854"/>
    <cellStyle name="표준 12 4 12" xfId="855"/>
    <cellStyle name="표준 12 4 13" xfId="856"/>
    <cellStyle name="표준 12 4 14" xfId="857"/>
    <cellStyle name="표준 12 4 15" xfId="858"/>
    <cellStyle name="표준 12 4 16" xfId="859"/>
    <cellStyle name="표준 12 4 17" xfId="860"/>
    <cellStyle name="표준 12 4 18" xfId="861"/>
    <cellStyle name="표준 12 4 19" xfId="862"/>
    <cellStyle name="표준 12 4 2" xfId="863"/>
    <cellStyle name="표준 12 4 20" xfId="864"/>
    <cellStyle name="표준 12 4 21" xfId="865"/>
    <cellStyle name="표준 12 4 22" xfId="866"/>
    <cellStyle name="표준 12 4 23" xfId="867"/>
    <cellStyle name="표준 12 4 24" xfId="868"/>
    <cellStyle name="표준 12 4 25" xfId="869"/>
    <cellStyle name="표준 12 4 26" xfId="870"/>
    <cellStyle name="표준 12 4 27" xfId="871"/>
    <cellStyle name="표준 12 4 28" xfId="872"/>
    <cellStyle name="표준 12 4 29" xfId="873"/>
    <cellStyle name="표준 12 4 3" xfId="874"/>
    <cellStyle name="표준 12 4 30" xfId="875"/>
    <cellStyle name="표준 12 4 31" xfId="876"/>
    <cellStyle name="표준 12 4 32" xfId="877"/>
    <cellStyle name="표준 12 4 33" xfId="878"/>
    <cellStyle name="표준 12 4 34" xfId="879"/>
    <cellStyle name="표준 12 4 35" xfId="880"/>
    <cellStyle name="표준 12 4 36" xfId="881"/>
    <cellStyle name="표준 12 4 37" xfId="882"/>
    <cellStyle name="표준 12 4 38" xfId="883"/>
    <cellStyle name="표준 12 4 39" xfId="884"/>
    <cellStyle name="표준 12 4 4" xfId="885"/>
    <cellStyle name="표준 12 4 5" xfId="886"/>
    <cellStyle name="표준 12 4 6" xfId="887"/>
    <cellStyle name="표준 12 4 7" xfId="888"/>
    <cellStyle name="표준 12 4 8" xfId="889"/>
    <cellStyle name="표준 12 4 9" xfId="890"/>
    <cellStyle name="표준 12 40" xfId="891"/>
    <cellStyle name="표준 12 41" xfId="892"/>
    <cellStyle name="표준 12 42" xfId="893"/>
    <cellStyle name="표준 12 43" xfId="894"/>
    <cellStyle name="표준 12 44" xfId="895"/>
    <cellStyle name="표준 12 45" xfId="896"/>
    <cellStyle name="표준 12 46" xfId="897"/>
    <cellStyle name="표준 12 47" xfId="898"/>
    <cellStyle name="표준 12 48" xfId="899"/>
    <cellStyle name="표준 12 49" xfId="900"/>
    <cellStyle name="표준 12 5" xfId="901"/>
    <cellStyle name="표준 12 5 10" xfId="902"/>
    <cellStyle name="표준 12 5 11" xfId="903"/>
    <cellStyle name="표준 12 5 12" xfId="904"/>
    <cellStyle name="표준 12 5 13" xfId="905"/>
    <cellStyle name="표준 12 5 14" xfId="906"/>
    <cellStyle name="표준 12 5 15" xfId="907"/>
    <cellStyle name="표준 12 5 16" xfId="908"/>
    <cellStyle name="표준 12 5 17" xfId="909"/>
    <cellStyle name="표준 12 5 18" xfId="910"/>
    <cellStyle name="표준 12 5 19" xfId="911"/>
    <cellStyle name="표준 12 5 2" xfId="912"/>
    <cellStyle name="표준 12 5 20" xfId="913"/>
    <cellStyle name="표준 12 5 21" xfId="914"/>
    <cellStyle name="표준 12 5 22" xfId="915"/>
    <cellStyle name="표준 12 5 23" xfId="916"/>
    <cellStyle name="표준 12 5 24" xfId="917"/>
    <cellStyle name="표준 12 5 25" xfId="918"/>
    <cellStyle name="표준 12 5 26" xfId="919"/>
    <cellStyle name="표준 12 5 27" xfId="920"/>
    <cellStyle name="표준 12 5 28" xfId="921"/>
    <cellStyle name="표준 12 5 29" xfId="922"/>
    <cellStyle name="표준 12 5 3" xfId="923"/>
    <cellStyle name="표준 12 5 30" xfId="924"/>
    <cellStyle name="표준 12 5 31" xfId="925"/>
    <cellStyle name="표준 12 5 32" xfId="926"/>
    <cellStyle name="표준 12 5 33" xfId="927"/>
    <cellStyle name="표준 12 5 34" xfId="928"/>
    <cellStyle name="표준 12 5 35" xfId="929"/>
    <cellStyle name="표준 12 5 36" xfId="930"/>
    <cellStyle name="표준 12 5 37" xfId="931"/>
    <cellStyle name="표준 12 5 38" xfId="932"/>
    <cellStyle name="표준 12 5 39" xfId="933"/>
    <cellStyle name="표준 12 5 4" xfId="934"/>
    <cellStyle name="표준 12 5 5" xfId="935"/>
    <cellStyle name="표준 12 5 6" xfId="936"/>
    <cellStyle name="표준 12 5 7" xfId="937"/>
    <cellStyle name="표준 12 5 8" xfId="938"/>
    <cellStyle name="표준 12 5 9" xfId="939"/>
    <cellStyle name="표준 12 50" xfId="940"/>
    <cellStyle name="표준 12 51" xfId="941"/>
    <cellStyle name="표준 12 52" xfId="942"/>
    <cellStyle name="표준 12 53" xfId="943"/>
    <cellStyle name="표준 12 54" xfId="944"/>
    <cellStyle name="표준 12 55" xfId="945"/>
    <cellStyle name="표준 12 56" xfId="946"/>
    <cellStyle name="표준 12 57" xfId="947"/>
    <cellStyle name="표준 12 58" xfId="948"/>
    <cellStyle name="표준 12 59" xfId="949"/>
    <cellStyle name="표준 12 6" xfId="950"/>
    <cellStyle name="표준 12 6 10" xfId="951"/>
    <cellStyle name="표준 12 6 11" xfId="952"/>
    <cellStyle name="표준 12 6 12" xfId="953"/>
    <cellStyle name="표준 12 6 13" xfId="954"/>
    <cellStyle name="표준 12 6 14" xfId="955"/>
    <cellStyle name="표준 12 6 15" xfId="956"/>
    <cellStyle name="표준 12 6 16" xfId="957"/>
    <cellStyle name="표준 12 6 17" xfId="958"/>
    <cellStyle name="표준 12 6 18" xfId="959"/>
    <cellStyle name="표준 12 6 19" xfId="960"/>
    <cellStyle name="표준 12 6 2" xfId="961"/>
    <cellStyle name="표준 12 6 20" xfId="962"/>
    <cellStyle name="표준 12 6 21" xfId="963"/>
    <cellStyle name="표준 12 6 22" xfId="964"/>
    <cellStyle name="표준 12 6 23" xfId="965"/>
    <cellStyle name="표준 12 6 24" xfId="966"/>
    <cellStyle name="표준 12 6 25" xfId="967"/>
    <cellStyle name="표준 12 6 26" xfId="968"/>
    <cellStyle name="표준 12 6 27" xfId="969"/>
    <cellStyle name="표준 12 6 28" xfId="970"/>
    <cellStyle name="표준 12 6 29" xfId="971"/>
    <cellStyle name="표준 12 6 3" xfId="972"/>
    <cellStyle name="표준 12 6 30" xfId="973"/>
    <cellStyle name="표준 12 6 31" xfId="974"/>
    <cellStyle name="표준 12 6 32" xfId="975"/>
    <cellStyle name="표준 12 6 33" xfId="976"/>
    <cellStyle name="표준 12 6 34" xfId="977"/>
    <cellStyle name="표준 12 6 35" xfId="978"/>
    <cellStyle name="표준 12 6 36" xfId="979"/>
    <cellStyle name="표준 12 6 37" xfId="980"/>
    <cellStyle name="표준 12 6 38" xfId="981"/>
    <cellStyle name="표준 12 6 39" xfId="982"/>
    <cellStyle name="표준 12 6 4" xfId="983"/>
    <cellStyle name="표준 12 6 5" xfId="984"/>
    <cellStyle name="표준 12 6 6" xfId="985"/>
    <cellStyle name="표준 12 6 7" xfId="986"/>
    <cellStyle name="표준 12 6 8" xfId="987"/>
    <cellStyle name="표준 12 6 9" xfId="988"/>
    <cellStyle name="표준 12 60" xfId="989"/>
    <cellStyle name="표준 12 61" xfId="11312"/>
    <cellStyle name="표준 12 7" xfId="990"/>
    <cellStyle name="표준 12 7 10" xfId="991"/>
    <cellStyle name="표준 12 7 11" xfId="992"/>
    <cellStyle name="표준 12 7 12" xfId="993"/>
    <cellStyle name="표준 12 7 13" xfId="994"/>
    <cellStyle name="표준 12 7 14" xfId="995"/>
    <cellStyle name="표준 12 7 15" xfId="996"/>
    <cellStyle name="표준 12 7 16" xfId="997"/>
    <cellStyle name="표준 12 7 17" xfId="998"/>
    <cellStyle name="표준 12 7 18" xfId="999"/>
    <cellStyle name="표준 12 7 19" xfId="1000"/>
    <cellStyle name="표준 12 7 2" xfId="1001"/>
    <cellStyle name="표준 12 7 20" xfId="1002"/>
    <cellStyle name="표준 12 7 21" xfId="1003"/>
    <cellStyle name="표준 12 7 22" xfId="1004"/>
    <cellStyle name="표준 12 7 23" xfId="1005"/>
    <cellStyle name="표준 12 7 24" xfId="1006"/>
    <cellStyle name="표준 12 7 25" xfId="1007"/>
    <cellStyle name="표준 12 7 26" xfId="1008"/>
    <cellStyle name="표준 12 7 27" xfId="1009"/>
    <cellStyle name="표준 12 7 28" xfId="1010"/>
    <cellStyle name="표준 12 7 29" xfId="1011"/>
    <cellStyle name="표준 12 7 3" xfId="1012"/>
    <cellStyle name="표준 12 7 30" xfId="1013"/>
    <cellStyle name="표준 12 7 31" xfId="1014"/>
    <cellStyle name="표준 12 7 32" xfId="1015"/>
    <cellStyle name="표준 12 7 33" xfId="1016"/>
    <cellStyle name="표준 12 7 34" xfId="1017"/>
    <cellStyle name="표준 12 7 35" xfId="1018"/>
    <cellStyle name="표준 12 7 36" xfId="1019"/>
    <cellStyle name="표준 12 7 37" xfId="1020"/>
    <cellStyle name="표준 12 7 38" xfId="1021"/>
    <cellStyle name="표준 12 7 39" xfId="1022"/>
    <cellStyle name="표준 12 7 4" xfId="1023"/>
    <cellStyle name="표준 12 7 5" xfId="1024"/>
    <cellStyle name="표준 12 7 6" xfId="1025"/>
    <cellStyle name="표준 12 7 7" xfId="1026"/>
    <cellStyle name="표준 12 7 8" xfId="1027"/>
    <cellStyle name="표준 12 7 9" xfId="1028"/>
    <cellStyle name="표준 12 8" xfId="1029"/>
    <cellStyle name="표준 12 8 10" xfId="1030"/>
    <cellStyle name="표준 12 8 11" xfId="1031"/>
    <cellStyle name="표준 12 8 12" xfId="1032"/>
    <cellStyle name="표준 12 8 13" xfId="1033"/>
    <cellStyle name="표준 12 8 14" xfId="1034"/>
    <cellStyle name="표준 12 8 15" xfId="1035"/>
    <cellStyle name="표준 12 8 16" xfId="1036"/>
    <cellStyle name="표준 12 8 17" xfId="1037"/>
    <cellStyle name="표준 12 8 18" xfId="1038"/>
    <cellStyle name="표준 12 8 19" xfId="1039"/>
    <cellStyle name="표준 12 8 2" xfId="1040"/>
    <cellStyle name="표준 12 8 20" xfId="1041"/>
    <cellStyle name="표준 12 8 21" xfId="1042"/>
    <cellStyle name="표준 12 8 22" xfId="1043"/>
    <cellStyle name="표준 12 8 23" xfId="1044"/>
    <cellStyle name="표준 12 8 24" xfId="1045"/>
    <cellStyle name="표준 12 8 25" xfId="1046"/>
    <cellStyle name="표준 12 8 26" xfId="1047"/>
    <cellStyle name="표준 12 8 27" xfId="1048"/>
    <cellStyle name="표준 12 8 28" xfId="1049"/>
    <cellStyle name="표준 12 8 29" xfId="1050"/>
    <cellStyle name="표준 12 8 3" xfId="1051"/>
    <cellStyle name="표준 12 8 30" xfId="1052"/>
    <cellStyle name="표준 12 8 31" xfId="1053"/>
    <cellStyle name="표준 12 8 32" xfId="1054"/>
    <cellStyle name="표준 12 8 33" xfId="1055"/>
    <cellStyle name="표준 12 8 34" xfId="1056"/>
    <cellStyle name="표준 12 8 35" xfId="1057"/>
    <cellStyle name="표준 12 8 36" xfId="1058"/>
    <cellStyle name="표준 12 8 37" xfId="1059"/>
    <cellStyle name="표준 12 8 38" xfId="1060"/>
    <cellStyle name="표준 12 8 39" xfId="1061"/>
    <cellStyle name="표준 12 8 4" xfId="1062"/>
    <cellStyle name="표준 12 8 5" xfId="1063"/>
    <cellStyle name="표준 12 8 6" xfId="1064"/>
    <cellStyle name="표준 12 8 7" xfId="1065"/>
    <cellStyle name="표준 12 8 8" xfId="1066"/>
    <cellStyle name="표준 12 8 9" xfId="1067"/>
    <cellStyle name="표준 12 9" xfId="1068"/>
    <cellStyle name="표준 12 9 10" xfId="1069"/>
    <cellStyle name="표준 12 9 11" xfId="1070"/>
    <cellStyle name="표준 12 9 12" xfId="1071"/>
    <cellStyle name="표준 12 9 13" xfId="1072"/>
    <cellStyle name="표준 12 9 14" xfId="1073"/>
    <cellStyle name="표준 12 9 15" xfId="1074"/>
    <cellStyle name="표준 12 9 16" xfId="1075"/>
    <cellStyle name="표준 12 9 17" xfId="1076"/>
    <cellStyle name="표준 12 9 18" xfId="1077"/>
    <cellStyle name="표준 12 9 19" xfId="1078"/>
    <cellStyle name="표준 12 9 2" xfId="1079"/>
    <cellStyle name="표준 12 9 20" xfId="1080"/>
    <cellStyle name="표준 12 9 21" xfId="1081"/>
    <cellStyle name="표준 12 9 22" xfId="1082"/>
    <cellStyle name="표준 12 9 23" xfId="1083"/>
    <cellStyle name="표준 12 9 24" xfId="1084"/>
    <cellStyle name="표준 12 9 25" xfId="1085"/>
    <cellStyle name="표준 12 9 26" xfId="1086"/>
    <cellStyle name="표준 12 9 27" xfId="1087"/>
    <cellStyle name="표준 12 9 28" xfId="1088"/>
    <cellStyle name="표준 12 9 29" xfId="1089"/>
    <cellStyle name="표준 12 9 3" xfId="1090"/>
    <cellStyle name="표준 12 9 30" xfId="1091"/>
    <cellStyle name="표준 12 9 31" xfId="1092"/>
    <cellStyle name="표준 12 9 32" xfId="1093"/>
    <cellStyle name="표준 12 9 33" xfId="1094"/>
    <cellStyle name="표준 12 9 34" xfId="1095"/>
    <cellStyle name="표준 12 9 35" xfId="1096"/>
    <cellStyle name="표준 12 9 36" xfId="1097"/>
    <cellStyle name="표준 12 9 37" xfId="1098"/>
    <cellStyle name="표준 12 9 38" xfId="1099"/>
    <cellStyle name="표준 12 9 39" xfId="1100"/>
    <cellStyle name="표준 12 9 4" xfId="1101"/>
    <cellStyle name="표준 12 9 5" xfId="1102"/>
    <cellStyle name="표준 12 9 6" xfId="1103"/>
    <cellStyle name="표준 12 9 7" xfId="1104"/>
    <cellStyle name="표준 12 9 8" xfId="1105"/>
    <cellStyle name="표준 12 9 9" xfId="1106"/>
    <cellStyle name="표준 13" xfId="17"/>
    <cellStyle name="표준 13 10" xfId="1108"/>
    <cellStyle name="표준 13 10 10" xfId="1109"/>
    <cellStyle name="표준 13 10 11" xfId="1110"/>
    <cellStyle name="표준 13 10 12" xfId="1111"/>
    <cellStyle name="표준 13 10 13" xfId="1112"/>
    <cellStyle name="표준 13 10 14" xfId="1113"/>
    <cellStyle name="표준 13 10 15" xfId="1114"/>
    <cellStyle name="표준 13 10 16" xfId="1115"/>
    <cellStyle name="표준 13 10 17" xfId="1116"/>
    <cellStyle name="표준 13 10 18" xfId="1117"/>
    <cellStyle name="표준 13 10 19" xfId="1118"/>
    <cellStyle name="표준 13 10 2" xfId="1119"/>
    <cellStyle name="표준 13 10 20" xfId="1120"/>
    <cellStyle name="표준 13 10 21" xfId="1121"/>
    <cellStyle name="표준 13 10 22" xfId="1122"/>
    <cellStyle name="표준 13 10 23" xfId="1123"/>
    <cellStyle name="표준 13 10 24" xfId="1124"/>
    <cellStyle name="표준 13 10 25" xfId="1125"/>
    <cellStyle name="표준 13 10 26" xfId="1126"/>
    <cellStyle name="표준 13 10 27" xfId="1127"/>
    <cellStyle name="표준 13 10 28" xfId="1128"/>
    <cellStyle name="표준 13 10 29" xfId="1129"/>
    <cellStyle name="표준 13 10 3" xfId="1130"/>
    <cellStyle name="표준 13 10 30" xfId="1131"/>
    <cellStyle name="표준 13 10 31" xfId="1132"/>
    <cellStyle name="표준 13 10 32" xfId="1133"/>
    <cellStyle name="표준 13 10 33" xfId="1134"/>
    <cellStyle name="표준 13 10 34" xfId="1135"/>
    <cellStyle name="표준 13 10 35" xfId="1136"/>
    <cellStyle name="표준 13 10 36" xfId="1137"/>
    <cellStyle name="표준 13 10 37" xfId="1138"/>
    <cellStyle name="표준 13 10 38" xfId="1139"/>
    <cellStyle name="표준 13 10 39" xfId="1140"/>
    <cellStyle name="표준 13 10 4" xfId="1141"/>
    <cellStyle name="표준 13 10 5" xfId="1142"/>
    <cellStyle name="표준 13 10 6" xfId="1143"/>
    <cellStyle name="표준 13 10 7" xfId="1144"/>
    <cellStyle name="표준 13 10 8" xfId="1145"/>
    <cellStyle name="표준 13 10 9" xfId="1146"/>
    <cellStyle name="표준 13 11" xfId="1147"/>
    <cellStyle name="표준 13 11 10" xfId="1148"/>
    <cellStyle name="표준 13 11 11" xfId="1149"/>
    <cellStyle name="표준 13 11 12" xfId="1150"/>
    <cellStyle name="표준 13 11 13" xfId="1151"/>
    <cellStyle name="표준 13 11 14" xfId="1152"/>
    <cellStyle name="표준 13 11 15" xfId="1153"/>
    <cellStyle name="표준 13 11 16" xfId="1154"/>
    <cellStyle name="표준 13 11 17" xfId="1155"/>
    <cellStyle name="표준 13 11 18" xfId="1156"/>
    <cellStyle name="표준 13 11 19" xfId="1157"/>
    <cellStyle name="표준 13 11 2" xfId="1158"/>
    <cellStyle name="표준 13 11 20" xfId="1159"/>
    <cellStyle name="표준 13 11 21" xfId="1160"/>
    <cellStyle name="표준 13 11 22" xfId="1161"/>
    <cellStyle name="표준 13 11 23" xfId="1162"/>
    <cellStyle name="표준 13 11 24" xfId="1163"/>
    <cellStyle name="표준 13 11 25" xfId="1164"/>
    <cellStyle name="표준 13 11 26" xfId="1165"/>
    <cellStyle name="표준 13 11 27" xfId="1166"/>
    <cellStyle name="표준 13 11 28" xfId="1167"/>
    <cellStyle name="표준 13 11 29" xfId="1168"/>
    <cellStyle name="표준 13 11 3" xfId="1169"/>
    <cellStyle name="표준 13 11 30" xfId="1170"/>
    <cellStyle name="표준 13 11 31" xfId="1171"/>
    <cellStyle name="표준 13 11 32" xfId="1172"/>
    <cellStyle name="표준 13 11 33" xfId="1173"/>
    <cellStyle name="표준 13 11 34" xfId="1174"/>
    <cellStyle name="표준 13 11 35" xfId="1175"/>
    <cellStyle name="표준 13 11 36" xfId="1176"/>
    <cellStyle name="표준 13 11 37" xfId="1177"/>
    <cellStyle name="표준 13 11 38" xfId="1178"/>
    <cellStyle name="표준 13 11 39" xfId="1179"/>
    <cellStyle name="표준 13 11 4" xfId="1180"/>
    <cellStyle name="표준 13 11 5" xfId="1181"/>
    <cellStyle name="표준 13 11 6" xfId="1182"/>
    <cellStyle name="표준 13 11 7" xfId="1183"/>
    <cellStyle name="표준 13 11 8" xfId="1184"/>
    <cellStyle name="표준 13 11 9" xfId="1185"/>
    <cellStyle name="표준 13 12" xfId="1186"/>
    <cellStyle name="표준 13 12 10" xfId="1187"/>
    <cellStyle name="표준 13 12 11" xfId="1188"/>
    <cellStyle name="표준 13 12 12" xfId="1189"/>
    <cellStyle name="표준 13 12 13" xfId="1190"/>
    <cellStyle name="표준 13 12 14" xfId="1191"/>
    <cellStyle name="표준 13 12 15" xfId="1192"/>
    <cellStyle name="표준 13 12 16" xfId="1193"/>
    <cellStyle name="표준 13 12 17" xfId="1194"/>
    <cellStyle name="표준 13 12 18" xfId="1195"/>
    <cellStyle name="표준 13 12 19" xfId="1196"/>
    <cellStyle name="표준 13 12 2" xfId="1197"/>
    <cellStyle name="표준 13 12 20" xfId="1198"/>
    <cellStyle name="표준 13 12 21" xfId="1199"/>
    <cellStyle name="표준 13 12 22" xfId="1200"/>
    <cellStyle name="표준 13 12 23" xfId="1201"/>
    <cellStyle name="표준 13 12 24" xfId="1202"/>
    <cellStyle name="표준 13 12 25" xfId="1203"/>
    <cellStyle name="표준 13 12 26" xfId="1204"/>
    <cellStyle name="표준 13 12 27" xfId="1205"/>
    <cellStyle name="표준 13 12 28" xfId="1206"/>
    <cellStyle name="표준 13 12 29" xfId="1207"/>
    <cellStyle name="표준 13 12 3" xfId="1208"/>
    <cellStyle name="표준 13 12 30" xfId="1209"/>
    <cellStyle name="표준 13 12 31" xfId="1210"/>
    <cellStyle name="표준 13 12 32" xfId="1211"/>
    <cellStyle name="표준 13 12 33" xfId="1212"/>
    <cellStyle name="표준 13 12 34" xfId="1213"/>
    <cellStyle name="표준 13 12 35" xfId="1214"/>
    <cellStyle name="표준 13 12 36" xfId="1215"/>
    <cellStyle name="표준 13 12 37" xfId="1216"/>
    <cellStyle name="표준 13 12 38" xfId="1217"/>
    <cellStyle name="표준 13 12 39" xfId="1218"/>
    <cellStyle name="표준 13 12 4" xfId="1219"/>
    <cellStyle name="표준 13 12 5" xfId="1220"/>
    <cellStyle name="표준 13 12 6" xfId="1221"/>
    <cellStyle name="표준 13 12 7" xfId="1222"/>
    <cellStyle name="표준 13 12 8" xfId="1223"/>
    <cellStyle name="표준 13 12 9" xfId="1224"/>
    <cellStyle name="표준 13 13" xfId="1225"/>
    <cellStyle name="표준 13 13 10" xfId="1226"/>
    <cellStyle name="표준 13 13 11" xfId="1227"/>
    <cellStyle name="표준 13 13 12" xfId="1228"/>
    <cellStyle name="표준 13 13 13" xfId="1229"/>
    <cellStyle name="표준 13 13 14" xfId="1230"/>
    <cellStyle name="표준 13 13 15" xfId="1231"/>
    <cellStyle name="표준 13 13 16" xfId="1232"/>
    <cellStyle name="표준 13 13 17" xfId="1233"/>
    <cellStyle name="표준 13 13 18" xfId="1234"/>
    <cellStyle name="표준 13 13 19" xfId="1235"/>
    <cellStyle name="표준 13 13 2" xfId="1236"/>
    <cellStyle name="표준 13 13 20" xfId="1237"/>
    <cellStyle name="표준 13 13 21" xfId="1238"/>
    <cellStyle name="표준 13 13 22" xfId="1239"/>
    <cellStyle name="표준 13 13 23" xfId="1240"/>
    <cellStyle name="표준 13 13 24" xfId="1241"/>
    <cellStyle name="표준 13 13 25" xfId="1242"/>
    <cellStyle name="표준 13 13 26" xfId="1243"/>
    <cellStyle name="표준 13 13 27" xfId="1244"/>
    <cellStyle name="표준 13 13 28" xfId="1245"/>
    <cellStyle name="표준 13 13 29" xfId="1246"/>
    <cellStyle name="표준 13 13 3" xfId="1247"/>
    <cellStyle name="표준 13 13 30" xfId="1248"/>
    <cellStyle name="표준 13 13 31" xfId="1249"/>
    <cellStyle name="표준 13 13 32" xfId="1250"/>
    <cellStyle name="표준 13 13 33" xfId="1251"/>
    <cellStyle name="표준 13 13 34" xfId="1252"/>
    <cellStyle name="표준 13 13 35" xfId="1253"/>
    <cellStyle name="표준 13 13 36" xfId="1254"/>
    <cellStyle name="표준 13 13 37" xfId="1255"/>
    <cellStyle name="표준 13 13 38" xfId="1256"/>
    <cellStyle name="표준 13 13 39" xfId="1257"/>
    <cellStyle name="표준 13 13 4" xfId="1258"/>
    <cellStyle name="표준 13 13 5" xfId="1259"/>
    <cellStyle name="표준 13 13 6" xfId="1260"/>
    <cellStyle name="표준 13 13 7" xfId="1261"/>
    <cellStyle name="표준 13 13 8" xfId="1262"/>
    <cellStyle name="표준 13 13 9" xfId="1263"/>
    <cellStyle name="표준 13 14" xfId="1264"/>
    <cellStyle name="표준 13 14 10" xfId="1265"/>
    <cellStyle name="표준 13 14 11" xfId="1266"/>
    <cellStyle name="표준 13 14 12" xfId="1267"/>
    <cellStyle name="표준 13 14 13" xfId="1268"/>
    <cellStyle name="표준 13 14 14" xfId="1269"/>
    <cellStyle name="표준 13 14 15" xfId="1270"/>
    <cellStyle name="표준 13 14 16" xfId="1271"/>
    <cellStyle name="표준 13 14 17" xfId="1272"/>
    <cellStyle name="표준 13 14 18" xfId="1273"/>
    <cellStyle name="표준 13 14 19" xfId="1274"/>
    <cellStyle name="표준 13 14 2" xfId="1275"/>
    <cellStyle name="표준 13 14 20" xfId="1276"/>
    <cellStyle name="표준 13 14 21" xfId="1277"/>
    <cellStyle name="표준 13 14 22" xfId="1278"/>
    <cellStyle name="표준 13 14 23" xfId="1279"/>
    <cellStyle name="표준 13 14 24" xfId="1280"/>
    <cellStyle name="표준 13 14 25" xfId="1281"/>
    <cellStyle name="표준 13 14 26" xfId="1282"/>
    <cellStyle name="표준 13 14 27" xfId="1283"/>
    <cellStyle name="표준 13 14 28" xfId="1284"/>
    <cellStyle name="표준 13 14 29" xfId="1285"/>
    <cellStyle name="표준 13 14 3" xfId="1286"/>
    <cellStyle name="표준 13 14 30" xfId="1287"/>
    <cellStyle name="표준 13 14 31" xfId="1288"/>
    <cellStyle name="표준 13 14 32" xfId="1289"/>
    <cellStyle name="표준 13 14 33" xfId="1290"/>
    <cellStyle name="표준 13 14 34" xfId="1291"/>
    <cellStyle name="표준 13 14 35" xfId="1292"/>
    <cellStyle name="표준 13 14 36" xfId="1293"/>
    <cellStyle name="표준 13 14 37" xfId="1294"/>
    <cellStyle name="표준 13 14 38" xfId="1295"/>
    <cellStyle name="표준 13 14 39" xfId="1296"/>
    <cellStyle name="표준 13 14 4" xfId="1297"/>
    <cellStyle name="표준 13 14 5" xfId="1298"/>
    <cellStyle name="표준 13 14 6" xfId="1299"/>
    <cellStyle name="표준 13 14 7" xfId="1300"/>
    <cellStyle name="표준 13 14 8" xfId="1301"/>
    <cellStyle name="표준 13 14 9" xfId="1302"/>
    <cellStyle name="표준 13 15" xfId="1303"/>
    <cellStyle name="표준 13 16" xfId="1304"/>
    <cellStyle name="표준 13 17" xfId="1305"/>
    <cellStyle name="표준 13 18" xfId="1306"/>
    <cellStyle name="표준 13 19" xfId="1307"/>
    <cellStyle name="표준 13 2" xfId="1107"/>
    <cellStyle name="표준 13 2 10" xfId="1309"/>
    <cellStyle name="표준 13 2 11" xfId="1310"/>
    <cellStyle name="표준 13 2 12" xfId="1311"/>
    <cellStyle name="표준 13 2 13" xfId="1312"/>
    <cellStyle name="표준 13 2 14" xfId="1313"/>
    <cellStyle name="표준 13 2 15" xfId="1314"/>
    <cellStyle name="표준 13 2 16" xfId="1315"/>
    <cellStyle name="표준 13 2 17" xfId="1316"/>
    <cellStyle name="표준 13 2 18" xfId="1317"/>
    <cellStyle name="표준 13 2 19" xfId="1318"/>
    <cellStyle name="표준 13 2 2" xfId="1308"/>
    <cellStyle name="표준 13 2 20" xfId="1319"/>
    <cellStyle name="표준 13 2 21" xfId="1320"/>
    <cellStyle name="표준 13 2 22" xfId="1321"/>
    <cellStyle name="표준 13 2 23" xfId="1322"/>
    <cellStyle name="표준 13 2 24" xfId="1323"/>
    <cellStyle name="표준 13 2 25" xfId="1324"/>
    <cellStyle name="표준 13 2 26" xfId="1325"/>
    <cellStyle name="표준 13 2 27" xfId="1326"/>
    <cellStyle name="표준 13 2 28" xfId="1327"/>
    <cellStyle name="표준 13 2 29" xfId="1328"/>
    <cellStyle name="표준 13 2 3" xfId="1329"/>
    <cellStyle name="표준 13 2 30" xfId="1330"/>
    <cellStyle name="표준 13 2 31" xfId="1331"/>
    <cellStyle name="표준 13 2 32" xfId="1332"/>
    <cellStyle name="표준 13 2 33" xfId="1333"/>
    <cellStyle name="표준 13 2 34" xfId="1334"/>
    <cellStyle name="표준 13 2 35" xfId="1335"/>
    <cellStyle name="표준 13 2 36" xfId="1336"/>
    <cellStyle name="표준 13 2 37" xfId="1337"/>
    <cellStyle name="표준 13 2 38" xfId="1338"/>
    <cellStyle name="표준 13 2 39" xfId="1339"/>
    <cellStyle name="표준 13 2 4" xfId="1340"/>
    <cellStyle name="표준 13 2 40" xfId="11315"/>
    <cellStyle name="표준 13 2 5" xfId="1341"/>
    <cellStyle name="표준 13 2 6" xfId="1342"/>
    <cellStyle name="표준 13 2 7" xfId="1343"/>
    <cellStyle name="표준 13 2 8" xfId="1344"/>
    <cellStyle name="표준 13 2 9" xfId="1345"/>
    <cellStyle name="표준 13 20" xfId="1346"/>
    <cellStyle name="표준 13 21" xfId="1347"/>
    <cellStyle name="표준 13 22" xfId="1348"/>
    <cellStyle name="표준 13 23" xfId="1349"/>
    <cellStyle name="표준 13 24" xfId="1350"/>
    <cellStyle name="표준 13 25" xfId="1351"/>
    <cellStyle name="표준 13 26" xfId="1352"/>
    <cellStyle name="표준 13 27" xfId="1353"/>
    <cellStyle name="표준 13 28" xfId="1354"/>
    <cellStyle name="표준 13 29" xfId="1355"/>
    <cellStyle name="표준 13 3" xfId="1356"/>
    <cellStyle name="표준 13 3 10" xfId="1357"/>
    <cellStyle name="표준 13 3 11" xfId="1358"/>
    <cellStyle name="표준 13 3 12" xfId="1359"/>
    <cellStyle name="표준 13 3 13" xfId="1360"/>
    <cellStyle name="표준 13 3 14" xfId="1361"/>
    <cellStyle name="표준 13 3 15" xfId="1362"/>
    <cellStyle name="표준 13 3 16" xfId="1363"/>
    <cellStyle name="표준 13 3 17" xfId="1364"/>
    <cellStyle name="표준 13 3 18" xfId="1365"/>
    <cellStyle name="표준 13 3 19" xfId="1366"/>
    <cellStyle name="표준 13 3 2" xfId="1367"/>
    <cellStyle name="표준 13 3 20" xfId="1368"/>
    <cellStyle name="표준 13 3 21" xfId="1369"/>
    <cellStyle name="표준 13 3 22" xfId="1370"/>
    <cellStyle name="표준 13 3 23" xfId="1371"/>
    <cellStyle name="표준 13 3 24" xfId="1372"/>
    <cellStyle name="표준 13 3 25" xfId="1373"/>
    <cellStyle name="표준 13 3 26" xfId="1374"/>
    <cellStyle name="표준 13 3 27" xfId="1375"/>
    <cellStyle name="표준 13 3 28" xfId="1376"/>
    <cellStyle name="표준 13 3 29" xfId="1377"/>
    <cellStyle name="표준 13 3 3" xfId="1378"/>
    <cellStyle name="표준 13 3 30" xfId="1379"/>
    <cellStyle name="표준 13 3 31" xfId="1380"/>
    <cellStyle name="표준 13 3 32" xfId="1381"/>
    <cellStyle name="표준 13 3 33" xfId="1382"/>
    <cellStyle name="표준 13 3 34" xfId="1383"/>
    <cellStyle name="표준 13 3 35" xfId="1384"/>
    <cellStyle name="표준 13 3 36" xfId="1385"/>
    <cellStyle name="표준 13 3 37" xfId="1386"/>
    <cellStyle name="표준 13 3 38" xfId="1387"/>
    <cellStyle name="표준 13 3 39" xfId="1388"/>
    <cellStyle name="표준 13 3 4" xfId="1389"/>
    <cellStyle name="표준 13 3 5" xfId="1390"/>
    <cellStyle name="표준 13 3 6" xfId="1391"/>
    <cellStyle name="표준 13 3 7" xfId="1392"/>
    <cellStyle name="표준 13 3 8" xfId="1393"/>
    <cellStyle name="표준 13 3 9" xfId="1394"/>
    <cellStyle name="표준 13 30" xfId="1395"/>
    <cellStyle name="표준 13 31" xfId="1396"/>
    <cellStyle name="표준 13 32" xfId="1397"/>
    <cellStyle name="표준 13 33" xfId="1398"/>
    <cellStyle name="표준 13 34" xfId="1399"/>
    <cellStyle name="표준 13 35" xfId="1400"/>
    <cellStyle name="표준 13 36" xfId="1401"/>
    <cellStyle name="표준 13 37" xfId="1402"/>
    <cellStyle name="표준 13 38" xfId="1403"/>
    <cellStyle name="표준 13 39" xfId="1404"/>
    <cellStyle name="표준 13 4" xfId="1405"/>
    <cellStyle name="표준 13 4 10" xfId="1406"/>
    <cellStyle name="표준 13 4 11" xfId="1407"/>
    <cellStyle name="표준 13 4 12" xfId="1408"/>
    <cellStyle name="표준 13 4 13" xfId="1409"/>
    <cellStyle name="표준 13 4 14" xfId="1410"/>
    <cellStyle name="표준 13 4 15" xfId="1411"/>
    <cellStyle name="표준 13 4 16" xfId="1412"/>
    <cellStyle name="표준 13 4 17" xfId="1413"/>
    <cellStyle name="표준 13 4 18" xfId="1414"/>
    <cellStyle name="표준 13 4 19" xfId="1415"/>
    <cellStyle name="표준 13 4 2" xfId="1416"/>
    <cellStyle name="표준 13 4 20" xfId="1417"/>
    <cellStyle name="표준 13 4 21" xfId="1418"/>
    <cellStyle name="표준 13 4 22" xfId="1419"/>
    <cellStyle name="표준 13 4 23" xfId="1420"/>
    <cellStyle name="표준 13 4 24" xfId="1421"/>
    <cellStyle name="표준 13 4 25" xfId="1422"/>
    <cellStyle name="표준 13 4 26" xfId="1423"/>
    <cellStyle name="표준 13 4 27" xfId="1424"/>
    <cellStyle name="표준 13 4 28" xfId="1425"/>
    <cellStyle name="표준 13 4 29" xfId="1426"/>
    <cellStyle name="표준 13 4 3" xfId="1427"/>
    <cellStyle name="표준 13 4 30" xfId="1428"/>
    <cellStyle name="표준 13 4 31" xfId="1429"/>
    <cellStyle name="표준 13 4 32" xfId="1430"/>
    <cellStyle name="표준 13 4 33" xfId="1431"/>
    <cellStyle name="표준 13 4 34" xfId="1432"/>
    <cellStyle name="표준 13 4 35" xfId="1433"/>
    <cellStyle name="표준 13 4 36" xfId="1434"/>
    <cellStyle name="표준 13 4 37" xfId="1435"/>
    <cellStyle name="표준 13 4 38" xfId="1436"/>
    <cellStyle name="표준 13 4 39" xfId="1437"/>
    <cellStyle name="표준 13 4 4" xfId="1438"/>
    <cellStyle name="표준 13 4 5" xfId="1439"/>
    <cellStyle name="표준 13 4 6" xfId="1440"/>
    <cellStyle name="표준 13 4 7" xfId="1441"/>
    <cellStyle name="표준 13 4 8" xfId="1442"/>
    <cellStyle name="표준 13 4 9" xfId="1443"/>
    <cellStyle name="표준 13 40" xfId="1444"/>
    <cellStyle name="표준 13 41" xfId="1445"/>
    <cellStyle name="표준 13 42" xfId="1446"/>
    <cellStyle name="표준 13 43" xfId="1447"/>
    <cellStyle name="표준 13 44" xfId="1448"/>
    <cellStyle name="표준 13 45" xfId="1449"/>
    <cellStyle name="표준 13 46" xfId="1450"/>
    <cellStyle name="표준 13 47" xfId="1451"/>
    <cellStyle name="표준 13 48" xfId="1452"/>
    <cellStyle name="표준 13 49" xfId="1453"/>
    <cellStyle name="표준 13 5" xfId="1454"/>
    <cellStyle name="표준 13 5 10" xfId="1455"/>
    <cellStyle name="표준 13 5 11" xfId="1456"/>
    <cellStyle name="표준 13 5 12" xfId="1457"/>
    <cellStyle name="표준 13 5 13" xfId="1458"/>
    <cellStyle name="표준 13 5 14" xfId="1459"/>
    <cellStyle name="표준 13 5 15" xfId="1460"/>
    <cellStyle name="표준 13 5 16" xfId="1461"/>
    <cellStyle name="표준 13 5 17" xfId="1462"/>
    <cellStyle name="표준 13 5 18" xfId="1463"/>
    <cellStyle name="표준 13 5 19" xfId="1464"/>
    <cellStyle name="표준 13 5 2" xfId="1465"/>
    <cellStyle name="표준 13 5 20" xfId="1466"/>
    <cellStyle name="표준 13 5 21" xfId="1467"/>
    <cellStyle name="표준 13 5 22" xfId="1468"/>
    <cellStyle name="표준 13 5 23" xfId="1469"/>
    <cellStyle name="표준 13 5 24" xfId="1470"/>
    <cellStyle name="표준 13 5 25" xfId="1471"/>
    <cellStyle name="표준 13 5 26" xfId="1472"/>
    <cellStyle name="표준 13 5 27" xfId="1473"/>
    <cellStyle name="표준 13 5 28" xfId="1474"/>
    <cellStyle name="표준 13 5 29" xfId="1475"/>
    <cellStyle name="표준 13 5 3" xfId="1476"/>
    <cellStyle name="표준 13 5 30" xfId="1477"/>
    <cellStyle name="표준 13 5 31" xfId="1478"/>
    <cellStyle name="표준 13 5 32" xfId="1479"/>
    <cellStyle name="표준 13 5 33" xfId="1480"/>
    <cellStyle name="표준 13 5 34" xfId="1481"/>
    <cellStyle name="표준 13 5 35" xfId="1482"/>
    <cellStyle name="표준 13 5 36" xfId="1483"/>
    <cellStyle name="표준 13 5 37" xfId="1484"/>
    <cellStyle name="표준 13 5 38" xfId="1485"/>
    <cellStyle name="표준 13 5 39" xfId="1486"/>
    <cellStyle name="표준 13 5 4" xfId="1487"/>
    <cellStyle name="표준 13 5 5" xfId="1488"/>
    <cellStyle name="표준 13 5 6" xfId="1489"/>
    <cellStyle name="표준 13 5 7" xfId="1490"/>
    <cellStyle name="표준 13 5 8" xfId="1491"/>
    <cellStyle name="표준 13 5 9" xfId="1492"/>
    <cellStyle name="표준 13 50" xfId="1493"/>
    <cellStyle name="표준 13 51" xfId="1494"/>
    <cellStyle name="표준 13 52" xfId="1495"/>
    <cellStyle name="표준 13 53" xfId="11314"/>
    <cellStyle name="표준 13 6" xfId="1496"/>
    <cellStyle name="표준 13 6 10" xfId="1497"/>
    <cellStyle name="표준 13 6 11" xfId="1498"/>
    <cellStyle name="표준 13 6 12" xfId="1499"/>
    <cellStyle name="표준 13 6 13" xfId="1500"/>
    <cellStyle name="표준 13 6 14" xfId="1501"/>
    <cellStyle name="표준 13 6 15" xfId="1502"/>
    <cellStyle name="표준 13 6 16" xfId="1503"/>
    <cellStyle name="표준 13 6 17" xfId="1504"/>
    <cellStyle name="표준 13 6 18" xfId="1505"/>
    <cellStyle name="표준 13 6 19" xfId="1506"/>
    <cellStyle name="표준 13 6 2" xfId="1507"/>
    <cellStyle name="표준 13 6 20" xfId="1508"/>
    <cellStyle name="표준 13 6 21" xfId="1509"/>
    <cellStyle name="표준 13 6 22" xfId="1510"/>
    <cellStyle name="표준 13 6 23" xfId="1511"/>
    <cellStyle name="표준 13 6 24" xfId="1512"/>
    <cellStyle name="표준 13 6 25" xfId="1513"/>
    <cellStyle name="표준 13 6 26" xfId="1514"/>
    <cellStyle name="표준 13 6 27" xfId="1515"/>
    <cellStyle name="표준 13 6 28" xfId="1516"/>
    <cellStyle name="표준 13 6 29" xfId="1517"/>
    <cellStyle name="표준 13 6 3" xfId="1518"/>
    <cellStyle name="표준 13 6 30" xfId="1519"/>
    <cellStyle name="표준 13 6 31" xfId="1520"/>
    <cellStyle name="표준 13 6 32" xfId="1521"/>
    <cellStyle name="표준 13 6 33" xfId="1522"/>
    <cellStyle name="표준 13 6 34" xfId="1523"/>
    <cellStyle name="표준 13 6 35" xfId="1524"/>
    <cellStyle name="표준 13 6 36" xfId="1525"/>
    <cellStyle name="표준 13 6 37" xfId="1526"/>
    <cellStyle name="표준 13 6 38" xfId="1527"/>
    <cellStyle name="표준 13 6 39" xfId="1528"/>
    <cellStyle name="표준 13 6 4" xfId="1529"/>
    <cellStyle name="표준 13 6 5" xfId="1530"/>
    <cellStyle name="표준 13 6 6" xfId="1531"/>
    <cellStyle name="표준 13 6 7" xfId="1532"/>
    <cellStyle name="표준 13 6 8" xfId="1533"/>
    <cellStyle name="표준 13 6 9" xfId="1534"/>
    <cellStyle name="표준 13 7" xfId="1535"/>
    <cellStyle name="표준 13 7 10" xfId="1536"/>
    <cellStyle name="표준 13 7 11" xfId="1537"/>
    <cellStyle name="표준 13 7 12" xfId="1538"/>
    <cellStyle name="표준 13 7 13" xfId="1539"/>
    <cellStyle name="표준 13 7 14" xfId="1540"/>
    <cellStyle name="표준 13 7 15" xfId="1541"/>
    <cellStyle name="표준 13 7 16" xfId="1542"/>
    <cellStyle name="표준 13 7 17" xfId="1543"/>
    <cellStyle name="표준 13 7 18" xfId="1544"/>
    <cellStyle name="표준 13 7 19" xfId="1545"/>
    <cellStyle name="표준 13 7 2" xfId="1546"/>
    <cellStyle name="표준 13 7 20" xfId="1547"/>
    <cellStyle name="표준 13 7 21" xfId="1548"/>
    <cellStyle name="표준 13 7 22" xfId="1549"/>
    <cellStyle name="표준 13 7 23" xfId="1550"/>
    <cellStyle name="표준 13 7 24" xfId="1551"/>
    <cellStyle name="표준 13 7 25" xfId="1552"/>
    <cellStyle name="표준 13 7 26" xfId="1553"/>
    <cellStyle name="표준 13 7 27" xfId="1554"/>
    <cellStyle name="표준 13 7 28" xfId="1555"/>
    <cellStyle name="표준 13 7 29" xfId="1556"/>
    <cellStyle name="표준 13 7 3" xfId="1557"/>
    <cellStyle name="표준 13 7 30" xfId="1558"/>
    <cellStyle name="표준 13 7 31" xfId="1559"/>
    <cellStyle name="표준 13 7 32" xfId="1560"/>
    <cellStyle name="표준 13 7 33" xfId="1561"/>
    <cellStyle name="표준 13 7 34" xfId="1562"/>
    <cellStyle name="표준 13 7 35" xfId="1563"/>
    <cellStyle name="표준 13 7 36" xfId="1564"/>
    <cellStyle name="표준 13 7 37" xfId="1565"/>
    <cellStyle name="표준 13 7 38" xfId="1566"/>
    <cellStyle name="표준 13 7 39" xfId="1567"/>
    <cellStyle name="표준 13 7 4" xfId="1568"/>
    <cellStyle name="표준 13 7 5" xfId="1569"/>
    <cellStyle name="표준 13 7 6" xfId="1570"/>
    <cellStyle name="표준 13 7 7" xfId="1571"/>
    <cellStyle name="표준 13 7 8" xfId="1572"/>
    <cellStyle name="표준 13 7 9" xfId="1573"/>
    <cellStyle name="표준 13 8" xfId="1574"/>
    <cellStyle name="표준 13 8 10" xfId="1575"/>
    <cellStyle name="표준 13 8 11" xfId="1576"/>
    <cellStyle name="표준 13 8 12" xfId="1577"/>
    <cellStyle name="표준 13 8 13" xfId="1578"/>
    <cellStyle name="표준 13 8 14" xfId="1579"/>
    <cellStyle name="표준 13 8 15" xfId="1580"/>
    <cellStyle name="표준 13 8 16" xfId="1581"/>
    <cellStyle name="표준 13 8 17" xfId="1582"/>
    <cellStyle name="표준 13 8 18" xfId="1583"/>
    <cellStyle name="표준 13 8 19" xfId="1584"/>
    <cellStyle name="표준 13 8 2" xfId="1585"/>
    <cellStyle name="표준 13 8 20" xfId="1586"/>
    <cellStyle name="표준 13 8 21" xfId="1587"/>
    <cellStyle name="표준 13 8 22" xfId="1588"/>
    <cellStyle name="표준 13 8 23" xfId="1589"/>
    <cellStyle name="표준 13 8 24" xfId="1590"/>
    <cellStyle name="표준 13 8 25" xfId="1591"/>
    <cellStyle name="표준 13 8 26" xfId="1592"/>
    <cellStyle name="표준 13 8 27" xfId="1593"/>
    <cellStyle name="표준 13 8 28" xfId="1594"/>
    <cellStyle name="표준 13 8 29" xfId="1595"/>
    <cellStyle name="표준 13 8 3" xfId="1596"/>
    <cellStyle name="표준 13 8 30" xfId="1597"/>
    <cellStyle name="표준 13 8 31" xfId="1598"/>
    <cellStyle name="표준 13 8 32" xfId="1599"/>
    <cellStyle name="표준 13 8 33" xfId="1600"/>
    <cellStyle name="표준 13 8 34" xfId="1601"/>
    <cellStyle name="표준 13 8 35" xfId="1602"/>
    <cellStyle name="표준 13 8 36" xfId="1603"/>
    <cellStyle name="표준 13 8 37" xfId="1604"/>
    <cellStyle name="표준 13 8 38" xfId="1605"/>
    <cellStyle name="표준 13 8 39" xfId="1606"/>
    <cellStyle name="표준 13 8 4" xfId="1607"/>
    <cellStyle name="표준 13 8 5" xfId="1608"/>
    <cellStyle name="표준 13 8 6" xfId="1609"/>
    <cellStyle name="표준 13 8 7" xfId="1610"/>
    <cellStyle name="표준 13 8 8" xfId="1611"/>
    <cellStyle name="표준 13 8 9" xfId="1612"/>
    <cellStyle name="표준 13 9" xfId="1613"/>
    <cellStyle name="표준 13 9 10" xfId="1614"/>
    <cellStyle name="표준 13 9 11" xfId="1615"/>
    <cellStyle name="표준 13 9 12" xfId="1616"/>
    <cellStyle name="표준 13 9 13" xfId="1617"/>
    <cellStyle name="표준 13 9 14" xfId="1618"/>
    <cellStyle name="표준 13 9 15" xfId="1619"/>
    <cellStyle name="표준 13 9 16" xfId="1620"/>
    <cellStyle name="표준 13 9 17" xfId="1621"/>
    <cellStyle name="표준 13 9 18" xfId="1622"/>
    <cellStyle name="표준 13 9 19" xfId="1623"/>
    <cellStyle name="표준 13 9 2" xfId="1624"/>
    <cellStyle name="표준 13 9 20" xfId="1625"/>
    <cellStyle name="표준 13 9 21" xfId="1626"/>
    <cellStyle name="표준 13 9 22" xfId="1627"/>
    <cellStyle name="표준 13 9 23" xfId="1628"/>
    <cellStyle name="표준 13 9 24" xfId="1629"/>
    <cellStyle name="표준 13 9 25" xfId="1630"/>
    <cellStyle name="표준 13 9 26" xfId="1631"/>
    <cellStyle name="표준 13 9 27" xfId="1632"/>
    <cellStyle name="표준 13 9 28" xfId="1633"/>
    <cellStyle name="표준 13 9 29" xfId="1634"/>
    <cellStyle name="표준 13 9 3" xfId="1635"/>
    <cellStyle name="표준 13 9 30" xfId="1636"/>
    <cellStyle name="표준 13 9 31" xfId="1637"/>
    <cellStyle name="표준 13 9 32" xfId="1638"/>
    <cellStyle name="표준 13 9 33" xfId="1639"/>
    <cellStyle name="표준 13 9 34" xfId="1640"/>
    <cellStyle name="표준 13 9 35" xfId="1641"/>
    <cellStyle name="표준 13 9 36" xfId="1642"/>
    <cellStyle name="표준 13 9 37" xfId="1643"/>
    <cellStyle name="표준 13 9 38" xfId="1644"/>
    <cellStyle name="표준 13 9 39" xfId="1645"/>
    <cellStyle name="표준 13 9 4" xfId="1646"/>
    <cellStyle name="표준 13 9 5" xfId="1647"/>
    <cellStyle name="표준 13 9 6" xfId="1648"/>
    <cellStyle name="표준 13 9 7" xfId="1649"/>
    <cellStyle name="표준 13 9 8" xfId="1650"/>
    <cellStyle name="표준 13 9 9" xfId="1651"/>
    <cellStyle name="표준 14" xfId="78"/>
    <cellStyle name="표준 14 10" xfId="1653"/>
    <cellStyle name="표준 14 11" xfId="11316"/>
    <cellStyle name="표준 14 2" xfId="1652"/>
    <cellStyle name="표준 14 2 10" xfId="1655"/>
    <cellStyle name="표준 14 2 11" xfId="11317"/>
    <cellStyle name="표준 14 2 2" xfId="1654"/>
    <cellStyle name="표준 14 2 3" xfId="1656"/>
    <cellStyle name="표준 14 2 4" xfId="1657"/>
    <cellStyle name="표준 14 2 5" xfId="1658"/>
    <cellStyle name="표준 14 2 6" xfId="1659"/>
    <cellStyle name="표준 14 2 7" xfId="1660"/>
    <cellStyle name="표준 14 2 8" xfId="1661"/>
    <cellStyle name="표준 14 2 9" xfId="1662"/>
    <cellStyle name="표준 14 3" xfId="1663"/>
    <cellStyle name="표준 14 4" xfId="1664"/>
    <cellStyle name="표준 14 5" xfId="1665"/>
    <cellStyle name="표준 14 6" xfId="1666"/>
    <cellStyle name="표준 14 7" xfId="1667"/>
    <cellStyle name="표준 14 8" xfId="1668"/>
    <cellStyle name="표준 14 9" xfId="1669"/>
    <cellStyle name="표준 15" xfId="7"/>
    <cellStyle name="표준 15 10" xfId="1671"/>
    <cellStyle name="표준 15 11" xfId="11318"/>
    <cellStyle name="표준 15 2" xfId="1670"/>
    <cellStyle name="표준 15 2 10" xfId="1673"/>
    <cellStyle name="표준 15 2 11" xfId="11319"/>
    <cellStyle name="표준 15 2 2" xfId="1672"/>
    <cellStyle name="표준 15 2 3" xfId="1674"/>
    <cellStyle name="표준 15 2 4" xfId="1675"/>
    <cellStyle name="표준 15 2 5" xfId="1676"/>
    <cellStyle name="표준 15 2 6" xfId="1677"/>
    <cellStyle name="표준 15 2 7" xfId="1678"/>
    <cellStyle name="표준 15 2 8" xfId="1679"/>
    <cellStyle name="표준 15 2 9" xfId="1680"/>
    <cellStyle name="표준 15 3" xfId="1681"/>
    <cellStyle name="표준 15 4" xfId="1682"/>
    <cellStyle name="표준 15 5" xfId="1683"/>
    <cellStyle name="표준 15 6" xfId="1684"/>
    <cellStyle name="표준 15 7" xfId="1685"/>
    <cellStyle name="표준 15 8" xfId="1686"/>
    <cellStyle name="표준 15 9" xfId="1687"/>
    <cellStyle name="표준 16" xfId="62"/>
    <cellStyle name="표준 16 10" xfId="1688"/>
    <cellStyle name="표준 16 2" xfId="1689"/>
    <cellStyle name="표준 16 2 10" xfId="1690"/>
    <cellStyle name="표준 16 2 2" xfId="1691"/>
    <cellStyle name="표준 16 2 3" xfId="1692"/>
    <cellStyle name="표준 16 2 4" xfId="1693"/>
    <cellStyle name="표준 16 2 5" xfId="1694"/>
    <cellStyle name="표준 16 2 6" xfId="1695"/>
    <cellStyle name="표준 16 2 7" xfId="1696"/>
    <cellStyle name="표준 16 2 8" xfId="1697"/>
    <cellStyle name="표준 16 2 9" xfId="1698"/>
    <cellStyle name="표준 16 3" xfId="1699"/>
    <cellStyle name="표준 16 4" xfId="1700"/>
    <cellStyle name="표준 16 5" xfId="1701"/>
    <cellStyle name="표준 16 6" xfId="1702"/>
    <cellStyle name="표준 16 7" xfId="1703"/>
    <cellStyle name="표준 16 8" xfId="1704"/>
    <cellStyle name="표준 16 9" xfId="1705"/>
    <cellStyle name="표준 17" xfId="102"/>
    <cellStyle name="표준 17 10" xfId="1707"/>
    <cellStyle name="표준 17 11" xfId="11320"/>
    <cellStyle name="표준 17 2" xfId="1706"/>
    <cellStyle name="표준 17 2 10" xfId="1709"/>
    <cellStyle name="표준 17 2 11" xfId="11321"/>
    <cellStyle name="표준 17 2 2" xfId="1708"/>
    <cellStyle name="표준 17 2 3" xfId="1710"/>
    <cellStyle name="표준 17 2 4" xfId="1711"/>
    <cellStyle name="표준 17 2 5" xfId="1712"/>
    <cellStyle name="표준 17 2 6" xfId="1713"/>
    <cellStyle name="표준 17 2 7" xfId="1714"/>
    <cellStyle name="표준 17 2 8" xfId="1715"/>
    <cellStyle name="표준 17 2 9" xfId="1716"/>
    <cellStyle name="표준 17 3" xfId="1717"/>
    <cellStyle name="표준 17 4" xfId="1718"/>
    <cellStyle name="표준 17 5" xfId="1719"/>
    <cellStyle name="표준 17 6" xfId="1720"/>
    <cellStyle name="표준 17 7" xfId="1721"/>
    <cellStyle name="표준 17 8" xfId="1722"/>
    <cellStyle name="표준 17 9" xfId="1723"/>
    <cellStyle name="표준 18" xfId="79"/>
    <cellStyle name="표준 18 2" xfId="1724"/>
    <cellStyle name="표준 18 2 2" xfId="1725"/>
    <cellStyle name="표준 18 2 3" xfId="11323"/>
    <cellStyle name="표준 18 3" xfId="11322"/>
    <cellStyle name="표준 19" xfId="18"/>
    <cellStyle name="표준 19 10" xfId="1727"/>
    <cellStyle name="표준 19 10 10" xfId="1728"/>
    <cellStyle name="표준 19 10 11" xfId="1729"/>
    <cellStyle name="표준 19 10 12" xfId="1730"/>
    <cellStyle name="표준 19 10 13" xfId="1731"/>
    <cellStyle name="표준 19 10 14" xfId="1732"/>
    <cellStyle name="표준 19 10 15" xfId="1733"/>
    <cellStyle name="표준 19 10 16" xfId="1734"/>
    <cellStyle name="표준 19 10 17" xfId="1735"/>
    <cellStyle name="표준 19 10 18" xfId="1736"/>
    <cellStyle name="표준 19 10 19" xfId="1737"/>
    <cellStyle name="표준 19 10 2" xfId="1738"/>
    <cellStyle name="표준 19 10 20" xfId="1739"/>
    <cellStyle name="표준 19 10 21" xfId="1740"/>
    <cellStyle name="표준 19 10 22" xfId="1741"/>
    <cellStyle name="표준 19 10 23" xfId="1742"/>
    <cellStyle name="표준 19 10 24" xfId="1743"/>
    <cellStyle name="표준 19 10 25" xfId="1744"/>
    <cellStyle name="표준 19 10 26" xfId="1745"/>
    <cellStyle name="표준 19 10 27" xfId="1746"/>
    <cellStyle name="표준 19 10 28" xfId="1747"/>
    <cellStyle name="표준 19 10 29" xfId="1748"/>
    <cellStyle name="표준 19 10 3" xfId="1749"/>
    <cellStyle name="표준 19 10 30" xfId="1750"/>
    <cellStyle name="표준 19 10 31" xfId="1751"/>
    <cellStyle name="표준 19 10 32" xfId="1752"/>
    <cellStyle name="표준 19 10 33" xfId="1753"/>
    <cellStyle name="표준 19 10 34" xfId="1754"/>
    <cellStyle name="표준 19 10 35" xfId="1755"/>
    <cellStyle name="표준 19 10 36" xfId="1756"/>
    <cellStyle name="표준 19 10 37" xfId="1757"/>
    <cellStyle name="표준 19 10 38" xfId="1758"/>
    <cellStyle name="표준 19 10 39" xfId="1759"/>
    <cellStyle name="표준 19 10 4" xfId="1760"/>
    <cellStyle name="표준 19 10 5" xfId="1761"/>
    <cellStyle name="표준 19 10 6" xfId="1762"/>
    <cellStyle name="표준 19 10 7" xfId="1763"/>
    <cellStyle name="표준 19 10 8" xfId="1764"/>
    <cellStyle name="표준 19 10 9" xfId="1765"/>
    <cellStyle name="표준 19 11" xfId="1766"/>
    <cellStyle name="표준 19 11 10" xfId="1767"/>
    <cellStyle name="표준 19 11 11" xfId="1768"/>
    <cellStyle name="표준 19 11 12" xfId="1769"/>
    <cellStyle name="표준 19 11 13" xfId="1770"/>
    <cellStyle name="표준 19 11 14" xfId="1771"/>
    <cellStyle name="표준 19 11 15" xfId="1772"/>
    <cellStyle name="표준 19 11 16" xfId="1773"/>
    <cellStyle name="표준 19 11 17" xfId="1774"/>
    <cellStyle name="표준 19 11 18" xfId="1775"/>
    <cellStyle name="표준 19 11 19" xfId="1776"/>
    <cellStyle name="표준 19 11 2" xfId="1777"/>
    <cellStyle name="표준 19 11 20" xfId="1778"/>
    <cellStyle name="표준 19 11 21" xfId="1779"/>
    <cellStyle name="표준 19 11 22" xfId="1780"/>
    <cellStyle name="표준 19 11 23" xfId="1781"/>
    <cellStyle name="표준 19 11 24" xfId="1782"/>
    <cellStyle name="표준 19 11 25" xfId="1783"/>
    <cellStyle name="표준 19 11 26" xfId="1784"/>
    <cellStyle name="표준 19 11 27" xfId="1785"/>
    <cellStyle name="표준 19 11 28" xfId="1786"/>
    <cellStyle name="표준 19 11 29" xfId="1787"/>
    <cellStyle name="표준 19 11 3" xfId="1788"/>
    <cellStyle name="표준 19 11 30" xfId="1789"/>
    <cellStyle name="표준 19 11 31" xfId="1790"/>
    <cellStyle name="표준 19 11 32" xfId="1791"/>
    <cellStyle name="표준 19 11 33" xfId="1792"/>
    <cellStyle name="표준 19 11 34" xfId="1793"/>
    <cellStyle name="표준 19 11 35" xfId="1794"/>
    <cellStyle name="표준 19 11 36" xfId="1795"/>
    <cellStyle name="표준 19 11 37" xfId="1796"/>
    <cellStyle name="표준 19 11 38" xfId="1797"/>
    <cellStyle name="표준 19 11 39" xfId="1798"/>
    <cellStyle name="표준 19 11 4" xfId="1799"/>
    <cellStyle name="표준 19 11 5" xfId="1800"/>
    <cellStyle name="표준 19 11 6" xfId="1801"/>
    <cellStyle name="표준 19 11 7" xfId="1802"/>
    <cellStyle name="표준 19 11 8" xfId="1803"/>
    <cellStyle name="표준 19 11 9" xfId="1804"/>
    <cellStyle name="표준 19 12" xfId="1805"/>
    <cellStyle name="표준 19 12 10" xfId="1806"/>
    <cellStyle name="표준 19 12 11" xfId="1807"/>
    <cellStyle name="표준 19 12 12" xfId="1808"/>
    <cellStyle name="표준 19 12 13" xfId="1809"/>
    <cellStyle name="표준 19 12 14" xfId="1810"/>
    <cellStyle name="표준 19 12 15" xfId="1811"/>
    <cellStyle name="표준 19 12 16" xfId="1812"/>
    <cellStyle name="표준 19 12 17" xfId="1813"/>
    <cellStyle name="표준 19 12 18" xfId="1814"/>
    <cellStyle name="표준 19 12 19" xfId="1815"/>
    <cellStyle name="표준 19 12 2" xfId="1816"/>
    <cellStyle name="표준 19 12 20" xfId="1817"/>
    <cellStyle name="표준 19 12 21" xfId="1818"/>
    <cellStyle name="표준 19 12 22" xfId="1819"/>
    <cellStyle name="표준 19 12 23" xfId="1820"/>
    <cellStyle name="표준 19 12 24" xfId="1821"/>
    <cellStyle name="표준 19 12 25" xfId="1822"/>
    <cellStyle name="표준 19 12 26" xfId="1823"/>
    <cellStyle name="표준 19 12 27" xfId="1824"/>
    <cellStyle name="표준 19 12 28" xfId="1825"/>
    <cellStyle name="표준 19 12 29" xfId="1826"/>
    <cellStyle name="표준 19 12 3" xfId="1827"/>
    <cellStyle name="표준 19 12 30" xfId="1828"/>
    <cellStyle name="표준 19 12 31" xfId="1829"/>
    <cellStyle name="표준 19 12 32" xfId="1830"/>
    <cellStyle name="표준 19 12 33" xfId="1831"/>
    <cellStyle name="표준 19 12 34" xfId="1832"/>
    <cellStyle name="표준 19 12 35" xfId="1833"/>
    <cellStyle name="표준 19 12 36" xfId="1834"/>
    <cellStyle name="표준 19 12 37" xfId="1835"/>
    <cellStyle name="표준 19 12 38" xfId="1836"/>
    <cellStyle name="표준 19 12 39" xfId="1837"/>
    <cellStyle name="표준 19 12 4" xfId="1838"/>
    <cellStyle name="표준 19 12 5" xfId="1839"/>
    <cellStyle name="표준 19 12 6" xfId="1840"/>
    <cellStyle name="표준 19 12 7" xfId="1841"/>
    <cellStyle name="표준 19 12 8" xfId="1842"/>
    <cellStyle name="표준 19 12 9" xfId="1843"/>
    <cellStyle name="표준 19 13" xfId="1844"/>
    <cellStyle name="표준 19 13 10" xfId="1845"/>
    <cellStyle name="표준 19 13 11" xfId="1846"/>
    <cellStyle name="표준 19 13 12" xfId="1847"/>
    <cellStyle name="표준 19 13 13" xfId="1848"/>
    <cellStyle name="표준 19 13 14" xfId="1849"/>
    <cellStyle name="표준 19 13 15" xfId="1850"/>
    <cellStyle name="표준 19 13 16" xfId="1851"/>
    <cellStyle name="표준 19 13 17" xfId="1852"/>
    <cellStyle name="표준 19 13 18" xfId="1853"/>
    <cellStyle name="표준 19 13 19" xfId="1854"/>
    <cellStyle name="표준 19 13 2" xfId="1855"/>
    <cellStyle name="표준 19 13 20" xfId="1856"/>
    <cellStyle name="표준 19 13 21" xfId="1857"/>
    <cellStyle name="표준 19 13 22" xfId="1858"/>
    <cellStyle name="표준 19 13 23" xfId="1859"/>
    <cellStyle name="표준 19 13 24" xfId="1860"/>
    <cellStyle name="표준 19 13 25" xfId="1861"/>
    <cellStyle name="표준 19 13 26" xfId="1862"/>
    <cellStyle name="표준 19 13 27" xfId="1863"/>
    <cellStyle name="표준 19 13 28" xfId="1864"/>
    <cellStyle name="표준 19 13 29" xfId="1865"/>
    <cellStyle name="표준 19 13 3" xfId="1866"/>
    <cellStyle name="표준 19 13 30" xfId="1867"/>
    <cellStyle name="표준 19 13 31" xfId="1868"/>
    <cellStyle name="표준 19 13 32" xfId="1869"/>
    <cellStyle name="표준 19 13 33" xfId="1870"/>
    <cellStyle name="표준 19 13 34" xfId="1871"/>
    <cellStyle name="표준 19 13 35" xfId="1872"/>
    <cellStyle name="표준 19 13 36" xfId="1873"/>
    <cellStyle name="표준 19 13 37" xfId="1874"/>
    <cellStyle name="표준 19 13 38" xfId="1875"/>
    <cellStyle name="표준 19 13 39" xfId="1876"/>
    <cellStyle name="표준 19 13 4" xfId="1877"/>
    <cellStyle name="표준 19 13 5" xfId="1878"/>
    <cellStyle name="표준 19 13 6" xfId="1879"/>
    <cellStyle name="표준 19 13 7" xfId="1880"/>
    <cellStyle name="표준 19 13 8" xfId="1881"/>
    <cellStyle name="표준 19 13 9" xfId="1882"/>
    <cellStyle name="표준 19 14" xfId="1883"/>
    <cellStyle name="표준 19 14 10" xfId="1884"/>
    <cellStyle name="표준 19 14 11" xfId="1885"/>
    <cellStyle name="표준 19 14 12" xfId="1886"/>
    <cellStyle name="표준 19 14 13" xfId="1887"/>
    <cellStyle name="표준 19 14 14" xfId="1888"/>
    <cellStyle name="표준 19 14 15" xfId="1889"/>
    <cellStyle name="표준 19 14 16" xfId="1890"/>
    <cellStyle name="표준 19 14 17" xfId="1891"/>
    <cellStyle name="표준 19 14 18" xfId="1892"/>
    <cellStyle name="표준 19 14 19" xfId="1893"/>
    <cellStyle name="표준 19 14 2" xfId="1894"/>
    <cellStyle name="표준 19 14 20" xfId="1895"/>
    <cellStyle name="표준 19 14 21" xfId="1896"/>
    <cellStyle name="표준 19 14 22" xfId="1897"/>
    <cellStyle name="표준 19 14 23" xfId="1898"/>
    <cellStyle name="표준 19 14 24" xfId="1899"/>
    <cellStyle name="표준 19 14 25" xfId="1900"/>
    <cellStyle name="표준 19 14 26" xfId="1901"/>
    <cellStyle name="표준 19 14 27" xfId="1902"/>
    <cellStyle name="표준 19 14 28" xfId="1903"/>
    <cellStyle name="표준 19 14 29" xfId="1904"/>
    <cellStyle name="표준 19 14 3" xfId="1905"/>
    <cellStyle name="표준 19 14 30" xfId="1906"/>
    <cellStyle name="표준 19 14 31" xfId="1907"/>
    <cellStyle name="표준 19 14 32" xfId="1908"/>
    <cellStyle name="표준 19 14 33" xfId="1909"/>
    <cellStyle name="표준 19 14 34" xfId="1910"/>
    <cellStyle name="표준 19 14 35" xfId="1911"/>
    <cellStyle name="표준 19 14 36" xfId="1912"/>
    <cellStyle name="표준 19 14 37" xfId="1913"/>
    <cellStyle name="표준 19 14 38" xfId="1914"/>
    <cellStyle name="표준 19 14 39" xfId="1915"/>
    <cellStyle name="표준 19 14 4" xfId="1916"/>
    <cellStyle name="표준 19 14 5" xfId="1917"/>
    <cellStyle name="표준 19 14 6" xfId="1918"/>
    <cellStyle name="표준 19 14 7" xfId="1919"/>
    <cellStyle name="표준 19 14 8" xfId="1920"/>
    <cellStyle name="표준 19 14 9" xfId="1921"/>
    <cellStyle name="표준 19 15" xfId="1922"/>
    <cellStyle name="표준 19 16" xfId="1923"/>
    <cellStyle name="표준 19 17" xfId="1924"/>
    <cellStyle name="표준 19 18" xfId="1925"/>
    <cellStyle name="표준 19 19" xfId="1926"/>
    <cellStyle name="표준 19 2" xfId="1726"/>
    <cellStyle name="표준 19 2 10" xfId="1928"/>
    <cellStyle name="표준 19 2 11" xfId="1929"/>
    <cellStyle name="표준 19 2 12" xfId="1930"/>
    <cellStyle name="표준 19 2 13" xfId="1931"/>
    <cellStyle name="표준 19 2 14" xfId="1932"/>
    <cellStyle name="표준 19 2 15" xfId="1933"/>
    <cellStyle name="표준 19 2 16" xfId="1934"/>
    <cellStyle name="표준 19 2 17" xfId="1935"/>
    <cellStyle name="표준 19 2 18" xfId="1936"/>
    <cellStyle name="표준 19 2 19" xfId="1937"/>
    <cellStyle name="표준 19 2 2" xfId="1927"/>
    <cellStyle name="표준 19 2 20" xfId="1938"/>
    <cellStyle name="표준 19 2 21" xfId="1939"/>
    <cellStyle name="표준 19 2 22" xfId="1940"/>
    <cellStyle name="표준 19 2 23" xfId="1941"/>
    <cellStyle name="표준 19 2 24" xfId="1942"/>
    <cellStyle name="표준 19 2 25" xfId="1943"/>
    <cellStyle name="표준 19 2 26" xfId="1944"/>
    <cellStyle name="표준 19 2 27" xfId="1945"/>
    <cellStyle name="표준 19 2 28" xfId="1946"/>
    <cellStyle name="표준 19 2 29" xfId="1947"/>
    <cellStyle name="표준 19 2 3" xfId="1948"/>
    <cellStyle name="표준 19 2 30" xfId="1949"/>
    <cellStyle name="표준 19 2 31" xfId="1950"/>
    <cellStyle name="표준 19 2 32" xfId="1951"/>
    <cellStyle name="표준 19 2 33" xfId="1952"/>
    <cellStyle name="표준 19 2 34" xfId="1953"/>
    <cellStyle name="표준 19 2 35" xfId="1954"/>
    <cellStyle name="표준 19 2 36" xfId="1955"/>
    <cellStyle name="표준 19 2 37" xfId="1956"/>
    <cellStyle name="표준 19 2 38" xfId="1957"/>
    <cellStyle name="표준 19 2 39" xfId="1958"/>
    <cellStyle name="표준 19 2 4" xfId="1959"/>
    <cellStyle name="표준 19 2 40" xfId="1960"/>
    <cellStyle name="표준 19 2 41" xfId="1961"/>
    <cellStyle name="표준 19 2 42" xfId="1962"/>
    <cellStyle name="표준 19 2 43" xfId="1963"/>
    <cellStyle name="표준 19 2 44" xfId="1964"/>
    <cellStyle name="표준 19 2 45" xfId="1965"/>
    <cellStyle name="표준 19 2 46" xfId="1966"/>
    <cellStyle name="표준 19 2 47" xfId="1967"/>
    <cellStyle name="표준 19 2 48" xfId="11325"/>
    <cellStyle name="표준 19 2 5" xfId="1968"/>
    <cellStyle name="표준 19 2 6" xfId="1969"/>
    <cellStyle name="표준 19 2 7" xfId="1970"/>
    <cellStyle name="표준 19 2 8" xfId="1971"/>
    <cellStyle name="표준 19 2 9" xfId="1972"/>
    <cellStyle name="표준 19 20" xfId="1973"/>
    <cellStyle name="표준 19 21" xfId="1974"/>
    <cellStyle name="표준 19 22" xfId="1975"/>
    <cellStyle name="표준 19 23" xfId="1976"/>
    <cellStyle name="표준 19 24" xfId="1977"/>
    <cellStyle name="표준 19 25" xfId="1978"/>
    <cellStyle name="표준 19 26" xfId="1979"/>
    <cellStyle name="표준 19 27" xfId="1980"/>
    <cellStyle name="표준 19 28" xfId="1981"/>
    <cellStyle name="표준 19 29" xfId="1982"/>
    <cellStyle name="표준 19 3" xfId="1983"/>
    <cellStyle name="표준 19 3 10" xfId="1984"/>
    <cellStyle name="표준 19 3 11" xfId="1985"/>
    <cellStyle name="표준 19 3 12" xfId="1986"/>
    <cellStyle name="표준 19 3 13" xfId="1987"/>
    <cellStyle name="표준 19 3 14" xfId="1988"/>
    <cellStyle name="표준 19 3 15" xfId="1989"/>
    <cellStyle name="표준 19 3 16" xfId="1990"/>
    <cellStyle name="표준 19 3 17" xfId="1991"/>
    <cellStyle name="표준 19 3 18" xfId="1992"/>
    <cellStyle name="표준 19 3 19" xfId="1993"/>
    <cellStyle name="표준 19 3 2" xfId="1994"/>
    <cellStyle name="표준 19 3 20" xfId="1995"/>
    <cellStyle name="표준 19 3 21" xfId="1996"/>
    <cellStyle name="표준 19 3 22" xfId="1997"/>
    <cellStyle name="표준 19 3 23" xfId="1998"/>
    <cellStyle name="표준 19 3 24" xfId="1999"/>
    <cellStyle name="표준 19 3 25" xfId="2000"/>
    <cellStyle name="표준 19 3 26" xfId="2001"/>
    <cellStyle name="표준 19 3 27" xfId="2002"/>
    <cellStyle name="표준 19 3 28" xfId="2003"/>
    <cellStyle name="표준 19 3 29" xfId="2004"/>
    <cellStyle name="표준 19 3 3" xfId="2005"/>
    <cellStyle name="표준 19 3 30" xfId="2006"/>
    <cellStyle name="표준 19 3 31" xfId="2007"/>
    <cellStyle name="표준 19 3 32" xfId="2008"/>
    <cellStyle name="표준 19 3 33" xfId="2009"/>
    <cellStyle name="표준 19 3 34" xfId="2010"/>
    <cellStyle name="표준 19 3 35" xfId="2011"/>
    <cellStyle name="표준 19 3 36" xfId="2012"/>
    <cellStyle name="표준 19 3 37" xfId="2013"/>
    <cellStyle name="표준 19 3 38" xfId="2014"/>
    <cellStyle name="표준 19 3 39" xfId="2015"/>
    <cellStyle name="표준 19 3 4" xfId="2016"/>
    <cellStyle name="표준 19 3 5" xfId="2017"/>
    <cellStyle name="표준 19 3 6" xfId="2018"/>
    <cellStyle name="표준 19 3 7" xfId="2019"/>
    <cellStyle name="표준 19 3 8" xfId="2020"/>
    <cellStyle name="표준 19 3 9" xfId="2021"/>
    <cellStyle name="표준 19 30" xfId="2022"/>
    <cellStyle name="표준 19 31" xfId="2023"/>
    <cellStyle name="표준 19 32" xfId="2024"/>
    <cellStyle name="표준 19 33" xfId="2025"/>
    <cellStyle name="표준 19 34" xfId="2026"/>
    <cellStyle name="표준 19 35" xfId="2027"/>
    <cellStyle name="표준 19 36" xfId="2028"/>
    <cellStyle name="표준 19 37" xfId="2029"/>
    <cellStyle name="표준 19 38" xfId="2030"/>
    <cellStyle name="표준 19 39" xfId="2031"/>
    <cellStyle name="표준 19 4" xfId="2032"/>
    <cellStyle name="표준 19 4 10" xfId="2033"/>
    <cellStyle name="표준 19 4 11" xfId="2034"/>
    <cellStyle name="표준 19 4 12" xfId="2035"/>
    <cellStyle name="표준 19 4 13" xfId="2036"/>
    <cellStyle name="표준 19 4 14" xfId="2037"/>
    <cellStyle name="표준 19 4 15" xfId="2038"/>
    <cellStyle name="표준 19 4 16" xfId="2039"/>
    <cellStyle name="표준 19 4 17" xfId="2040"/>
    <cellStyle name="표준 19 4 18" xfId="2041"/>
    <cellStyle name="표준 19 4 19" xfId="2042"/>
    <cellStyle name="표준 19 4 2" xfId="2043"/>
    <cellStyle name="표준 19 4 20" xfId="2044"/>
    <cellStyle name="표준 19 4 21" xfId="2045"/>
    <cellStyle name="표준 19 4 22" xfId="2046"/>
    <cellStyle name="표준 19 4 23" xfId="2047"/>
    <cellStyle name="표준 19 4 24" xfId="2048"/>
    <cellStyle name="표준 19 4 25" xfId="2049"/>
    <cellStyle name="표준 19 4 26" xfId="2050"/>
    <cellStyle name="표준 19 4 27" xfId="2051"/>
    <cellStyle name="표준 19 4 28" xfId="2052"/>
    <cellStyle name="표준 19 4 29" xfId="2053"/>
    <cellStyle name="표준 19 4 3" xfId="2054"/>
    <cellStyle name="표준 19 4 30" xfId="2055"/>
    <cellStyle name="표준 19 4 31" xfId="2056"/>
    <cellStyle name="표준 19 4 32" xfId="2057"/>
    <cellStyle name="표준 19 4 33" xfId="2058"/>
    <cellStyle name="표준 19 4 34" xfId="2059"/>
    <cellStyle name="표준 19 4 35" xfId="2060"/>
    <cellStyle name="표준 19 4 36" xfId="2061"/>
    <cellStyle name="표준 19 4 37" xfId="2062"/>
    <cellStyle name="표준 19 4 38" xfId="2063"/>
    <cellStyle name="표준 19 4 39" xfId="2064"/>
    <cellStyle name="표준 19 4 4" xfId="2065"/>
    <cellStyle name="표준 19 4 5" xfId="2066"/>
    <cellStyle name="표준 19 4 6" xfId="2067"/>
    <cellStyle name="표준 19 4 7" xfId="2068"/>
    <cellStyle name="표준 19 4 8" xfId="2069"/>
    <cellStyle name="표준 19 4 9" xfId="2070"/>
    <cellStyle name="표준 19 40" xfId="2071"/>
    <cellStyle name="표준 19 41" xfId="2072"/>
    <cellStyle name="표준 19 42" xfId="2073"/>
    <cellStyle name="표준 19 43" xfId="2074"/>
    <cellStyle name="표준 19 44" xfId="2075"/>
    <cellStyle name="표준 19 45" xfId="2076"/>
    <cellStyle name="표준 19 46" xfId="2077"/>
    <cellStyle name="표준 19 47" xfId="2078"/>
    <cellStyle name="표준 19 48" xfId="2079"/>
    <cellStyle name="표준 19 49" xfId="2080"/>
    <cellStyle name="표준 19 5" xfId="2081"/>
    <cellStyle name="표준 19 5 10" xfId="2082"/>
    <cellStyle name="표준 19 5 11" xfId="2083"/>
    <cellStyle name="표준 19 5 12" xfId="2084"/>
    <cellStyle name="표준 19 5 13" xfId="2085"/>
    <cellStyle name="표준 19 5 14" xfId="2086"/>
    <cellStyle name="표준 19 5 15" xfId="2087"/>
    <cellStyle name="표준 19 5 16" xfId="2088"/>
    <cellStyle name="표준 19 5 17" xfId="2089"/>
    <cellStyle name="표준 19 5 18" xfId="2090"/>
    <cellStyle name="표준 19 5 19" xfId="2091"/>
    <cellStyle name="표준 19 5 2" xfId="2092"/>
    <cellStyle name="표준 19 5 20" xfId="2093"/>
    <cellStyle name="표준 19 5 21" xfId="2094"/>
    <cellStyle name="표준 19 5 22" xfId="2095"/>
    <cellStyle name="표준 19 5 23" xfId="2096"/>
    <cellStyle name="표준 19 5 24" xfId="2097"/>
    <cellStyle name="표준 19 5 25" xfId="2098"/>
    <cellStyle name="표준 19 5 26" xfId="2099"/>
    <cellStyle name="표준 19 5 27" xfId="2100"/>
    <cellStyle name="표준 19 5 28" xfId="2101"/>
    <cellStyle name="표준 19 5 29" xfId="2102"/>
    <cellStyle name="표준 19 5 3" xfId="2103"/>
    <cellStyle name="표준 19 5 30" xfId="2104"/>
    <cellStyle name="표준 19 5 31" xfId="2105"/>
    <cellStyle name="표준 19 5 32" xfId="2106"/>
    <cellStyle name="표준 19 5 33" xfId="2107"/>
    <cellStyle name="표준 19 5 34" xfId="2108"/>
    <cellStyle name="표준 19 5 35" xfId="2109"/>
    <cellStyle name="표준 19 5 36" xfId="2110"/>
    <cellStyle name="표준 19 5 37" xfId="2111"/>
    <cellStyle name="표준 19 5 38" xfId="2112"/>
    <cellStyle name="표준 19 5 39" xfId="2113"/>
    <cellStyle name="표준 19 5 4" xfId="2114"/>
    <cellStyle name="표준 19 5 5" xfId="2115"/>
    <cellStyle name="표준 19 5 6" xfId="2116"/>
    <cellStyle name="표준 19 5 7" xfId="2117"/>
    <cellStyle name="표준 19 5 8" xfId="2118"/>
    <cellStyle name="표준 19 5 9" xfId="2119"/>
    <cellStyle name="표준 19 50" xfId="2120"/>
    <cellStyle name="표준 19 51" xfId="2121"/>
    <cellStyle name="표준 19 52" xfId="2122"/>
    <cellStyle name="표준 19 53" xfId="2123"/>
    <cellStyle name="표준 19 54" xfId="2124"/>
    <cellStyle name="표준 19 55" xfId="2125"/>
    <cellStyle name="표준 19 56" xfId="2126"/>
    <cellStyle name="표준 19 57" xfId="2127"/>
    <cellStyle name="표준 19 58" xfId="2128"/>
    <cellStyle name="표준 19 59" xfId="2129"/>
    <cellStyle name="표준 19 6" xfId="2130"/>
    <cellStyle name="표준 19 6 10" xfId="2131"/>
    <cellStyle name="표준 19 6 11" xfId="2132"/>
    <cellStyle name="표준 19 6 12" xfId="2133"/>
    <cellStyle name="표준 19 6 13" xfId="2134"/>
    <cellStyle name="표준 19 6 14" xfId="2135"/>
    <cellStyle name="표준 19 6 15" xfId="2136"/>
    <cellStyle name="표준 19 6 16" xfId="2137"/>
    <cellStyle name="표준 19 6 17" xfId="2138"/>
    <cellStyle name="표준 19 6 18" xfId="2139"/>
    <cellStyle name="표준 19 6 19" xfId="2140"/>
    <cellStyle name="표준 19 6 2" xfId="2141"/>
    <cellStyle name="표준 19 6 20" xfId="2142"/>
    <cellStyle name="표준 19 6 21" xfId="2143"/>
    <cellStyle name="표준 19 6 22" xfId="2144"/>
    <cellStyle name="표준 19 6 23" xfId="2145"/>
    <cellStyle name="표준 19 6 24" xfId="2146"/>
    <cellStyle name="표준 19 6 25" xfId="2147"/>
    <cellStyle name="표준 19 6 26" xfId="2148"/>
    <cellStyle name="표준 19 6 27" xfId="2149"/>
    <cellStyle name="표준 19 6 28" xfId="2150"/>
    <cellStyle name="표준 19 6 29" xfId="2151"/>
    <cellStyle name="표준 19 6 3" xfId="2152"/>
    <cellStyle name="표준 19 6 30" xfId="2153"/>
    <cellStyle name="표준 19 6 31" xfId="2154"/>
    <cellStyle name="표준 19 6 32" xfId="2155"/>
    <cellStyle name="표준 19 6 33" xfId="2156"/>
    <cellStyle name="표준 19 6 34" xfId="2157"/>
    <cellStyle name="표준 19 6 35" xfId="2158"/>
    <cellStyle name="표준 19 6 36" xfId="2159"/>
    <cellStyle name="표준 19 6 37" xfId="2160"/>
    <cellStyle name="표준 19 6 38" xfId="2161"/>
    <cellStyle name="표준 19 6 39" xfId="2162"/>
    <cellStyle name="표준 19 6 4" xfId="2163"/>
    <cellStyle name="표준 19 6 5" xfId="2164"/>
    <cellStyle name="표준 19 6 6" xfId="2165"/>
    <cellStyle name="표준 19 6 7" xfId="2166"/>
    <cellStyle name="표준 19 6 8" xfId="2167"/>
    <cellStyle name="표준 19 6 9" xfId="2168"/>
    <cellStyle name="표준 19 60" xfId="2169"/>
    <cellStyle name="표준 19 61" xfId="11324"/>
    <cellStyle name="표준 19 7" xfId="2170"/>
    <cellStyle name="표준 19 7 10" xfId="2171"/>
    <cellStyle name="표준 19 7 11" xfId="2172"/>
    <cellStyle name="표준 19 7 12" xfId="2173"/>
    <cellStyle name="표준 19 7 13" xfId="2174"/>
    <cellStyle name="표준 19 7 14" xfId="2175"/>
    <cellStyle name="표준 19 7 15" xfId="2176"/>
    <cellStyle name="표준 19 7 16" xfId="2177"/>
    <cellStyle name="표준 19 7 17" xfId="2178"/>
    <cellStyle name="표준 19 7 18" xfId="2179"/>
    <cellStyle name="표준 19 7 19" xfId="2180"/>
    <cellStyle name="표준 19 7 2" xfId="2181"/>
    <cellStyle name="표준 19 7 20" xfId="2182"/>
    <cellStyle name="표준 19 7 21" xfId="2183"/>
    <cellStyle name="표준 19 7 22" xfId="2184"/>
    <cellStyle name="표준 19 7 23" xfId="2185"/>
    <cellStyle name="표준 19 7 24" xfId="2186"/>
    <cellStyle name="표준 19 7 25" xfId="2187"/>
    <cellStyle name="표준 19 7 26" xfId="2188"/>
    <cellStyle name="표준 19 7 27" xfId="2189"/>
    <cellStyle name="표준 19 7 28" xfId="2190"/>
    <cellStyle name="표준 19 7 29" xfId="2191"/>
    <cellStyle name="표준 19 7 3" xfId="2192"/>
    <cellStyle name="표준 19 7 30" xfId="2193"/>
    <cellStyle name="표준 19 7 31" xfId="2194"/>
    <cellStyle name="표준 19 7 32" xfId="2195"/>
    <cellStyle name="표준 19 7 33" xfId="2196"/>
    <cellStyle name="표준 19 7 34" xfId="2197"/>
    <cellStyle name="표준 19 7 35" xfId="2198"/>
    <cellStyle name="표준 19 7 36" xfId="2199"/>
    <cellStyle name="표준 19 7 37" xfId="2200"/>
    <cellStyle name="표준 19 7 38" xfId="2201"/>
    <cellStyle name="표준 19 7 39" xfId="2202"/>
    <cellStyle name="표준 19 7 4" xfId="2203"/>
    <cellStyle name="표준 19 7 5" xfId="2204"/>
    <cellStyle name="표준 19 7 6" xfId="2205"/>
    <cellStyle name="표준 19 7 7" xfId="2206"/>
    <cellStyle name="표준 19 7 8" xfId="2207"/>
    <cellStyle name="표준 19 7 9" xfId="2208"/>
    <cellStyle name="표준 19 8" xfId="2209"/>
    <cellStyle name="표준 19 8 10" xfId="2210"/>
    <cellStyle name="표준 19 8 11" xfId="2211"/>
    <cellStyle name="표준 19 8 12" xfId="2212"/>
    <cellStyle name="표준 19 8 13" xfId="2213"/>
    <cellStyle name="표준 19 8 14" xfId="2214"/>
    <cellStyle name="표준 19 8 15" xfId="2215"/>
    <cellStyle name="표준 19 8 16" xfId="2216"/>
    <cellStyle name="표준 19 8 17" xfId="2217"/>
    <cellStyle name="표준 19 8 18" xfId="2218"/>
    <cellStyle name="표준 19 8 19" xfId="2219"/>
    <cellStyle name="표준 19 8 2" xfId="2220"/>
    <cellStyle name="표준 19 8 20" xfId="2221"/>
    <cellStyle name="표준 19 8 21" xfId="2222"/>
    <cellStyle name="표준 19 8 22" xfId="2223"/>
    <cellStyle name="표준 19 8 23" xfId="2224"/>
    <cellStyle name="표준 19 8 24" xfId="2225"/>
    <cellStyle name="표준 19 8 25" xfId="2226"/>
    <cellStyle name="표준 19 8 26" xfId="2227"/>
    <cellStyle name="표준 19 8 27" xfId="2228"/>
    <cellStyle name="표준 19 8 28" xfId="2229"/>
    <cellStyle name="표준 19 8 29" xfId="2230"/>
    <cellStyle name="표준 19 8 3" xfId="2231"/>
    <cellStyle name="표준 19 8 30" xfId="2232"/>
    <cellStyle name="표준 19 8 31" xfId="2233"/>
    <cellStyle name="표준 19 8 32" xfId="2234"/>
    <cellStyle name="표준 19 8 33" xfId="2235"/>
    <cellStyle name="표준 19 8 34" xfId="2236"/>
    <cellStyle name="표준 19 8 35" xfId="2237"/>
    <cellStyle name="표준 19 8 36" xfId="2238"/>
    <cellStyle name="표준 19 8 37" xfId="2239"/>
    <cellStyle name="표준 19 8 38" xfId="2240"/>
    <cellStyle name="표준 19 8 39" xfId="2241"/>
    <cellStyle name="표준 19 8 4" xfId="2242"/>
    <cellStyle name="표준 19 8 5" xfId="2243"/>
    <cellStyle name="표준 19 8 6" xfId="2244"/>
    <cellStyle name="표준 19 8 7" xfId="2245"/>
    <cellStyle name="표준 19 8 8" xfId="2246"/>
    <cellStyle name="표준 19 8 9" xfId="2247"/>
    <cellStyle name="표준 19 9" xfId="2248"/>
    <cellStyle name="표준 19 9 10" xfId="2249"/>
    <cellStyle name="표준 19 9 11" xfId="2250"/>
    <cellStyle name="표준 19 9 12" xfId="2251"/>
    <cellStyle name="표준 19 9 13" xfId="2252"/>
    <cellStyle name="표준 19 9 14" xfId="2253"/>
    <cellStyle name="표준 19 9 15" xfId="2254"/>
    <cellStyle name="표준 19 9 16" xfId="2255"/>
    <cellStyle name="표준 19 9 17" xfId="2256"/>
    <cellStyle name="표준 19 9 18" xfId="2257"/>
    <cellStyle name="표준 19 9 19" xfId="2258"/>
    <cellStyle name="표준 19 9 2" xfId="2259"/>
    <cellStyle name="표준 19 9 20" xfId="2260"/>
    <cellStyle name="표준 19 9 21" xfId="2261"/>
    <cellStyle name="표준 19 9 22" xfId="2262"/>
    <cellStyle name="표준 19 9 23" xfId="2263"/>
    <cellStyle name="표준 19 9 24" xfId="2264"/>
    <cellStyle name="표준 19 9 25" xfId="2265"/>
    <cellStyle name="표준 19 9 26" xfId="2266"/>
    <cellStyle name="표준 19 9 27" xfId="2267"/>
    <cellStyle name="표준 19 9 28" xfId="2268"/>
    <cellStyle name="표준 19 9 29" xfId="2269"/>
    <cellStyle name="표준 19 9 3" xfId="2270"/>
    <cellStyle name="표준 19 9 30" xfId="2271"/>
    <cellStyle name="표준 19 9 31" xfId="2272"/>
    <cellStyle name="표준 19 9 32" xfId="2273"/>
    <cellStyle name="표준 19 9 33" xfId="2274"/>
    <cellStyle name="표준 19 9 34" xfId="2275"/>
    <cellStyle name="표준 19 9 35" xfId="2276"/>
    <cellStyle name="표준 19 9 36" xfId="2277"/>
    <cellStyle name="표준 19 9 37" xfId="2278"/>
    <cellStyle name="표준 19 9 38" xfId="2279"/>
    <cellStyle name="표준 19 9 39" xfId="2280"/>
    <cellStyle name="표준 19 9 4" xfId="2281"/>
    <cellStyle name="표준 19 9 5" xfId="2282"/>
    <cellStyle name="표준 19 9 6" xfId="2283"/>
    <cellStyle name="표준 19 9 7" xfId="2284"/>
    <cellStyle name="표준 19 9 8" xfId="2285"/>
    <cellStyle name="표준 19 9 9" xfId="2286"/>
    <cellStyle name="표준 2" xfId="2"/>
    <cellStyle name="표준 2 10" xfId="10"/>
    <cellStyle name="표준 2 10 10" xfId="2287"/>
    <cellStyle name="표준 2 10 11" xfId="11262"/>
    <cellStyle name="표준 2 10 2" xfId="199"/>
    <cellStyle name="표준 2 10 2 2" xfId="200"/>
    <cellStyle name="표준 2 10 2 3" xfId="11263"/>
    <cellStyle name="표준 2 10 3" xfId="201"/>
    <cellStyle name="표준 2 10 4" xfId="202"/>
    <cellStyle name="표준 2 10 5" xfId="203"/>
    <cellStyle name="표준 2 10 6" xfId="204"/>
    <cellStyle name="표준 2 10 7" xfId="2288"/>
    <cellStyle name="표준 2 10 8" xfId="2289"/>
    <cellStyle name="표준 2 10 9" xfId="2290"/>
    <cellStyle name="표준 2 100" xfId="2291"/>
    <cellStyle name="표준 2 101" xfId="2292"/>
    <cellStyle name="표준 2 102" xfId="2293"/>
    <cellStyle name="표준 2 103" xfId="2294"/>
    <cellStyle name="표준 2 104" xfId="9048"/>
    <cellStyle name="표준 2 105" xfId="11441"/>
    <cellStyle name="표준 2 11" xfId="21"/>
    <cellStyle name="표준 2 11 10" xfId="2295"/>
    <cellStyle name="표준 2 11 11" xfId="11264"/>
    <cellStyle name="표준 2 11 2" xfId="205"/>
    <cellStyle name="표준 2 11 2 2" xfId="2296"/>
    <cellStyle name="표준 2 11 2 3" xfId="11326"/>
    <cellStyle name="표준 2 11 3" xfId="2297"/>
    <cellStyle name="표준 2 11 4" xfId="2298"/>
    <cellStyle name="표준 2 11 5" xfId="2299"/>
    <cellStyle name="표준 2 11 6" xfId="2300"/>
    <cellStyle name="표준 2 11 7" xfId="2301"/>
    <cellStyle name="표준 2 11 8" xfId="2302"/>
    <cellStyle name="표준 2 11 9" xfId="2303"/>
    <cellStyle name="표준 2 12" xfId="22"/>
    <cellStyle name="표준 2 12 10" xfId="2304"/>
    <cellStyle name="표준 2 12 11" xfId="11265"/>
    <cellStyle name="표준 2 12 2" xfId="206"/>
    <cellStyle name="표준 2 12 2 2" xfId="2305"/>
    <cellStyle name="표준 2 12 2 3" xfId="11327"/>
    <cellStyle name="표준 2 12 3" xfId="2306"/>
    <cellStyle name="표준 2 12 4" xfId="2307"/>
    <cellStyle name="표준 2 12 5" xfId="2308"/>
    <cellStyle name="표준 2 12 6" xfId="2309"/>
    <cellStyle name="표준 2 12 7" xfId="2310"/>
    <cellStyle name="표준 2 12 8" xfId="2311"/>
    <cellStyle name="표준 2 12 9" xfId="2312"/>
    <cellStyle name="표준 2 13" xfId="23"/>
    <cellStyle name="표준 2 13 10" xfId="2313"/>
    <cellStyle name="표준 2 13 11" xfId="11266"/>
    <cellStyle name="표준 2 13 2" xfId="207"/>
    <cellStyle name="표준 2 13 2 2" xfId="2314"/>
    <cellStyle name="표준 2 13 2 3" xfId="11328"/>
    <cellStyle name="표준 2 13 3" xfId="2315"/>
    <cellStyle name="표준 2 13 4" xfId="2316"/>
    <cellStyle name="표준 2 13 5" xfId="2317"/>
    <cellStyle name="표준 2 13 6" xfId="2318"/>
    <cellStyle name="표준 2 13 7" xfId="2319"/>
    <cellStyle name="표준 2 13 8" xfId="2320"/>
    <cellStyle name="표준 2 13 9" xfId="2321"/>
    <cellStyle name="표준 2 14" xfId="24"/>
    <cellStyle name="표준 2 14 10" xfId="2322"/>
    <cellStyle name="표준 2 14 11" xfId="11267"/>
    <cellStyle name="표준 2 14 2" xfId="208"/>
    <cellStyle name="표준 2 14 2 2" xfId="2323"/>
    <cellStyle name="표준 2 14 2 3" xfId="11329"/>
    <cellStyle name="표준 2 14 3" xfId="2324"/>
    <cellStyle name="표준 2 14 4" xfId="2325"/>
    <cellStyle name="표준 2 14 5" xfId="2326"/>
    <cellStyle name="표준 2 14 6" xfId="2327"/>
    <cellStyle name="표준 2 14 7" xfId="2328"/>
    <cellStyle name="표준 2 14 8" xfId="2329"/>
    <cellStyle name="표준 2 14 9" xfId="2330"/>
    <cellStyle name="표준 2 15" xfId="25"/>
    <cellStyle name="표준 2 15 10" xfId="2331"/>
    <cellStyle name="표준 2 15 11" xfId="11268"/>
    <cellStyle name="표준 2 15 2" xfId="209"/>
    <cellStyle name="표준 2 15 2 2" xfId="2332"/>
    <cellStyle name="표준 2 15 2 3" xfId="11330"/>
    <cellStyle name="표준 2 15 3" xfId="2333"/>
    <cellStyle name="표준 2 15 4" xfId="2334"/>
    <cellStyle name="표준 2 15 5" xfId="2335"/>
    <cellStyle name="표준 2 15 6" xfId="2336"/>
    <cellStyle name="표준 2 15 7" xfId="2337"/>
    <cellStyle name="표준 2 15 8" xfId="2338"/>
    <cellStyle name="표준 2 15 9" xfId="2339"/>
    <cellStyle name="표준 2 16" xfId="26"/>
    <cellStyle name="표준 2 16 2" xfId="210"/>
    <cellStyle name="표준 2 16 3" xfId="11269"/>
    <cellStyle name="표준 2 17" xfId="27"/>
    <cellStyle name="표준 2 17 2" xfId="211"/>
    <cellStyle name="표준 2 17 3" xfId="11270"/>
    <cellStyle name="표준 2 176" xfId="2340"/>
    <cellStyle name="표준 2 179" xfId="2341"/>
    <cellStyle name="표준 2 18" xfId="28"/>
    <cellStyle name="표준 2 18 2" xfId="212"/>
    <cellStyle name="표준 2 18 3" xfId="11271"/>
    <cellStyle name="표준 2 188" xfId="2342"/>
    <cellStyle name="표준 2 19" xfId="29"/>
    <cellStyle name="표준 2 19 2" xfId="213"/>
    <cellStyle name="표준 2 19 3" xfId="11272"/>
    <cellStyle name="표준 2 191" xfId="2343"/>
    <cellStyle name="표준 2 191 10" xfId="2344"/>
    <cellStyle name="표준 2 191 11" xfId="2345"/>
    <cellStyle name="표준 2 191 12" xfId="2346"/>
    <cellStyle name="표준 2 191 13" xfId="2347"/>
    <cellStyle name="표준 2 191 14" xfId="2348"/>
    <cellStyle name="표준 2 191 15" xfId="2349"/>
    <cellStyle name="표준 2 191 16" xfId="2350"/>
    <cellStyle name="표준 2 191 17" xfId="2351"/>
    <cellStyle name="표준 2 191 18" xfId="2352"/>
    <cellStyle name="표준 2 191 2" xfId="2353"/>
    <cellStyle name="표준 2 191 3" xfId="2354"/>
    <cellStyle name="표준 2 191 4" xfId="2355"/>
    <cellStyle name="표준 2 191 5" xfId="2356"/>
    <cellStyle name="표준 2 191 6" xfId="2357"/>
    <cellStyle name="표준 2 191 7" xfId="2358"/>
    <cellStyle name="표준 2 191 8" xfId="2359"/>
    <cellStyle name="표준 2 191 9" xfId="2360"/>
    <cellStyle name="표준 2 197" xfId="2361"/>
    <cellStyle name="표준 2 2" xfId="14"/>
    <cellStyle name="표준 2 2 10" xfId="97"/>
    <cellStyle name="표준 2 2 10 2" xfId="215"/>
    <cellStyle name="표준 2 2 10 3" xfId="11274"/>
    <cellStyle name="표준 2 2 100" xfId="2362"/>
    <cellStyle name="표준 2 2 101" xfId="2363"/>
    <cellStyle name="표준 2 2 102" xfId="2364"/>
    <cellStyle name="표준 2 2 103" xfId="2365"/>
    <cellStyle name="표준 2 2 104" xfId="2366"/>
    <cellStyle name="표준 2 2 105" xfId="11273"/>
    <cellStyle name="표준 2 2 11" xfId="104"/>
    <cellStyle name="표준 2 2 11 2" xfId="216"/>
    <cellStyle name="표준 2 2 11 3" xfId="11275"/>
    <cellStyle name="표준 2 2 12" xfId="109"/>
    <cellStyle name="표준 2 2 12 2" xfId="217"/>
    <cellStyle name="표준 2 2 12 3" xfId="11276"/>
    <cellStyle name="표준 2 2 13" xfId="105"/>
    <cellStyle name="표준 2 2 13 2" xfId="218"/>
    <cellStyle name="표준 2 2 13 3" xfId="11277"/>
    <cellStyle name="표준 2 2 14" xfId="113"/>
    <cellStyle name="표준 2 2 14 2" xfId="2367"/>
    <cellStyle name="표준 2 2 14 3" xfId="11331"/>
    <cellStyle name="표준 2 2 15" xfId="95"/>
    <cellStyle name="표준 2 2 15 2" xfId="2368"/>
    <cellStyle name="표준 2 2 15 3" xfId="11332"/>
    <cellStyle name="표준 2 2 16" xfId="107"/>
    <cellStyle name="표준 2 2 16 2" xfId="2369"/>
    <cellStyle name="표준 2 2 16 3" xfId="11333"/>
    <cellStyle name="표준 2 2 17" xfId="111"/>
    <cellStyle name="표준 2 2 17 2" xfId="2370"/>
    <cellStyle name="표준 2 2 17 3" xfId="11334"/>
    <cellStyle name="표준 2 2 18" xfId="214"/>
    <cellStyle name="표준 2 2 18 2" xfId="2371"/>
    <cellStyle name="표준 2 2 18 3" xfId="11335"/>
    <cellStyle name="표준 2 2 19" xfId="2372"/>
    <cellStyle name="표준 2 2 2" xfId="19"/>
    <cellStyle name="표준 2 2 2 10" xfId="129"/>
    <cellStyle name="표준 2 2 2 10 10" xfId="2374"/>
    <cellStyle name="표준 2 2 2 10 11" xfId="2375"/>
    <cellStyle name="표준 2 2 2 10 12" xfId="2376"/>
    <cellStyle name="표준 2 2 2 10 13" xfId="2377"/>
    <cellStyle name="표준 2 2 2 10 14" xfId="2378"/>
    <cellStyle name="표준 2 2 2 10 15" xfId="2379"/>
    <cellStyle name="표준 2 2 2 10 16" xfId="2380"/>
    <cellStyle name="표준 2 2 2 10 17" xfId="2381"/>
    <cellStyle name="표준 2 2 2 10 18" xfId="2382"/>
    <cellStyle name="표준 2 2 2 10 19" xfId="2383"/>
    <cellStyle name="표준 2 2 2 10 2" xfId="2373"/>
    <cellStyle name="표준 2 2 2 10 20" xfId="2384"/>
    <cellStyle name="표준 2 2 2 10 21" xfId="2385"/>
    <cellStyle name="표준 2 2 2 10 22" xfId="2386"/>
    <cellStyle name="표준 2 2 2 10 23" xfId="2387"/>
    <cellStyle name="표준 2 2 2 10 24" xfId="2388"/>
    <cellStyle name="표준 2 2 2 10 25" xfId="2389"/>
    <cellStyle name="표준 2 2 2 10 26" xfId="2390"/>
    <cellStyle name="표준 2 2 2 10 27" xfId="2391"/>
    <cellStyle name="표준 2 2 2 10 28" xfId="2392"/>
    <cellStyle name="표준 2 2 2 10 29" xfId="2393"/>
    <cellStyle name="표준 2 2 2 10 3" xfId="2394"/>
    <cellStyle name="표준 2 2 2 10 30" xfId="2395"/>
    <cellStyle name="표준 2 2 2 10 31" xfId="2396"/>
    <cellStyle name="표준 2 2 2 10 32" xfId="2397"/>
    <cellStyle name="표준 2 2 2 10 33" xfId="2398"/>
    <cellStyle name="표준 2 2 2 10 34" xfId="2399"/>
    <cellStyle name="표준 2 2 2 10 35" xfId="2400"/>
    <cellStyle name="표준 2 2 2 10 36" xfId="2401"/>
    <cellStyle name="표준 2 2 2 10 37" xfId="2402"/>
    <cellStyle name="표준 2 2 2 10 38" xfId="2403"/>
    <cellStyle name="표준 2 2 2 10 39" xfId="2404"/>
    <cellStyle name="표준 2 2 2 10 4" xfId="2405"/>
    <cellStyle name="표준 2 2 2 10 40" xfId="11336"/>
    <cellStyle name="표준 2 2 2 10 5" xfId="2406"/>
    <cellStyle name="표준 2 2 2 10 6" xfId="2407"/>
    <cellStyle name="표준 2 2 2 10 7" xfId="2408"/>
    <cellStyle name="표준 2 2 2 10 8" xfId="2409"/>
    <cellStyle name="표준 2 2 2 10 9" xfId="2410"/>
    <cellStyle name="표준 2 2 2 11" xfId="219"/>
    <cellStyle name="표준 2 2 2 11 10" xfId="2412"/>
    <cellStyle name="표준 2 2 2 11 11" xfId="2413"/>
    <cellStyle name="표준 2 2 2 11 12" xfId="2414"/>
    <cellStyle name="표준 2 2 2 11 13" xfId="2415"/>
    <cellStyle name="표준 2 2 2 11 14" xfId="2416"/>
    <cellStyle name="표준 2 2 2 11 15" xfId="2417"/>
    <cellStyle name="표준 2 2 2 11 16" xfId="2418"/>
    <cellStyle name="표준 2 2 2 11 17" xfId="2419"/>
    <cellStyle name="표준 2 2 2 11 18" xfId="2420"/>
    <cellStyle name="표준 2 2 2 11 19" xfId="2421"/>
    <cellStyle name="표준 2 2 2 11 2" xfId="2411"/>
    <cellStyle name="표준 2 2 2 11 20" xfId="2422"/>
    <cellStyle name="표준 2 2 2 11 21" xfId="2423"/>
    <cellStyle name="표준 2 2 2 11 22" xfId="2424"/>
    <cellStyle name="표준 2 2 2 11 23" xfId="2425"/>
    <cellStyle name="표준 2 2 2 11 24" xfId="2426"/>
    <cellStyle name="표준 2 2 2 11 25" xfId="2427"/>
    <cellStyle name="표준 2 2 2 11 26" xfId="2428"/>
    <cellStyle name="표준 2 2 2 11 27" xfId="2429"/>
    <cellStyle name="표준 2 2 2 11 28" xfId="2430"/>
    <cellStyle name="표준 2 2 2 11 29" xfId="2431"/>
    <cellStyle name="표준 2 2 2 11 3" xfId="2432"/>
    <cellStyle name="표준 2 2 2 11 30" xfId="2433"/>
    <cellStyle name="표준 2 2 2 11 31" xfId="2434"/>
    <cellStyle name="표준 2 2 2 11 32" xfId="2435"/>
    <cellStyle name="표준 2 2 2 11 33" xfId="2436"/>
    <cellStyle name="표준 2 2 2 11 34" xfId="2437"/>
    <cellStyle name="표준 2 2 2 11 35" xfId="2438"/>
    <cellStyle name="표준 2 2 2 11 36" xfId="2439"/>
    <cellStyle name="표준 2 2 2 11 37" xfId="2440"/>
    <cellStyle name="표준 2 2 2 11 38" xfId="2441"/>
    <cellStyle name="표준 2 2 2 11 39" xfId="2442"/>
    <cellStyle name="표준 2 2 2 11 4" xfId="2443"/>
    <cellStyle name="표준 2 2 2 11 40" xfId="11337"/>
    <cellStyle name="표준 2 2 2 11 5" xfId="2444"/>
    <cellStyle name="표준 2 2 2 11 6" xfId="2445"/>
    <cellStyle name="표준 2 2 2 11 7" xfId="2446"/>
    <cellStyle name="표준 2 2 2 11 8" xfId="2447"/>
    <cellStyle name="표준 2 2 2 11 9" xfId="2448"/>
    <cellStyle name="표준 2 2 2 12" xfId="2449"/>
    <cellStyle name="표준 2 2 2 12 10" xfId="2450"/>
    <cellStyle name="표준 2 2 2 12 11" xfId="2451"/>
    <cellStyle name="표준 2 2 2 12 12" xfId="2452"/>
    <cellStyle name="표준 2 2 2 12 13" xfId="2453"/>
    <cellStyle name="표준 2 2 2 12 14" xfId="2454"/>
    <cellStyle name="표준 2 2 2 12 15" xfId="2455"/>
    <cellStyle name="표준 2 2 2 12 16" xfId="2456"/>
    <cellStyle name="표준 2 2 2 12 17" xfId="2457"/>
    <cellStyle name="표준 2 2 2 12 18" xfId="2458"/>
    <cellStyle name="표준 2 2 2 12 19" xfId="2459"/>
    <cellStyle name="표준 2 2 2 12 2" xfId="2460"/>
    <cellStyle name="표준 2 2 2 12 20" xfId="2461"/>
    <cellStyle name="표준 2 2 2 12 21" xfId="2462"/>
    <cellStyle name="표준 2 2 2 12 22" xfId="2463"/>
    <cellStyle name="표준 2 2 2 12 23" xfId="2464"/>
    <cellStyle name="표준 2 2 2 12 24" xfId="2465"/>
    <cellStyle name="표준 2 2 2 12 25" xfId="2466"/>
    <cellStyle name="표준 2 2 2 12 26" xfId="2467"/>
    <cellStyle name="표준 2 2 2 12 27" xfId="2468"/>
    <cellStyle name="표준 2 2 2 12 28" xfId="2469"/>
    <cellStyle name="표준 2 2 2 12 29" xfId="2470"/>
    <cellStyle name="표준 2 2 2 12 3" xfId="2471"/>
    <cellStyle name="표준 2 2 2 12 30" xfId="2472"/>
    <cellStyle name="표준 2 2 2 12 31" xfId="2473"/>
    <cellStyle name="표준 2 2 2 12 32" xfId="2474"/>
    <cellStyle name="표준 2 2 2 12 33" xfId="2475"/>
    <cellStyle name="표준 2 2 2 12 34" xfId="2476"/>
    <cellStyle name="표준 2 2 2 12 35" xfId="2477"/>
    <cellStyle name="표준 2 2 2 12 36" xfId="2478"/>
    <cellStyle name="표준 2 2 2 12 37" xfId="2479"/>
    <cellStyle name="표준 2 2 2 12 38" xfId="2480"/>
    <cellStyle name="표준 2 2 2 12 39" xfId="2481"/>
    <cellStyle name="표준 2 2 2 12 4" xfId="2482"/>
    <cellStyle name="표준 2 2 2 12 5" xfId="2483"/>
    <cellStyle name="표준 2 2 2 12 6" xfId="2484"/>
    <cellStyle name="표준 2 2 2 12 7" xfId="2485"/>
    <cellStyle name="표준 2 2 2 12 8" xfId="2486"/>
    <cellStyle name="표준 2 2 2 12 9" xfId="2487"/>
    <cellStyle name="표준 2 2 2 13" xfId="2488"/>
    <cellStyle name="표준 2 2 2 13 10" xfId="2489"/>
    <cellStyle name="표준 2 2 2 13 11" xfId="2490"/>
    <cellStyle name="표준 2 2 2 13 12" xfId="2491"/>
    <cellStyle name="표준 2 2 2 13 13" xfId="2492"/>
    <cellStyle name="표준 2 2 2 13 14" xfId="2493"/>
    <cellStyle name="표준 2 2 2 13 15" xfId="2494"/>
    <cellStyle name="표준 2 2 2 13 16" xfId="2495"/>
    <cellStyle name="표준 2 2 2 13 17" xfId="2496"/>
    <cellStyle name="표준 2 2 2 13 18" xfId="2497"/>
    <cellStyle name="표준 2 2 2 13 19" xfId="2498"/>
    <cellStyle name="표준 2 2 2 13 2" xfId="2499"/>
    <cellStyle name="표준 2 2 2 13 20" xfId="2500"/>
    <cellStyle name="표준 2 2 2 13 21" xfId="2501"/>
    <cellStyle name="표준 2 2 2 13 22" xfId="2502"/>
    <cellStyle name="표준 2 2 2 13 23" xfId="2503"/>
    <cellStyle name="표준 2 2 2 13 24" xfId="2504"/>
    <cellStyle name="표준 2 2 2 13 25" xfId="2505"/>
    <cellStyle name="표준 2 2 2 13 26" xfId="2506"/>
    <cellStyle name="표준 2 2 2 13 27" xfId="2507"/>
    <cellStyle name="표준 2 2 2 13 28" xfId="2508"/>
    <cellStyle name="표준 2 2 2 13 29" xfId="2509"/>
    <cellStyle name="표준 2 2 2 13 3" xfId="2510"/>
    <cellStyle name="표준 2 2 2 13 30" xfId="2511"/>
    <cellStyle name="표준 2 2 2 13 31" xfId="2512"/>
    <cellStyle name="표준 2 2 2 13 32" xfId="2513"/>
    <cellStyle name="표준 2 2 2 13 33" xfId="2514"/>
    <cellStyle name="표준 2 2 2 13 34" xfId="2515"/>
    <cellStyle name="표준 2 2 2 13 35" xfId="2516"/>
    <cellStyle name="표준 2 2 2 13 36" xfId="2517"/>
    <cellStyle name="표준 2 2 2 13 37" xfId="2518"/>
    <cellStyle name="표준 2 2 2 13 38" xfId="2519"/>
    <cellStyle name="표준 2 2 2 13 39" xfId="2520"/>
    <cellStyle name="표준 2 2 2 13 4" xfId="2521"/>
    <cellStyle name="표준 2 2 2 13 5" xfId="2522"/>
    <cellStyle name="표준 2 2 2 13 6" xfId="2523"/>
    <cellStyle name="표준 2 2 2 13 7" xfId="2524"/>
    <cellStyle name="표준 2 2 2 13 8" xfId="2525"/>
    <cellStyle name="표준 2 2 2 13 9" xfId="2526"/>
    <cellStyle name="표준 2 2 2 14" xfId="2527"/>
    <cellStyle name="표준 2 2 2 14 10" xfId="2528"/>
    <cellStyle name="표준 2 2 2 14 11" xfId="2529"/>
    <cellStyle name="표준 2 2 2 14 12" xfId="2530"/>
    <cellStyle name="표준 2 2 2 14 13" xfId="2531"/>
    <cellStyle name="표준 2 2 2 14 14" xfId="2532"/>
    <cellStyle name="표준 2 2 2 14 15" xfId="2533"/>
    <cellStyle name="표준 2 2 2 14 16" xfId="2534"/>
    <cellStyle name="표준 2 2 2 14 17" xfId="2535"/>
    <cellStyle name="표준 2 2 2 14 18" xfId="2536"/>
    <cellStyle name="표준 2 2 2 14 19" xfId="2537"/>
    <cellStyle name="표준 2 2 2 14 2" xfId="2538"/>
    <cellStyle name="표준 2 2 2 14 20" xfId="2539"/>
    <cellStyle name="표준 2 2 2 14 21" xfId="2540"/>
    <cellStyle name="표준 2 2 2 14 22" xfId="2541"/>
    <cellStyle name="표준 2 2 2 14 23" xfId="2542"/>
    <cellStyle name="표준 2 2 2 14 24" xfId="2543"/>
    <cellStyle name="표준 2 2 2 14 25" xfId="2544"/>
    <cellStyle name="표준 2 2 2 14 26" xfId="2545"/>
    <cellStyle name="표준 2 2 2 14 27" xfId="2546"/>
    <cellStyle name="표준 2 2 2 14 28" xfId="2547"/>
    <cellStyle name="표준 2 2 2 14 29" xfId="2548"/>
    <cellStyle name="표준 2 2 2 14 3" xfId="2549"/>
    <cellStyle name="표준 2 2 2 14 30" xfId="2550"/>
    <cellStyle name="표준 2 2 2 14 31" xfId="2551"/>
    <cellStyle name="표준 2 2 2 14 32" xfId="2552"/>
    <cellStyle name="표준 2 2 2 14 33" xfId="2553"/>
    <cellStyle name="표준 2 2 2 14 34" xfId="2554"/>
    <cellStyle name="표준 2 2 2 14 35" xfId="2555"/>
    <cellStyle name="표준 2 2 2 14 36" xfId="2556"/>
    <cellStyle name="표준 2 2 2 14 37" xfId="2557"/>
    <cellStyle name="표준 2 2 2 14 38" xfId="2558"/>
    <cellStyle name="표준 2 2 2 14 39" xfId="2559"/>
    <cellStyle name="표준 2 2 2 14 4" xfId="2560"/>
    <cellStyle name="표준 2 2 2 14 5" xfId="2561"/>
    <cellStyle name="표준 2 2 2 14 6" xfId="2562"/>
    <cellStyle name="표준 2 2 2 14 7" xfId="2563"/>
    <cellStyle name="표준 2 2 2 14 8" xfId="2564"/>
    <cellStyle name="표준 2 2 2 14 9" xfId="2565"/>
    <cellStyle name="표준 2 2 2 15" xfId="2566"/>
    <cellStyle name="표준 2 2 2 15 10" xfId="2567"/>
    <cellStyle name="표준 2 2 2 15 11" xfId="2568"/>
    <cellStyle name="표준 2 2 2 15 12" xfId="2569"/>
    <cellStyle name="표준 2 2 2 15 13" xfId="2570"/>
    <cellStyle name="표준 2 2 2 15 14" xfId="2571"/>
    <cellStyle name="표준 2 2 2 15 15" xfId="2572"/>
    <cellStyle name="표준 2 2 2 15 16" xfId="2573"/>
    <cellStyle name="표준 2 2 2 15 17" xfId="2574"/>
    <cellStyle name="표준 2 2 2 15 18" xfId="2575"/>
    <cellStyle name="표준 2 2 2 15 19" xfId="2576"/>
    <cellStyle name="표준 2 2 2 15 2" xfId="2577"/>
    <cellStyle name="표준 2 2 2 15 20" xfId="2578"/>
    <cellStyle name="표준 2 2 2 15 21" xfId="2579"/>
    <cellStyle name="표준 2 2 2 15 22" xfId="2580"/>
    <cellStyle name="표준 2 2 2 15 23" xfId="2581"/>
    <cellStyle name="표준 2 2 2 15 24" xfId="2582"/>
    <cellStyle name="표준 2 2 2 15 25" xfId="2583"/>
    <cellStyle name="표준 2 2 2 15 26" xfId="2584"/>
    <cellStyle name="표준 2 2 2 15 27" xfId="2585"/>
    <cellStyle name="표준 2 2 2 15 28" xfId="2586"/>
    <cellStyle name="표준 2 2 2 15 29" xfId="2587"/>
    <cellStyle name="표준 2 2 2 15 3" xfId="2588"/>
    <cellStyle name="표준 2 2 2 15 30" xfId="2589"/>
    <cellStyle name="표준 2 2 2 15 31" xfId="2590"/>
    <cellStyle name="표준 2 2 2 15 32" xfId="2591"/>
    <cellStyle name="표준 2 2 2 15 33" xfId="2592"/>
    <cellStyle name="표준 2 2 2 15 34" xfId="2593"/>
    <cellStyle name="표준 2 2 2 15 35" xfId="2594"/>
    <cellStyle name="표준 2 2 2 15 36" xfId="2595"/>
    <cellStyle name="표준 2 2 2 15 37" xfId="2596"/>
    <cellStyle name="표준 2 2 2 15 38" xfId="2597"/>
    <cellStyle name="표준 2 2 2 15 39" xfId="2598"/>
    <cellStyle name="표준 2 2 2 15 4" xfId="2599"/>
    <cellStyle name="표준 2 2 2 15 5" xfId="2600"/>
    <cellStyle name="표준 2 2 2 15 6" xfId="2601"/>
    <cellStyle name="표준 2 2 2 15 7" xfId="2602"/>
    <cellStyle name="표준 2 2 2 15 8" xfId="2603"/>
    <cellStyle name="표준 2 2 2 15 9" xfId="2604"/>
    <cellStyle name="표준 2 2 2 16" xfId="2605"/>
    <cellStyle name="표준 2 2 2 16 10" xfId="2606"/>
    <cellStyle name="표준 2 2 2 16 11" xfId="2607"/>
    <cellStyle name="표준 2 2 2 16 12" xfId="2608"/>
    <cellStyle name="표준 2 2 2 16 13" xfId="2609"/>
    <cellStyle name="표준 2 2 2 16 14" xfId="2610"/>
    <cellStyle name="표준 2 2 2 16 15" xfId="2611"/>
    <cellStyle name="표준 2 2 2 16 16" xfId="2612"/>
    <cellStyle name="표준 2 2 2 16 17" xfId="2613"/>
    <cellStyle name="표준 2 2 2 16 18" xfId="2614"/>
    <cellStyle name="표준 2 2 2 16 19" xfId="2615"/>
    <cellStyle name="표준 2 2 2 16 2" xfId="2616"/>
    <cellStyle name="표준 2 2 2 16 20" xfId="2617"/>
    <cellStyle name="표준 2 2 2 16 21" xfId="2618"/>
    <cellStyle name="표준 2 2 2 16 22" xfId="2619"/>
    <cellStyle name="표준 2 2 2 16 23" xfId="2620"/>
    <cellStyle name="표준 2 2 2 16 24" xfId="2621"/>
    <cellStyle name="표준 2 2 2 16 25" xfId="2622"/>
    <cellStyle name="표준 2 2 2 16 26" xfId="2623"/>
    <cellStyle name="표준 2 2 2 16 27" xfId="2624"/>
    <cellStyle name="표준 2 2 2 16 28" xfId="2625"/>
    <cellStyle name="표준 2 2 2 16 29" xfId="2626"/>
    <cellStyle name="표준 2 2 2 16 3" xfId="2627"/>
    <cellStyle name="표준 2 2 2 16 30" xfId="2628"/>
    <cellStyle name="표준 2 2 2 16 31" xfId="2629"/>
    <cellStyle name="표준 2 2 2 16 32" xfId="2630"/>
    <cellStyle name="표준 2 2 2 16 33" xfId="2631"/>
    <cellStyle name="표준 2 2 2 16 34" xfId="2632"/>
    <cellStyle name="표준 2 2 2 16 35" xfId="2633"/>
    <cellStyle name="표준 2 2 2 16 36" xfId="2634"/>
    <cellStyle name="표준 2 2 2 16 37" xfId="2635"/>
    <cellStyle name="표준 2 2 2 16 38" xfId="2636"/>
    <cellStyle name="표준 2 2 2 16 39" xfId="2637"/>
    <cellStyle name="표준 2 2 2 16 4" xfId="2638"/>
    <cellStyle name="표준 2 2 2 16 5" xfId="2639"/>
    <cellStyle name="표준 2 2 2 16 6" xfId="2640"/>
    <cellStyle name="표준 2 2 2 16 7" xfId="2641"/>
    <cellStyle name="표준 2 2 2 16 8" xfId="2642"/>
    <cellStyle name="표준 2 2 2 16 9" xfId="2643"/>
    <cellStyle name="표준 2 2 2 17" xfId="2644"/>
    <cellStyle name="표준 2 2 2 17 10" xfId="2645"/>
    <cellStyle name="표준 2 2 2 17 11" xfId="2646"/>
    <cellStyle name="표준 2 2 2 17 12" xfId="2647"/>
    <cellStyle name="표준 2 2 2 17 13" xfId="2648"/>
    <cellStyle name="표준 2 2 2 17 14" xfId="2649"/>
    <cellStyle name="표준 2 2 2 17 15" xfId="2650"/>
    <cellStyle name="표준 2 2 2 17 16" xfId="2651"/>
    <cellStyle name="표준 2 2 2 17 17" xfId="2652"/>
    <cellStyle name="표준 2 2 2 17 18" xfId="2653"/>
    <cellStyle name="표준 2 2 2 17 19" xfId="2654"/>
    <cellStyle name="표준 2 2 2 17 2" xfId="2655"/>
    <cellStyle name="표준 2 2 2 17 20" xfId="2656"/>
    <cellStyle name="표준 2 2 2 17 21" xfId="2657"/>
    <cellStyle name="표준 2 2 2 17 22" xfId="2658"/>
    <cellStyle name="표준 2 2 2 17 23" xfId="2659"/>
    <cellStyle name="표준 2 2 2 17 24" xfId="2660"/>
    <cellStyle name="표준 2 2 2 17 25" xfId="2661"/>
    <cellStyle name="표준 2 2 2 17 26" xfId="2662"/>
    <cellStyle name="표준 2 2 2 17 27" xfId="2663"/>
    <cellStyle name="표준 2 2 2 17 28" xfId="2664"/>
    <cellStyle name="표준 2 2 2 17 29" xfId="2665"/>
    <cellStyle name="표준 2 2 2 17 3" xfId="2666"/>
    <cellStyle name="표준 2 2 2 17 30" xfId="2667"/>
    <cellStyle name="표준 2 2 2 17 31" xfId="2668"/>
    <cellStyle name="표준 2 2 2 17 32" xfId="2669"/>
    <cellStyle name="표준 2 2 2 17 33" xfId="2670"/>
    <cellStyle name="표준 2 2 2 17 34" xfId="2671"/>
    <cellStyle name="표준 2 2 2 17 35" xfId="2672"/>
    <cellStyle name="표준 2 2 2 17 36" xfId="2673"/>
    <cellStyle name="표준 2 2 2 17 37" xfId="2674"/>
    <cellStyle name="표준 2 2 2 17 38" xfId="2675"/>
    <cellStyle name="표준 2 2 2 17 39" xfId="2676"/>
    <cellStyle name="표준 2 2 2 17 4" xfId="2677"/>
    <cellStyle name="표준 2 2 2 17 5" xfId="2678"/>
    <cellStyle name="표준 2 2 2 17 6" xfId="2679"/>
    <cellStyle name="표준 2 2 2 17 7" xfId="2680"/>
    <cellStyle name="표준 2 2 2 17 8" xfId="2681"/>
    <cellStyle name="표준 2 2 2 17 9" xfId="2682"/>
    <cellStyle name="표준 2 2 2 18" xfId="2683"/>
    <cellStyle name="표준 2 2 2 18 10" xfId="2684"/>
    <cellStyle name="표준 2 2 2 18 11" xfId="2685"/>
    <cellStyle name="표준 2 2 2 18 12" xfId="2686"/>
    <cellStyle name="표준 2 2 2 18 13" xfId="2687"/>
    <cellStyle name="표준 2 2 2 18 14" xfId="2688"/>
    <cellStyle name="표준 2 2 2 18 15" xfId="2689"/>
    <cellStyle name="표준 2 2 2 18 16" xfId="2690"/>
    <cellStyle name="표준 2 2 2 18 17" xfId="2691"/>
    <cellStyle name="표준 2 2 2 18 18" xfId="2692"/>
    <cellStyle name="표준 2 2 2 18 19" xfId="2693"/>
    <cellStyle name="표준 2 2 2 18 2" xfId="2694"/>
    <cellStyle name="표준 2 2 2 18 20" xfId="2695"/>
    <cellStyle name="표준 2 2 2 18 21" xfId="2696"/>
    <cellStyle name="표준 2 2 2 18 22" xfId="2697"/>
    <cellStyle name="표준 2 2 2 18 23" xfId="2698"/>
    <cellStyle name="표준 2 2 2 18 24" xfId="2699"/>
    <cellStyle name="표준 2 2 2 18 25" xfId="2700"/>
    <cellStyle name="표준 2 2 2 18 26" xfId="2701"/>
    <cellStyle name="표준 2 2 2 18 27" xfId="2702"/>
    <cellStyle name="표준 2 2 2 18 28" xfId="2703"/>
    <cellStyle name="표준 2 2 2 18 29" xfId="2704"/>
    <cellStyle name="표준 2 2 2 18 3" xfId="2705"/>
    <cellStyle name="표준 2 2 2 18 30" xfId="2706"/>
    <cellStyle name="표준 2 2 2 18 31" xfId="2707"/>
    <cellStyle name="표준 2 2 2 18 32" xfId="2708"/>
    <cellStyle name="표준 2 2 2 18 33" xfId="2709"/>
    <cellStyle name="표준 2 2 2 18 34" xfId="2710"/>
    <cellStyle name="표준 2 2 2 18 35" xfId="2711"/>
    <cellStyle name="표준 2 2 2 18 36" xfId="2712"/>
    <cellStyle name="표준 2 2 2 18 37" xfId="2713"/>
    <cellStyle name="표준 2 2 2 18 38" xfId="2714"/>
    <cellStyle name="표준 2 2 2 18 39" xfId="2715"/>
    <cellStyle name="표준 2 2 2 18 4" xfId="2716"/>
    <cellStyle name="표준 2 2 2 18 5" xfId="2717"/>
    <cellStyle name="표준 2 2 2 18 6" xfId="2718"/>
    <cellStyle name="표준 2 2 2 18 7" xfId="2719"/>
    <cellStyle name="표준 2 2 2 18 8" xfId="2720"/>
    <cellStyle name="표준 2 2 2 18 9" xfId="2721"/>
    <cellStyle name="표준 2 2 2 19" xfId="2722"/>
    <cellStyle name="표준 2 2 2 19 10" xfId="2723"/>
    <cellStyle name="표준 2 2 2 19 11" xfId="2724"/>
    <cellStyle name="표준 2 2 2 19 12" xfId="2725"/>
    <cellStyle name="표준 2 2 2 19 13" xfId="2726"/>
    <cellStyle name="표준 2 2 2 19 14" xfId="2727"/>
    <cellStyle name="표준 2 2 2 19 15" xfId="2728"/>
    <cellStyle name="표준 2 2 2 19 16" xfId="2729"/>
    <cellStyle name="표준 2 2 2 19 17" xfId="2730"/>
    <cellStyle name="표준 2 2 2 19 18" xfId="2731"/>
    <cellStyle name="표준 2 2 2 19 19" xfId="2732"/>
    <cellStyle name="표준 2 2 2 19 2" xfId="2733"/>
    <cellStyle name="표준 2 2 2 19 20" xfId="2734"/>
    <cellStyle name="표준 2 2 2 19 21" xfId="2735"/>
    <cellStyle name="표준 2 2 2 19 22" xfId="2736"/>
    <cellStyle name="표준 2 2 2 19 23" xfId="2737"/>
    <cellStyle name="표준 2 2 2 19 24" xfId="2738"/>
    <cellStyle name="표준 2 2 2 19 25" xfId="2739"/>
    <cellStyle name="표준 2 2 2 19 26" xfId="2740"/>
    <cellStyle name="표준 2 2 2 19 27" xfId="2741"/>
    <cellStyle name="표준 2 2 2 19 28" xfId="2742"/>
    <cellStyle name="표준 2 2 2 19 29" xfId="2743"/>
    <cellStyle name="표준 2 2 2 19 3" xfId="2744"/>
    <cellStyle name="표준 2 2 2 19 30" xfId="2745"/>
    <cellStyle name="표준 2 2 2 19 31" xfId="2746"/>
    <cellStyle name="표준 2 2 2 19 32" xfId="2747"/>
    <cellStyle name="표준 2 2 2 19 33" xfId="2748"/>
    <cellStyle name="표준 2 2 2 19 34" xfId="2749"/>
    <cellStyle name="표준 2 2 2 19 35" xfId="2750"/>
    <cellStyle name="표준 2 2 2 19 36" xfId="2751"/>
    <cellStyle name="표준 2 2 2 19 37" xfId="2752"/>
    <cellStyle name="표준 2 2 2 19 38" xfId="2753"/>
    <cellStyle name="표준 2 2 2 19 39" xfId="2754"/>
    <cellStyle name="표준 2 2 2 19 4" xfId="2755"/>
    <cellStyle name="표준 2 2 2 19 5" xfId="2756"/>
    <cellStyle name="표준 2 2 2 19 6" xfId="2757"/>
    <cellStyle name="표준 2 2 2 19 7" xfId="2758"/>
    <cellStyle name="표준 2 2 2 19 8" xfId="2759"/>
    <cellStyle name="표준 2 2 2 19 9" xfId="2760"/>
    <cellStyle name="표준 2 2 2 2" xfId="30"/>
    <cellStyle name="표준 2 2 2 2 10" xfId="2761"/>
    <cellStyle name="표준 2 2 2 2 11" xfId="2762"/>
    <cellStyle name="표준 2 2 2 2 12" xfId="2763"/>
    <cellStyle name="표준 2 2 2 2 13" xfId="2764"/>
    <cellStyle name="표준 2 2 2 2 14" xfId="2765"/>
    <cellStyle name="표준 2 2 2 2 15" xfId="2766"/>
    <cellStyle name="표준 2 2 2 2 16" xfId="2767"/>
    <cellStyle name="표준 2 2 2 2 17" xfId="2768"/>
    <cellStyle name="표준 2 2 2 2 18" xfId="2769"/>
    <cellStyle name="표준 2 2 2 2 19" xfId="2770"/>
    <cellStyle name="표준 2 2 2 2 2" xfId="220"/>
    <cellStyle name="표준 2 2 2 2 2 10" xfId="2772"/>
    <cellStyle name="표준 2 2 2 2 2 11" xfId="2773"/>
    <cellStyle name="표준 2 2 2 2 2 12" xfId="2774"/>
    <cellStyle name="표준 2 2 2 2 2 13" xfId="2775"/>
    <cellStyle name="표준 2 2 2 2 2 14" xfId="2776"/>
    <cellStyle name="표준 2 2 2 2 2 14 2" xfId="2777"/>
    <cellStyle name="표준 2 2 2 2 2 15" xfId="2778"/>
    <cellStyle name="표준 2 2 2 2 2 15 2" xfId="2779"/>
    <cellStyle name="표준 2 2 2 2 2 16" xfId="2780"/>
    <cellStyle name="표준 2 2 2 2 2 16 2" xfId="2781"/>
    <cellStyle name="표준 2 2 2 2 2 17" xfId="2782"/>
    <cellStyle name="표준 2 2 2 2 2 17 2" xfId="2783"/>
    <cellStyle name="표준 2 2 2 2 2 18" xfId="2784"/>
    <cellStyle name="표준 2 2 2 2 2 18 2" xfId="2785"/>
    <cellStyle name="표준 2 2 2 2 2 19" xfId="2786"/>
    <cellStyle name="표준 2 2 2 2 2 2" xfId="2771"/>
    <cellStyle name="표준 2 2 2 2 2 2 10" xfId="2788"/>
    <cellStyle name="표준 2 2 2 2 2 2 11" xfId="2789"/>
    <cellStyle name="표준 2 2 2 2 2 2 12" xfId="2790"/>
    <cellStyle name="표준 2 2 2 2 2 2 13" xfId="2791"/>
    <cellStyle name="표준 2 2 2 2 2 2 14" xfId="2792"/>
    <cellStyle name="표준 2 2 2 2 2 2 15" xfId="2793"/>
    <cellStyle name="표준 2 2 2 2 2 2 16" xfId="2794"/>
    <cellStyle name="표준 2 2 2 2 2 2 17" xfId="2795"/>
    <cellStyle name="표준 2 2 2 2 2 2 18" xfId="2796"/>
    <cellStyle name="표준 2 2 2 2 2 2 19" xfId="2797"/>
    <cellStyle name="표준 2 2 2 2 2 2 2" xfId="2787"/>
    <cellStyle name="표준 2 2 2 2 2 2 2 10" xfId="2799"/>
    <cellStyle name="표준 2 2 2 2 2 2 2 11" xfId="2800"/>
    <cellStyle name="표준 2 2 2 2 2 2 2 12" xfId="2801"/>
    <cellStyle name="표준 2 2 2 2 2 2 2 13" xfId="2802"/>
    <cellStyle name="표준 2 2 2 2 2 2 2 14" xfId="2803"/>
    <cellStyle name="표준 2 2 2 2 2 2 2 15" xfId="2804"/>
    <cellStyle name="표준 2 2 2 2 2 2 2 16" xfId="2805"/>
    <cellStyle name="표준 2 2 2 2 2 2 2 17" xfId="2806"/>
    <cellStyle name="표준 2 2 2 2 2 2 2 18" xfId="2807"/>
    <cellStyle name="표준 2 2 2 2 2 2 2 19" xfId="2808"/>
    <cellStyle name="표준 2 2 2 2 2 2 2 2" xfId="2798"/>
    <cellStyle name="표준 2 2 2 2 2 2 2 2 10" xfId="2810"/>
    <cellStyle name="표준 2 2 2 2 2 2 2 2 10 2" xfId="2811"/>
    <cellStyle name="표준 2 2 2 2 2 2 2 2 10 2 2" xfId="2812"/>
    <cellStyle name="표준 2 2 2 2 2 2 2 2 10 2 2 2" xfId="2813"/>
    <cellStyle name="표준 2 2 2 2 2 2 2 2 10 2 2 2 2" xfId="2814"/>
    <cellStyle name="표준 2 2 2 2 2 2 2 2 10 2 2 3" xfId="2815"/>
    <cellStyle name="표준 2 2 2 2 2 2 2 2 10 2 3" xfId="2816"/>
    <cellStyle name="표준 2 2 2 2 2 2 2 2 10 2 3 2" xfId="2817"/>
    <cellStyle name="표준 2 2 2 2 2 2 2 2 10 3" xfId="2818"/>
    <cellStyle name="표준 2 2 2 2 2 2 2 2 10 3 2" xfId="2819"/>
    <cellStyle name="표준 2 2 2 2 2 2 2 2 10 4" xfId="2820"/>
    <cellStyle name="표준 2 2 2 2 2 2 2 2 11" xfId="2821"/>
    <cellStyle name="표준 2 2 2 2 2 2 2 2 11 2" xfId="2822"/>
    <cellStyle name="표준 2 2 2 2 2 2 2 2 11 2 2" xfId="2823"/>
    <cellStyle name="표준 2 2 2 2 2 2 2 2 11 3" xfId="2824"/>
    <cellStyle name="표준 2 2 2 2 2 2 2 2 12" xfId="2825"/>
    <cellStyle name="표준 2 2 2 2 2 2 2 2 12 2" xfId="2826"/>
    <cellStyle name="표준 2 2 2 2 2 2 2 2 13" xfId="2827"/>
    <cellStyle name="표준 2 2 2 2 2 2 2 2 14" xfId="2828"/>
    <cellStyle name="표준 2 2 2 2 2 2 2 2 15" xfId="2829"/>
    <cellStyle name="표준 2 2 2 2 2 2 2 2 16" xfId="2830"/>
    <cellStyle name="표준 2 2 2 2 2 2 2 2 17" xfId="2831"/>
    <cellStyle name="표준 2 2 2 2 2 2 2 2 18" xfId="2832"/>
    <cellStyle name="표준 2 2 2 2 2 2 2 2 19" xfId="2833"/>
    <cellStyle name="표준 2 2 2 2 2 2 2 2 2" xfId="2809"/>
    <cellStyle name="표준 2 2 2 2 2 2 2 2 2 10" xfId="2835"/>
    <cellStyle name="표준 2 2 2 2 2 2 2 2 2 10 2" xfId="2836"/>
    <cellStyle name="표준 2 2 2 2 2 2 2 2 2 10 2 2" xfId="2837"/>
    <cellStyle name="표준 2 2 2 2 2 2 2 2 2 10 2 2 2" xfId="2838"/>
    <cellStyle name="표준 2 2 2 2 2 2 2 2 2 10 2 2 2 2" xfId="2839"/>
    <cellStyle name="표준 2 2 2 2 2 2 2 2 2 10 2 2 3" xfId="2840"/>
    <cellStyle name="표준 2 2 2 2 2 2 2 2 2 10 2 3" xfId="2841"/>
    <cellStyle name="표준 2 2 2 2 2 2 2 2 2 10 2 3 2" xfId="2842"/>
    <cellStyle name="표준 2 2 2 2 2 2 2 2 2 10 3" xfId="2843"/>
    <cellStyle name="표준 2 2 2 2 2 2 2 2 2 10 3 2" xfId="2844"/>
    <cellStyle name="표준 2 2 2 2 2 2 2 2 2 10 4" xfId="2845"/>
    <cellStyle name="표준 2 2 2 2 2 2 2 2 2 11" xfId="2846"/>
    <cellStyle name="표준 2 2 2 2 2 2 2 2 2 11 2" xfId="2847"/>
    <cellStyle name="표준 2 2 2 2 2 2 2 2 2 11 2 2" xfId="2848"/>
    <cellStyle name="표준 2 2 2 2 2 2 2 2 2 11 3" xfId="2849"/>
    <cellStyle name="표준 2 2 2 2 2 2 2 2 2 12" xfId="2850"/>
    <cellStyle name="표준 2 2 2 2 2 2 2 2 2 12 2" xfId="2851"/>
    <cellStyle name="표준 2 2 2 2 2 2 2 2 2 13" xfId="2852"/>
    <cellStyle name="표준 2 2 2 2 2 2 2 2 2 14" xfId="2853"/>
    <cellStyle name="표준 2 2 2 2 2 2 2 2 2 15" xfId="2854"/>
    <cellStyle name="표준 2 2 2 2 2 2 2 2 2 16" xfId="2855"/>
    <cellStyle name="표준 2 2 2 2 2 2 2 2 2 17" xfId="2856"/>
    <cellStyle name="표준 2 2 2 2 2 2 2 2 2 18" xfId="2857"/>
    <cellStyle name="표준 2 2 2 2 2 2 2 2 2 19" xfId="2858"/>
    <cellStyle name="표준 2 2 2 2 2 2 2 2 2 2" xfId="2834"/>
    <cellStyle name="표준 2 2 2 2 2 2 2 2 2 2 10" xfId="2860"/>
    <cellStyle name="표준 2 2 2 2 2 2 2 2 2 2 11" xfId="2861"/>
    <cellStyle name="표준 2 2 2 2 2 2 2 2 2 2 12" xfId="2862"/>
    <cellStyle name="표준 2 2 2 2 2 2 2 2 2 2 13" xfId="2863"/>
    <cellStyle name="표준 2 2 2 2 2 2 2 2 2 2 14" xfId="2864"/>
    <cellStyle name="표준 2 2 2 2 2 2 2 2 2 2 15" xfId="2865"/>
    <cellStyle name="표준 2 2 2 2 2 2 2 2 2 2 16" xfId="2866"/>
    <cellStyle name="표준 2 2 2 2 2 2 2 2 2 2 17" xfId="2867"/>
    <cellStyle name="표준 2 2 2 2 2 2 2 2 2 2 18" xfId="2868"/>
    <cellStyle name="표준 2 2 2 2 2 2 2 2 2 2 19" xfId="11343"/>
    <cellStyle name="표준 2 2 2 2 2 2 2 2 2 2 2" xfId="2859"/>
    <cellStyle name="표준 2 2 2 2 2 2 2 2 2 2 2 10" xfId="2870"/>
    <cellStyle name="표준 2 2 2 2 2 2 2 2 2 2 2 11" xfId="2871"/>
    <cellStyle name="표준 2 2 2 2 2 2 2 2 2 2 2 12" xfId="2872"/>
    <cellStyle name="표준 2 2 2 2 2 2 2 2 2 2 2 13" xfId="2873"/>
    <cellStyle name="표준 2 2 2 2 2 2 2 2 2 2 2 14" xfId="2874"/>
    <cellStyle name="표준 2 2 2 2 2 2 2 2 2 2 2 15" xfId="2875"/>
    <cellStyle name="표준 2 2 2 2 2 2 2 2 2 2 2 16" xfId="11344"/>
    <cellStyle name="표준 2 2 2 2 2 2 2 2 2 2 2 2" xfId="2869"/>
    <cellStyle name="표준 2 2 2 2 2 2 2 2 2 2 2 2 10" xfId="2877"/>
    <cellStyle name="표준 2 2 2 2 2 2 2 2 2 2 2 2 11" xfId="2878"/>
    <cellStyle name="표준 2 2 2 2 2 2 2 2 2 2 2 2 12" xfId="2879"/>
    <cellStyle name="표준 2 2 2 2 2 2 2 2 2 2 2 2 13" xfId="2880"/>
    <cellStyle name="표준 2 2 2 2 2 2 2 2 2 2 2 2 14" xfId="2881"/>
    <cellStyle name="표준 2 2 2 2 2 2 2 2 2 2 2 2 15" xfId="2882"/>
    <cellStyle name="표준 2 2 2 2 2 2 2 2 2 2 2 2 16" xfId="11345"/>
    <cellStyle name="표준 2 2 2 2 2 2 2 2 2 2 2 2 2" xfId="2876"/>
    <cellStyle name="표준 2 2 2 2 2 2 2 2 2 2 2 2 2 10" xfId="11346"/>
    <cellStyle name="표준 2 2 2 2 2 2 2 2 2 2 2 2 2 2" xfId="2883"/>
    <cellStyle name="표준 2 2 2 2 2 2 2 2 2 2 2 2 2 2 10" xfId="11347"/>
    <cellStyle name="표준 2 2 2 2 2 2 2 2 2 2 2 2 2 2 2" xfId="2884"/>
    <cellStyle name="표준 2 2 2 2 2 2 2 2 2 2 2 2 2 2 2 2" xfId="2885"/>
    <cellStyle name="표준 2 2 2 2 2 2 2 2 2 2 2 2 2 2 2 2 2" xfId="2886"/>
    <cellStyle name="표준 2 2 2 2 2 2 2 2 2 2 2 2 2 2 2 2 2 2" xfId="2887"/>
    <cellStyle name="표준 2 2 2 2 2 2 2 2 2 2 2 2 2 2 2 2 2 2 2" xfId="2888"/>
    <cellStyle name="표준 2 2 2 2 2 2 2 2 2 2 2 2 2 2 2 2 2 2 2 2" xfId="2889"/>
    <cellStyle name="표준 2 2 2 2 2 2 2 2 2 2 2 2 2 2 2 2 2 2 2 3" xfId="11352"/>
    <cellStyle name="표준 2 2 2 2 2 2 2 2 2 2 2 2 2 2 2 2 2 2 3" xfId="2890"/>
    <cellStyle name="표준 2 2 2 2 2 2 2 2 2 2 2 2 2 2 2 2 2 2 4" xfId="2891"/>
    <cellStyle name="표준 2 2 2 2 2 2 2 2 2 2 2 2 2 2 2 2 2 2 5" xfId="2892"/>
    <cellStyle name="표준 2 2 2 2 2 2 2 2 2 2 2 2 2 2 2 2 2 2 6" xfId="2893"/>
    <cellStyle name="표준 2 2 2 2 2 2 2 2 2 2 2 2 2 2 2 2 2 2 7" xfId="2894"/>
    <cellStyle name="표준 2 2 2 2 2 2 2 2 2 2 2 2 2 2 2 2 2 2 8" xfId="11351"/>
    <cellStyle name="표준 2 2 2 2 2 2 2 2 2 2 2 2 2 2 2 2 2 3" xfId="2895"/>
    <cellStyle name="표준 2 2 2 2 2 2 2 2 2 2 2 2 2 2 2 2 2 4" xfId="2896"/>
    <cellStyle name="표준 2 2 2 2 2 2 2 2 2 2 2 2 2 2 2 2 2 5" xfId="2897"/>
    <cellStyle name="표준 2 2 2 2 2 2 2 2 2 2 2 2 2 2 2 2 2 6" xfId="2898"/>
    <cellStyle name="표준 2 2 2 2 2 2 2 2 2 2 2 2 2 2 2 2 2 7" xfId="2899"/>
    <cellStyle name="표준 2 2 2 2 2 2 2 2 2 2 2 2 2 2 2 2 2 8" xfId="11350"/>
    <cellStyle name="표준 2 2 2 2 2 2 2 2 2 2 2 2 2 2 2 2 3" xfId="2900"/>
    <cellStyle name="표준 2 2 2 2 2 2 2 2 2 2 2 2 2 2 2 2 4" xfId="2901"/>
    <cellStyle name="표준 2 2 2 2 2 2 2 2 2 2 2 2 2 2 2 2 5" xfId="2902"/>
    <cellStyle name="표준 2 2 2 2 2 2 2 2 2 2 2 2 2 2 2 2 6" xfId="2903"/>
    <cellStyle name="표준 2 2 2 2 2 2 2 2 2 2 2 2 2 2 2 2 7" xfId="2904"/>
    <cellStyle name="표준 2 2 2 2 2 2 2 2 2 2 2 2 2 2 2 2 8" xfId="2905"/>
    <cellStyle name="표준 2 2 2 2 2 2 2 2 2 2 2 2 2 2 2 2 9" xfId="11349"/>
    <cellStyle name="표준 2 2 2 2 2 2 2 2 2 2 2 2 2 2 2 3" xfId="2906"/>
    <cellStyle name="표준 2 2 2 2 2 2 2 2 2 2 2 2 2 2 2 3 2" xfId="2907"/>
    <cellStyle name="표준 2 2 2 2 2 2 2 2 2 2 2 2 2 2 2 4" xfId="2908"/>
    <cellStyle name="표준 2 2 2 2 2 2 2 2 2 2 2 2 2 2 2 5" xfId="2909"/>
    <cellStyle name="표준 2 2 2 2 2 2 2 2 2 2 2 2 2 2 2 6" xfId="2910"/>
    <cellStyle name="표준 2 2 2 2 2 2 2 2 2 2 2 2 2 2 2 7" xfId="2911"/>
    <cellStyle name="표준 2 2 2 2 2 2 2 2 2 2 2 2 2 2 2 8" xfId="2912"/>
    <cellStyle name="표준 2 2 2 2 2 2 2 2 2 2 2 2 2 2 2 9" xfId="11348"/>
    <cellStyle name="표준 2 2 2 2 2 2 2 2 2 2 2 2 2 2 3" xfId="2913"/>
    <cellStyle name="표준 2 2 2 2 2 2 2 2 2 2 2 2 2 2 3 2" xfId="2914"/>
    <cellStyle name="표준 2 2 2 2 2 2 2 2 2 2 2 2 2 2 4" xfId="2915"/>
    <cellStyle name="표준 2 2 2 2 2 2 2 2 2 2 2 2 2 2 5" xfId="2916"/>
    <cellStyle name="표준 2 2 2 2 2 2 2 2 2 2 2 2 2 2 6" xfId="2917"/>
    <cellStyle name="표준 2 2 2 2 2 2 2 2 2 2 2 2 2 2 7" xfId="2918"/>
    <cellStyle name="표준 2 2 2 2 2 2 2 2 2 2 2 2 2 2 8" xfId="2919"/>
    <cellStyle name="표준 2 2 2 2 2 2 2 2 2 2 2 2 2 2 9" xfId="2920"/>
    <cellStyle name="표준 2 2 2 2 2 2 2 2 2 2 2 2 2 3" xfId="2921"/>
    <cellStyle name="표준 2 2 2 2 2 2 2 2 2 2 2 2 2 3 2" xfId="2922"/>
    <cellStyle name="표준 2 2 2 2 2 2 2 2 2 2 2 2 2 3 2 2" xfId="2923"/>
    <cellStyle name="표준 2 2 2 2 2 2 2 2 2 2 2 2 2 3 3" xfId="2924"/>
    <cellStyle name="표준 2 2 2 2 2 2 2 2 2 2 2 2 2 4" xfId="2925"/>
    <cellStyle name="표준 2 2 2 2 2 2 2 2 2 2 2 2 2 4 2" xfId="2926"/>
    <cellStyle name="표준 2 2 2 2 2 2 2 2 2 2 2 2 2 5" xfId="2927"/>
    <cellStyle name="표준 2 2 2 2 2 2 2 2 2 2 2 2 2 6" xfId="2928"/>
    <cellStyle name="표준 2 2 2 2 2 2 2 2 2 2 2 2 2 7" xfId="2929"/>
    <cellStyle name="표준 2 2 2 2 2 2 2 2 2 2 2 2 2 8" xfId="2930"/>
    <cellStyle name="표준 2 2 2 2 2 2 2 2 2 2 2 2 2 9" xfId="2931"/>
    <cellStyle name="표준 2 2 2 2 2 2 2 2 2 2 2 2 3" xfId="2932"/>
    <cellStyle name="표준 2 2 2 2 2 2 2 2 2 2 2 2 3 2" xfId="2933"/>
    <cellStyle name="표준 2 2 2 2 2 2 2 2 2 2 2 2 3 2 2" xfId="2934"/>
    <cellStyle name="표준 2 2 2 2 2 2 2 2 2 2 2 2 3 2 2 2" xfId="2935"/>
    <cellStyle name="표준 2 2 2 2 2 2 2 2 2 2 2 2 3 2 3" xfId="2936"/>
    <cellStyle name="표준 2 2 2 2 2 2 2 2 2 2 2 2 3 3" xfId="2937"/>
    <cellStyle name="표준 2 2 2 2 2 2 2 2 2 2 2 2 3 3 2" xfId="2938"/>
    <cellStyle name="표준 2 2 2 2 2 2 2 2 2 2 2 2 4" xfId="2939"/>
    <cellStyle name="표준 2 2 2 2 2 2 2 2 2 2 2 2 4 2" xfId="2940"/>
    <cellStyle name="표준 2 2 2 2 2 2 2 2 2 2 2 2 5" xfId="2941"/>
    <cellStyle name="표준 2 2 2 2 2 2 2 2 2 2 2 2 6" xfId="2942"/>
    <cellStyle name="표준 2 2 2 2 2 2 2 2 2 2 2 2 7" xfId="2943"/>
    <cellStyle name="표준 2 2 2 2 2 2 2 2 2 2 2 2 8" xfId="2944"/>
    <cellStyle name="표준 2 2 2 2 2 2 2 2 2 2 2 2 9" xfId="2945"/>
    <cellStyle name="표준 2 2 2 2 2 2 2 2 2 2 2 3" xfId="2946"/>
    <cellStyle name="표준 2 2 2 2 2 2 2 2 2 2 2 3 2" xfId="2947"/>
    <cellStyle name="표준 2 2 2 2 2 2 2 2 2 2 2 3 2 2" xfId="2948"/>
    <cellStyle name="표준 2 2 2 2 2 2 2 2 2 2 2 3 2 2 2" xfId="2949"/>
    <cellStyle name="표준 2 2 2 2 2 2 2 2 2 2 2 3 2 2 2 2" xfId="2950"/>
    <cellStyle name="표준 2 2 2 2 2 2 2 2 2 2 2 3 2 2 3" xfId="2951"/>
    <cellStyle name="표준 2 2 2 2 2 2 2 2 2 2 2 3 2 3" xfId="2952"/>
    <cellStyle name="표준 2 2 2 2 2 2 2 2 2 2 2 3 2 3 2" xfId="2953"/>
    <cellStyle name="표준 2 2 2 2 2 2 2 2 2 2 2 3 3" xfId="2954"/>
    <cellStyle name="표준 2 2 2 2 2 2 2 2 2 2 2 3 3 2" xfId="2955"/>
    <cellStyle name="표준 2 2 2 2 2 2 2 2 2 2 2 3 4" xfId="2956"/>
    <cellStyle name="표준 2 2 2 2 2 2 2 2 2 2 2 4" xfId="2957"/>
    <cellStyle name="표준 2 2 2 2 2 2 2 2 2 2 2 4 2" xfId="2958"/>
    <cellStyle name="표준 2 2 2 2 2 2 2 2 2 2 2 4 2 2" xfId="2959"/>
    <cellStyle name="표준 2 2 2 2 2 2 2 2 2 2 2 4 3" xfId="2960"/>
    <cellStyle name="표준 2 2 2 2 2 2 2 2 2 2 2 5" xfId="2961"/>
    <cellStyle name="표준 2 2 2 2 2 2 2 2 2 2 2 5 2" xfId="2962"/>
    <cellStyle name="표준 2 2 2 2 2 2 2 2 2 2 2 6" xfId="2963"/>
    <cellStyle name="표준 2 2 2 2 2 2 2 2 2 2 2 7" xfId="2964"/>
    <cellStyle name="표준 2 2 2 2 2 2 2 2 2 2 2 8" xfId="2965"/>
    <cellStyle name="표준 2 2 2 2 2 2 2 2 2 2 2 9" xfId="2966"/>
    <cellStyle name="표준 2 2 2 2 2 2 2 2 2 2 3" xfId="2967"/>
    <cellStyle name="표준 2 2 2 2 2 2 2 2 2 2 4" xfId="2968"/>
    <cellStyle name="표준 2 2 2 2 2 2 2 2 2 2 5" xfId="2969"/>
    <cellStyle name="표준 2 2 2 2 2 2 2 2 2 2 6" xfId="2970"/>
    <cellStyle name="표준 2 2 2 2 2 2 2 2 2 2 6 2" xfId="2971"/>
    <cellStyle name="표준 2 2 2 2 2 2 2 2 2 2 6 2 2" xfId="2972"/>
    <cellStyle name="표준 2 2 2 2 2 2 2 2 2 2 6 2 2 2" xfId="2973"/>
    <cellStyle name="표준 2 2 2 2 2 2 2 2 2 2 6 2 2 2 2" xfId="2974"/>
    <cellStyle name="표준 2 2 2 2 2 2 2 2 2 2 6 2 2 3" xfId="2975"/>
    <cellStyle name="표준 2 2 2 2 2 2 2 2 2 2 6 2 3" xfId="2976"/>
    <cellStyle name="표준 2 2 2 2 2 2 2 2 2 2 6 2 3 2" xfId="2977"/>
    <cellStyle name="표준 2 2 2 2 2 2 2 2 2 2 6 3" xfId="2978"/>
    <cellStyle name="표준 2 2 2 2 2 2 2 2 2 2 6 3 2" xfId="2979"/>
    <cellStyle name="표준 2 2 2 2 2 2 2 2 2 2 6 4" xfId="2980"/>
    <cellStyle name="표준 2 2 2 2 2 2 2 2 2 2 7" xfId="2981"/>
    <cellStyle name="표준 2 2 2 2 2 2 2 2 2 2 7 2" xfId="2982"/>
    <cellStyle name="표준 2 2 2 2 2 2 2 2 2 2 7 2 2" xfId="2983"/>
    <cellStyle name="표준 2 2 2 2 2 2 2 2 2 2 7 3" xfId="2984"/>
    <cellStyle name="표준 2 2 2 2 2 2 2 2 2 2 8" xfId="2985"/>
    <cellStyle name="표준 2 2 2 2 2 2 2 2 2 2 8 2" xfId="2986"/>
    <cellStyle name="표준 2 2 2 2 2 2 2 2 2 2 9" xfId="2987"/>
    <cellStyle name="표준 2 2 2 2 2 2 2 2 2 20" xfId="2988"/>
    <cellStyle name="표준 2 2 2 2 2 2 2 2 2 21" xfId="2989"/>
    <cellStyle name="표준 2 2 2 2 2 2 2 2 2 22" xfId="2990"/>
    <cellStyle name="표준 2 2 2 2 2 2 2 2 2 23" xfId="11342"/>
    <cellStyle name="표준 2 2 2 2 2 2 2 2 2 3" xfId="2991"/>
    <cellStyle name="표준 2 2 2 2 2 2 2 2 2 4" xfId="2992"/>
    <cellStyle name="표준 2 2 2 2 2 2 2 2 2 5" xfId="2993"/>
    <cellStyle name="표준 2 2 2 2 2 2 2 2 2 6" xfId="2994"/>
    <cellStyle name="표준 2 2 2 2 2 2 2 2 2 7" xfId="2995"/>
    <cellStyle name="표준 2 2 2 2 2 2 2 2 2 8" xfId="2996"/>
    <cellStyle name="표준 2 2 2 2 2 2 2 2 2 9" xfId="2997"/>
    <cellStyle name="표준 2 2 2 2 2 2 2 2 20" xfId="2998"/>
    <cellStyle name="표준 2 2 2 2 2 2 2 2 21" xfId="2999"/>
    <cellStyle name="표준 2 2 2 2 2 2 2 2 22" xfId="3000"/>
    <cellStyle name="표준 2 2 2 2 2 2 2 2 23" xfId="11341"/>
    <cellStyle name="표준 2 2 2 2 2 2 2 2 3" xfId="3001"/>
    <cellStyle name="표준 2 2 2 2 2 2 2 2 4" xfId="3002"/>
    <cellStyle name="표준 2 2 2 2 2 2 2 2 5" xfId="3003"/>
    <cellStyle name="표준 2 2 2 2 2 2 2 2 6" xfId="3004"/>
    <cellStyle name="표준 2 2 2 2 2 2 2 2 7" xfId="3005"/>
    <cellStyle name="표준 2 2 2 2 2 2 2 2 8" xfId="3006"/>
    <cellStyle name="표준 2 2 2 2 2 2 2 2 9" xfId="3007"/>
    <cellStyle name="표준 2 2 2 2 2 2 2 20" xfId="3008"/>
    <cellStyle name="표준 2 2 2 2 2 2 2 21" xfId="3009"/>
    <cellStyle name="표준 2 2 2 2 2 2 2 22" xfId="3010"/>
    <cellStyle name="표준 2 2 2 2 2 2 2 23" xfId="3011"/>
    <cellStyle name="표준 2 2 2 2 2 2 2 24" xfId="3012"/>
    <cellStyle name="표준 2 2 2 2 2 2 2 25" xfId="3013"/>
    <cellStyle name="표준 2 2 2 2 2 2 2 26" xfId="3014"/>
    <cellStyle name="표준 2 2 2 2 2 2 2 27" xfId="3015"/>
    <cellStyle name="표준 2 2 2 2 2 2 2 28" xfId="3016"/>
    <cellStyle name="표준 2 2 2 2 2 2 2 29" xfId="3017"/>
    <cellStyle name="표준 2 2 2 2 2 2 2 3" xfId="3018"/>
    <cellStyle name="표준 2 2 2 2 2 2 2 30" xfId="3019"/>
    <cellStyle name="표준 2 2 2 2 2 2 2 31" xfId="3020"/>
    <cellStyle name="표준 2 2 2 2 2 2 2 32" xfId="3021"/>
    <cellStyle name="표준 2 2 2 2 2 2 2 33" xfId="3022"/>
    <cellStyle name="표준 2 2 2 2 2 2 2 34" xfId="3023"/>
    <cellStyle name="표준 2 2 2 2 2 2 2 35" xfId="3024"/>
    <cellStyle name="표준 2 2 2 2 2 2 2 36" xfId="3025"/>
    <cellStyle name="표준 2 2 2 2 2 2 2 37" xfId="3026"/>
    <cellStyle name="표준 2 2 2 2 2 2 2 38" xfId="3027"/>
    <cellStyle name="표준 2 2 2 2 2 2 2 39" xfId="3028"/>
    <cellStyle name="표준 2 2 2 2 2 2 2 4" xfId="3029"/>
    <cellStyle name="표준 2 2 2 2 2 2 2 40" xfId="3030"/>
    <cellStyle name="표준 2 2 2 2 2 2 2 41" xfId="3031"/>
    <cellStyle name="표준 2 2 2 2 2 2 2 42" xfId="3032"/>
    <cellStyle name="표준 2 2 2 2 2 2 2 43" xfId="3033"/>
    <cellStyle name="표준 2 2 2 2 2 2 2 44" xfId="3034"/>
    <cellStyle name="표준 2 2 2 2 2 2 2 45" xfId="3035"/>
    <cellStyle name="표준 2 2 2 2 2 2 2 46" xfId="3036"/>
    <cellStyle name="표준 2 2 2 2 2 2 2 47" xfId="3037"/>
    <cellStyle name="표준 2 2 2 2 2 2 2 47 2" xfId="3038"/>
    <cellStyle name="표준 2 2 2 2 2 2 2 47 2 2" xfId="3039"/>
    <cellStyle name="표준 2 2 2 2 2 2 2 47 2 2 2" xfId="3040"/>
    <cellStyle name="표준 2 2 2 2 2 2 2 47 2 2 2 2" xfId="3041"/>
    <cellStyle name="표준 2 2 2 2 2 2 2 47 2 2 3" xfId="3042"/>
    <cellStyle name="표준 2 2 2 2 2 2 2 47 2 3" xfId="3043"/>
    <cellStyle name="표준 2 2 2 2 2 2 2 47 2 3 2" xfId="3044"/>
    <cellStyle name="표준 2 2 2 2 2 2 2 47 3" xfId="3045"/>
    <cellStyle name="표준 2 2 2 2 2 2 2 47 3 2" xfId="3046"/>
    <cellStyle name="표준 2 2 2 2 2 2 2 47 4" xfId="3047"/>
    <cellStyle name="표준 2 2 2 2 2 2 2 48" xfId="3048"/>
    <cellStyle name="표준 2 2 2 2 2 2 2 48 2" xfId="3049"/>
    <cellStyle name="표준 2 2 2 2 2 2 2 48 2 2" xfId="3050"/>
    <cellStyle name="표준 2 2 2 2 2 2 2 48 3" xfId="3051"/>
    <cellStyle name="표준 2 2 2 2 2 2 2 49" xfId="3052"/>
    <cellStyle name="표준 2 2 2 2 2 2 2 49 2" xfId="3053"/>
    <cellStyle name="표준 2 2 2 2 2 2 2 5" xfId="3054"/>
    <cellStyle name="표준 2 2 2 2 2 2 2 50" xfId="3055"/>
    <cellStyle name="표준 2 2 2 2 2 2 2 51" xfId="3056"/>
    <cellStyle name="표준 2 2 2 2 2 2 2 52" xfId="3057"/>
    <cellStyle name="표준 2 2 2 2 2 2 2 53" xfId="3058"/>
    <cellStyle name="표준 2 2 2 2 2 2 2 54" xfId="3059"/>
    <cellStyle name="표준 2 2 2 2 2 2 2 55" xfId="3060"/>
    <cellStyle name="표준 2 2 2 2 2 2 2 56" xfId="3061"/>
    <cellStyle name="표준 2 2 2 2 2 2 2 57" xfId="3062"/>
    <cellStyle name="표준 2 2 2 2 2 2 2 58" xfId="3063"/>
    <cellStyle name="표준 2 2 2 2 2 2 2 59" xfId="3064"/>
    <cellStyle name="표준 2 2 2 2 2 2 2 6" xfId="3065"/>
    <cellStyle name="표준 2 2 2 2 2 2 2 60" xfId="11340"/>
    <cellStyle name="표준 2 2 2 2 2 2 2 7" xfId="3066"/>
    <cellStyle name="표준 2 2 2 2 2 2 2 8" xfId="3067"/>
    <cellStyle name="표준 2 2 2 2 2 2 2 9" xfId="3068"/>
    <cellStyle name="표준 2 2 2 2 2 2 20" xfId="3069"/>
    <cellStyle name="표준 2 2 2 2 2 2 21" xfId="3070"/>
    <cellStyle name="표준 2 2 2 2 2 2 22" xfId="3071"/>
    <cellStyle name="표준 2 2 2 2 2 2 23" xfId="3072"/>
    <cellStyle name="표준 2 2 2 2 2 2 24" xfId="3073"/>
    <cellStyle name="표준 2 2 2 2 2 2 25" xfId="3074"/>
    <cellStyle name="표준 2 2 2 2 2 2 26" xfId="3075"/>
    <cellStyle name="표준 2 2 2 2 2 2 27" xfId="3076"/>
    <cellStyle name="표준 2 2 2 2 2 2 28" xfId="3077"/>
    <cellStyle name="표준 2 2 2 2 2 2 29" xfId="3078"/>
    <cellStyle name="표준 2 2 2 2 2 2 3" xfId="3079"/>
    <cellStyle name="표준 2 2 2 2 2 2 3 2" xfId="3080"/>
    <cellStyle name="표준 2 2 2 2 2 2 30" xfId="3081"/>
    <cellStyle name="표준 2 2 2 2 2 2 31" xfId="3082"/>
    <cellStyle name="표준 2 2 2 2 2 2 32" xfId="3083"/>
    <cellStyle name="표준 2 2 2 2 2 2 33" xfId="3084"/>
    <cellStyle name="표준 2 2 2 2 2 2 34" xfId="3085"/>
    <cellStyle name="표준 2 2 2 2 2 2 35" xfId="3086"/>
    <cellStyle name="표준 2 2 2 2 2 2 36" xfId="3087"/>
    <cellStyle name="표준 2 2 2 2 2 2 37" xfId="3088"/>
    <cellStyle name="표준 2 2 2 2 2 2 38" xfId="3089"/>
    <cellStyle name="표준 2 2 2 2 2 2 39" xfId="3090"/>
    <cellStyle name="표준 2 2 2 2 2 2 4" xfId="3091"/>
    <cellStyle name="표준 2 2 2 2 2 2 4 2" xfId="3092"/>
    <cellStyle name="표준 2 2 2 2 2 2 40" xfId="3093"/>
    <cellStyle name="표준 2 2 2 2 2 2 41" xfId="3094"/>
    <cellStyle name="표준 2 2 2 2 2 2 42" xfId="3095"/>
    <cellStyle name="표준 2 2 2 2 2 2 43" xfId="3096"/>
    <cellStyle name="표준 2 2 2 2 2 2 44" xfId="3097"/>
    <cellStyle name="표준 2 2 2 2 2 2 45" xfId="3098"/>
    <cellStyle name="표준 2 2 2 2 2 2 46" xfId="3099"/>
    <cellStyle name="표준 2 2 2 2 2 2 47" xfId="3100"/>
    <cellStyle name="표준 2 2 2 2 2 2 47 2" xfId="3101"/>
    <cellStyle name="표준 2 2 2 2 2 2 47 2 2" xfId="3102"/>
    <cellStyle name="표준 2 2 2 2 2 2 47 2 2 2" xfId="3103"/>
    <cellStyle name="표준 2 2 2 2 2 2 47 2 2 2 2" xfId="3104"/>
    <cellStyle name="표준 2 2 2 2 2 2 47 2 2 3" xfId="3105"/>
    <cellStyle name="표준 2 2 2 2 2 2 47 2 3" xfId="3106"/>
    <cellStyle name="표준 2 2 2 2 2 2 47 2 3 2" xfId="3107"/>
    <cellStyle name="표준 2 2 2 2 2 2 47 3" xfId="3108"/>
    <cellStyle name="표준 2 2 2 2 2 2 47 3 2" xfId="3109"/>
    <cellStyle name="표준 2 2 2 2 2 2 47 4" xfId="3110"/>
    <cellStyle name="표준 2 2 2 2 2 2 48" xfId="3111"/>
    <cellStyle name="표준 2 2 2 2 2 2 48 2" xfId="3112"/>
    <cellStyle name="표준 2 2 2 2 2 2 48 2 2" xfId="3113"/>
    <cellStyle name="표준 2 2 2 2 2 2 48 3" xfId="3114"/>
    <cellStyle name="표준 2 2 2 2 2 2 49" xfId="3115"/>
    <cellStyle name="표준 2 2 2 2 2 2 49 2" xfId="3116"/>
    <cellStyle name="표준 2 2 2 2 2 2 5" xfId="3117"/>
    <cellStyle name="표준 2 2 2 2 2 2 5 2" xfId="3118"/>
    <cellStyle name="표준 2 2 2 2 2 2 50" xfId="3119"/>
    <cellStyle name="표준 2 2 2 2 2 2 51" xfId="3120"/>
    <cellStyle name="표준 2 2 2 2 2 2 52" xfId="3121"/>
    <cellStyle name="표준 2 2 2 2 2 2 53" xfId="3122"/>
    <cellStyle name="표준 2 2 2 2 2 2 54" xfId="3123"/>
    <cellStyle name="표준 2 2 2 2 2 2 55" xfId="3124"/>
    <cellStyle name="표준 2 2 2 2 2 2 56" xfId="3125"/>
    <cellStyle name="표준 2 2 2 2 2 2 57" xfId="3126"/>
    <cellStyle name="표준 2 2 2 2 2 2 58" xfId="3127"/>
    <cellStyle name="표준 2 2 2 2 2 2 59" xfId="3128"/>
    <cellStyle name="표준 2 2 2 2 2 2 6" xfId="3129"/>
    <cellStyle name="표준 2 2 2 2 2 2 6 2" xfId="3130"/>
    <cellStyle name="표준 2 2 2 2 2 2 60" xfId="11339"/>
    <cellStyle name="표준 2 2 2 2 2 2 7" xfId="3131"/>
    <cellStyle name="표준 2 2 2 2 2 2 7 2" xfId="3132"/>
    <cellStyle name="표준 2 2 2 2 2 2 8" xfId="3133"/>
    <cellStyle name="표준 2 2 2 2 2 2 9" xfId="3134"/>
    <cellStyle name="표준 2 2 2 2 2 20" xfId="3135"/>
    <cellStyle name="표준 2 2 2 2 2 21" xfId="3136"/>
    <cellStyle name="표준 2 2 2 2 2 22" xfId="3137"/>
    <cellStyle name="표준 2 2 2 2 2 23" xfId="3138"/>
    <cellStyle name="표준 2 2 2 2 2 24" xfId="3139"/>
    <cellStyle name="표준 2 2 2 2 2 25" xfId="3140"/>
    <cellStyle name="표준 2 2 2 2 2 26" xfId="3141"/>
    <cellStyle name="표준 2 2 2 2 2 27" xfId="3142"/>
    <cellStyle name="표준 2 2 2 2 2 28" xfId="3143"/>
    <cellStyle name="표준 2 2 2 2 2 29" xfId="3144"/>
    <cellStyle name="표준 2 2 2 2 2 3" xfId="3145"/>
    <cellStyle name="표준 2 2 2 2 2 30" xfId="3146"/>
    <cellStyle name="표준 2 2 2 2 2 31" xfId="3147"/>
    <cellStyle name="표준 2 2 2 2 2 32" xfId="3148"/>
    <cellStyle name="표준 2 2 2 2 2 33" xfId="3149"/>
    <cellStyle name="표준 2 2 2 2 2 34" xfId="3150"/>
    <cellStyle name="표준 2 2 2 2 2 35" xfId="3151"/>
    <cellStyle name="표준 2 2 2 2 2 36" xfId="3152"/>
    <cellStyle name="표준 2 2 2 2 2 37" xfId="3153"/>
    <cellStyle name="표준 2 2 2 2 2 38" xfId="3154"/>
    <cellStyle name="표준 2 2 2 2 2 39" xfId="3155"/>
    <cellStyle name="표준 2 2 2 2 2 4" xfId="3156"/>
    <cellStyle name="표준 2 2 2 2 2 40" xfId="3157"/>
    <cellStyle name="표준 2 2 2 2 2 41" xfId="3158"/>
    <cellStyle name="표준 2 2 2 2 2 42" xfId="3159"/>
    <cellStyle name="표준 2 2 2 2 2 43" xfId="3160"/>
    <cellStyle name="표준 2 2 2 2 2 44" xfId="3161"/>
    <cellStyle name="표준 2 2 2 2 2 45" xfId="3162"/>
    <cellStyle name="표준 2 2 2 2 2 46" xfId="3163"/>
    <cellStyle name="표준 2 2 2 2 2 47" xfId="3164"/>
    <cellStyle name="표준 2 2 2 2 2 48" xfId="3165"/>
    <cellStyle name="표준 2 2 2 2 2 49" xfId="3166"/>
    <cellStyle name="표준 2 2 2 2 2 5" xfId="3167"/>
    <cellStyle name="표준 2 2 2 2 2 50" xfId="3168"/>
    <cellStyle name="표준 2 2 2 2 2 51" xfId="3169"/>
    <cellStyle name="표준 2 2 2 2 2 52" xfId="3170"/>
    <cellStyle name="표준 2 2 2 2 2 53" xfId="3171"/>
    <cellStyle name="표준 2 2 2 2 2 54" xfId="3172"/>
    <cellStyle name="표준 2 2 2 2 2 55" xfId="3173"/>
    <cellStyle name="표준 2 2 2 2 2 56" xfId="3174"/>
    <cellStyle name="표준 2 2 2 2 2 57" xfId="3175"/>
    <cellStyle name="표준 2 2 2 2 2 58" xfId="3176"/>
    <cellStyle name="표준 2 2 2 2 2 59" xfId="3177"/>
    <cellStyle name="표준 2 2 2 2 2 59 2" xfId="3178"/>
    <cellStyle name="표준 2 2 2 2 2 59 2 2" xfId="3179"/>
    <cellStyle name="표준 2 2 2 2 2 59 2 2 2" xfId="3180"/>
    <cellStyle name="표준 2 2 2 2 2 59 2 2 2 2" xfId="3181"/>
    <cellStyle name="표준 2 2 2 2 2 59 2 2 3" xfId="3182"/>
    <cellStyle name="표준 2 2 2 2 2 59 2 3" xfId="3183"/>
    <cellStyle name="표준 2 2 2 2 2 59 2 3 2" xfId="3184"/>
    <cellStyle name="표준 2 2 2 2 2 59 3" xfId="3185"/>
    <cellStyle name="표준 2 2 2 2 2 59 3 2" xfId="3186"/>
    <cellStyle name="표준 2 2 2 2 2 59 4" xfId="3187"/>
    <cellStyle name="표준 2 2 2 2 2 6" xfId="3188"/>
    <cellStyle name="표준 2 2 2 2 2 60" xfId="3189"/>
    <cellStyle name="표준 2 2 2 2 2 60 2" xfId="3190"/>
    <cellStyle name="표준 2 2 2 2 2 60 2 2" xfId="3191"/>
    <cellStyle name="표준 2 2 2 2 2 60 3" xfId="3192"/>
    <cellStyle name="표준 2 2 2 2 2 61" xfId="3193"/>
    <cellStyle name="표준 2 2 2 2 2 61 2" xfId="3194"/>
    <cellStyle name="표준 2 2 2 2 2 62" xfId="3195"/>
    <cellStyle name="표준 2 2 2 2 2 63" xfId="3196"/>
    <cellStyle name="표준 2 2 2 2 2 64" xfId="3197"/>
    <cellStyle name="표준 2 2 2 2 2 65" xfId="3198"/>
    <cellStyle name="표준 2 2 2 2 2 66" xfId="3199"/>
    <cellStyle name="표준 2 2 2 2 2 67" xfId="3200"/>
    <cellStyle name="표준 2 2 2 2 2 68" xfId="3201"/>
    <cellStyle name="표준 2 2 2 2 2 69" xfId="3202"/>
    <cellStyle name="표준 2 2 2 2 2 7" xfId="3203"/>
    <cellStyle name="표준 2 2 2 2 2 70" xfId="3204"/>
    <cellStyle name="표준 2 2 2 2 2 71" xfId="3205"/>
    <cellStyle name="표준 2 2 2 2 2 72" xfId="11338"/>
    <cellStyle name="표준 2 2 2 2 2 8" xfId="3206"/>
    <cellStyle name="표준 2 2 2 2 2 9" xfId="3207"/>
    <cellStyle name="표준 2 2 2 2 20" xfId="3208"/>
    <cellStyle name="표준 2 2 2 2 21" xfId="3209"/>
    <cellStyle name="표준 2 2 2 2 22" xfId="3210"/>
    <cellStyle name="표준 2 2 2 2 22 10" xfId="3211"/>
    <cellStyle name="표준 2 2 2 2 22 11" xfId="3212"/>
    <cellStyle name="표준 2 2 2 2 22 12" xfId="3213"/>
    <cellStyle name="표준 2 2 2 2 22 13" xfId="3214"/>
    <cellStyle name="표준 2 2 2 2 22 14" xfId="3215"/>
    <cellStyle name="표준 2 2 2 2 22 15" xfId="3216"/>
    <cellStyle name="표준 2 2 2 2 22 16" xfId="3217"/>
    <cellStyle name="표준 2 2 2 2 22 17" xfId="3218"/>
    <cellStyle name="표준 2 2 2 2 22 18" xfId="3219"/>
    <cellStyle name="표준 2 2 2 2 22 19" xfId="3220"/>
    <cellStyle name="표준 2 2 2 2 22 2" xfId="3221"/>
    <cellStyle name="표준 2 2 2 2 22 20" xfId="3222"/>
    <cellStyle name="표준 2 2 2 2 22 21" xfId="3223"/>
    <cellStyle name="표준 2 2 2 2 22 22" xfId="3224"/>
    <cellStyle name="표준 2 2 2 2 22 23" xfId="3225"/>
    <cellStyle name="표준 2 2 2 2 22 24" xfId="3226"/>
    <cellStyle name="표준 2 2 2 2 22 25" xfId="3227"/>
    <cellStyle name="표준 2 2 2 2 22 26" xfId="3228"/>
    <cellStyle name="표준 2 2 2 2 22 27" xfId="3229"/>
    <cellStyle name="표준 2 2 2 2 22 28" xfId="3230"/>
    <cellStyle name="표준 2 2 2 2 22 29" xfId="3231"/>
    <cellStyle name="표준 2 2 2 2 22 3" xfId="3232"/>
    <cellStyle name="표준 2 2 2 2 22 30" xfId="3233"/>
    <cellStyle name="표준 2 2 2 2 22 31" xfId="3234"/>
    <cellStyle name="표준 2 2 2 2 22 32" xfId="3235"/>
    <cellStyle name="표준 2 2 2 2 22 33" xfId="3236"/>
    <cellStyle name="표준 2 2 2 2 22 34" xfId="3237"/>
    <cellStyle name="표준 2 2 2 2 22 35" xfId="3238"/>
    <cellStyle name="표준 2 2 2 2 22 36" xfId="3239"/>
    <cellStyle name="표준 2 2 2 2 22 37" xfId="3240"/>
    <cellStyle name="표준 2 2 2 2 22 38" xfId="3241"/>
    <cellStyle name="표준 2 2 2 2 22 39" xfId="3242"/>
    <cellStyle name="표준 2 2 2 2 22 4" xfId="3243"/>
    <cellStyle name="표준 2 2 2 2 22 5" xfId="3244"/>
    <cellStyle name="표준 2 2 2 2 22 6" xfId="3245"/>
    <cellStyle name="표준 2 2 2 2 22 7" xfId="3246"/>
    <cellStyle name="표준 2 2 2 2 22 8" xfId="3247"/>
    <cellStyle name="표준 2 2 2 2 22 9" xfId="3248"/>
    <cellStyle name="표준 2 2 2 2 23" xfId="3249"/>
    <cellStyle name="표준 2 2 2 2 23 10" xfId="3250"/>
    <cellStyle name="표준 2 2 2 2 23 11" xfId="3251"/>
    <cellStyle name="표준 2 2 2 2 23 12" xfId="3252"/>
    <cellStyle name="표준 2 2 2 2 23 13" xfId="3253"/>
    <cellStyle name="표준 2 2 2 2 23 14" xfId="3254"/>
    <cellStyle name="표준 2 2 2 2 23 15" xfId="3255"/>
    <cellStyle name="표준 2 2 2 2 23 16" xfId="3256"/>
    <cellStyle name="표준 2 2 2 2 23 17" xfId="3257"/>
    <cellStyle name="표준 2 2 2 2 23 18" xfId="3258"/>
    <cellStyle name="표준 2 2 2 2 23 19" xfId="3259"/>
    <cellStyle name="표준 2 2 2 2 23 2" xfId="3260"/>
    <cellStyle name="표준 2 2 2 2 23 20" xfId="3261"/>
    <cellStyle name="표준 2 2 2 2 23 21" xfId="3262"/>
    <cellStyle name="표준 2 2 2 2 23 22" xfId="3263"/>
    <cellStyle name="표준 2 2 2 2 23 23" xfId="3264"/>
    <cellStyle name="표준 2 2 2 2 23 24" xfId="3265"/>
    <cellStyle name="표준 2 2 2 2 23 25" xfId="3266"/>
    <cellStyle name="표준 2 2 2 2 23 26" xfId="3267"/>
    <cellStyle name="표준 2 2 2 2 23 27" xfId="3268"/>
    <cellStyle name="표준 2 2 2 2 23 28" xfId="3269"/>
    <cellStyle name="표준 2 2 2 2 23 29" xfId="3270"/>
    <cellStyle name="표준 2 2 2 2 23 3" xfId="3271"/>
    <cellStyle name="표준 2 2 2 2 23 30" xfId="3272"/>
    <cellStyle name="표준 2 2 2 2 23 31" xfId="3273"/>
    <cellStyle name="표준 2 2 2 2 23 32" xfId="3274"/>
    <cellStyle name="표준 2 2 2 2 23 33" xfId="3275"/>
    <cellStyle name="표준 2 2 2 2 23 34" xfId="3276"/>
    <cellStyle name="표준 2 2 2 2 23 35" xfId="3277"/>
    <cellStyle name="표준 2 2 2 2 23 36" xfId="3278"/>
    <cellStyle name="표준 2 2 2 2 23 37" xfId="3279"/>
    <cellStyle name="표준 2 2 2 2 23 38" xfId="3280"/>
    <cellStyle name="표준 2 2 2 2 23 39" xfId="3281"/>
    <cellStyle name="표준 2 2 2 2 23 4" xfId="3282"/>
    <cellStyle name="표준 2 2 2 2 23 5" xfId="3283"/>
    <cellStyle name="표준 2 2 2 2 23 6" xfId="3284"/>
    <cellStyle name="표준 2 2 2 2 23 7" xfId="3285"/>
    <cellStyle name="표준 2 2 2 2 23 8" xfId="3286"/>
    <cellStyle name="표준 2 2 2 2 23 9" xfId="3287"/>
    <cellStyle name="표준 2 2 2 2 24" xfId="3288"/>
    <cellStyle name="표준 2 2 2 2 24 10" xfId="3289"/>
    <cellStyle name="표준 2 2 2 2 24 11" xfId="3290"/>
    <cellStyle name="표준 2 2 2 2 24 12" xfId="3291"/>
    <cellStyle name="표준 2 2 2 2 24 13" xfId="3292"/>
    <cellStyle name="표준 2 2 2 2 24 14" xfId="3293"/>
    <cellStyle name="표준 2 2 2 2 24 15" xfId="3294"/>
    <cellStyle name="표준 2 2 2 2 24 16" xfId="3295"/>
    <cellStyle name="표준 2 2 2 2 24 17" xfId="3296"/>
    <cellStyle name="표준 2 2 2 2 24 18" xfId="3297"/>
    <cellStyle name="표준 2 2 2 2 24 19" xfId="3298"/>
    <cellStyle name="표준 2 2 2 2 24 2" xfId="3299"/>
    <cellStyle name="표준 2 2 2 2 24 20" xfId="3300"/>
    <cellStyle name="표준 2 2 2 2 24 21" xfId="3301"/>
    <cellStyle name="표준 2 2 2 2 24 22" xfId="3302"/>
    <cellStyle name="표준 2 2 2 2 24 23" xfId="3303"/>
    <cellStyle name="표준 2 2 2 2 24 24" xfId="3304"/>
    <cellStyle name="표준 2 2 2 2 24 25" xfId="3305"/>
    <cellStyle name="표준 2 2 2 2 24 26" xfId="3306"/>
    <cellStyle name="표준 2 2 2 2 24 27" xfId="3307"/>
    <cellStyle name="표준 2 2 2 2 24 28" xfId="3308"/>
    <cellStyle name="표준 2 2 2 2 24 29" xfId="3309"/>
    <cellStyle name="표준 2 2 2 2 24 3" xfId="3310"/>
    <cellStyle name="표준 2 2 2 2 24 30" xfId="3311"/>
    <cellStyle name="표준 2 2 2 2 24 31" xfId="3312"/>
    <cellStyle name="표준 2 2 2 2 24 32" xfId="3313"/>
    <cellStyle name="표준 2 2 2 2 24 33" xfId="3314"/>
    <cellStyle name="표준 2 2 2 2 24 34" xfId="3315"/>
    <cellStyle name="표준 2 2 2 2 24 35" xfId="3316"/>
    <cellStyle name="표준 2 2 2 2 24 36" xfId="3317"/>
    <cellStyle name="표준 2 2 2 2 24 37" xfId="3318"/>
    <cellStyle name="표준 2 2 2 2 24 38" xfId="3319"/>
    <cellStyle name="표준 2 2 2 2 24 39" xfId="3320"/>
    <cellStyle name="표준 2 2 2 2 24 4" xfId="3321"/>
    <cellStyle name="표준 2 2 2 2 24 5" xfId="3322"/>
    <cellStyle name="표준 2 2 2 2 24 6" xfId="3323"/>
    <cellStyle name="표준 2 2 2 2 24 7" xfId="3324"/>
    <cellStyle name="표준 2 2 2 2 24 8" xfId="3325"/>
    <cellStyle name="표준 2 2 2 2 24 9" xfId="3326"/>
    <cellStyle name="표준 2 2 2 2 25" xfId="3327"/>
    <cellStyle name="표준 2 2 2 2 25 10" xfId="3328"/>
    <cellStyle name="표준 2 2 2 2 25 11" xfId="3329"/>
    <cellStyle name="표준 2 2 2 2 25 12" xfId="3330"/>
    <cellStyle name="표준 2 2 2 2 25 13" xfId="3331"/>
    <cellStyle name="표준 2 2 2 2 25 14" xfId="3332"/>
    <cellStyle name="표준 2 2 2 2 25 15" xfId="3333"/>
    <cellStyle name="표준 2 2 2 2 25 16" xfId="3334"/>
    <cellStyle name="표준 2 2 2 2 25 17" xfId="3335"/>
    <cellStyle name="표준 2 2 2 2 25 18" xfId="3336"/>
    <cellStyle name="표준 2 2 2 2 25 19" xfId="3337"/>
    <cellStyle name="표준 2 2 2 2 25 2" xfId="3338"/>
    <cellStyle name="표준 2 2 2 2 25 20" xfId="3339"/>
    <cellStyle name="표준 2 2 2 2 25 21" xfId="3340"/>
    <cellStyle name="표준 2 2 2 2 25 22" xfId="3341"/>
    <cellStyle name="표준 2 2 2 2 25 23" xfId="3342"/>
    <cellStyle name="표준 2 2 2 2 25 24" xfId="3343"/>
    <cellStyle name="표준 2 2 2 2 25 25" xfId="3344"/>
    <cellStyle name="표준 2 2 2 2 25 26" xfId="3345"/>
    <cellStyle name="표준 2 2 2 2 25 27" xfId="3346"/>
    <cellStyle name="표준 2 2 2 2 25 28" xfId="3347"/>
    <cellStyle name="표준 2 2 2 2 25 29" xfId="3348"/>
    <cellStyle name="표준 2 2 2 2 25 3" xfId="3349"/>
    <cellStyle name="표준 2 2 2 2 25 30" xfId="3350"/>
    <cellStyle name="표준 2 2 2 2 25 31" xfId="3351"/>
    <cellStyle name="표준 2 2 2 2 25 32" xfId="3352"/>
    <cellStyle name="표준 2 2 2 2 25 33" xfId="3353"/>
    <cellStyle name="표준 2 2 2 2 25 34" xfId="3354"/>
    <cellStyle name="표준 2 2 2 2 25 35" xfId="3355"/>
    <cellStyle name="표준 2 2 2 2 25 36" xfId="3356"/>
    <cellStyle name="표준 2 2 2 2 25 37" xfId="3357"/>
    <cellStyle name="표준 2 2 2 2 25 38" xfId="3358"/>
    <cellStyle name="표준 2 2 2 2 25 39" xfId="3359"/>
    <cellStyle name="표준 2 2 2 2 25 4" xfId="3360"/>
    <cellStyle name="표준 2 2 2 2 25 5" xfId="3361"/>
    <cellStyle name="표준 2 2 2 2 25 6" xfId="3362"/>
    <cellStyle name="표준 2 2 2 2 25 7" xfId="3363"/>
    <cellStyle name="표준 2 2 2 2 25 8" xfId="3364"/>
    <cellStyle name="표준 2 2 2 2 25 9" xfId="3365"/>
    <cellStyle name="표준 2 2 2 2 26" xfId="3366"/>
    <cellStyle name="표준 2 2 2 2 26 10" xfId="3367"/>
    <cellStyle name="표준 2 2 2 2 26 11" xfId="3368"/>
    <cellStyle name="표준 2 2 2 2 26 12" xfId="3369"/>
    <cellStyle name="표준 2 2 2 2 26 13" xfId="3370"/>
    <cellStyle name="표준 2 2 2 2 26 14" xfId="3371"/>
    <cellStyle name="표준 2 2 2 2 26 15" xfId="3372"/>
    <cellStyle name="표준 2 2 2 2 26 16" xfId="3373"/>
    <cellStyle name="표준 2 2 2 2 26 17" xfId="3374"/>
    <cellStyle name="표준 2 2 2 2 26 18" xfId="3375"/>
    <cellStyle name="표준 2 2 2 2 26 19" xfId="3376"/>
    <cellStyle name="표준 2 2 2 2 26 2" xfId="3377"/>
    <cellStyle name="표준 2 2 2 2 26 20" xfId="3378"/>
    <cellStyle name="표준 2 2 2 2 26 21" xfId="3379"/>
    <cellStyle name="표준 2 2 2 2 26 22" xfId="3380"/>
    <cellStyle name="표준 2 2 2 2 26 23" xfId="3381"/>
    <cellStyle name="표준 2 2 2 2 26 24" xfId="3382"/>
    <cellStyle name="표준 2 2 2 2 26 25" xfId="3383"/>
    <cellStyle name="표준 2 2 2 2 26 26" xfId="3384"/>
    <cellStyle name="표준 2 2 2 2 26 27" xfId="3385"/>
    <cellStyle name="표준 2 2 2 2 26 28" xfId="3386"/>
    <cellStyle name="표준 2 2 2 2 26 29" xfId="3387"/>
    <cellStyle name="표준 2 2 2 2 26 3" xfId="3388"/>
    <cellStyle name="표준 2 2 2 2 26 30" xfId="3389"/>
    <cellStyle name="표준 2 2 2 2 26 31" xfId="3390"/>
    <cellStyle name="표준 2 2 2 2 26 32" xfId="3391"/>
    <cellStyle name="표준 2 2 2 2 26 33" xfId="3392"/>
    <cellStyle name="표준 2 2 2 2 26 34" xfId="3393"/>
    <cellStyle name="표준 2 2 2 2 26 35" xfId="3394"/>
    <cellStyle name="표준 2 2 2 2 26 36" xfId="3395"/>
    <cellStyle name="표준 2 2 2 2 26 37" xfId="3396"/>
    <cellStyle name="표준 2 2 2 2 26 38" xfId="3397"/>
    <cellStyle name="표준 2 2 2 2 26 39" xfId="3398"/>
    <cellStyle name="표준 2 2 2 2 26 4" xfId="3399"/>
    <cellStyle name="표준 2 2 2 2 26 5" xfId="3400"/>
    <cellStyle name="표준 2 2 2 2 26 6" xfId="3401"/>
    <cellStyle name="표준 2 2 2 2 26 7" xfId="3402"/>
    <cellStyle name="표준 2 2 2 2 26 8" xfId="3403"/>
    <cellStyle name="표준 2 2 2 2 26 9" xfId="3404"/>
    <cellStyle name="표준 2 2 2 2 27" xfId="3405"/>
    <cellStyle name="표준 2 2 2 2 27 10" xfId="3406"/>
    <cellStyle name="표준 2 2 2 2 27 11" xfId="3407"/>
    <cellStyle name="표준 2 2 2 2 27 12" xfId="3408"/>
    <cellStyle name="표준 2 2 2 2 27 13" xfId="3409"/>
    <cellStyle name="표준 2 2 2 2 27 14" xfId="3410"/>
    <cellStyle name="표준 2 2 2 2 27 15" xfId="3411"/>
    <cellStyle name="표준 2 2 2 2 27 16" xfId="3412"/>
    <cellStyle name="표준 2 2 2 2 27 17" xfId="3413"/>
    <cellStyle name="표준 2 2 2 2 27 18" xfId="3414"/>
    <cellStyle name="표준 2 2 2 2 27 19" xfId="3415"/>
    <cellStyle name="표준 2 2 2 2 27 2" xfId="3416"/>
    <cellStyle name="표준 2 2 2 2 27 20" xfId="3417"/>
    <cellStyle name="표준 2 2 2 2 27 21" xfId="3418"/>
    <cellStyle name="표준 2 2 2 2 27 22" xfId="3419"/>
    <cellStyle name="표준 2 2 2 2 27 23" xfId="3420"/>
    <cellStyle name="표준 2 2 2 2 27 24" xfId="3421"/>
    <cellStyle name="표준 2 2 2 2 27 25" xfId="3422"/>
    <cellStyle name="표준 2 2 2 2 27 26" xfId="3423"/>
    <cellStyle name="표준 2 2 2 2 27 27" xfId="3424"/>
    <cellStyle name="표준 2 2 2 2 27 28" xfId="3425"/>
    <cellStyle name="표준 2 2 2 2 27 29" xfId="3426"/>
    <cellStyle name="표준 2 2 2 2 27 3" xfId="3427"/>
    <cellStyle name="표준 2 2 2 2 27 30" xfId="3428"/>
    <cellStyle name="표준 2 2 2 2 27 31" xfId="3429"/>
    <cellStyle name="표준 2 2 2 2 27 32" xfId="3430"/>
    <cellStyle name="표준 2 2 2 2 27 33" xfId="3431"/>
    <cellStyle name="표준 2 2 2 2 27 34" xfId="3432"/>
    <cellStyle name="표준 2 2 2 2 27 35" xfId="3433"/>
    <cellStyle name="표준 2 2 2 2 27 36" xfId="3434"/>
    <cellStyle name="표준 2 2 2 2 27 37" xfId="3435"/>
    <cellStyle name="표준 2 2 2 2 27 38" xfId="3436"/>
    <cellStyle name="표준 2 2 2 2 27 39" xfId="3437"/>
    <cellStyle name="표준 2 2 2 2 27 4" xfId="3438"/>
    <cellStyle name="표준 2 2 2 2 27 5" xfId="3439"/>
    <cellStyle name="표준 2 2 2 2 27 6" xfId="3440"/>
    <cellStyle name="표준 2 2 2 2 27 7" xfId="3441"/>
    <cellStyle name="표준 2 2 2 2 27 8" xfId="3442"/>
    <cellStyle name="표준 2 2 2 2 27 9" xfId="3443"/>
    <cellStyle name="표준 2 2 2 2 28" xfId="3444"/>
    <cellStyle name="표준 2 2 2 2 28 10" xfId="3445"/>
    <cellStyle name="표준 2 2 2 2 28 11" xfId="3446"/>
    <cellStyle name="표준 2 2 2 2 28 12" xfId="3447"/>
    <cellStyle name="표준 2 2 2 2 28 13" xfId="3448"/>
    <cellStyle name="표준 2 2 2 2 28 14" xfId="3449"/>
    <cellStyle name="표준 2 2 2 2 28 15" xfId="3450"/>
    <cellStyle name="표준 2 2 2 2 28 16" xfId="3451"/>
    <cellStyle name="표준 2 2 2 2 28 17" xfId="3452"/>
    <cellStyle name="표준 2 2 2 2 28 18" xfId="3453"/>
    <cellStyle name="표준 2 2 2 2 28 19" xfId="3454"/>
    <cellStyle name="표준 2 2 2 2 28 2" xfId="3455"/>
    <cellStyle name="표준 2 2 2 2 28 20" xfId="3456"/>
    <cellStyle name="표준 2 2 2 2 28 21" xfId="3457"/>
    <cellStyle name="표준 2 2 2 2 28 22" xfId="3458"/>
    <cellStyle name="표준 2 2 2 2 28 23" xfId="3459"/>
    <cellStyle name="표준 2 2 2 2 28 24" xfId="3460"/>
    <cellStyle name="표준 2 2 2 2 28 25" xfId="3461"/>
    <cellStyle name="표준 2 2 2 2 28 26" xfId="3462"/>
    <cellStyle name="표준 2 2 2 2 28 27" xfId="3463"/>
    <cellStyle name="표준 2 2 2 2 28 28" xfId="3464"/>
    <cellStyle name="표준 2 2 2 2 28 29" xfId="3465"/>
    <cellStyle name="표준 2 2 2 2 28 3" xfId="3466"/>
    <cellStyle name="표준 2 2 2 2 28 30" xfId="3467"/>
    <cellStyle name="표준 2 2 2 2 28 31" xfId="3468"/>
    <cellStyle name="표준 2 2 2 2 28 32" xfId="3469"/>
    <cellStyle name="표준 2 2 2 2 28 33" xfId="3470"/>
    <cellStyle name="표준 2 2 2 2 28 34" xfId="3471"/>
    <cellStyle name="표준 2 2 2 2 28 35" xfId="3472"/>
    <cellStyle name="표준 2 2 2 2 28 36" xfId="3473"/>
    <cellStyle name="표준 2 2 2 2 28 37" xfId="3474"/>
    <cellStyle name="표준 2 2 2 2 28 38" xfId="3475"/>
    <cellStyle name="표준 2 2 2 2 28 39" xfId="3476"/>
    <cellStyle name="표준 2 2 2 2 28 4" xfId="3477"/>
    <cellStyle name="표준 2 2 2 2 28 5" xfId="3478"/>
    <cellStyle name="표준 2 2 2 2 28 6" xfId="3479"/>
    <cellStyle name="표준 2 2 2 2 28 7" xfId="3480"/>
    <cellStyle name="표준 2 2 2 2 28 8" xfId="3481"/>
    <cellStyle name="표준 2 2 2 2 28 9" xfId="3482"/>
    <cellStyle name="표준 2 2 2 2 29" xfId="3483"/>
    <cellStyle name="표준 2 2 2 2 29 10" xfId="3484"/>
    <cellStyle name="표준 2 2 2 2 29 11" xfId="3485"/>
    <cellStyle name="표준 2 2 2 2 29 12" xfId="3486"/>
    <cellStyle name="표준 2 2 2 2 29 13" xfId="3487"/>
    <cellStyle name="표준 2 2 2 2 29 14" xfId="3488"/>
    <cellStyle name="표준 2 2 2 2 29 15" xfId="3489"/>
    <cellStyle name="표준 2 2 2 2 29 16" xfId="3490"/>
    <cellStyle name="표준 2 2 2 2 29 17" xfId="3491"/>
    <cellStyle name="표준 2 2 2 2 29 18" xfId="3492"/>
    <cellStyle name="표준 2 2 2 2 29 19" xfId="3493"/>
    <cellStyle name="표준 2 2 2 2 29 2" xfId="3494"/>
    <cellStyle name="표준 2 2 2 2 29 20" xfId="3495"/>
    <cellStyle name="표준 2 2 2 2 29 21" xfId="3496"/>
    <cellStyle name="표준 2 2 2 2 29 22" xfId="3497"/>
    <cellStyle name="표준 2 2 2 2 29 23" xfId="3498"/>
    <cellStyle name="표준 2 2 2 2 29 24" xfId="3499"/>
    <cellStyle name="표준 2 2 2 2 29 25" xfId="3500"/>
    <cellStyle name="표준 2 2 2 2 29 26" xfId="3501"/>
    <cellStyle name="표준 2 2 2 2 29 27" xfId="3502"/>
    <cellStyle name="표준 2 2 2 2 29 28" xfId="3503"/>
    <cellStyle name="표준 2 2 2 2 29 29" xfId="3504"/>
    <cellStyle name="표준 2 2 2 2 29 3" xfId="3505"/>
    <cellStyle name="표준 2 2 2 2 29 30" xfId="3506"/>
    <cellStyle name="표준 2 2 2 2 29 31" xfId="3507"/>
    <cellStyle name="표준 2 2 2 2 29 32" xfId="3508"/>
    <cellStyle name="표준 2 2 2 2 29 33" xfId="3509"/>
    <cellStyle name="표준 2 2 2 2 29 34" xfId="3510"/>
    <cellStyle name="표준 2 2 2 2 29 35" xfId="3511"/>
    <cellStyle name="표준 2 2 2 2 29 36" xfId="3512"/>
    <cellStyle name="표준 2 2 2 2 29 37" xfId="3513"/>
    <cellStyle name="표준 2 2 2 2 29 38" xfId="3514"/>
    <cellStyle name="표준 2 2 2 2 29 39" xfId="3515"/>
    <cellStyle name="표준 2 2 2 2 29 4" xfId="3516"/>
    <cellStyle name="표준 2 2 2 2 29 5" xfId="3517"/>
    <cellStyle name="표준 2 2 2 2 29 6" xfId="3518"/>
    <cellStyle name="표준 2 2 2 2 29 7" xfId="3519"/>
    <cellStyle name="표준 2 2 2 2 29 8" xfId="3520"/>
    <cellStyle name="표준 2 2 2 2 29 9" xfId="3521"/>
    <cellStyle name="표준 2 2 2 2 3" xfId="3522"/>
    <cellStyle name="표준 2 2 2 2 30" xfId="3523"/>
    <cellStyle name="표준 2 2 2 2 30 10" xfId="3524"/>
    <cellStyle name="표준 2 2 2 2 30 11" xfId="3525"/>
    <cellStyle name="표준 2 2 2 2 30 12" xfId="3526"/>
    <cellStyle name="표준 2 2 2 2 30 13" xfId="3527"/>
    <cellStyle name="표준 2 2 2 2 30 14" xfId="3528"/>
    <cellStyle name="표준 2 2 2 2 30 15" xfId="3529"/>
    <cellStyle name="표준 2 2 2 2 30 16" xfId="3530"/>
    <cellStyle name="표준 2 2 2 2 30 17" xfId="3531"/>
    <cellStyle name="표준 2 2 2 2 30 18" xfId="3532"/>
    <cellStyle name="표준 2 2 2 2 30 19" xfId="3533"/>
    <cellStyle name="표준 2 2 2 2 30 2" xfId="3534"/>
    <cellStyle name="표준 2 2 2 2 30 20" xfId="3535"/>
    <cellStyle name="표준 2 2 2 2 30 21" xfId="3536"/>
    <cellStyle name="표준 2 2 2 2 30 22" xfId="3537"/>
    <cellStyle name="표준 2 2 2 2 30 23" xfId="3538"/>
    <cellStyle name="표준 2 2 2 2 30 24" xfId="3539"/>
    <cellStyle name="표준 2 2 2 2 30 25" xfId="3540"/>
    <cellStyle name="표준 2 2 2 2 30 26" xfId="3541"/>
    <cellStyle name="표준 2 2 2 2 30 27" xfId="3542"/>
    <cellStyle name="표준 2 2 2 2 30 28" xfId="3543"/>
    <cellStyle name="표준 2 2 2 2 30 29" xfId="3544"/>
    <cellStyle name="표준 2 2 2 2 30 3" xfId="3545"/>
    <cellStyle name="표준 2 2 2 2 30 30" xfId="3546"/>
    <cellStyle name="표준 2 2 2 2 30 31" xfId="3547"/>
    <cellStyle name="표준 2 2 2 2 30 32" xfId="3548"/>
    <cellStyle name="표준 2 2 2 2 30 33" xfId="3549"/>
    <cellStyle name="표준 2 2 2 2 30 34" xfId="3550"/>
    <cellStyle name="표준 2 2 2 2 30 35" xfId="3551"/>
    <cellStyle name="표준 2 2 2 2 30 36" xfId="3552"/>
    <cellStyle name="표준 2 2 2 2 30 37" xfId="3553"/>
    <cellStyle name="표준 2 2 2 2 30 38" xfId="3554"/>
    <cellStyle name="표준 2 2 2 2 30 39" xfId="3555"/>
    <cellStyle name="표준 2 2 2 2 30 4" xfId="3556"/>
    <cellStyle name="표준 2 2 2 2 30 5" xfId="3557"/>
    <cellStyle name="표준 2 2 2 2 30 6" xfId="3558"/>
    <cellStyle name="표준 2 2 2 2 30 7" xfId="3559"/>
    <cellStyle name="표준 2 2 2 2 30 8" xfId="3560"/>
    <cellStyle name="표준 2 2 2 2 30 9" xfId="3561"/>
    <cellStyle name="표준 2 2 2 2 31" xfId="3562"/>
    <cellStyle name="표준 2 2 2 2 31 10" xfId="3563"/>
    <cellStyle name="표준 2 2 2 2 31 11" xfId="3564"/>
    <cellStyle name="표준 2 2 2 2 31 12" xfId="3565"/>
    <cellStyle name="표준 2 2 2 2 31 13" xfId="3566"/>
    <cellStyle name="표준 2 2 2 2 31 14" xfId="3567"/>
    <cellStyle name="표준 2 2 2 2 31 15" xfId="3568"/>
    <cellStyle name="표준 2 2 2 2 31 16" xfId="3569"/>
    <cellStyle name="표준 2 2 2 2 31 17" xfId="3570"/>
    <cellStyle name="표준 2 2 2 2 31 18" xfId="3571"/>
    <cellStyle name="표준 2 2 2 2 31 19" xfId="3572"/>
    <cellStyle name="표준 2 2 2 2 31 2" xfId="3573"/>
    <cellStyle name="표준 2 2 2 2 31 20" xfId="3574"/>
    <cellStyle name="표준 2 2 2 2 31 21" xfId="3575"/>
    <cellStyle name="표준 2 2 2 2 31 22" xfId="3576"/>
    <cellStyle name="표준 2 2 2 2 31 23" xfId="3577"/>
    <cellStyle name="표준 2 2 2 2 31 24" xfId="3578"/>
    <cellStyle name="표준 2 2 2 2 31 25" xfId="3579"/>
    <cellStyle name="표준 2 2 2 2 31 26" xfId="3580"/>
    <cellStyle name="표준 2 2 2 2 31 27" xfId="3581"/>
    <cellStyle name="표준 2 2 2 2 31 28" xfId="3582"/>
    <cellStyle name="표준 2 2 2 2 31 29" xfId="3583"/>
    <cellStyle name="표준 2 2 2 2 31 3" xfId="3584"/>
    <cellStyle name="표준 2 2 2 2 31 30" xfId="3585"/>
    <cellStyle name="표준 2 2 2 2 31 31" xfId="3586"/>
    <cellStyle name="표준 2 2 2 2 31 32" xfId="3587"/>
    <cellStyle name="표준 2 2 2 2 31 33" xfId="3588"/>
    <cellStyle name="표준 2 2 2 2 31 34" xfId="3589"/>
    <cellStyle name="표준 2 2 2 2 31 35" xfId="3590"/>
    <cellStyle name="표준 2 2 2 2 31 36" xfId="3591"/>
    <cellStyle name="표준 2 2 2 2 31 37" xfId="3592"/>
    <cellStyle name="표준 2 2 2 2 31 38" xfId="3593"/>
    <cellStyle name="표준 2 2 2 2 31 39" xfId="3594"/>
    <cellStyle name="표준 2 2 2 2 31 4" xfId="3595"/>
    <cellStyle name="표준 2 2 2 2 31 5" xfId="3596"/>
    <cellStyle name="표준 2 2 2 2 31 6" xfId="3597"/>
    <cellStyle name="표준 2 2 2 2 31 7" xfId="3598"/>
    <cellStyle name="표준 2 2 2 2 31 8" xfId="3599"/>
    <cellStyle name="표준 2 2 2 2 31 9" xfId="3600"/>
    <cellStyle name="표준 2 2 2 2 32" xfId="3601"/>
    <cellStyle name="표준 2 2 2 2 32 10" xfId="3602"/>
    <cellStyle name="표준 2 2 2 2 32 11" xfId="3603"/>
    <cellStyle name="표준 2 2 2 2 32 12" xfId="3604"/>
    <cellStyle name="표준 2 2 2 2 32 13" xfId="3605"/>
    <cellStyle name="표준 2 2 2 2 32 14" xfId="3606"/>
    <cellStyle name="표준 2 2 2 2 32 15" xfId="3607"/>
    <cellStyle name="표준 2 2 2 2 32 16" xfId="3608"/>
    <cellStyle name="표준 2 2 2 2 32 17" xfId="3609"/>
    <cellStyle name="표준 2 2 2 2 32 18" xfId="3610"/>
    <cellStyle name="표준 2 2 2 2 32 19" xfId="3611"/>
    <cellStyle name="표준 2 2 2 2 32 2" xfId="3612"/>
    <cellStyle name="표준 2 2 2 2 32 20" xfId="3613"/>
    <cellStyle name="표준 2 2 2 2 32 21" xfId="3614"/>
    <cellStyle name="표준 2 2 2 2 32 22" xfId="3615"/>
    <cellStyle name="표준 2 2 2 2 32 23" xfId="3616"/>
    <cellStyle name="표준 2 2 2 2 32 24" xfId="3617"/>
    <cellStyle name="표준 2 2 2 2 32 25" xfId="3618"/>
    <cellStyle name="표준 2 2 2 2 32 26" xfId="3619"/>
    <cellStyle name="표준 2 2 2 2 32 27" xfId="3620"/>
    <cellStyle name="표준 2 2 2 2 32 28" xfId="3621"/>
    <cellStyle name="표준 2 2 2 2 32 29" xfId="3622"/>
    <cellStyle name="표준 2 2 2 2 32 3" xfId="3623"/>
    <cellStyle name="표준 2 2 2 2 32 30" xfId="3624"/>
    <cellStyle name="표준 2 2 2 2 32 31" xfId="3625"/>
    <cellStyle name="표준 2 2 2 2 32 32" xfId="3626"/>
    <cellStyle name="표준 2 2 2 2 32 33" xfId="3627"/>
    <cellStyle name="표준 2 2 2 2 32 34" xfId="3628"/>
    <cellStyle name="표준 2 2 2 2 32 35" xfId="3629"/>
    <cellStyle name="표준 2 2 2 2 32 36" xfId="3630"/>
    <cellStyle name="표준 2 2 2 2 32 37" xfId="3631"/>
    <cellStyle name="표준 2 2 2 2 32 38" xfId="3632"/>
    <cellStyle name="표준 2 2 2 2 32 39" xfId="3633"/>
    <cellStyle name="표준 2 2 2 2 32 4" xfId="3634"/>
    <cellStyle name="표준 2 2 2 2 32 5" xfId="3635"/>
    <cellStyle name="표준 2 2 2 2 32 6" xfId="3636"/>
    <cellStyle name="표준 2 2 2 2 32 7" xfId="3637"/>
    <cellStyle name="표준 2 2 2 2 32 8" xfId="3638"/>
    <cellStyle name="표준 2 2 2 2 32 9" xfId="3639"/>
    <cellStyle name="표준 2 2 2 2 33" xfId="3640"/>
    <cellStyle name="표준 2 2 2 2 33 2" xfId="3641"/>
    <cellStyle name="표준 2 2 2 2 34" xfId="3642"/>
    <cellStyle name="표준 2 2 2 2 34 2" xfId="3643"/>
    <cellStyle name="표준 2 2 2 2 35" xfId="3644"/>
    <cellStyle name="표준 2 2 2 2 35 2" xfId="3645"/>
    <cellStyle name="표준 2 2 2 2 36" xfId="3646"/>
    <cellStyle name="표준 2 2 2 2 36 2" xfId="3647"/>
    <cellStyle name="표준 2 2 2 2 37" xfId="3648"/>
    <cellStyle name="표준 2 2 2 2 37 2" xfId="3649"/>
    <cellStyle name="표준 2 2 2 2 38" xfId="3650"/>
    <cellStyle name="표준 2 2 2 2 39" xfId="3651"/>
    <cellStyle name="표준 2 2 2 2 4" xfId="3652"/>
    <cellStyle name="표준 2 2 2 2 40" xfId="3653"/>
    <cellStyle name="표준 2 2 2 2 41" xfId="3654"/>
    <cellStyle name="표준 2 2 2 2 42" xfId="3655"/>
    <cellStyle name="표준 2 2 2 2 43" xfId="3656"/>
    <cellStyle name="표준 2 2 2 2 44" xfId="3657"/>
    <cellStyle name="표준 2 2 2 2 45" xfId="3658"/>
    <cellStyle name="표준 2 2 2 2 46" xfId="3659"/>
    <cellStyle name="표준 2 2 2 2 47" xfId="3660"/>
    <cellStyle name="표준 2 2 2 2 48" xfId="3661"/>
    <cellStyle name="표준 2 2 2 2 49" xfId="3662"/>
    <cellStyle name="표준 2 2 2 2 5" xfId="3663"/>
    <cellStyle name="표준 2 2 2 2 50" xfId="3664"/>
    <cellStyle name="표준 2 2 2 2 51" xfId="3665"/>
    <cellStyle name="표준 2 2 2 2 52" xfId="3666"/>
    <cellStyle name="표준 2 2 2 2 53" xfId="3667"/>
    <cellStyle name="표준 2 2 2 2 54" xfId="3668"/>
    <cellStyle name="표준 2 2 2 2 55" xfId="3669"/>
    <cellStyle name="표준 2 2 2 2 56" xfId="3670"/>
    <cellStyle name="표준 2 2 2 2 57" xfId="3671"/>
    <cellStyle name="표준 2 2 2 2 58" xfId="3672"/>
    <cellStyle name="표준 2 2 2 2 59" xfId="3673"/>
    <cellStyle name="표준 2 2 2 2 6" xfId="3674"/>
    <cellStyle name="표준 2 2 2 2 60" xfId="3675"/>
    <cellStyle name="표준 2 2 2 2 61" xfId="3676"/>
    <cellStyle name="표준 2 2 2 2 62" xfId="3677"/>
    <cellStyle name="표준 2 2 2 2 63" xfId="3678"/>
    <cellStyle name="표준 2 2 2 2 64" xfId="3679"/>
    <cellStyle name="표준 2 2 2 2 65" xfId="3680"/>
    <cellStyle name="표준 2 2 2 2 66" xfId="3681"/>
    <cellStyle name="표준 2 2 2 2 67" xfId="3682"/>
    <cellStyle name="표준 2 2 2 2 68" xfId="3683"/>
    <cellStyle name="표준 2 2 2 2 69" xfId="3684"/>
    <cellStyle name="표준 2 2 2 2 7" xfId="3685"/>
    <cellStyle name="표준 2 2 2 2 70" xfId="3686"/>
    <cellStyle name="표준 2 2 2 2 71" xfId="3687"/>
    <cellStyle name="표준 2 2 2 2 72" xfId="3688"/>
    <cellStyle name="표준 2 2 2 2 73" xfId="3689"/>
    <cellStyle name="표준 2 2 2 2 74" xfId="3690"/>
    <cellStyle name="표준 2 2 2 2 75" xfId="3691"/>
    <cellStyle name="표준 2 2 2 2 76" xfId="3692"/>
    <cellStyle name="표준 2 2 2 2 77" xfId="3693"/>
    <cellStyle name="표준 2 2 2 2 78" xfId="3694"/>
    <cellStyle name="표준 2 2 2 2 78 2" xfId="3695"/>
    <cellStyle name="표준 2 2 2 2 78 2 2" xfId="3696"/>
    <cellStyle name="표준 2 2 2 2 78 2 2 2" xfId="3697"/>
    <cellStyle name="표준 2 2 2 2 78 2 2 2 2" xfId="3698"/>
    <cellStyle name="표준 2 2 2 2 78 2 2 3" xfId="3699"/>
    <cellStyle name="표준 2 2 2 2 78 2 3" xfId="3700"/>
    <cellStyle name="표준 2 2 2 2 78 2 3 2" xfId="3701"/>
    <cellStyle name="표준 2 2 2 2 78 3" xfId="3702"/>
    <cellStyle name="표준 2 2 2 2 78 3 2" xfId="3703"/>
    <cellStyle name="표준 2 2 2 2 78 4" xfId="3704"/>
    <cellStyle name="표준 2 2 2 2 79" xfId="3705"/>
    <cellStyle name="표준 2 2 2 2 79 2" xfId="3706"/>
    <cellStyle name="표준 2 2 2 2 79 2 2" xfId="3707"/>
    <cellStyle name="표준 2 2 2 2 79 3" xfId="3708"/>
    <cellStyle name="표준 2 2 2 2 8" xfId="3709"/>
    <cellStyle name="표준 2 2 2 2 80" xfId="3710"/>
    <cellStyle name="표준 2 2 2 2 80 2" xfId="3711"/>
    <cellStyle name="표준 2 2 2 2 81" xfId="3712"/>
    <cellStyle name="표준 2 2 2 2 82" xfId="3713"/>
    <cellStyle name="표준 2 2 2 2 83" xfId="3714"/>
    <cellStyle name="표준 2 2 2 2 84" xfId="3715"/>
    <cellStyle name="표준 2 2 2 2 85" xfId="3716"/>
    <cellStyle name="표준 2 2 2 2 86" xfId="3717"/>
    <cellStyle name="표준 2 2 2 2 87" xfId="3718"/>
    <cellStyle name="표준 2 2 2 2 88" xfId="3719"/>
    <cellStyle name="표준 2 2 2 2 89" xfId="3720"/>
    <cellStyle name="표준 2 2 2 2 9" xfId="3721"/>
    <cellStyle name="표준 2 2 2 2 90" xfId="3722"/>
    <cellStyle name="표준 2 2 2 2 91" xfId="11279"/>
    <cellStyle name="표준 2 2 2 20" xfId="3723"/>
    <cellStyle name="표준 2 2 2 20 10" xfId="3724"/>
    <cellStyle name="표준 2 2 2 20 11" xfId="3725"/>
    <cellStyle name="표준 2 2 2 20 12" xfId="3726"/>
    <cellStyle name="표준 2 2 2 20 13" xfId="3727"/>
    <cellStyle name="표준 2 2 2 20 14" xfId="3728"/>
    <cellStyle name="표준 2 2 2 20 15" xfId="3729"/>
    <cellStyle name="표준 2 2 2 20 16" xfId="3730"/>
    <cellStyle name="표준 2 2 2 20 17" xfId="3731"/>
    <cellStyle name="표준 2 2 2 20 18" xfId="3732"/>
    <cellStyle name="표준 2 2 2 20 19" xfId="3733"/>
    <cellStyle name="표준 2 2 2 20 2" xfId="3734"/>
    <cellStyle name="표준 2 2 2 20 20" xfId="3735"/>
    <cellStyle name="표준 2 2 2 20 21" xfId="3736"/>
    <cellStyle name="표준 2 2 2 20 22" xfId="3737"/>
    <cellStyle name="표준 2 2 2 20 23" xfId="3738"/>
    <cellStyle name="표준 2 2 2 20 24" xfId="3739"/>
    <cellStyle name="표준 2 2 2 20 25" xfId="3740"/>
    <cellStyle name="표준 2 2 2 20 26" xfId="3741"/>
    <cellStyle name="표준 2 2 2 20 27" xfId="3742"/>
    <cellStyle name="표준 2 2 2 20 28" xfId="3743"/>
    <cellStyle name="표준 2 2 2 20 29" xfId="3744"/>
    <cellStyle name="표준 2 2 2 20 3" xfId="3745"/>
    <cellStyle name="표준 2 2 2 20 30" xfId="3746"/>
    <cellStyle name="표준 2 2 2 20 31" xfId="3747"/>
    <cellStyle name="표준 2 2 2 20 32" xfId="3748"/>
    <cellStyle name="표준 2 2 2 20 33" xfId="3749"/>
    <cellStyle name="표준 2 2 2 20 34" xfId="3750"/>
    <cellStyle name="표준 2 2 2 20 35" xfId="3751"/>
    <cellStyle name="표준 2 2 2 20 36" xfId="3752"/>
    <cellStyle name="표준 2 2 2 20 37" xfId="3753"/>
    <cellStyle name="표준 2 2 2 20 38" xfId="3754"/>
    <cellStyle name="표준 2 2 2 20 39" xfId="3755"/>
    <cellStyle name="표준 2 2 2 20 4" xfId="3756"/>
    <cellStyle name="표준 2 2 2 20 5" xfId="3757"/>
    <cellStyle name="표준 2 2 2 20 6" xfId="3758"/>
    <cellStyle name="표준 2 2 2 20 7" xfId="3759"/>
    <cellStyle name="표준 2 2 2 20 8" xfId="3760"/>
    <cellStyle name="표준 2 2 2 20 9" xfId="3761"/>
    <cellStyle name="표준 2 2 2 21" xfId="3762"/>
    <cellStyle name="표준 2 2 2 21 10" xfId="3763"/>
    <cellStyle name="표준 2 2 2 21 11" xfId="3764"/>
    <cellStyle name="표준 2 2 2 21 12" xfId="3765"/>
    <cellStyle name="표준 2 2 2 21 13" xfId="3766"/>
    <cellStyle name="표준 2 2 2 21 14" xfId="3767"/>
    <cellStyle name="표준 2 2 2 21 15" xfId="3768"/>
    <cellStyle name="표준 2 2 2 21 16" xfId="3769"/>
    <cellStyle name="표준 2 2 2 21 17" xfId="3770"/>
    <cellStyle name="표준 2 2 2 21 18" xfId="3771"/>
    <cellStyle name="표준 2 2 2 21 19" xfId="3772"/>
    <cellStyle name="표준 2 2 2 21 2" xfId="3773"/>
    <cellStyle name="표준 2 2 2 21 20" xfId="3774"/>
    <cellStyle name="표준 2 2 2 21 21" xfId="3775"/>
    <cellStyle name="표준 2 2 2 21 22" xfId="3776"/>
    <cellStyle name="표준 2 2 2 21 23" xfId="3777"/>
    <cellStyle name="표준 2 2 2 21 24" xfId="3778"/>
    <cellStyle name="표준 2 2 2 21 25" xfId="3779"/>
    <cellStyle name="표준 2 2 2 21 26" xfId="3780"/>
    <cellStyle name="표준 2 2 2 21 27" xfId="3781"/>
    <cellStyle name="표준 2 2 2 21 28" xfId="3782"/>
    <cellStyle name="표준 2 2 2 21 29" xfId="3783"/>
    <cellStyle name="표준 2 2 2 21 3" xfId="3784"/>
    <cellStyle name="표준 2 2 2 21 30" xfId="3785"/>
    <cellStyle name="표준 2 2 2 21 31" xfId="3786"/>
    <cellStyle name="표준 2 2 2 21 32" xfId="3787"/>
    <cellStyle name="표준 2 2 2 21 33" xfId="3788"/>
    <cellStyle name="표준 2 2 2 21 34" xfId="3789"/>
    <cellStyle name="표준 2 2 2 21 35" xfId="3790"/>
    <cellStyle name="표준 2 2 2 21 36" xfId="3791"/>
    <cellStyle name="표준 2 2 2 21 37" xfId="3792"/>
    <cellStyle name="표준 2 2 2 21 38" xfId="3793"/>
    <cellStyle name="표준 2 2 2 21 39" xfId="3794"/>
    <cellStyle name="표준 2 2 2 21 4" xfId="3795"/>
    <cellStyle name="표준 2 2 2 21 5" xfId="3796"/>
    <cellStyle name="표준 2 2 2 21 6" xfId="3797"/>
    <cellStyle name="표준 2 2 2 21 7" xfId="3798"/>
    <cellStyle name="표준 2 2 2 21 8" xfId="3799"/>
    <cellStyle name="표준 2 2 2 21 9" xfId="3800"/>
    <cellStyle name="표준 2 2 2 22" xfId="3801"/>
    <cellStyle name="표준 2 2 2 23" xfId="3802"/>
    <cellStyle name="표준 2 2 2 24" xfId="3803"/>
    <cellStyle name="표준 2 2 2 25" xfId="3804"/>
    <cellStyle name="표준 2 2 2 26" xfId="3805"/>
    <cellStyle name="표준 2 2 2 27" xfId="3806"/>
    <cellStyle name="표준 2 2 2 28" xfId="3807"/>
    <cellStyle name="표준 2 2 2 29" xfId="3808"/>
    <cellStyle name="표준 2 2 2 3" xfId="101"/>
    <cellStyle name="표준 2 2 2 3 10" xfId="3809"/>
    <cellStyle name="표준 2 2 2 3 10 10" xfId="3810"/>
    <cellStyle name="표준 2 2 2 3 10 11" xfId="3811"/>
    <cellStyle name="표준 2 2 2 3 10 12" xfId="3812"/>
    <cellStyle name="표준 2 2 2 3 10 13" xfId="3813"/>
    <cellStyle name="표준 2 2 2 3 10 14" xfId="3814"/>
    <cellStyle name="표준 2 2 2 3 10 15" xfId="3815"/>
    <cellStyle name="표준 2 2 2 3 10 16" xfId="3816"/>
    <cellStyle name="표준 2 2 2 3 10 17" xfId="3817"/>
    <cellStyle name="표준 2 2 2 3 10 18" xfId="3818"/>
    <cellStyle name="표준 2 2 2 3 10 19" xfId="3819"/>
    <cellStyle name="표준 2 2 2 3 10 2" xfId="3820"/>
    <cellStyle name="표준 2 2 2 3 10 20" xfId="3821"/>
    <cellStyle name="표준 2 2 2 3 10 21" xfId="3822"/>
    <cellStyle name="표준 2 2 2 3 10 22" xfId="3823"/>
    <cellStyle name="표준 2 2 2 3 10 23" xfId="3824"/>
    <cellStyle name="표준 2 2 2 3 10 24" xfId="3825"/>
    <cellStyle name="표준 2 2 2 3 10 25" xfId="3826"/>
    <cellStyle name="표준 2 2 2 3 10 26" xfId="3827"/>
    <cellStyle name="표준 2 2 2 3 10 27" xfId="3828"/>
    <cellStyle name="표준 2 2 2 3 10 28" xfId="3829"/>
    <cellStyle name="표준 2 2 2 3 10 29" xfId="3830"/>
    <cellStyle name="표준 2 2 2 3 10 3" xfId="3831"/>
    <cellStyle name="표준 2 2 2 3 10 30" xfId="3832"/>
    <cellStyle name="표준 2 2 2 3 10 31" xfId="3833"/>
    <cellStyle name="표준 2 2 2 3 10 32" xfId="3834"/>
    <cellStyle name="표준 2 2 2 3 10 33" xfId="3835"/>
    <cellStyle name="표준 2 2 2 3 10 34" xfId="3836"/>
    <cellStyle name="표준 2 2 2 3 10 35" xfId="3837"/>
    <cellStyle name="표준 2 2 2 3 10 36" xfId="3838"/>
    <cellStyle name="표준 2 2 2 3 10 37" xfId="3839"/>
    <cellStyle name="표준 2 2 2 3 10 38" xfId="3840"/>
    <cellStyle name="표준 2 2 2 3 10 39" xfId="3841"/>
    <cellStyle name="표준 2 2 2 3 10 4" xfId="3842"/>
    <cellStyle name="표준 2 2 2 3 10 5" xfId="3843"/>
    <cellStyle name="표준 2 2 2 3 10 6" xfId="3844"/>
    <cellStyle name="표준 2 2 2 3 10 7" xfId="3845"/>
    <cellStyle name="표준 2 2 2 3 10 8" xfId="3846"/>
    <cellStyle name="표준 2 2 2 3 10 9" xfId="3847"/>
    <cellStyle name="표준 2 2 2 3 11" xfId="3848"/>
    <cellStyle name="표준 2 2 2 3 11 10" xfId="3849"/>
    <cellStyle name="표준 2 2 2 3 11 11" xfId="3850"/>
    <cellStyle name="표준 2 2 2 3 11 12" xfId="3851"/>
    <cellStyle name="표준 2 2 2 3 11 13" xfId="3852"/>
    <cellStyle name="표준 2 2 2 3 11 14" xfId="3853"/>
    <cellStyle name="표준 2 2 2 3 11 15" xfId="3854"/>
    <cellStyle name="표준 2 2 2 3 11 16" xfId="3855"/>
    <cellStyle name="표준 2 2 2 3 11 17" xfId="3856"/>
    <cellStyle name="표준 2 2 2 3 11 18" xfId="3857"/>
    <cellStyle name="표준 2 2 2 3 11 19" xfId="3858"/>
    <cellStyle name="표준 2 2 2 3 11 2" xfId="3859"/>
    <cellStyle name="표준 2 2 2 3 11 20" xfId="3860"/>
    <cellStyle name="표준 2 2 2 3 11 21" xfId="3861"/>
    <cellStyle name="표준 2 2 2 3 11 22" xfId="3862"/>
    <cellStyle name="표준 2 2 2 3 11 23" xfId="3863"/>
    <cellStyle name="표준 2 2 2 3 11 24" xfId="3864"/>
    <cellStyle name="표준 2 2 2 3 11 25" xfId="3865"/>
    <cellStyle name="표준 2 2 2 3 11 26" xfId="3866"/>
    <cellStyle name="표준 2 2 2 3 11 27" xfId="3867"/>
    <cellStyle name="표준 2 2 2 3 11 28" xfId="3868"/>
    <cellStyle name="표준 2 2 2 3 11 29" xfId="3869"/>
    <cellStyle name="표준 2 2 2 3 11 3" xfId="3870"/>
    <cellStyle name="표준 2 2 2 3 11 30" xfId="3871"/>
    <cellStyle name="표준 2 2 2 3 11 31" xfId="3872"/>
    <cellStyle name="표준 2 2 2 3 11 32" xfId="3873"/>
    <cellStyle name="표준 2 2 2 3 11 33" xfId="3874"/>
    <cellStyle name="표준 2 2 2 3 11 34" xfId="3875"/>
    <cellStyle name="표준 2 2 2 3 11 35" xfId="3876"/>
    <cellStyle name="표준 2 2 2 3 11 36" xfId="3877"/>
    <cellStyle name="표준 2 2 2 3 11 37" xfId="3878"/>
    <cellStyle name="표준 2 2 2 3 11 38" xfId="3879"/>
    <cellStyle name="표준 2 2 2 3 11 39" xfId="3880"/>
    <cellStyle name="표준 2 2 2 3 11 4" xfId="3881"/>
    <cellStyle name="표준 2 2 2 3 11 5" xfId="3882"/>
    <cellStyle name="표준 2 2 2 3 11 6" xfId="3883"/>
    <cellStyle name="표준 2 2 2 3 11 7" xfId="3884"/>
    <cellStyle name="표준 2 2 2 3 11 8" xfId="3885"/>
    <cellStyle name="표준 2 2 2 3 11 9" xfId="3886"/>
    <cellStyle name="표준 2 2 2 3 12" xfId="3887"/>
    <cellStyle name="표준 2 2 2 3 12 10" xfId="3888"/>
    <cellStyle name="표준 2 2 2 3 12 11" xfId="3889"/>
    <cellStyle name="표준 2 2 2 3 12 12" xfId="3890"/>
    <cellStyle name="표준 2 2 2 3 12 13" xfId="3891"/>
    <cellStyle name="표준 2 2 2 3 12 14" xfId="3892"/>
    <cellStyle name="표준 2 2 2 3 12 15" xfId="3893"/>
    <cellStyle name="표준 2 2 2 3 12 16" xfId="3894"/>
    <cellStyle name="표준 2 2 2 3 12 17" xfId="3895"/>
    <cellStyle name="표준 2 2 2 3 12 18" xfId="3896"/>
    <cellStyle name="표준 2 2 2 3 12 19" xfId="3897"/>
    <cellStyle name="표준 2 2 2 3 12 2" xfId="3898"/>
    <cellStyle name="표준 2 2 2 3 12 20" xfId="3899"/>
    <cellStyle name="표준 2 2 2 3 12 21" xfId="3900"/>
    <cellStyle name="표준 2 2 2 3 12 22" xfId="3901"/>
    <cellStyle name="표준 2 2 2 3 12 23" xfId="3902"/>
    <cellStyle name="표준 2 2 2 3 12 24" xfId="3903"/>
    <cellStyle name="표준 2 2 2 3 12 25" xfId="3904"/>
    <cellStyle name="표준 2 2 2 3 12 26" xfId="3905"/>
    <cellStyle name="표준 2 2 2 3 12 27" xfId="3906"/>
    <cellStyle name="표준 2 2 2 3 12 28" xfId="3907"/>
    <cellStyle name="표준 2 2 2 3 12 29" xfId="3908"/>
    <cellStyle name="표준 2 2 2 3 12 3" xfId="3909"/>
    <cellStyle name="표준 2 2 2 3 12 30" xfId="3910"/>
    <cellStyle name="표준 2 2 2 3 12 31" xfId="3911"/>
    <cellStyle name="표준 2 2 2 3 12 32" xfId="3912"/>
    <cellStyle name="표준 2 2 2 3 12 33" xfId="3913"/>
    <cellStyle name="표준 2 2 2 3 12 34" xfId="3914"/>
    <cellStyle name="표준 2 2 2 3 12 35" xfId="3915"/>
    <cellStyle name="표준 2 2 2 3 12 36" xfId="3916"/>
    <cellStyle name="표준 2 2 2 3 12 37" xfId="3917"/>
    <cellStyle name="표준 2 2 2 3 12 38" xfId="3918"/>
    <cellStyle name="표준 2 2 2 3 12 39" xfId="3919"/>
    <cellStyle name="표준 2 2 2 3 12 4" xfId="3920"/>
    <cellStyle name="표준 2 2 2 3 12 5" xfId="3921"/>
    <cellStyle name="표준 2 2 2 3 12 6" xfId="3922"/>
    <cellStyle name="표준 2 2 2 3 12 7" xfId="3923"/>
    <cellStyle name="표준 2 2 2 3 12 8" xfId="3924"/>
    <cellStyle name="표준 2 2 2 3 12 9" xfId="3925"/>
    <cellStyle name="표준 2 2 2 3 13" xfId="3926"/>
    <cellStyle name="표준 2 2 2 3 13 10" xfId="3927"/>
    <cellStyle name="표준 2 2 2 3 13 11" xfId="3928"/>
    <cellStyle name="표준 2 2 2 3 13 12" xfId="3929"/>
    <cellStyle name="표준 2 2 2 3 13 13" xfId="3930"/>
    <cellStyle name="표준 2 2 2 3 13 14" xfId="3931"/>
    <cellStyle name="표준 2 2 2 3 13 15" xfId="3932"/>
    <cellStyle name="표준 2 2 2 3 13 16" xfId="3933"/>
    <cellStyle name="표준 2 2 2 3 13 17" xfId="3934"/>
    <cellStyle name="표준 2 2 2 3 13 18" xfId="3935"/>
    <cellStyle name="표준 2 2 2 3 13 19" xfId="3936"/>
    <cellStyle name="표준 2 2 2 3 13 2" xfId="3937"/>
    <cellStyle name="표준 2 2 2 3 13 20" xfId="3938"/>
    <cellStyle name="표준 2 2 2 3 13 21" xfId="3939"/>
    <cellStyle name="표준 2 2 2 3 13 22" xfId="3940"/>
    <cellStyle name="표준 2 2 2 3 13 23" xfId="3941"/>
    <cellStyle name="표준 2 2 2 3 13 24" xfId="3942"/>
    <cellStyle name="표준 2 2 2 3 13 25" xfId="3943"/>
    <cellStyle name="표준 2 2 2 3 13 26" xfId="3944"/>
    <cellStyle name="표준 2 2 2 3 13 27" xfId="3945"/>
    <cellStyle name="표준 2 2 2 3 13 28" xfId="3946"/>
    <cellStyle name="표준 2 2 2 3 13 29" xfId="3947"/>
    <cellStyle name="표준 2 2 2 3 13 3" xfId="3948"/>
    <cellStyle name="표준 2 2 2 3 13 30" xfId="3949"/>
    <cellStyle name="표준 2 2 2 3 13 31" xfId="3950"/>
    <cellStyle name="표준 2 2 2 3 13 32" xfId="3951"/>
    <cellStyle name="표준 2 2 2 3 13 33" xfId="3952"/>
    <cellStyle name="표준 2 2 2 3 13 34" xfId="3953"/>
    <cellStyle name="표준 2 2 2 3 13 35" xfId="3954"/>
    <cellStyle name="표준 2 2 2 3 13 36" xfId="3955"/>
    <cellStyle name="표준 2 2 2 3 13 37" xfId="3956"/>
    <cellStyle name="표준 2 2 2 3 13 38" xfId="3957"/>
    <cellStyle name="표준 2 2 2 3 13 39" xfId="3958"/>
    <cellStyle name="표준 2 2 2 3 13 4" xfId="3959"/>
    <cellStyle name="표준 2 2 2 3 13 5" xfId="3960"/>
    <cellStyle name="표준 2 2 2 3 13 6" xfId="3961"/>
    <cellStyle name="표준 2 2 2 3 13 7" xfId="3962"/>
    <cellStyle name="표준 2 2 2 3 13 8" xfId="3963"/>
    <cellStyle name="표준 2 2 2 3 13 9" xfId="3964"/>
    <cellStyle name="표준 2 2 2 3 14" xfId="11280"/>
    <cellStyle name="표준 2 2 2 3 2" xfId="221"/>
    <cellStyle name="표준 2 2 2 3 2 10" xfId="3966"/>
    <cellStyle name="표준 2 2 2 3 2 11" xfId="3967"/>
    <cellStyle name="표준 2 2 2 3 2 12" xfId="3968"/>
    <cellStyle name="표준 2 2 2 3 2 13" xfId="3969"/>
    <cellStyle name="표준 2 2 2 3 2 14" xfId="3970"/>
    <cellStyle name="표준 2 2 2 3 2 15" xfId="3971"/>
    <cellStyle name="표준 2 2 2 3 2 16" xfId="3972"/>
    <cellStyle name="표준 2 2 2 3 2 17" xfId="3973"/>
    <cellStyle name="표준 2 2 2 3 2 18" xfId="3974"/>
    <cellStyle name="표준 2 2 2 3 2 19" xfId="3975"/>
    <cellStyle name="표준 2 2 2 3 2 2" xfId="3965"/>
    <cellStyle name="표준 2 2 2 3 2 20" xfId="3976"/>
    <cellStyle name="표준 2 2 2 3 2 21" xfId="3977"/>
    <cellStyle name="표준 2 2 2 3 2 22" xfId="3978"/>
    <cellStyle name="표준 2 2 2 3 2 23" xfId="3979"/>
    <cellStyle name="표준 2 2 2 3 2 24" xfId="3980"/>
    <cellStyle name="표준 2 2 2 3 2 25" xfId="3981"/>
    <cellStyle name="표준 2 2 2 3 2 26" xfId="3982"/>
    <cellStyle name="표준 2 2 2 3 2 27" xfId="3983"/>
    <cellStyle name="표준 2 2 2 3 2 28" xfId="3984"/>
    <cellStyle name="표준 2 2 2 3 2 29" xfId="3985"/>
    <cellStyle name="표준 2 2 2 3 2 3" xfId="3986"/>
    <cellStyle name="표준 2 2 2 3 2 30" xfId="3987"/>
    <cellStyle name="표준 2 2 2 3 2 31" xfId="3988"/>
    <cellStyle name="표준 2 2 2 3 2 32" xfId="3989"/>
    <cellStyle name="표준 2 2 2 3 2 33" xfId="3990"/>
    <cellStyle name="표준 2 2 2 3 2 34" xfId="3991"/>
    <cellStyle name="표준 2 2 2 3 2 35" xfId="3992"/>
    <cellStyle name="표준 2 2 2 3 2 36" xfId="3993"/>
    <cellStyle name="표준 2 2 2 3 2 37" xfId="3994"/>
    <cellStyle name="표준 2 2 2 3 2 38" xfId="3995"/>
    <cellStyle name="표준 2 2 2 3 2 39" xfId="3996"/>
    <cellStyle name="표준 2 2 2 3 2 4" xfId="3997"/>
    <cellStyle name="표준 2 2 2 3 2 40" xfId="11353"/>
    <cellStyle name="표준 2 2 2 3 2 5" xfId="3998"/>
    <cellStyle name="표준 2 2 2 3 2 6" xfId="3999"/>
    <cellStyle name="표준 2 2 2 3 2 7" xfId="4000"/>
    <cellStyle name="표준 2 2 2 3 2 8" xfId="4001"/>
    <cellStyle name="표준 2 2 2 3 2 9" xfId="4002"/>
    <cellStyle name="표준 2 2 2 3 3" xfId="4003"/>
    <cellStyle name="표준 2 2 2 3 3 10" xfId="4004"/>
    <cellStyle name="표준 2 2 2 3 3 11" xfId="4005"/>
    <cellStyle name="표준 2 2 2 3 3 12" xfId="4006"/>
    <cellStyle name="표준 2 2 2 3 3 13" xfId="4007"/>
    <cellStyle name="표준 2 2 2 3 3 14" xfId="4008"/>
    <cellStyle name="표준 2 2 2 3 3 15" xfId="4009"/>
    <cellStyle name="표준 2 2 2 3 3 16" xfId="4010"/>
    <cellStyle name="표준 2 2 2 3 3 17" xfId="4011"/>
    <cellStyle name="표준 2 2 2 3 3 18" xfId="4012"/>
    <cellStyle name="표준 2 2 2 3 3 19" xfId="4013"/>
    <cellStyle name="표준 2 2 2 3 3 2" xfId="4014"/>
    <cellStyle name="표준 2 2 2 3 3 20" xfId="4015"/>
    <cellStyle name="표준 2 2 2 3 3 21" xfId="4016"/>
    <cellStyle name="표준 2 2 2 3 3 22" xfId="4017"/>
    <cellStyle name="표준 2 2 2 3 3 23" xfId="4018"/>
    <cellStyle name="표준 2 2 2 3 3 24" xfId="4019"/>
    <cellStyle name="표준 2 2 2 3 3 25" xfId="4020"/>
    <cellStyle name="표준 2 2 2 3 3 26" xfId="4021"/>
    <cellStyle name="표준 2 2 2 3 3 27" xfId="4022"/>
    <cellStyle name="표준 2 2 2 3 3 28" xfId="4023"/>
    <cellStyle name="표준 2 2 2 3 3 29" xfId="4024"/>
    <cellStyle name="표준 2 2 2 3 3 3" xfId="4025"/>
    <cellStyle name="표준 2 2 2 3 3 30" xfId="4026"/>
    <cellStyle name="표준 2 2 2 3 3 31" xfId="4027"/>
    <cellStyle name="표준 2 2 2 3 3 32" xfId="4028"/>
    <cellStyle name="표준 2 2 2 3 3 33" xfId="4029"/>
    <cellStyle name="표준 2 2 2 3 3 34" xfId="4030"/>
    <cellStyle name="표준 2 2 2 3 3 35" xfId="4031"/>
    <cellStyle name="표준 2 2 2 3 3 36" xfId="4032"/>
    <cellStyle name="표준 2 2 2 3 3 37" xfId="4033"/>
    <cellStyle name="표준 2 2 2 3 3 38" xfId="4034"/>
    <cellStyle name="표준 2 2 2 3 3 39" xfId="4035"/>
    <cellStyle name="표준 2 2 2 3 3 4" xfId="4036"/>
    <cellStyle name="표준 2 2 2 3 3 5" xfId="4037"/>
    <cellStyle name="표준 2 2 2 3 3 6" xfId="4038"/>
    <cellStyle name="표준 2 2 2 3 3 7" xfId="4039"/>
    <cellStyle name="표준 2 2 2 3 3 8" xfId="4040"/>
    <cellStyle name="표준 2 2 2 3 3 9" xfId="4041"/>
    <cellStyle name="표준 2 2 2 3 4" xfId="4042"/>
    <cellStyle name="표준 2 2 2 3 4 10" xfId="4043"/>
    <cellStyle name="표준 2 2 2 3 4 11" xfId="4044"/>
    <cellStyle name="표준 2 2 2 3 4 12" xfId="4045"/>
    <cellStyle name="표준 2 2 2 3 4 13" xfId="4046"/>
    <cellStyle name="표준 2 2 2 3 4 14" xfId="4047"/>
    <cellStyle name="표준 2 2 2 3 4 15" xfId="4048"/>
    <cellStyle name="표준 2 2 2 3 4 16" xfId="4049"/>
    <cellStyle name="표준 2 2 2 3 4 17" xfId="4050"/>
    <cellStyle name="표준 2 2 2 3 4 18" xfId="4051"/>
    <cellStyle name="표준 2 2 2 3 4 19" xfId="4052"/>
    <cellStyle name="표준 2 2 2 3 4 2" xfId="4053"/>
    <cellStyle name="표준 2 2 2 3 4 20" xfId="4054"/>
    <cellStyle name="표준 2 2 2 3 4 21" xfId="4055"/>
    <cellStyle name="표준 2 2 2 3 4 22" xfId="4056"/>
    <cellStyle name="표준 2 2 2 3 4 23" xfId="4057"/>
    <cellStyle name="표준 2 2 2 3 4 24" xfId="4058"/>
    <cellStyle name="표준 2 2 2 3 4 25" xfId="4059"/>
    <cellStyle name="표준 2 2 2 3 4 26" xfId="4060"/>
    <cellStyle name="표준 2 2 2 3 4 27" xfId="4061"/>
    <cellStyle name="표준 2 2 2 3 4 28" xfId="4062"/>
    <cellStyle name="표준 2 2 2 3 4 29" xfId="4063"/>
    <cellStyle name="표준 2 2 2 3 4 3" xfId="4064"/>
    <cellStyle name="표준 2 2 2 3 4 30" xfId="4065"/>
    <cellStyle name="표준 2 2 2 3 4 31" xfId="4066"/>
    <cellStyle name="표준 2 2 2 3 4 32" xfId="4067"/>
    <cellStyle name="표준 2 2 2 3 4 33" xfId="4068"/>
    <cellStyle name="표준 2 2 2 3 4 34" xfId="4069"/>
    <cellStyle name="표준 2 2 2 3 4 35" xfId="4070"/>
    <cellStyle name="표준 2 2 2 3 4 36" xfId="4071"/>
    <cellStyle name="표준 2 2 2 3 4 37" xfId="4072"/>
    <cellStyle name="표준 2 2 2 3 4 38" xfId="4073"/>
    <cellStyle name="표준 2 2 2 3 4 39" xfId="4074"/>
    <cellStyle name="표준 2 2 2 3 4 4" xfId="4075"/>
    <cellStyle name="표준 2 2 2 3 4 5" xfId="4076"/>
    <cellStyle name="표준 2 2 2 3 4 6" xfId="4077"/>
    <cellStyle name="표준 2 2 2 3 4 7" xfId="4078"/>
    <cellStyle name="표준 2 2 2 3 4 8" xfId="4079"/>
    <cellStyle name="표준 2 2 2 3 4 9" xfId="4080"/>
    <cellStyle name="표준 2 2 2 3 5" xfId="4081"/>
    <cellStyle name="표준 2 2 2 3 5 10" xfId="4082"/>
    <cellStyle name="표준 2 2 2 3 5 11" xfId="4083"/>
    <cellStyle name="표준 2 2 2 3 5 12" xfId="4084"/>
    <cellStyle name="표준 2 2 2 3 5 13" xfId="4085"/>
    <cellStyle name="표준 2 2 2 3 5 14" xfId="4086"/>
    <cellStyle name="표준 2 2 2 3 5 15" xfId="4087"/>
    <cellStyle name="표준 2 2 2 3 5 16" xfId="4088"/>
    <cellStyle name="표준 2 2 2 3 5 17" xfId="4089"/>
    <cellStyle name="표준 2 2 2 3 5 18" xfId="4090"/>
    <cellStyle name="표준 2 2 2 3 5 19" xfId="4091"/>
    <cellStyle name="표준 2 2 2 3 5 2" xfId="4092"/>
    <cellStyle name="표준 2 2 2 3 5 20" xfId="4093"/>
    <cellStyle name="표준 2 2 2 3 5 21" xfId="4094"/>
    <cellStyle name="표준 2 2 2 3 5 22" xfId="4095"/>
    <cellStyle name="표준 2 2 2 3 5 23" xfId="4096"/>
    <cellStyle name="표준 2 2 2 3 5 24" xfId="4097"/>
    <cellStyle name="표준 2 2 2 3 5 25" xfId="4098"/>
    <cellStyle name="표준 2 2 2 3 5 26" xfId="4099"/>
    <cellStyle name="표준 2 2 2 3 5 27" xfId="4100"/>
    <cellStyle name="표준 2 2 2 3 5 28" xfId="4101"/>
    <cellStyle name="표준 2 2 2 3 5 29" xfId="4102"/>
    <cellStyle name="표준 2 2 2 3 5 3" xfId="4103"/>
    <cellStyle name="표준 2 2 2 3 5 30" xfId="4104"/>
    <cellStyle name="표준 2 2 2 3 5 31" xfId="4105"/>
    <cellStyle name="표준 2 2 2 3 5 32" xfId="4106"/>
    <cellStyle name="표준 2 2 2 3 5 33" xfId="4107"/>
    <cellStyle name="표준 2 2 2 3 5 34" xfId="4108"/>
    <cellStyle name="표준 2 2 2 3 5 35" xfId="4109"/>
    <cellStyle name="표준 2 2 2 3 5 36" xfId="4110"/>
    <cellStyle name="표준 2 2 2 3 5 37" xfId="4111"/>
    <cellStyle name="표준 2 2 2 3 5 38" xfId="4112"/>
    <cellStyle name="표준 2 2 2 3 5 39" xfId="4113"/>
    <cellStyle name="표준 2 2 2 3 5 4" xfId="4114"/>
    <cellStyle name="표준 2 2 2 3 5 5" xfId="4115"/>
    <cellStyle name="표준 2 2 2 3 5 6" xfId="4116"/>
    <cellStyle name="표준 2 2 2 3 5 7" xfId="4117"/>
    <cellStyle name="표준 2 2 2 3 5 8" xfId="4118"/>
    <cellStyle name="표준 2 2 2 3 5 9" xfId="4119"/>
    <cellStyle name="표준 2 2 2 3 6" xfId="4120"/>
    <cellStyle name="표준 2 2 2 3 6 10" xfId="4121"/>
    <cellStyle name="표준 2 2 2 3 6 11" xfId="4122"/>
    <cellStyle name="표준 2 2 2 3 6 12" xfId="4123"/>
    <cellStyle name="표준 2 2 2 3 6 13" xfId="4124"/>
    <cellStyle name="표준 2 2 2 3 6 14" xfId="4125"/>
    <cellStyle name="표준 2 2 2 3 6 15" xfId="4126"/>
    <cellStyle name="표준 2 2 2 3 6 16" xfId="4127"/>
    <cellStyle name="표준 2 2 2 3 6 17" xfId="4128"/>
    <cellStyle name="표준 2 2 2 3 6 18" xfId="4129"/>
    <cellStyle name="표준 2 2 2 3 6 19" xfId="4130"/>
    <cellStyle name="표준 2 2 2 3 6 2" xfId="4131"/>
    <cellStyle name="표준 2 2 2 3 6 20" xfId="4132"/>
    <cellStyle name="표준 2 2 2 3 6 21" xfId="4133"/>
    <cellStyle name="표준 2 2 2 3 6 22" xfId="4134"/>
    <cellStyle name="표준 2 2 2 3 6 23" xfId="4135"/>
    <cellStyle name="표준 2 2 2 3 6 24" xfId="4136"/>
    <cellStyle name="표준 2 2 2 3 6 25" xfId="4137"/>
    <cellStyle name="표준 2 2 2 3 6 26" xfId="4138"/>
    <cellStyle name="표준 2 2 2 3 6 27" xfId="4139"/>
    <cellStyle name="표준 2 2 2 3 6 28" xfId="4140"/>
    <cellStyle name="표준 2 2 2 3 6 29" xfId="4141"/>
    <cellStyle name="표준 2 2 2 3 6 3" xfId="4142"/>
    <cellStyle name="표준 2 2 2 3 6 30" xfId="4143"/>
    <cellStyle name="표준 2 2 2 3 6 31" xfId="4144"/>
    <cellStyle name="표준 2 2 2 3 6 32" xfId="4145"/>
    <cellStyle name="표준 2 2 2 3 6 33" xfId="4146"/>
    <cellStyle name="표준 2 2 2 3 6 34" xfId="4147"/>
    <cellStyle name="표준 2 2 2 3 6 35" xfId="4148"/>
    <cellStyle name="표준 2 2 2 3 6 36" xfId="4149"/>
    <cellStyle name="표준 2 2 2 3 6 37" xfId="4150"/>
    <cellStyle name="표준 2 2 2 3 6 38" xfId="4151"/>
    <cellStyle name="표준 2 2 2 3 6 39" xfId="4152"/>
    <cellStyle name="표준 2 2 2 3 6 4" xfId="4153"/>
    <cellStyle name="표준 2 2 2 3 6 5" xfId="4154"/>
    <cellStyle name="표준 2 2 2 3 6 6" xfId="4155"/>
    <cellStyle name="표준 2 2 2 3 6 7" xfId="4156"/>
    <cellStyle name="표준 2 2 2 3 6 8" xfId="4157"/>
    <cellStyle name="표준 2 2 2 3 6 9" xfId="4158"/>
    <cellStyle name="표준 2 2 2 3 7" xfId="4159"/>
    <cellStyle name="표준 2 2 2 3 7 10" xfId="4160"/>
    <cellStyle name="표준 2 2 2 3 7 11" xfId="4161"/>
    <cellStyle name="표준 2 2 2 3 7 12" xfId="4162"/>
    <cellStyle name="표준 2 2 2 3 7 13" xfId="4163"/>
    <cellStyle name="표준 2 2 2 3 7 14" xfId="4164"/>
    <cellStyle name="표준 2 2 2 3 7 15" xfId="4165"/>
    <cellStyle name="표준 2 2 2 3 7 16" xfId="4166"/>
    <cellStyle name="표준 2 2 2 3 7 17" xfId="4167"/>
    <cellStyle name="표준 2 2 2 3 7 18" xfId="4168"/>
    <cellStyle name="표준 2 2 2 3 7 19" xfId="4169"/>
    <cellStyle name="표준 2 2 2 3 7 2" xfId="4170"/>
    <cellStyle name="표준 2 2 2 3 7 20" xfId="4171"/>
    <cellStyle name="표준 2 2 2 3 7 21" xfId="4172"/>
    <cellStyle name="표준 2 2 2 3 7 22" xfId="4173"/>
    <cellStyle name="표준 2 2 2 3 7 23" xfId="4174"/>
    <cellStyle name="표준 2 2 2 3 7 24" xfId="4175"/>
    <cellStyle name="표준 2 2 2 3 7 25" xfId="4176"/>
    <cellStyle name="표준 2 2 2 3 7 26" xfId="4177"/>
    <cellStyle name="표준 2 2 2 3 7 27" xfId="4178"/>
    <cellStyle name="표준 2 2 2 3 7 28" xfId="4179"/>
    <cellStyle name="표준 2 2 2 3 7 29" xfId="4180"/>
    <cellStyle name="표준 2 2 2 3 7 3" xfId="4181"/>
    <cellStyle name="표준 2 2 2 3 7 30" xfId="4182"/>
    <cellStyle name="표준 2 2 2 3 7 31" xfId="4183"/>
    <cellStyle name="표준 2 2 2 3 7 32" xfId="4184"/>
    <cellStyle name="표준 2 2 2 3 7 33" xfId="4185"/>
    <cellStyle name="표준 2 2 2 3 7 34" xfId="4186"/>
    <cellStyle name="표준 2 2 2 3 7 35" xfId="4187"/>
    <cellStyle name="표준 2 2 2 3 7 36" xfId="4188"/>
    <cellStyle name="표준 2 2 2 3 7 37" xfId="4189"/>
    <cellStyle name="표준 2 2 2 3 7 38" xfId="4190"/>
    <cellStyle name="표준 2 2 2 3 7 39" xfId="4191"/>
    <cellStyle name="표준 2 2 2 3 7 4" xfId="4192"/>
    <cellStyle name="표준 2 2 2 3 7 5" xfId="4193"/>
    <cellStyle name="표준 2 2 2 3 7 6" xfId="4194"/>
    <cellStyle name="표준 2 2 2 3 7 7" xfId="4195"/>
    <cellStyle name="표준 2 2 2 3 7 8" xfId="4196"/>
    <cellStyle name="표준 2 2 2 3 7 9" xfId="4197"/>
    <cellStyle name="표준 2 2 2 3 8" xfId="4198"/>
    <cellStyle name="표준 2 2 2 3 8 10" xfId="4199"/>
    <cellStyle name="표준 2 2 2 3 8 11" xfId="4200"/>
    <cellStyle name="표준 2 2 2 3 8 12" xfId="4201"/>
    <cellStyle name="표준 2 2 2 3 8 13" xfId="4202"/>
    <cellStyle name="표준 2 2 2 3 8 14" xfId="4203"/>
    <cellStyle name="표준 2 2 2 3 8 15" xfId="4204"/>
    <cellStyle name="표준 2 2 2 3 8 16" xfId="4205"/>
    <cellStyle name="표준 2 2 2 3 8 17" xfId="4206"/>
    <cellStyle name="표준 2 2 2 3 8 18" xfId="4207"/>
    <cellStyle name="표준 2 2 2 3 8 19" xfId="4208"/>
    <cellStyle name="표준 2 2 2 3 8 2" xfId="4209"/>
    <cellStyle name="표준 2 2 2 3 8 20" xfId="4210"/>
    <cellStyle name="표준 2 2 2 3 8 21" xfId="4211"/>
    <cellStyle name="표준 2 2 2 3 8 22" xfId="4212"/>
    <cellStyle name="표준 2 2 2 3 8 23" xfId="4213"/>
    <cellStyle name="표준 2 2 2 3 8 24" xfId="4214"/>
    <cellStyle name="표준 2 2 2 3 8 25" xfId="4215"/>
    <cellStyle name="표준 2 2 2 3 8 26" xfId="4216"/>
    <cellStyle name="표준 2 2 2 3 8 27" xfId="4217"/>
    <cellStyle name="표준 2 2 2 3 8 28" xfId="4218"/>
    <cellStyle name="표준 2 2 2 3 8 29" xfId="4219"/>
    <cellStyle name="표준 2 2 2 3 8 3" xfId="4220"/>
    <cellStyle name="표준 2 2 2 3 8 30" xfId="4221"/>
    <cellStyle name="표준 2 2 2 3 8 31" xfId="4222"/>
    <cellStyle name="표준 2 2 2 3 8 32" xfId="4223"/>
    <cellStyle name="표준 2 2 2 3 8 33" xfId="4224"/>
    <cellStyle name="표준 2 2 2 3 8 34" xfId="4225"/>
    <cellStyle name="표준 2 2 2 3 8 35" xfId="4226"/>
    <cellStyle name="표준 2 2 2 3 8 36" xfId="4227"/>
    <cellStyle name="표준 2 2 2 3 8 37" xfId="4228"/>
    <cellStyle name="표준 2 2 2 3 8 38" xfId="4229"/>
    <cellStyle name="표준 2 2 2 3 8 39" xfId="4230"/>
    <cellStyle name="표준 2 2 2 3 8 4" xfId="4231"/>
    <cellStyle name="표준 2 2 2 3 8 5" xfId="4232"/>
    <cellStyle name="표준 2 2 2 3 8 6" xfId="4233"/>
    <cellStyle name="표준 2 2 2 3 8 7" xfId="4234"/>
    <cellStyle name="표준 2 2 2 3 8 8" xfId="4235"/>
    <cellStyle name="표준 2 2 2 3 8 9" xfId="4236"/>
    <cellStyle name="표준 2 2 2 3 9" xfId="4237"/>
    <cellStyle name="표준 2 2 2 3 9 10" xfId="4238"/>
    <cellStyle name="표준 2 2 2 3 9 11" xfId="4239"/>
    <cellStyle name="표준 2 2 2 3 9 12" xfId="4240"/>
    <cellStyle name="표준 2 2 2 3 9 13" xfId="4241"/>
    <cellStyle name="표준 2 2 2 3 9 14" xfId="4242"/>
    <cellStyle name="표준 2 2 2 3 9 15" xfId="4243"/>
    <cellStyle name="표준 2 2 2 3 9 16" xfId="4244"/>
    <cellStyle name="표준 2 2 2 3 9 17" xfId="4245"/>
    <cellStyle name="표준 2 2 2 3 9 18" xfId="4246"/>
    <cellStyle name="표준 2 2 2 3 9 19" xfId="4247"/>
    <cellStyle name="표준 2 2 2 3 9 2" xfId="4248"/>
    <cellStyle name="표준 2 2 2 3 9 20" xfId="4249"/>
    <cellStyle name="표준 2 2 2 3 9 21" xfId="4250"/>
    <cellStyle name="표준 2 2 2 3 9 22" xfId="4251"/>
    <cellStyle name="표준 2 2 2 3 9 23" xfId="4252"/>
    <cellStyle name="표준 2 2 2 3 9 24" xfId="4253"/>
    <cellStyle name="표준 2 2 2 3 9 25" xfId="4254"/>
    <cellStyle name="표준 2 2 2 3 9 26" xfId="4255"/>
    <cellStyle name="표준 2 2 2 3 9 27" xfId="4256"/>
    <cellStyle name="표준 2 2 2 3 9 28" xfId="4257"/>
    <cellStyle name="표준 2 2 2 3 9 29" xfId="4258"/>
    <cellStyle name="표준 2 2 2 3 9 3" xfId="4259"/>
    <cellStyle name="표준 2 2 2 3 9 30" xfId="4260"/>
    <cellStyle name="표준 2 2 2 3 9 31" xfId="4261"/>
    <cellStyle name="표준 2 2 2 3 9 32" xfId="4262"/>
    <cellStyle name="표준 2 2 2 3 9 33" xfId="4263"/>
    <cellStyle name="표준 2 2 2 3 9 34" xfId="4264"/>
    <cellStyle name="표준 2 2 2 3 9 35" xfId="4265"/>
    <cellStyle name="표준 2 2 2 3 9 36" xfId="4266"/>
    <cellStyle name="표준 2 2 2 3 9 37" xfId="4267"/>
    <cellStyle name="표준 2 2 2 3 9 38" xfId="4268"/>
    <cellStyle name="표준 2 2 2 3 9 39" xfId="4269"/>
    <cellStyle name="표준 2 2 2 3 9 4" xfId="4270"/>
    <cellStyle name="표준 2 2 2 3 9 5" xfId="4271"/>
    <cellStyle name="표준 2 2 2 3 9 6" xfId="4272"/>
    <cellStyle name="표준 2 2 2 3 9 7" xfId="4273"/>
    <cellStyle name="표준 2 2 2 3 9 8" xfId="4274"/>
    <cellStyle name="표준 2 2 2 3 9 9" xfId="4275"/>
    <cellStyle name="표준 2 2 2 30" xfId="4276"/>
    <cellStyle name="표준 2 2 2 31" xfId="4277"/>
    <cellStyle name="표준 2 2 2 32" xfId="4278"/>
    <cellStyle name="표준 2 2 2 33" xfId="4279"/>
    <cellStyle name="표준 2 2 2 33 2" xfId="4280"/>
    <cellStyle name="표준 2 2 2 34" xfId="4281"/>
    <cellStyle name="표준 2 2 2 34 2" xfId="4282"/>
    <cellStyle name="표준 2 2 2 35" xfId="4283"/>
    <cellStyle name="표준 2 2 2 35 2" xfId="4284"/>
    <cellStyle name="표준 2 2 2 36" xfId="4285"/>
    <cellStyle name="표준 2 2 2 36 2" xfId="4286"/>
    <cellStyle name="표준 2 2 2 37" xfId="4287"/>
    <cellStyle name="표준 2 2 2 37 2" xfId="4288"/>
    <cellStyle name="표준 2 2 2 38" xfId="4289"/>
    <cellStyle name="표준 2 2 2 39" xfId="4290"/>
    <cellStyle name="표준 2 2 2 4" xfId="92"/>
    <cellStyle name="표준 2 2 2 4 10" xfId="4291"/>
    <cellStyle name="표준 2 2 2 4 11" xfId="4292"/>
    <cellStyle name="표준 2 2 2 4 12" xfId="4293"/>
    <cellStyle name="표준 2 2 2 4 13" xfId="4294"/>
    <cellStyle name="표준 2 2 2 4 14" xfId="4295"/>
    <cellStyle name="표준 2 2 2 4 15" xfId="4296"/>
    <cellStyle name="표준 2 2 2 4 16" xfId="4297"/>
    <cellStyle name="표준 2 2 2 4 17" xfId="4298"/>
    <cellStyle name="표준 2 2 2 4 18" xfId="4299"/>
    <cellStyle name="표준 2 2 2 4 19" xfId="4300"/>
    <cellStyle name="표준 2 2 2 4 2" xfId="222"/>
    <cellStyle name="표준 2 2 2 4 2 2" xfId="4301"/>
    <cellStyle name="표준 2 2 2 4 2 3" xfId="11354"/>
    <cellStyle name="표준 2 2 2 4 20" xfId="4302"/>
    <cellStyle name="표준 2 2 2 4 21" xfId="4303"/>
    <cellStyle name="표준 2 2 2 4 22" xfId="4304"/>
    <cellStyle name="표준 2 2 2 4 23" xfId="4305"/>
    <cellStyle name="표준 2 2 2 4 24" xfId="4306"/>
    <cellStyle name="표준 2 2 2 4 25" xfId="4307"/>
    <cellStyle name="표준 2 2 2 4 26" xfId="4308"/>
    <cellStyle name="표준 2 2 2 4 27" xfId="4309"/>
    <cellStyle name="표준 2 2 2 4 28" xfId="4310"/>
    <cellStyle name="표준 2 2 2 4 29" xfId="4311"/>
    <cellStyle name="표준 2 2 2 4 3" xfId="4312"/>
    <cellStyle name="표준 2 2 2 4 30" xfId="4313"/>
    <cellStyle name="표준 2 2 2 4 31" xfId="4314"/>
    <cellStyle name="표준 2 2 2 4 32" xfId="4315"/>
    <cellStyle name="표준 2 2 2 4 33" xfId="4316"/>
    <cellStyle name="표준 2 2 2 4 34" xfId="4317"/>
    <cellStyle name="표준 2 2 2 4 35" xfId="4318"/>
    <cellStyle name="표준 2 2 2 4 36" xfId="4319"/>
    <cellStyle name="표준 2 2 2 4 37" xfId="4320"/>
    <cellStyle name="표준 2 2 2 4 38" xfId="4321"/>
    <cellStyle name="표준 2 2 2 4 39" xfId="4322"/>
    <cellStyle name="표준 2 2 2 4 4" xfId="4323"/>
    <cellStyle name="표준 2 2 2 4 40" xfId="11281"/>
    <cellStyle name="표준 2 2 2 4 5" xfId="4324"/>
    <cellStyle name="표준 2 2 2 4 6" xfId="4325"/>
    <cellStyle name="표준 2 2 2 4 7" xfId="4326"/>
    <cellStyle name="표준 2 2 2 4 8" xfId="4327"/>
    <cellStyle name="표준 2 2 2 4 9" xfId="4328"/>
    <cellStyle name="표준 2 2 2 40" xfId="4329"/>
    <cellStyle name="표준 2 2 2 41" xfId="4330"/>
    <cellStyle name="표준 2 2 2 42" xfId="4331"/>
    <cellStyle name="표준 2 2 2 43" xfId="4332"/>
    <cellStyle name="표준 2 2 2 44" xfId="4333"/>
    <cellStyle name="표준 2 2 2 45" xfId="4334"/>
    <cellStyle name="표준 2 2 2 46" xfId="4335"/>
    <cellStyle name="표준 2 2 2 47" xfId="4336"/>
    <cellStyle name="표준 2 2 2 48" xfId="4337"/>
    <cellStyle name="표준 2 2 2 49" xfId="4338"/>
    <cellStyle name="표준 2 2 2 5" xfId="119"/>
    <cellStyle name="표준 2 2 2 5 10" xfId="4339"/>
    <cellStyle name="표준 2 2 2 5 11" xfId="4340"/>
    <cellStyle name="표준 2 2 2 5 12" xfId="4341"/>
    <cellStyle name="표준 2 2 2 5 13" xfId="4342"/>
    <cellStyle name="표준 2 2 2 5 14" xfId="4343"/>
    <cellStyle name="표준 2 2 2 5 15" xfId="4344"/>
    <cellStyle name="표준 2 2 2 5 16" xfId="4345"/>
    <cellStyle name="표준 2 2 2 5 17" xfId="4346"/>
    <cellStyle name="표준 2 2 2 5 18" xfId="4347"/>
    <cellStyle name="표준 2 2 2 5 19" xfId="4348"/>
    <cellStyle name="표준 2 2 2 5 2" xfId="223"/>
    <cellStyle name="표준 2 2 2 5 2 2" xfId="4349"/>
    <cellStyle name="표준 2 2 2 5 2 3" xfId="11355"/>
    <cellStyle name="표준 2 2 2 5 20" xfId="4350"/>
    <cellStyle name="표준 2 2 2 5 21" xfId="4351"/>
    <cellStyle name="표준 2 2 2 5 22" xfId="4352"/>
    <cellStyle name="표준 2 2 2 5 23" xfId="4353"/>
    <cellStyle name="표준 2 2 2 5 24" xfId="4354"/>
    <cellStyle name="표준 2 2 2 5 25" xfId="4355"/>
    <cellStyle name="표준 2 2 2 5 26" xfId="4356"/>
    <cellStyle name="표준 2 2 2 5 27" xfId="4357"/>
    <cellStyle name="표준 2 2 2 5 28" xfId="4358"/>
    <cellStyle name="표준 2 2 2 5 29" xfId="4359"/>
    <cellStyle name="표준 2 2 2 5 3" xfId="4360"/>
    <cellStyle name="표준 2 2 2 5 30" xfId="4361"/>
    <cellStyle name="표준 2 2 2 5 31" xfId="4362"/>
    <cellStyle name="표준 2 2 2 5 32" xfId="4363"/>
    <cellStyle name="표준 2 2 2 5 33" xfId="4364"/>
    <cellStyle name="표준 2 2 2 5 34" xfId="4365"/>
    <cellStyle name="표준 2 2 2 5 35" xfId="4366"/>
    <cellStyle name="표준 2 2 2 5 36" xfId="4367"/>
    <cellStyle name="표준 2 2 2 5 37" xfId="4368"/>
    <cellStyle name="표준 2 2 2 5 38" xfId="4369"/>
    <cellStyle name="표준 2 2 2 5 39" xfId="4370"/>
    <cellStyle name="표준 2 2 2 5 4" xfId="4371"/>
    <cellStyle name="표준 2 2 2 5 40" xfId="11282"/>
    <cellStyle name="표준 2 2 2 5 5" xfId="4372"/>
    <cellStyle name="표준 2 2 2 5 6" xfId="4373"/>
    <cellStyle name="표준 2 2 2 5 7" xfId="4374"/>
    <cellStyle name="표준 2 2 2 5 8" xfId="4375"/>
    <cellStyle name="표준 2 2 2 5 9" xfId="4376"/>
    <cellStyle name="표준 2 2 2 50" xfId="4377"/>
    <cellStyle name="표준 2 2 2 51" xfId="4378"/>
    <cellStyle name="표준 2 2 2 52" xfId="4379"/>
    <cellStyle name="표준 2 2 2 53" xfId="4380"/>
    <cellStyle name="표준 2 2 2 54" xfId="4381"/>
    <cellStyle name="표준 2 2 2 55" xfId="4382"/>
    <cellStyle name="표준 2 2 2 56" xfId="4383"/>
    <cellStyle name="표준 2 2 2 57" xfId="4384"/>
    <cellStyle name="표준 2 2 2 58" xfId="4385"/>
    <cellStyle name="표준 2 2 2 59" xfId="4386"/>
    <cellStyle name="표준 2 2 2 6" xfId="122"/>
    <cellStyle name="표준 2 2 2 6 10" xfId="4387"/>
    <cellStyle name="표준 2 2 2 6 11" xfId="4388"/>
    <cellStyle name="표준 2 2 2 6 12" xfId="4389"/>
    <cellStyle name="표준 2 2 2 6 13" xfId="4390"/>
    <cellStyle name="표준 2 2 2 6 14" xfId="4391"/>
    <cellStyle name="표준 2 2 2 6 15" xfId="4392"/>
    <cellStyle name="표준 2 2 2 6 16" xfId="4393"/>
    <cellStyle name="표준 2 2 2 6 17" xfId="4394"/>
    <cellStyle name="표준 2 2 2 6 18" xfId="4395"/>
    <cellStyle name="표준 2 2 2 6 19" xfId="4396"/>
    <cellStyle name="표준 2 2 2 6 2" xfId="224"/>
    <cellStyle name="표준 2 2 2 6 2 2" xfId="4397"/>
    <cellStyle name="표준 2 2 2 6 2 3" xfId="11356"/>
    <cellStyle name="표준 2 2 2 6 20" xfId="4398"/>
    <cellStyle name="표준 2 2 2 6 21" xfId="4399"/>
    <cellStyle name="표준 2 2 2 6 22" xfId="4400"/>
    <cellStyle name="표준 2 2 2 6 23" xfId="4401"/>
    <cellStyle name="표준 2 2 2 6 24" xfId="4402"/>
    <cellStyle name="표준 2 2 2 6 25" xfId="4403"/>
    <cellStyle name="표준 2 2 2 6 26" xfId="4404"/>
    <cellStyle name="표준 2 2 2 6 27" xfId="4405"/>
    <cellStyle name="표준 2 2 2 6 28" xfId="4406"/>
    <cellStyle name="표준 2 2 2 6 29" xfId="4407"/>
    <cellStyle name="표준 2 2 2 6 3" xfId="4408"/>
    <cellStyle name="표준 2 2 2 6 30" xfId="4409"/>
    <cellStyle name="표준 2 2 2 6 31" xfId="4410"/>
    <cellStyle name="표준 2 2 2 6 32" xfId="4411"/>
    <cellStyle name="표준 2 2 2 6 33" xfId="4412"/>
    <cellStyle name="표준 2 2 2 6 34" xfId="4413"/>
    <cellStyle name="표준 2 2 2 6 35" xfId="4414"/>
    <cellStyle name="표준 2 2 2 6 36" xfId="4415"/>
    <cellStyle name="표준 2 2 2 6 37" xfId="4416"/>
    <cellStyle name="표준 2 2 2 6 38" xfId="4417"/>
    <cellStyle name="표준 2 2 2 6 39" xfId="4418"/>
    <cellStyle name="표준 2 2 2 6 4" xfId="4419"/>
    <cellStyle name="표준 2 2 2 6 40" xfId="11283"/>
    <cellStyle name="표준 2 2 2 6 5" xfId="4420"/>
    <cellStyle name="표준 2 2 2 6 6" xfId="4421"/>
    <cellStyle name="표준 2 2 2 6 7" xfId="4422"/>
    <cellStyle name="표준 2 2 2 6 8" xfId="4423"/>
    <cellStyle name="표준 2 2 2 6 9" xfId="4424"/>
    <cellStyle name="표준 2 2 2 60" xfId="4425"/>
    <cellStyle name="표준 2 2 2 61" xfId="4426"/>
    <cellStyle name="표준 2 2 2 62" xfId="4427"/>
    <cellStyle name="표준 2 2 2 63" xfId="4428"/>
    <cellStyle name="표준 2 2 2 64" xfId="4429"/>
    <cellStyle name="표준 2 2 2 65" xfId="4430"/>
    <cellStyle name="표준 2 2 2 66" xfId="4431"/>
    <cellStyle name="표준 2 2 2 67" xfId="4432"/>
    <cellStyle name="표준 2 2 2 68" xfId="4433"/>
    <cellStyle name="표준 2 2 2 69" xfId="4434"/>
    <cellStyle name="표준 2 2 2 7" xfId="125"/>
    <cellStyle name="표준 2 2 2 7 10" xfId="4436"/>
    <cellStyle name="표준 2 2 2 7 11" xfId="4437"/>
    <cellStyle name="표준 2 2 2 7 12" xfId="4438"/>
    <cellStyle name="표준 2 2 2 7 13" xfId="4439"/>
    <cellStyle name="표준 2 2 2 7 14" xfId="4440"/>
    <cellStyle name="표준 2 2 2 7 15" xfId="4441"/>
    <cellStyle name="표준 2 2 2 7 16" xfId="4442"/>
    <cellStyle name="표준 2 2 2 7 17" xfId="4443"/>
    <cellStyle name="표준 2 2 2 7 18" xfId="4444"/>
    <cellStyle name="표준 2 2 2 7 19" xfId="4445"/>
    <cellStyle name="표준 2 2 2 7 2" xfId="4435"/>
    <cellStyle name="표준 2 2 2 7 20" xfId="4446"/>
    <cellStyle name="표준 2 2 2 7 21" xfId="4447"/>
    <cellStyle name="표준 2 2 2 7 22" xfId="4448"/>
    <cellStyle name="표준 2 2 2 7 23" xfId="4449"/>
    <cellStyle name="표준 2 2 2 7 24" xfId="4450"/>
    <cellStyle name="표준 2 2 2 7 25" xfId="4451"/>
    <cellStyle name="표준 2 2 2 7 26" xfId="4452"/>
    <cellStyle name="표준 2 2 2 7 27" xfId="4453"/>
    <cellStyle name="표준 2 2 2 7 28" xfId="4454"/>
    <cellStyle name="표준 2 2 2 7 29" xfId="4455"/>
    <cellStyle name="표준 2 2 2 7 3" xfId="4456"/>
    <cellStyle name="표준 2 2 2 7 30" xfId="4457"/>
    <cellStyle name="표준 2 2 2 7 31" xfId="4458"/>
    <cellStyle name="표준 2 2 2 7 32" xfId="4459"/>
    <cellStyle name="표준 2 2 2 7 33" xfId="4460"/>
    <cellStyle name="표준 2 2 2 7 34" xfId="4461"/>
    <cellStyle name="표준 2 2 2 7 35" xfId="4462"/>
    <cellStyle name="표준 2 2 2 7 36" xfId="4463"/>
    <cellStyle name="표준 2 2 2 7 37" xfId="4464"/>
    <cellStyle name="표준 2 2 2 7 38" xfId="4465"/>
    <cellStyle name="표준 2 2 2 7 39" xfId="4466"/>
    <cellStyle name="표준 2 2 2 7 4" xfId="4467"/>
    <cellStyle name="표준 2 2 2 7 40" xfId="11357"/>
    <cellStyle name="표준 2 2 2 7 5" xfId="4468"/>
    <cellStyle name="표준 2 2 2 7 6" xfId="4469"/>
    <cellStyle name="표준 2 2 2 7 7" xfId="4470"/>
    <cellStyle name="표준 2 2 2 7 8" xfId="4471"/>
    <cellStyle name="표준 2 2 2 7 9" xfId="4472"/>
    <cellStyle name="표준 2 2 2 70" xfId="4473"/>
    <cellStyle name="표준 2 2 2 71" xfId="4474"/>
    <cellStyle name="표준 2 2 2 72" xfId="4475"/>
    <cellStyle name="표준 2 2 2 73" xfId="4476"/>
    <cellStyle name="표준 2 2 2 74" xfId="4477"/>
    <cellStyle name="표준 2 2 2 75" xfId="4478"/>
    <cellStyle name="표준 2 2 2 76" xfId="4479"/>
    <cellStyle name="표준 2 2 2 77" xfId="4480"/>
    <cellStyle name="표준 2 2 2 78" xfId="4481"/>
    <cellStyle name="표준 2 2 2 78 2" xfId="4482"/>
    <cellStyle name="표준 2 2 2 78 2 2" xfId="4483"/>
    <cellStyle name="표준 2 2 2 78 2 2 2" xfId="4484"/>
    <cellStyle name="표준 2 2 2 78 2 2 2 2" xfId="4485"/>
    <cellStyle name="표준 2 2 2 78 2 2 3" xfId="4486"/>
    <cellStyle name="표준 2 2 2 78 2 3" xfId="4487"/>
    <cellStyle name="표준 2 2 2 78 2 3 2" xfId="4488"/>
    <cellStyle name="표준 2 2 2 78 3" xfId="4489"/>
    <cellStyle name="표준 2 2 2 78 3 2" xfId="4490"/>
    <cellStyle name="표준 2 2 2 78 4" xfId="4491"/>
    <cellStyle name="표준 2 2 2 79" xfId="4492"/>
    <cellStyle name="표준 2 2 2 79 2" xfId="4493"/>
    <cellStyle name="표준 2 2 2 79 2 2" xfId="4494"/>
    <cellStyle name="표준 2 2 2 79 3" xfId="4495"/>
    <cellStyle name="표준 2 2 2 8" xfId="127"/>
    <cellStyle name="표준 2 2 2 8 10" xfId="4497"/>
    <cellStyle name="표준 2 2 2 8 11" xfId="4498"/>
    <cellStyle name="표준 2 2 2 8 12" xfId="4499"/>
    <cellStyle name="표준 2 2 2 8 13" xfId="4500"/>
    <cellStyle name="표준 2 2 2 8 14" xfId="4501"/>
    <cellStyle name="표준 2 2 2 8 15" xfId="4502"/>
    <cellStyle name="표준 2 2 2 8 16" xfId="4503"/>
    <cellStyle name="표준 2 2 2 8 17" xfId="4504"/>
    <cellStyle name="표준 2 2 2 8 18" xfId="4505"/>
    <cellStyle name="표준 2 2 2 8 19" xfId="4506"/>
    <cellStyle name="표준 2 2 2 8 2" xfId="4496"/>
    <cellStyle name="표준 2 2 2 8 20" xfId="4507"/>
    <cellStyle name="표준 2 2 2 8 21" xfId="4508"/>
    <cellStyle name="표준 2 2 2 8 22" xfId="4509"/>
    <cellStyle name="표준 2 2 2 8 23" xfId="4510"/>
    <cellStyle name="표준 2 2 2 8 24" xfId="4511"/>
    <cellStyle name="표준 2 2 2 8 25" xfId="4512"/>
    <cellStyle name="표준 2 2 2 8 26" xfId="4513"/>
    <cellStyle name="표준 2 2 2 8 27" xfId="4514"/>
    <cellStyle name="표준 2 2 2 8 28" xfId="4515"/>
    <cellStyle name="표준 2 2 2 8 29" xfId="4516"/>
    <cellStyle name="표준 2 2 2 8 3" xfId="4517"/>
    <cellStyle name="표준 2 2 2 8 30" xfId="4518"/>
    <cellStyle name="표준 2 2 2 8 31" xfId="4519"/>
    <cellStyle name="표준 2 2 2 8 32" xfId="4520"/>
    <cellStyle name="표준 2 2 2 8 33" xfId="4521"/>
    <cellStyle name="표준 2 2 2 8 34" xfId="4522"/>
    <cellStyle name="표준 2 2 2 8 35" xfId="4523"/>
    <cellStyle name="표준 2 2 2 8 36" xfId="4524"/>
    <cellStyle name="표준 2 2 2 8 37" xfId="4525"/>
    <cellStyle name="표준 2 2 2 8 38" xfId="4526"/>
    <cellStyle name="표준 2 2 2 8 39" xfId="4527"/>
    <cellStyle name="표준 2 2 2 8 4" xfId="4528"/>
    <cellStyle name="표준 2 2 2 8 40" xfId="11358"/>
    <cellStyle name="표준 2 2 2 8 5" xfId="4529"/>
    <cellStyle name="표준 2 2 2 8 6" xfId="4530"/>
    <cellStyle name="표준 2 2 2 8 7" xfId="4531"/>
    <cellStyle name="표준 2 2 2 8 8" xfId="4532"/>
    <cellStyle name="표준 2 2 2 8 9" xfId="4533"/>
    <cellStyle name="표준 2 2 2 80" xfId="4534"/>
    <cellStyle name="표준 2 2 2 80 2" xfId="4535"/>
    <cellStyle name="표준 2 2 2 81" xfId="4536"/>
    <cellStyle name="표준 2 2 2 82" xfId="4537"/>
    <cellStyle name="표준 2 2 2 83" xfId="4538"/>
    <cellStyle name="표준 2 2 2 84" xfId="4539"/>
    <cellStyle name="표준 2 2 2 85" xfId="4540"/>
    <cellStyle name="표준 2 2 2 86" xfId="4541"/>
    <cellStyle name="표준 2 2 2 87" xfId="4542"/>
    <cellStyle name="표준 2 2 2 88" xfId="4543"/>
    <cellStyle name="표준 2 2 2 89" xfId="4544"/>
    <cellStyle name="표준 2 2 2 9" xfId="128"/>
    <cellStyle name="표준 2 2 2 9 10" xfId="4546"/>
    <cellStyle name="표준 2 2 2 9 11" xfId="4547"/>
    <cellStyle name="표준 2 2 2 9 12" xfId="4548"/>
    <cellStyle name="표준 2 2 2 9 13" xfId="4549"/>
    <cellStyle name="표준 2 2 2 9 14" xfId="4550"/>
    <cellStyle name="표준 2 2 2 9 15" xfId="4551"/>
    <cellStyle name="표준 2 2 2 9 16" xfId="4552"/>
    <cellStyle name="표준 2 2 2 9 17" xfId="4553"/>
    <cellStyle name="표준 2 2 2 9 18" xfId="4554"/>
    <cellStyle name="표준 2 2 2 9 19" xfId="4555"/>
    <cellStyle name="표준 2 2 2 9 2" xfId="4545"/>
    <cellStyle name="표준 2 2 2 9 20" xfId="4556"/>
    <cellStyle name="표준 2 2 2 9 21" xfId="4557"/>
    <cellStyle name="표준 2 2 2 9 22" xfId="4558"/>
    <cellStyle name="표준 2 2 2 9 23" xfId="4559"/>
    <cellStyle name="표준 2 2 2 9 24" xfId="4560"/>
    <cellStyle name="표준 2 2 2 9 25" xfId="4561"/>
    <cellStyle name="표준 2 2 2 9 26" xfId="4562"/>
    <cellStyle name="표준 2 2 2 9 27" xfId="4563"/>
    <cellStyle name="표준 2 2 2 9 28" xfId="4564"/>
    <cellStyle name="표준 2 2 2 9 29" xfId="4565"/>
    <cellStyle name="표준 2 2 2 9 3" xfId="4566"/>
    <cellStyle name="표준 2 2 2 9 30" xfId="4567"/>
    <cellStyle name="표준 2 2 2 9 31" xfId="4568"/>
    <cellStyle name="표준 2 2 2 9 32" xfId="4569"/>
    <cellStyle name="표준 2 2 2 9 33" xfId="4570"/>
    <cellStyle name="표준 2 2 2 9 34" xfId="4571"/>
    <cellStyle name="표준 2 2 2 9 35" xfId="4572"/>
    <cellStyle name="표준 2 2 2 9 36" xfId="4573"/>
    <cellStyle name="표준 2 2 2 9 37" xfId="4574"/>
    <cellStyle name="표준 2 2 2 9 38" xfId="4575"/>
    <cellStyle name="표준 2 2 2 9 39" xfId="4576"/>
    <cellStyle name="표준 2 2 2 9 4" xfId="4577"/>
    <cellStyle name="표준 2 2 2 9 40" xfId="11359"/>
    <cellStyle name="표준 2 2 2 9 5" xfId="4578"/>
    <cellStyle name="표준 2 2 2 9 6" xfId="4579"/>
    <cellStyle name="표준 2 2 2 9 7" xfId="4580"/>
    <cellStyle name="표준 2 2 2 9 8" xfId="4581"/>
    <cellStyle name="표준 2 2 2 9 9" xfId="4582"/>
    <cellStyle name="표준 2 2 2 90" xfId="4583"/>
    <cellStyle name="표준 2 2 2 91" xfId="11278"/>
    <cellStyle name="표준 2 2 20" xfId="4584"/>
    <cellStyle name="표준 2 2 21" xfId="4585"/>
    <cellStyle name="표준 2 2 22" xfId="4586"/>
    <cellStyle name="표준 2 2 23" xfId="4587"/>
    <cellStyle name="표준 2 2 23 10" xfId="4588"/>
    <cellStyle name="표준 2 2 23 11" xfId="4589"/>
    <cellStyle name="표준 2 2 23 12" xfId="4590"/>
    <cellStyle name="표준 2 2 23 13" xfId="4591"/>
    <cellStyle name="표준 2 2 23 14" xfId="4592"/>
    <cellStyle name="표준 2 2 23 15" xfId="4593"/>
    <cellStyle name="표준 2 2 23 16" xfId="4594"/>
    <cellStyle name="표준 2 2 23 17" xfId="4595"/>
    <cellStyle name="표준 2 2 23 18" xfId="4596"/>
    <cellStyle name="표준 2 2 23 19" xfId="4597"/>
    <cellStyle name="표준 2 2 23 2" xfId="4598"/>
    <cellStyle name="표준 2 2 23 20" xfId="4599"/>
    <cellStyle name="표준 2 2 23 21" xfId="4600"/>
    <cellStyle name="표준 2 2 23 22" xfId="4601"/>
    <cellStyle name="표준 2 2 23 23" xfId="4602"/>
    <cellStyle name="표준 2 2 23 24" xfId="4603"/>
    <cellStyle name="표준 2 2 23 25" xfId="4604"/>
    <cellStyle name="표준 2 2 23 26" xfId="4605"/>
    <cellStyle name="표준 2 2 23 27" xfId="4606"/>
    <cellStyle name="표준 2 2 23 28" xfId="4607"/>
    <cellStyle name="표준 2 2 23 29" xfId="4608"/>
    <cellStyle name="표준 2 2 23 3" xfId="4609"/>
    <cellStyle name="표준 2 2 23 30" xfId="4610"/>
    <cellStyle name="표준 2 2 23 31" xfId="4611"/>
    <cellStyle name="표준 2 2 23 32" xfId="4612"/>
    <cellStyle name="표준 2 2 23 33" xfId="4613"/>
    <cellStyle name="표준 2 2 23 34" xfId="4614"/>
    <cellStyle name="표준 2 2 23 35" xfId="4615"/>
    <cellStyle name="표준 2 2 23 36" xfId="4616"/>
    <cellStyle name="표준 2 2 23 37" xfId="4617"/>
    <cellStyle name="표준 2 2 23 38" xfId="4618"/>
    <cellStyle name="표준 2 2 23 39" xfId="4619"/>
    <cellStyle name="표준 2 2 23 4" xfId="4620"/>
    <cellStyle name="표준 2 2 23 5" xfId="4621"/>
    <cellStyle name="표준 2 2 23 6" xfId="4622"/>
    <cellStyle name="표준 2 2 23 7" xfId="4623"/>
    <cellStyle name="표준 2 2 23 8" xfId="4624"/>
    <cellStyle name="표준 2 2 23 9" xfId="4625"/>
    <cellStyle name="표준 2 2 24" xfId="4626"/>
    <cellStyle name="표준 2 2 24 10" xfId="4627"/>
    <cellStyle name="표준 2 2 24 11" xfId="4628"/>
    <cellStyle name="표준 2 2 24 12" xfId="4629"/>
    <cellStyle name="표준 2 2 24 13" xfId="4630"/>
    <cellStyle name="표준 2 2 24 14" xfId="4631"/>
    <cellStyle name="표준 2 2 24 15" xfId="4632"/>
    <cellStyle name="표준 2 2 24 16" xfId="4633"/>
    <cellStyle name="표준 2 2 24 17" xfId="4634"/>
    <cellStyle name="표준 2 2 24 18" xfId="4635"/>
    <cellStyle name="표준 2 2 24 19" xfId="4636"/>
    <cellStyle name="표준 2 2 24 2" xfId="4637"/>
    <cellStyle name="표준 2 2 24 20" xfId="4638"/>
    <cellStyle name="표준 2 2 24 21" xfId="4639"/>
    <cellStyle name="표준 2 2 24 22" xfId="4640"/>
    <cellStyle name="표준 2 2 24 23" xfId="4641"/>
    <cellStyle name="표준 2 2 24 24" xfId="4642"/>
    <cellStyle name="표준 2 2 24 25" xfId="4643"/>
    <cellStyle name="표준 2 2 24 26" xfId="4644"/>
    <cellStyle name="표준 2 2 24 27" xfId="4645"/>
    <cellStyle name="표준 2 2 24 28" xfId="4646"/>
    <cellStyle name="표준 2 2 24 29" xfId="4647"/>
    <cellStyle name="표준 2 2 24 3" xfId="4648"/>
    <cellStyle name="표준 2 2 24 30" xfId="4649"/>
    <cellStyle name="표준 2 2 24 31" xfId="4650"/>
    <cellStyle name="표준 2 2 24 32" xfId="4651"/>
    <cellStyle name="표준 2 2 24 33" xfId="4652"/>
    <cellStyle name="표준 2 2 24 34" xfId="4653"/>
    <cellStyle name="표준 2 2 24 35" xfId="4654"/>
    <cellStyle name="표준 2 2 24 36" xfId="4655"/>
    <cellStyle name="표준 2 2 24 37" xfId="4656"/>
    <cellStyle name="표준 2 2 24 38" xfId="4657"/>
    <cellStyle name="표준 2 2 24 39" xfId="4658"/>
    <cellStyle name="표준 2 2 24 4" xfId="4659"/>
    <cellStyle name="표준 2 2 24 5" xfId="4660"/>
    <cellStyle name="표준 2 2 24 6" xfId="4661"/>
    <cellStyle name="표준 2 2 24 7" xfId="4662"/>
    <cellStyle name="표준 2 2 24 8" xfId="4663"/>
    <cellStyle name="표준 2 2 24 9" xfId="4664"/>
    <cellStyle name="표준 2 2 25" xfId="4665"/>
    <cellStyle name="표준 2 2 25 10" xfId="4666"/>
    <cellStyle name="표준 2 2 25 11" xfId="4667"/>
    <cellStyle name="표준 2 2 25 12" xfId="4668"/>
    <cellStyle name="표준 2 2 25 13" xfId="4669"/>
    <cellStyle name="표준 2 2 25 14" xfId="4670"/>
    <cellStyle name="표준 2 2 25 15" xfId="4671"/>
    <cellStyle name="표준 2 2 25 16" xfId="4672"/>
    <cellStyle name="표준 2 2 25 17" xfId="4673"/>
    <cellStyle name="표준 2 2 25 18" xfId="4674"/>
    <cellStyle name="표준 2 2 25 19" xfId="4675"/>
    <cellStyle name="표준 2 2 25 2" xfId="4676"/>
    <cellStyle name="표준 2 2 25 20" xfId="4677"/>
    <cellStyle name="표준 2 2 25 21" xfId="4678"/>
    <cellStyle name="표준 2 2 25 22" xfId="4679"/>
    <cellStyle name="표준 2 2 25 23" xfId="4680"/>
    <cellStyle name="표준 2 2 25 24" xfId="4681"/>
    <cellStyle name="표준 2 2 25 25" xfId="4682"/>
    <cellStyle name="표준 2 2 25 26" xfId="4683"/>
    <cellStyle name="표준 2 2 25 27" xfId="4684"/>
    <cellStyle name="표준 2 2 25 28" xfId="4685"/>
    <cellStyle name="표준 2 2 25 29" xfId="4686"/>
    <cellStyle name="표준 2 2 25 3" xfId="4687"/>
    <cellStyle name="표준 2 2 25 30" xfId="4688"/>
    <cellStyle name="표준 2 2 25 31" xfId="4689"/>
    <cellStyle name="표준 2 2 25 32" xfId="4690"/>
    <cellStyle name="표준 2 2 25 33" xfId="4691"/>
    <cellStyle name="표준 2 2 25 34" xfId="4692"/>
    <cellStyle name="표준 2 2 25 35" xfId="4693"/>
    <cellStyle name="표준 2 2 25 36" xfId="4694"/>
    <cellStyle name="표준 2 2 25 37" xfId="4695"/>
    <cellStyle name="표준 2 2 25 38" xfId="4696"/>
    <cellStyle name="표준 2 2 25 39" xfId="4697"/>
    <cellStyle name="표준 2 2 25 4" xfId="4698"/>
    <cellStyle name="표준 2 2 25 5" xfId="4699"/>
    <cellStyle name="표준 2 2 25 6" xfId="4700"/>
    <cellStyle name="표준 2 2 25 7" xfId="4701"/>
    <cellStyle name="표준 2 2 25 8" xfId="4702"/>
    <cellStyle name="표준 2 2 25 9" xfId="4703"/>
    <cellStyle name="표준 2 2 26" xfId="4704"/>
    <cellStyle name="표준 2 2 26 10" xfId="4705"/>
    <cellStyle name="표준 2 2 26 11" xfId="4706"/>
    <cellStyle name="표준 2 2 26 12" xfId="4707"/>
    <cellStyle name="표준 2 2 26 13" xfId="4708"/>
    <cellStyle name="표준 2 2 26 14" xfId="4709"/>
    <cellStyle name="표준 2 2 26 15" xfId="4710"/>
    <cellStyle name="표준 2 2 26 16" xfId="4711"/>
    <cellStyle name="표준 2 2 26 17" xfId="4712"/>
    <cellStyle name="표준 2 2 26 18" xfId="4713"/>
    <cellStyle name="표준 2 2 26 19" xfId="4714"/>
    <cellStyle name="표준 2 2 26 2" xfId="4715"/>
    <cellStyle name="표준 2 2 26 20" xfId="4716"/>
    <cellStyle name="표준 2 2 26 21" xfId="4717"/>
    <cellStyle name="표준 2 2 26 22" xfId="4718"/>
    <cellStyle name="표준 2 2 26 23" xfId="4719"/>
    <cellStyle name="표준 2 2 26 24" xfId="4720"/>
    <cellStyle name="표준 2 2 26 25" xfId="4721"/>
    <cellStyle name="표준 2 2 26 26" xfId="4722"/>
    <cellStyle name="표준 2 2 26 27" xfId="4723"/>
    <cellStyle name="표준 2 2 26 28" xfId="4724"/>
    <cellStyle name="표준 2 2 26 29" xfId="4725"/>
    <cellStyle name="표준 2 2 26 3" xfId="4726"/>
    <cellStyle name="표준 2 2 26 30" xfId="4727"/>
    <cellStyle name="표준 2 2 26 31" xfId="4728"/>
    <cellStyle name="표준 2 2 26 32" xfId="4729"/>
    <cellStyle name="표준 2 2 26 33" xfId="4730"/>
    <cellStyle name="표준 2 2 26 34" xfId="4731"/>
    <cellStyle name="표준 2 2 26 35" xfId="4732"/>
    <cellStyle name="표준 2 2 26 36" xfId="4733"/>
    <cellStyle name="표준 2 2 26 37" xfId="4734"/>
    <cellStyle name="표준 2 2 26 38" xfId="4735"/>
    <cellStyle name="표준 2 2 26 39" xfId="4736"/>
    <cellStyle name="표준 2 2 26 4" xfId="4737"/>
    <cellStyle name="표준 2 2 26 5" xfId="4738"/>
    <cellStyle name="표준 2 2 26 6" xfId="4739"/>
    <cellStyle name="표준 2 2 26 7" xfId="4740"/>
    <cellStyle name="표준 2 2 26 8" xfId="4741"/>
    <cellStyle name="표준 2 2 26 9" xfId="4742"/>
    <cellStyle name="표준 2 2 27" xfId="4743"/>
    <cellStyle name="표준 2 2 27 10" xfId="4744"/>
    <cellStyle name="표준 2 2 27 11" xfId="4745"/>
    <cellStyle name="표준 2 2 27 12" xfId="4746"/>
    <cellStyle name="표준 2 2 27 13" xfId="4747"/>
    <cellStyle name="표준 2 2 27 14" xfId="4748"/>
    <cellStyle name="표준 2 2 27 15" xfId="4749"/>
    <cellStyle name="표준 2 2 27 16" xfId="4750"/>
    <cellStyle name="표준 2 2 27 17" xfId="4751"/>
    <cellStyle name="표준 2 2 27 18" xfId="4752"/>
    <cellStyle name="표준 2 2 27 19" xfId="4753"/>
    <cellStyle name="표준 2 2 27 2" xfId="4754"/>
    <cellStyle name="표준 2 2 27 20" xfId="4755"/>
    <cellStyle name="표준 2 2 27 21" xfId="4756"/>
    <cellStyle name="표준 2 2 27 22" xfId="4757"/>
    <cellStyle name="표준 2 2 27 23" xfId="4758"/>
    <cellStyle name="표준 2 2 27 24" xfId="4759"/>
    <cellStyle name="표준 2 2 27 25" xfId="4760"/>
    <cellStyle name="표준 2 2 27 26" xfId="4761"/>
    <cellStyle name="표준 2 2 27 27" xfId="4762"/>
    <cellStyle name="표준 2 2 27 28" xfId="4763"/>
    <cellStyle name="표준 2 2 27 29" xfId="4764"/>
    <cellStyle name="표준 2 2 27 3" xfId="4765"/>
    <cellStyle name="표준 2 2 27 30" xfId="4766"/>
    <cellStyle name="표준 2 2 27 31" xfId="4767"/>
    <cellStyle name="표준 2 2 27 32" xfId="4768"/>
    <cellStyle name="표준 2 2 27 33" xfId="4769"/>
    <cellStyle name="표준 2 2 27 34" xfId="4770"/>
    <cellStyle name="표준 2 2 27 35" xfId="4771"/>
    <cellStyle name="표준 2 2 27 36" xfId="4772"/>
    <cellStyle name="표준 2 2 27 37" xfId="4773"/>
    <cellStyle name="표준 2 2 27 38" xfId="4774"/>
    <cellStyle name="표준 2 2 27 39" xfId="4775"/>
    <cellStyle name="표준 2 2 27 4" xfId="4776"/>
    <cellStyle name="표준 2 2 27 5" xfId="4777"/>
    <cellStyle name="표준 2 2 27 6" xfId="4778"/>
    <cellStyle name="표준 2 2 27 7" xfId="4779"/>
    <cellStyle name="표준 2 2 27 8" xfId="4780"/>
    <cellStyle name="표준 2 2 27 9" xfId="4781"/>
    <cellStyle name="표준 2 2 28" xfId="4782"/>
    <cellStyle name="표준 2 2 28 10" xfId="4783"/>
    <cellStyle name="표준 2 2 28 11" xfId="4784"/>
    <cellStyle name="표준 2 2 28 12" xfId="4785"/>
    <cellStyle name="표준 2 2 28 13" xfId="4786"/>
    <cellStyle name="표준 2 2 28 14" xfId="4787"/>
    <cellStyle name="표준 2 2 28 15" xfId="4788"/>
    <cellStyle name="표준 2 2 28 16" xfId="4789"/>
    <cellStyle name="표준 2 2 28 17" xfId="4790"/>
    <cellStyle name="표준 2 2 28 18" xfId="4791"/>
    <cellStyle name="표준 2 2 28 19" xfId="4792"/>
    <cellStyle name="표준 2 2 28 2" xfId="4793"/>
    <cellStyle name="표준 2 2 28 20" xfId="4794"/>
    <cellStyle name="표준 2 2 28 21" xfId="4795"/>
    <cellStyle name="표준 2 2 28 22" xfId="4796"/>
    <cellStyle name="표준 2 2 28 23" xfId="4797"/>
    <cellStyle name="표준 2 2 28 24" xfId="4798"/>
    <cellStyle name="표준 2 2 28 25" xfId="4799"/>
    <cellStyle name="표준 2 2 28 26" xfId="4800"/>
    <cellStyle name="표준 2 2 28 27" xfId="4801"/>
    <cellStyle name="표준 2 2 28 28" xfId="4802"/>
    <cellStyle name="표준 2 2 28 29" xfId="4803"/>
    <cellStyle name="표준 2 2 28 3" xfId="4804"/>
    <cellStyle name="표준 2 2 28 30" xfId="4805"/>
    <cellStyle name="표준 2 2 28 31" xfId="4806"/>
    <cellStyle name="표준 2 2 28 32" xfId="4807"/>
    <cellStyle name="표준 2 2 28 33" xfId="4808"/>
    <cellStyle name="표준 2 2 28 34" xfId="4809"/>
    <cellStyle name="표준 2 2 28 35" xfId="4810"/>
    <cellStyle name="표준 2 2 28 36" xfId="4811"/>
    <cellStyle name="표준 2 2 28 37" xfId="4812"/>
    <cellStyle name="표준 2 2 28 38" xfId="4813"/>
    <cellStyle name="표준 2 2 28 39" xfId="4814"/>
    <cellStyle name="표준 2 2 28 4" xfId="4815"/>
    <cellStyle name="표준 2 2 28 5" xfId="4816"/>
    <cellStyle name="표준 2 2 28 6" xfId="4817"/>
    <cellStyle name="표준 2 2 28 7" xfId="4818"/>
    <cellStyle name="표준 2 2 28 8" xfId="4819"/>
    <cellStyle name="표준 2 2 28 9" xfId="4820"/>
    <cellStyle name="표준 2 2 29" xfId="4821"/>
    <cellStyle name="표준 2 2 29 10" xfId="4822"/>
    <cellStyle name="표준 2 2 29 11" xfId="4823"/>
    <cellStyle name="표준 2 2 29 12" xfId="4824"/>
    <cellStyle name="표준 2 2 29 13" xfId="4825"/>
    <cellStyle name="표준 2 2 29 14" xfId="4826"/>
    <cellStyle name="표준 2 2 29 15" xfId="4827"/>
    <cellStyle name="표준 2 2 29 16" xfId="4828"/>
    <cellStyle name="표준 2 2 29 17" xfId="4829"/>
    <cellStyle name="표준 2 2 29 18" xfId="4830"/>
    <cellStyle name="표준 2 2 29 19" xfId="4831"/>
    <cellStyle name="표준 2 2 29 2" xfId="4832"/>
    <cellStyle name="표준 2 2 29 20" xfId="4833"/>
    <cellStyle name="표준 2 2 29 21" xfId="4834"/>
    <cellStyle name="표준 2 2 29 22" xfId="4835"/>
    <cellStyle name="표준 2 2 29 23" xfId="4836"/>
    <cellStyle name="표준 2 2 29 24" xfId="4837"/>
    <cellStyle name="표준 2 2 29 25" xfId="4838"/>
    <cellStyle name="표준 2 2 29 26" xfId="4839"/>
    <cellStyle name="표준 2 2 29 27" xfId="4840"/>
    <cellStyle name="표준 2 2 29 28" xfId="4841"/>
    <cellStyle name="표준 2 2 29 29" xfId="4842"/>
    <cellStyle name="표준 2 2 29 3" xfId="4843"/>
    <cellStyle name="표준 2 2 29 30" xfId="4844"/>
    <cellStyle name="표준 2 2 29 31" xfId="4845"/>
    <cellStyle name="표준 2 2 29 32" xfId="4846"/>
    <cellStyle name="표준 2 2 29 33" xfId="4847"/>
    <cellStyle name="표준 2 2 29 34" xfId="4848"/>
    <cellStyle name="표준 2 2 29 35" xfId="4849"/>
    <cellStyle name="표준 2 2 29 36" xfId="4850"/>
    <cellStyle name="표준 2 2 29 37" xfId="4851"/>
    <cellStyle name="표준 2 2 29 38" xfId="4852"/>
    <cellStyle name="표준 2 2 29 39" xfId="4853"/>
    <cellStyle name="표준 2 2 29 4" xfId="4854"/>
    <cellStyle name="표준 2 2 29 5" xfId="4855"/>
    <cellStyle name="표준 2 2 29 6" xfId="4856"/>
    <cellStyle name="표준 2 2 29 7" xfId="4857"/>
    <cellStyle name="표준 2 2 29 8" xfId="4858"/>
    <cellStyle name="표준 2 2 29 9" xfId="4859"/>
    <cellStyle name="표준 2 2 3" xfId="56"/>
    <cellStyle name="표준 2 2 3 2" xfId="225"/>
    <cellStyle name="표준 2 2 3 2 2" xfId="4860"/>
    <cellStyle name="표준 2 2 3 2 3" xfId="11360"/>
    <cellStyle name="표준 2 2 3 3" xfId="11284"/>
    <cellStyle name="표준 2 2 30" xfId="4861"/>
    <cellStyle name="표준 2 2 30 10" xfId="4862"/>
    <cellStyle name="표준 2 2 30 11" xfId="4863"/>
    <cellStyle name="표준 2 2 30 12" xfId="4864"/>
    <cellStyle name="표준 2 2 30 13" xfId="4865"/>
    <cellStyle name="표준 2 2 30 14" xfId="4866"/>
    <cellStyle name="표준 2 2 30 15" xfId="4867"/>
    <cellStyle name="표준 2 2 30 16" xfId="4868"/>
    <cellStyle name="표준 2 2 30 17" xfId="4869"/>
    <cellStyle name="표준 2 2 30 18" xfId="4870"/>
    <cellStyle name="표준 2 2 30 19" xfId="4871"/>
    <cellStyle name="표준 2 2 30 2" xfId="4872"/>
    <cellStyle name="표준 2 2 30 20" xfId="4873"/>
    <cellStyle name="표준 2 2 30 21" xfId="4874"/>
    <cellStyle name="표준 2 2 30 22" xfId="4875"/>
    <cellStyle name="표준 2 2 30 23" xfId="4876"/>
    <cellStyle name="표준 2 2 30 24" xfId="4877"/>
    <cellStyle name="표준 2 2 30 25" xfId="4878"/>
    <cellStyle name="표준 2 2 30 26" xfId="4879"/>
    <cellStyle name="표준 2 2 30 27" xfId="4880"/>
    <cellStyle name="표준 2 2 30 28" xfId="4881"/>
    <cellStyle name="표준 2 2 30 29" xfId="4882"/>
    <cellStyle name="표준 2 2 30 3" xfId="4883"/>
    <cellStyle name="표준 2 2 30 30" xfId="4884"/>
    <cellStyle name="표준 2 2 30 31" xfId="4885"/>
    <cellStyle name="표준 2 2 30 32" xfId="4886"/>
    <cellStyle name="표준 2 2 30 33" xfId="4887"/>
    <cellStyle name="표준 2 2 30 34" xfId="4888"/>
    <cellStyle name="표준 2 2 30 35" xfId="4889"/>
    <cellStyle name="표준 2 2 30 36" xfId="4890"/>
    <cellStyle name="표준 2 2 30 37" xfId="4891"/>
    <cellStyle name="표준 2 2 30 38" xfId="4892"/>
    <cellStyle name="표준 2 2 30 39" xfId="4893"/>
    <cellStyle name="표준 2 2 30 4" xfId="4894"/>
    <cellStyle name="표준 2 2 30 5" xfId="4895"/>
    <cellStyle name="표준 2 2 30 6" xfId="4896"/>
    <cellStyle name="표준 2 2 30 7" xfId="4897"/>
    <cellStyle name="표준 2 2 30 8" xfId="4898"/>
    <cellStyle name="표준 2 2 30 9" xfId="4899"/>
    <cellStyle name="표준 2 2 31" xfId="4900"/>
    <cellStyle name="표준 2 2 31 10" xfId="4901"/>
    <cellStyle name="표준 2 2 31 11" xfId="4902"/>
    <cellStyle name="표준 2 2 31 12" xfId="4903"/>
    <cellStyle name="표준 2 2 31 13" xfId="4904"/>
    <cellStyle name="표준 2 2 31 14" xfId="4905"/>
    <cellStyle name="표준 2 2 31 15" xfId="4906"/>
    <cellStyle name="표준 2 2 31 16" xfId="4907"/>
    <cellStyle name="표준 2 2 31 17" xfId="4908"/>
    <cellStyle name="표준 2 2 31 18" xfId="4909"/>
    <cellStyle name="표준 2 2 31 19" xfId="4910"/>
    <cellStyle name="표준 2 2 31 2" xfId="4911"/>
    <cellStyle name="표준 2 2 31 20" xfId="4912"/>
    <cellStyle name="표준 2 2 31 21" xfId="4913"/>
    <cellStyle name="표준 2 2 31 22" xfId="4914"/>
    <cellStyle name="표준 2 2 31 23" xfId="4915"/>
    <cellStyle name="표준 2 2 31 24" xfId="4916"/>
    <cellStyle name="표준 2 2 31 25" xfId="4917"/>
    <cellStyle name="표준 2 2 31 26" xfId="4918"/>
    <cellStyle name="표준 2 2 31 27" xfId="4919"/>
    <cellStyle name="표준 2 2 31 28" xfId="4920"/>
    <cellStyle name="표준 2 2 31 29" xfId="4921"/>
    <cellStyle name="표준 2 2 31 3" xfId="4922"/>
    <cellStyle name="표준 2 2 31 30" xfId="4923"/>
    <cellStyle name="표준 2 2 31 31" xfId="4924"/>
    <cellStyle name="표준 2 2 31 32" xfId="4925"/>
    <cellStyle name="표준 2 2 31 33" xfId="4926"/>
    <cellStyle name="표준 2 2 31 34" xfId="4927"/>
    <cellStyle name="표준 2 2 31 35" xfId="4928"/>
    <cellStyle name="표준 2 2 31 36" xfId="4929"/>
    <cellStyle name="표준 2 2 31 37" xfId="4930"/>
    <cellStyle name="표준 2 2 31 38" xfId="4931"/>
    <cellStyle name="표준 2 2 31 39" xfId="4932"/>
    <cellStyle name="표준 2 2 31 4" xfId="4933"/>
    <cellStyle name="표준 2 2 31 5" xfId="4934"/>
    <cellStyle name="표준 2 2 31 6" xfId="4935"/>
    <cellStyle name="표준 2 2 31 7" xfId="4936"/>
    <cellStyle name="표준 2 2 31 8" xfId="4937"/>
    <cellStyle name="표준 2 2 31 9" xfId="4938"/>
    <cellStyle name="표준 2 2 32" xfId="4939"/>
    <cellStyle name="표준 2 2 32 10" xfId="4940"/>
    <cellStyle name="표준 2 2 32 11" xfId="4941"/>
    <cellStyle name="표준 2 2 32 12" xfId="4942"/>
    <cellStyle name="표준 2 2 32 13" xfId="4943"/>
    <cellStyle name="표준 2 2 32 14" xfId="4944"/>
    <cellStyle name="표준 2 2 32 15" xfId="4945"/>
    <cellStyle name="표준 2 2 32 16" xfId="4946"/>
    <cellStyle name="표준 2 2 32 17" xfId="4947"/>
    <cellStyle name="표준 2 2 32 18" xfId="4948"/>
    <cellStyle name="표준 2 2 32 19" xfId="4949"/>
    <cellStyle name="표준 2 2 32 2" xfId="4950"/>
    <cellStyle name="표준 2 2 32 20" xfId="4951"/>
    <cellStyle name="표준 2 2 32 21" xfId="4952"/>
    <cellStyle name="표준 2 2 32 22" xfId="4953"/>
    <cellStyle name="표준 2 2 32 23" xfId="4954"/>
    <cellStyle name="표준 2 2 32 24" xfId="4955"/>
    <cellStyle name="표준 2 2 32 25" xfId="4956"/>
    <cellStyle name="표준 2 2 32 26" xfId="4957"/>
    <cellStyle name="표준 2 2 32 27" xfId="4958"/>
    <cellStyle name="표준 2 2 32 28" xfId="4959"/>
    <cellStyle name="표준 2 2 32 29" xfId="4960"/>
    <cellStyle name="표준 2 2 32 3" xfId="4961"/>
    <cellStyle name="표준 2 2 32 30" xfId="4962"/>
    <cellStyle name="표준 2 2 32 31" xfId="4963"/>
    <cellStyle name="표준 2 2 32 32" xfId="4964"/>
    <cellStyle name="표준 2 2 32 33" xfId="4965"/>
    <cellStyle name="표준 2 2 32 34" xfId="4966"/>
    <cellStyle name="표준 2 2 32 35" xfId="4967"/>
    <cellStyle name="표준 2 2 32 36" xfId="4968"/>
    <cellStyle name="표준 2 2 32 37" xfId="4969"/>
    <cellStyle name="표준 2 2 32 38" xfId="4970"/>
    <cellStyle name="표준 2 2 32 39" xfId="4971"/>
    <cellStyle name="표준 2 2 32 4" xfId="4972"/>
    <cellStyle name="표준 2 2 32 5" xfId="4973"/>
    <cellStyle name="표준 2 2 32 6" xfId="4974"/>
    <cellStyle name="표준 2 2 32 7" xfId="4975"/>
    <cellStyle name="표준 2 2 32 8" xfId="4976"/>
    <cellStyle name="표준 2 2 32 9" xfId="4977"/>
    <cellStyle name="표준 2 2 33" xfId="4978"/>
    <cellStyle name="표준 2 2 33 10" xfId="4979"/>
    <cellStyle name="표준 2 2 33 11" xfId="4980"/>
    <cellStyle name="표준 2 2 33 12" xfId="4981"/>
    <cellStyle name="표준 2 2 33 13" xfId="4982"/>
    <cellStyle name="표준 2 2 33 14" xfId="4983"/>
    <cellStyle name="표준 2 2 33 15" xfId="4984"/>
    <cellStyle name="표준 2 2 33 16" xfId="4985"/>
    <cellStyle name="표준 2 2 33 17" xfId="4986"/>
    <cellStyle name="표준 2 2 33 18" xfId="4987"/>
    <cellStyle name="표준 2 2 33 19" xfId="4988"/>
    <cellStyle name="표준 2 2 33 2" xfId="4989"/>
    <cellStyle name="표준 2 2 33 20" xfId="4990"/>
    <cellStyle name="표준 2 2 33 21" xfId="4991"/>
    <cellStyle name="표준 2 2 33 22" xfId="4992"/>
    <cellStyle name="표준 2 2 33 23" xfId="4993"/>
    <cellStyle name="표준 2 2 33 24" xfId="4994"/>
    <cellStyle name="표준 2 2 33 25" xfId="4995"/>
    <cellStyle name="표준 2 2 33 26" xfId="4996"/>
    <cellStyle name="표준 2 2 33 27" xfId="4997"/>
    <cellStyle name="표준 2 2 33 28" xfId="4998"/>
    <cellStyle name="표준 2 2 33 29" xfId="4999"/>
    <cellStyle name="표준 2 2 33 3" xfId="5000"/>
    <cellStyle name="표준 2 2 33 30" xfId="5001"/>
    <cellStyle name="표준 2 2 33 31" xfId="5002"/>
    <cellStyle name="표준 2 2 33 32" xfId="5003"/>
    <cellStyle name="표준 2 2 33 33" xfId="5004"/>
    <cellStyle name="표준 2 2 33 34" xfId="5005"/>
    <cellStyle name="표준 2 2 33 35" xfId="5006"/>
    <cellStyle name="표준 2 2 33 36" xfId="5007"/>
    <cellStyle name="표준 2 2 33 37" xfId="5008"/>
    <cellStyle name="표준 2 2 33 38" xfId="5009"/>
    <cellStyle name="표준 2 2 33 39" xfId="5010"/>
    <cellStyle name="표준 2 2 33 4" xfId="5011"/>
    <cellStyle name="표준 2 2 33 5" xfId="5012"/>
    <cellStyle name="표준 2 2 33 6" xfId="5013"/>
    <cellStyle name="표준 2 2 33 7" xfId="5014"/>
    <cellStyle name="표준 2 2 33 8" xfId="5015"/>
    <cellStyle name="표준 2 2 33 9" xfId="5016"/>
    <cellStyle name="표준 2 2 34" xfId="5017"/>
    <cellStyle name="표준 2 2 34 2" xfId="5018"/>
    <cellStyle name="표준 2 2 35" xfId="5019"/>
    <cellStyle name="표준 2 2 35 2" xfId="5020"/>
    <cellStyle name="표준 2 2 36" xfId="5021"/>
    <cellStyle name="표준 2 2 36 2" xfId="5022"/>
    <cellStyle name="표준 2 2 37" xfId="5023"/>
    <cellStyle name="표준 2 2 37 2" xfId="5024"/>
    <cellStyle name="표준 2 2 38" xfId="5025"/>
    <cellStyle name="표준 2 2 38 2" xfId="5026"/>
    <cellStyle name="표준 2 2 39" xfId="5027"/>
    <cellStyle name="표준 2 2 4" xfId="57"/>
    <cellStyle name="표준 2 2 4 10" xfId="5028"/>
    <cellStyle name="표준 2 2 4 11" xfId="5029"/>
    <cellStyle name="표준 2 2 4 12" xfId="5030"/>
    <cellStyle name="표준 2 2 4 13" xfId="5031"/>
    <cellStyle name="표준 2 2 4 14" xfId="5032"/>
    <cellStyle name="표준 2 2 4 15" xfId="5033"/>
    <cellStyle name="표준 2 2 4 16" xfId="5034"/>
    <cellStyle name="표준 2 2 4 17" xfId="5035"/>
    <cellStyle name="표준 2 2 4 18" xfId="5036"/>
    <cellStyle name="표준 2 2 4 19" xfId="5037"/>
    <cellStyle name="표준 2 2 4 2" xfId="226"/>
    <cellStyle name="표준 2 2 4 2 2" xfId="5038"/>
    <cellStyle name="표준 2 2 4 2 2 2" xfId="5039"/>
    <cellStyle name="표준 2 2 4 2 2 3" xfId="11362"/>
    <cellStyle name="표준 2 2 4 2 3" xfId="11361"/>
    <cellStyle name="표준 2 2 4 20" xfId="5040"/>
    <cellStyle name="표준 2 2 4 21" xfId="5041"/>
    <cellStyle name="표준 2 2 4 22" xfId="5042"/>
    <cellStyle name="표준 2 2 4 23" xfId="5043"/>
    <cellStyle name="표준 2 2 4 24" xfId="5044"/>
    <cellStyle name="표준 2 2 4 25" xfId="5045"/>
    <cellStyle name="표준 2 2 4 26" xfId="5046"/>
    <cellStyle name="표준 2 2 4 27" xfId="5047"/>
    <cellStyle name="표준 2 2 4 28" xfId="5048"/>
    <cellStyle name="표준 2 2 4 29" xfId="5049"/>
    <cellStyle name="표준 2 2 4 3" xfId="5050"/>
    <cellStyle name="표준 2 2 4 30" xfId="5051"/>
    <cellStyle name="표준 2 2 4 31" xfId="5052"/>
    <cellStyle name="표준 2 2 4 32" xfId="5053"/>
    <cellStyle name="표준 2 2 4 33" xfId="5054"/>
    <cellStyle name="표준 2 2 4 34" xfId="5055"/>
    <cellStyle name="표준 2 2 4 35" xfId="5056"/>
    <cellStyle name="표준 2 2 4 36" xfId="5057"/>
    <cellStyle name="표준 2 2 4 37" xfId="5058"/>
    <cellStyle name="표준 2 2 4 38" xfId="5059"/>
    <cellStyle name="표준 2 2 4 39" xfId="5060"/>
    <cellStyle name="표준 2 2 4 4" xfId="5061"/>
    <cellStyle name="표준 2 2 4 40" xfId="5062"/>
    <cellStyle name="표준 2 2 4 41" xfId="5063"/>
    <cellStyle name="표준 2 2 4 42" xfId="5064"/>
    <cellStyle name="표준 2 2 4 43" xfId="5065"/>
    <cellStyle name="표준 2 2 4 44" xfId="5066"/>
    <cellStyle name="표준 2 2 4 45" xfId="5067"/>
    <cellStyle name="표준 2 2 4 46" xfId="5068"/>
    <cellStyle name="표준 2 2 4 47" xfId="5069"/>
    <cellStyle name="표준 2 2 4 48" xfId="5070"/>
    <cellStyle name="표준 2 2 4 49" xfId="5071"/>
    <cellStyle name="표준 2 2 4 5" xfId="5072"/>
    <cellStyle name="표준 2 2 4 50" xfId="5073"/>
    <cellStyle name="표준 2 2 4 51" xfId="5074"/>
    <cellStyle name="표준 2 2 4 52" xfId="11285"/>
    <cellStyle name="표준 2 2 4 6" xfId="5075"/>
    <cellStyle name="표준 2 2 4 7" xfId="5076"/>
    <cellStyle name="표준 2 2 4 8" xfId="5077"/>
    <cellStyle name="표준 2 2 4 9" xfId="5078"/>
    <cellStyle name="표준 2 2 40" xfId="5079"/>
    <cellStyle name="표준 2 2 41" xfId="5080"/>
    <cellStyle name="표준 2 2 42" xfId="5081"/>
    <cellStyle name="표준 2 2 43" xfId="5082"/>
    <cellStyle name="표준 2 2 44" xfId="5083"/>
    <cellStyle name="표준 2 2 45" xfId="5084"/>
    <cellStyle name="표준 2 2 46" xfId="5085"/>
    <cellStyle name="표준 2 2 47" xfId="5086"/>
    <cellStyle name="표준 2 2 48" xfId="5087"/>
    <cellStyle name="표준 2 2 49" xfId="5088"/>
    <cellStyle name="표준 2 2 5" xfId="55"/>
    <cellStyle name="표준 2 2 5 2" xfId="227"/>
    <cellStyle name="표준 2 2 5 2 2" xfId="5089"/>
    <cellStyle name="표준 2 2 5 2 3" xfId="11363"/>
    <cellStyle name="표준 2 2 5 3" xfId="11286"/>
    <cellStyle name="표준 2 2 50" xfId="5090"/>
    <cellStyle name="표준 2 2 51" xfId="5091"/>
    <cellStyle name="표준 2 2 52" xfId="5092"/>
    <cellStyle name="표준 2 2 53" xfId="5093"/>
    <cellStyle name="표준 2 2 54" xfId="5094"/>
    <cellStyle name="표준 2 2 55" xfId="5095"/>
    <cellStyle name="표준 2 2 56" xfId="5096"/>
    <cellStyle name="표준 2 2 57" xfId="5097"/>
    <cellStyle name="표준 2 2 58" xfId="5098"/>
    <cellStyle name="표준 2 2 59" xfId="5099"/>
    <cellStyle name="표준 2 2 6" xfId="58"/>
    <cellStyle name="표준 2 2 6 2" xfId="228"/>
    <cellStyle name="표준 2 2 6 3" xfId="11287"/>
    <cellStyle name="표준 2 2 60" xfId="5100"/>
    <cellStyle name="표준 2 2 61" xfId="5101"/>
    <cellStyle name="표준 2 2 62" xfId="5102"/>
    <cellStyle name="표준 2 2 63" xfId="5103"/>
    <cellStyle name="표준 2 2 64" xfId="5104"/>
    <cellStyle name="표준 2 2 65" xfId="5105"/>
    <cellStyle name="표준 2 2 66" xfId="5106"/>
    <cellStyle name="표준 2 2 67" xfId="5107"/>
    <cellStyle name="표준 2 2 68" xfId="5108"/>
    <cellStyle name="표준 2 2 69" xfId="5109"/>
    <cellStyle name="표준 2 2 7" xfId="54"/>
    <cellStyle name="표준 2 2 7 2" xfId="229"/>
    <cellStyle name="표준 2 2 7 3" xfId="11288"/>
    <cellStyle name="표준 2 2 70" xfId="5110"/>
    <cellStyle name="표준 2 2 71" xfId="5111"/>
    <cellStyle name="표준 2 2 72" xfId="5112"/>
    <cellStyle name="표준 2 2 73" xfId="5113"/>
    <cellStyle name="표준 2 2 74" xfId="5114"/>
    <cellStyle name="표준 2 2 75" xfId="5115"/>
    <cellStyle name="표준 2 2 76" xfId="5116"/>
    <cellStyle name="표준 2 2 77" xfId="5117"/>
    <cellStyle name="표준 2 2 78" xfId="5118"/>
    <cellStyle name="표준 2 2 79" xfId="5119"/>
    <cellStyle name="표준 2 2 8" xfId="59"/>
    <cellStyle name="표준 2 2 8 2" xfId="230"/>
    <cellStyle name="표준 2 2 8 3" xfId="11289"/>
    <cellStyle name="표준 2 2 80" xfId="5120"/>
    <cellStyle name="표준 2 2 81" xfId="5121"/>
    <cellStyle name="표준 2 2 82" xfId="5122"/>
    <cellStyle name="표준 2 2 83" xfId="5123"/>
    <cellStyle name="표준 2 2 84" xfId="5124"/>
    <cellStyle name="표준 2 2 85" xfId="5125"/>
    <cellStyle name="표준 2 2 86" xfId="5126"/>
    <cellStyle name="표준 2 2 87" xfId="5127"/>
    <cellStyle name="표준 2 2 88" xfId="5128"/>
    <cellStyle name="표준 2 2 89" xfId="5129"/>
    <cellStyle name="표준 2 2 9" xfId="53"/>
    <cellStyle name="표준 2 2 9 2" xfId="231"/>
    <cellStyle name="표준 2 2 9 3" xfId="11290"/>
    <cellStyle name="표준 2 2 90" xfId="5130"/>
    <cellStyle name="표준 2 2 91" xfId="5131"/>
    <cellStyle name="표준 2 2 92" xfId="5132"/>
    <cellStyle name="표준 2 2 92 2" xfId="5133"/>
    <cellStyle name="표준 2 2 92 2 2" xfId="5134"/>
    <cellStyle name="표준 2 2 92 2 2 2" xfId="5135"/>
    <cellStyle name="표준 2 2 92 2 2 2 2" xfId="5136"/>
    <cellStyle name="표준 2 2 92 2 2 3" xfId="5137"/>
    <cellStyle name="표준 2 2 92 2 3" xfId="5138"/>
    <cellStyle name="표준 2 2 92 2 3 2" xfId="5139"/>
    <cellStyle name="표준 2 2 92 3" xfId="5140"/>
    <cellStyle name="표준 2 2 92 3 2" xfId="5141"/>
    <cellStyle name="표준 2 2 92 4" xfId="5142"/>
    <cellStyle name="표준 2 2 93" xfId="5143"/>
    <cellStyle name="표준 2 2 93 2" xfId="5144"/>
    <cellStyle name="표준 2 2 93 2 2" xfId="5145"/>
    <cellStyle name="표준 2 2 93 3" xfId="5146"/>
    <cellStyle name="표준 2 2 94" xfId="5147"/>
    <cellStyle name="표준 2 2 94 2" xfId="5148"/>
    <cellStyle name="표준 2 2 95" xfId="5149"/>
    <cellStyle name="표준 2 2 96" xfId="5150"/>
    <cellStyle name="표준 2 2 97" xfId="5151"/>
    <cellStyle name="표준 2 2 98" xfId="5152"/>
    <cellStyle name="표준 2 2 99" xfId="5153"/>
    <cellStyle name="표준 2 20" xfId="31"/>
    <cellStyle name="표준 2 20 2" xfId="232"/>
    <cellStyle name="표준 2 20 3" xfId="11291"/>
    <cellStyle name="표준 2 200" xfId="5154"/>
    <cellStyle name="표준 2 203" xfId="5155"/>
    <cellStyle name="표준 2 21" xfId="32"/>
    <cellStyle name="표준 2 21 2" xfId="271"/>
    <cellStyle name="표준 2 21 3" xfId="11303"/>
    <cellStyle name="표준 2 22" xfId="33"/>
    <cellStyle name="표준 2 23" xfId="34"/>
    <cellStyle name="표준 2 24" xfId="50"/>
    <cellStyle name="표준 2 24 2" xfId="5156"/>
    <cellStyle name="표준 2 24 3" xfId="11364"/>
    <cellStyle name="표준 2 25" xfId="63"/>
    <cellStyle name="표준 2 25 2" xfId="5157"/>
    <cellStyle name="표준 2 25 3" xfId="11365"/>
    <cellStyle name="표준 2 26" xfId="49"/>
    <cellStyle name="표준 2 26 2" xfId="5158"/>
    <cellStyle name="표준 2 26 2 10" xfId="5160"/>
    <cellStyle name="표준 2 26 2 11" xfId="5161"/>
    <cellStyle name="표준 2 26 2 12" xfId="5162"/>
    <cellStyle name="표준 2 26 2 13" xfId="5163"/>
    <cellStyle name="표준 2 26 2 14" xfId="5164"/>
    <cellStyle name="표준 2 26 2 15" xfId="5165"/>
    <cellStyle name="표준 2 26 2 16" xfId="5166"/>
    <cellStyle name="표준 2 26 2 17" xfId="5167"/>
    <cellStyle name="표준 2 26 2 18" xfId="5168"/>
    <cellStyle name="표준 2 26 2 19" xfId="5169"/>
    <cellStyle name="표준 2 26 2 2" xfId="5159"/>
    <cellStyle name="표준 2 26 2 20" xfId="5170"/>
    <cellStyle name="표준 2 26 2 21" xfId="5171"/>
    <cellStyle name="표준 2 26 2 22" xfId="5172"/>
    <cellStyle name="표준 2 26 2 23" xfId="5173"/>
    <cellStyle name="표준 2 26 2 24" xfId="5174"/>
    <cellStyle name="표준 2 26 2 25" xfId="5175"/>
    <cellStyle name="표준 2 26 2 26" xfId="5176"/>
    <cellStyle name="표준 2 26 2 27" xfId="5177"/>
    <cellStyle name="표준 2 26 2 28" xfId="5178"/>
    <cellStyle name="표준 2 26 2 29" xfId="5179"/>
    <cellStyle name="표준 2 26 2 3" xfId="5180"/>
    <cellStyle name="표준 2 26 2 30" xfId="5181"/>
    <cellStyle name="표준 2 26 2 31" xfId="5182"/>
    <cellStyle name="표준 2 26 2 32" xfId="5183"/>
    <cellStyle name="표준 2 26 2 33" xfId="5184"/>
    <cellStyle name="표준 2 26 2 34" xfId="5185"/>
    <cellStyle name="표준 2 26 2 35" xfId="5186"/>
    <cellStyle name="표준 2 26 2 36" xfId="5187"/>
    <cellStyle name="표준 2 26 2 37" xfId="5188"/>
    <cellStyle name="표준 2 26 2 38" xfId="5189"/>
    <cellStyle name="표준 2 26 2 39" xfId="5190"/>
    <cellStyle name="표준 2 26 2 4" xfId="5191"/>
    <cellStyle name="표준 2 26 2 40" xfId="11367"/>
    <cellStyle name="표준 2 26 2 5" xfId="5192"/>
    <cellStyle name="표준 2 26 2 6" xfId="5193"/>
    <cellStyle name="표준 2 26 2 7" xfId="5194"/>
    <cellStyle name="표준 2 26 2 8" xfId="5195"/>
    <cellStyle name="표준 2 26 2 9" xfId="5196"/>
    <cellStyle name="표준 2 26 3" xfId="11366"/>
    <cellStyle name="표준 2 27" xfId="64"/>
    <cellStyle name="표준 2 27 10" xfId="5198"/>
    <cellStyle name="표준 2 27 10 10" xfId="5199"/>
    <cellStyle name="표준 2 27 10 11" xfId="5200"/>
    <cellStyle name="표준 2 27 10 12" xfId="5201"/>
    <cellStyle name="표준 2 27 10 13" xfId="5202"/>
    <cellStyle name="표준 2 27 10 14" xfId="5203"/>
    <cellStyle name="표준 2 27 10 15" xfId="5204"/>
    <cellStyle name="표준 2 27 10 16" xfId="5205"/>
    <cellStyle name="표준 2 27 10 17" xfId="5206"/>
    <cellStyle name="표준 2 27 10 18" xfId="5207"/>
    <cellStyle name="표준 2 27 10 19" xfId="5208"/>
    <cellStyle name="표준 2 27 10 2" xfId="5209"/>
    <cellStyle name="표준 2 27 10 20" xfId="5210"/>
    <cellStyle name="표준 2 27 10 21" xfId="5211"/>
    <cellStyle name="표준 2 27 10 22" xfId="5212"/>
    <cellStyle name="표준 2 27 10 23" xfId="5213"/>
    <cellStyle name="표준 2 27 10 24" xfId="5214"/>
    <cellStyle name="표준 2 27 10 25" xfId="5215"/>
    <cellStyle name="표준 2 27 10 26" xfId="5216"/>
    <cellStyle name="표준 2 27 10 27" xfId="5217"/>
    <cellStyle name="표준 2 27 10 28" xfId="5218"/>
    <cellStyle name="표준 2 27 10 29" xfId="5219"/>
    <cellStyle name="표준 2 27 10 3" xfId="5220"/>
    <cellStyle name="표준 2 27 10 30" xfId="5221"/>
    <cellStyle name="표준 2 27 10 31" xfId="5222"/>
    <cellStyle name="표준 2 27 10 32" xfId="5223"/>
    <cellStyle name="표준 2 27 10 33" xfId="5224"/>
    <cellStyle name="표준 2 27 10 34" xfId="5225"/>
    <cellStyle name="표준 2 27 10 35" xfId="5226"/>
    <cellStyle name="표준 2 27 10 36" xfId="5227"/>
    <cellStyle name="표준 2 27 10 37" xfId="5228"/>
    <cellStyle name="표준 2 27 10 38" xfId="5229"/>
    <cellStyle name="표준 2 27 10 39" xfId="5230"/>
    <cellStyle name="표준 2 27 10 4" xfId="5231"/>
    <cellStyle name="표준 2 27 10 5" xfId="5232"/>
    <cellStyle name="표준 2 27 10 6" xfId="5233"/>
    <cellStyle name="표준 2 27 10 7" xfId="5234"/>
    <cellStyle name="표준 2 27 10 8" xfId="5235"/>
    <cellStyle name="표준 2 27 10 9" xfId="5236"/>
    <cellStyle name="표준 2 27 11" xfId="5237"/>
    <cellStyle name="표준 2 27 11 10" xfId="5238"/>
    <cellStyle name="표준 2 27 11 11" xfId="5239"/>
    <cellStyle name="표준 2 27 11 12" xfId="5240"/>
    <cellStyle name="표준 2 27 11 13" xfId="5241"/>
    <cellStyle name="표준 2 27 11 14" xfId="5242"/>
    <cellStyle name="표준 2 27 11 15" xfId="5243"/>
    <cellStyle name="표준 2 27 11 16" xfId="5244"/>
    <cellStyle name="표준 2 27 11 17" xfId="5245"/>
    <cellStyle name="표준 2 27 11 18" xfId="5246"/>
    <cellStyle name="표준 2 27 11 19" xfId="5247"/>
    <cellStyle name="표준 2 27 11 2" xfId="5248"/>
    <cellStyle name="표준 2 27 11 20" xfId="5249"/>
    <cellStyle name="표준 2 27 11 21" xfId="5250"/>
    <cellStyle name="표준 2 27 11 22" xfId="5251"/>
    <cellStyle name="표준 2 27 11 23" xfId="5252"/>
    <cellStyle name="표준 2 27 11 24" xfId="5253"/>
    <cellStyle name="표준 2 27 11 25" xfId="5254"/>
    <cellStyle name="표준 2 27 11 26" xfId="5255"/>
    <cellStyle name="표준 2 27 11 27" xfId="5256"/>
    <cellStyle name="표준 2 27 11 28" xfId="5257"/>
    <cellStyle name="표준 2 27 11 29" xfId="5258"/>
    <cellStyle name="표준 2 27 11 3" xfId="5259"/>
    <cellStyle name="표준 2 27 11 30" xfId="5260"/>
    <cellStyle name="표준 2 27 11 31" xfId="5261"/>
    <cellStyle name="표준 2 27 11 32" xfId="5262"/>
    <cellStyle name="표준 2 27 11 33" xfId="5263"/>
    <cellStyle name="표준 2 27 11 34" xfId="5264"/>
    <cellStyle name="표준 2 27 11 35" xfId="5265"/>
    <cellStyle name="표준 2 27 11 36" xfId="5266"/>
    <cellStyle name="표준 2 27 11 37" xfId="5267"/>
    <cellStyle name="표준 2 27 11 38" xfId="5268"/>
    <cellStyle name="표준 2 27 11 39" xfId="5269"/>
    <cellStyle name="표준 2 27 11 4" xfId="5270"/>
    <cellStyle name="표준 2 27 11 5" xfId="5271"/>
    <cellStyle name="표준 2 27 11 6" xfId="5272"/>
    <cellStyle name="표준 2 27 11 7" xfId="5273"/>
    <cellStyle name="표준 2 27 11 8" xfId="5274"/>
    <cellStyle name="표준 2 27 11 9" xfId="5275"/>
    <cellStyle name="표준 2 27 12" xfId="5276"/>
    <cellStyle name="표준 2 27 12 10" xfId="5277"/>
    <cellStyle name="표준 2 27 12 11" xfId="5278"/>
    <cellStyle name="표준 2 27 12 12" xfId="5279"/>
    <cellStyle name="표준 2 27 12 13" xfId="5280"/>
    <cellStyle name="표준 2 27 12 14" xfId="5281"/>
    <cellStyle name="표준 2 27 12 15" xfId="5282"/>
    <cellStyle name="표준 2 27 12 16" xfId="5283"/>
    <cellStyle name="표준 2 27 12 17" xfId="5284"/>
    <cellStyle name="표준 2 27 12 18" xfId="5285"/>
    <cellStyle name="표준 2 27 12 19" xfId="5286"/>
    <cellStyle name="표준 2 27 12 2" xfId="5287"/>
    <cellStyle name="표준 2 27 12 20" xfId="5288"/>
    <cellStyle name="표준 2 27 12 21" xfId="5289"/>
    <cellStyle name="표준 2 27 12 22" xfId="5290"/>
    <cellStyle name="표준 2 27 12 23" xfId="5291"/>
    <cellStyle name="표준 2 27 12 24" xfId="5292"/>
    <cellStyle name="표준 2 27 12 25" xfId="5293"/>
    <cellStyle name="표준 2 27 12 26" xfId="5294"/>
    <cellStyle name="표준 2 27 12 27" xfId="5295"/>
    <cellStyle name="표준 2 27 12 28" xfId="5296"/>
    <cellStyle name="표준 2 27 12 29" xfId="5297"/>
    <cellStyle name="표준 2 27 12 3" xfId="5298"/>
    <cellStyle name="표준 2 27 12 30" xfId="5299"/>
    <cellStyle name="표준 2 27 12 31" xfId="5300"/>
    <cellStyle name="표준 2 27 12 32" xfId="5301"/>
    <cellStyle name="표준 2 27 12 33" xfId="5302"/>
    <cellStyle name="표준 2 27 12 34" xfId="5303"/>
    <cellStyle name="표준 2 27 12 35" xfId="5304"/>
    <cellStyle name="표준 2 27 12 36" xfId="5305"/>
    <cellStyle name="표준 2 27 12 37" xfId="5306"/>
    <cellStyle name="표준 2 27 12 38" xfId="5307"/>
    <cellStyle name="표준 2 27 12 39" xfId="5308"/>
    <cellStyle name="표준 2 27 12 4" xfId="5309"/>
    <cellStyle name="표준 2 27 12 5" xfId="5310"/>
    <cellStyle name="표준 2 27 12 6" xfId="5311"/>
    <cellStyle name="표준 2 27 12 7" xfId="5312"/>
    <cellStyle name="표준 2 27 12 8" xfId="5313"/>
    <cellStyle name="표준 2 27 12 9" xfId="5314"/>
    <cellStyle name="표준 2 27 13" xfId="5315"/>
    <cellStyle name="표준 2 27 13 10" xfId="5316"/>
    <cellStyle name="표준 2 27 13 11" xfId="5317"/>
    <cellStyle name="표준 2 27 13 12" xfId="5318"/>
    <cellStyle name="표준 2 27 13 13" xfId="5319"/>
    <cellStyle name="표준 2 27 13 14" xfId="5320"/>
    <cellStyle name="표준 2 27 13 15" xfId="5321"/>
    <cellStyle name="표준 2 27 13 16" xfId="5322"/>
    <cellStyle name="표준 2 27 13 17" xfId="5323"/>
    <cellStyle name="표준 2 27 13 18" xfId="5324"/>
    <cellStyle name="표준 2 27 13 19" xfId="5325"/>
    <cellStyle name="표준 2 27 13 2" xfId="5326"/>
    <cellStyle name="표준 2 27 13 20" xfId="5327"/>
    <cellStyle name="표준 2 27 13 21" xfId="5328"/>
    <cellStyle name="표준 2 27 13 22" xfId="5329"/>
    <cellStyle name="표준 2 27 13 23" xfId="5330"/>
    <cellStyle name="표준 2 27 13 24" xfId="5331"/>
    <cellStyle name="표준 2 27 13 25" xfId="5332"/>
    <cellStyle name="표준 2 27 13 26" xfId="5333"/>
    <cellStyle name="표준 2 27 13 27" xfId="5334"/>
    <cellStyle name="표준 2 27 13 28" xfId="5335"/>
    <cellStyle name="표준 2 27 13 29" xfId="5336"/>
    <cellStyle name="표준 2 27 13 3" xfId="5337"/>
    <cellStyle name="표준 2 27 13 30" xfId="5338"/>
    <cellStyle name="표준 2 27 13 31" xfId="5339"/>
    <cellStyle name="표준 2 27 13 32" xfId="5340"/>
    <cellStyle name="표준 2 27 13 33" xfId="5341"/>
    <cellStyle name="표준 2 27 13 34" xfId="5342"/>
    <cellStyle name="표준 2 27 13 35" xfId="5343"/>
    <cellStyle name="표준 2 27 13 36" xfId="5344"/>
    <cellStyle name="표준 2 27 13 37" xfId="5345"/>
    <cellStyle name="표준 2 27 13 38" xfId="5346"/>
    <cellStyle name="표준 2 27 13 39" xfId="5347"/>
    <cellStyle name="표준 2 27 13 4" xfId="5348"/>
    <cellStyle name="표준 2 27 13 5" xfId="5349"/>
    <cellStyle name="표준 2 27 13 6" xfId="5350"/>
    <cellStyle name="표준 2 27 13 7" xfId="5351"/>
    <cellStyle name="표준 2 27 13 8" xfId="5352"/>
    <cellStyle name="표준 2 27 13 9" xfId="5353"/>
    <cellStyle name="표준 2 27 14" xfId="11368"/>
    <cellStyle name="표준 2 27 2" xfId="5197"/>
    <cellStyle name="표준 2 27 2 10" xfId="5355"/>
    <cellStyle name="표준 2 27 2 11" xfId="5356"/>
    <cellStyle name="표준 2 27 2 12" xfId="5357"/>
    <cellStyle name="표준 2 27 2 13" xfId="5358"/>
    <cellStyle name="표준 2 27 2 14" xfId="5359"/>
    <cellStyle name="표준 2 27 2 15" xfId="5360"/>
    <cellStyle name="표준 2 27 2 16" xfId="5361"/>
    <cellStyle name="표준 2 27 2 17" xfId="5362"/>
    <cellStyle name="표준 2 27 2 18" xfId="5363"/>
    <cellStyle name="표준 2 27 2 19" xfId="5364"/>
    <cellStyle name="표준 2 27 2 2" xfId="5354"/>
    <cellStyle name="표준 2 27 2 20" xfId="5365"/>
    <cellStyle name="표준 2 27 2 21" xfId="5366"/>
    <cellStyle name="표준 2 27 2 22" xfId="5367"/>
    <cellStyle name="표준 2 27 2 23" xfId="5368"/>
    <cellStyle name="표준 2 27 2 24" xfId="5369"/>
    <cellStyle name="표준 2 27 2 25" xfId="5370"/>
    <cellStyle name="표준 2 27 2 26" xfId="5371"/>
    <cellStyle name="표준 2 27 2 27" xfId="5372"/>
    <cellStyle name="표준 2 27 2 28" xfId="5373"/>
    <cellStyle name="표준 2 27 2 29" xfId="5374"/>
    <cellStyle name="표준 2 27 2 3" xfId="5375"/>
    <cellStyle name="표준 2 27 2 30" xfId="5376"/>
    <cellStyle name="표준 2 27 2 31" xfId="5377"/>
    <cellStyle name="표준 2 27 2 32" xfId="5378"/>
    <cellStyle name="표준 2 27 2 33" xfId="5379"/>
    <cellStyle name="표준 2 27 2 34" xfId="5380"/>
    <cellStyle name="표준 2 27 2 35" xfId="5381"/>
    <cellStyle name="표준 2 27 2 36" xfId="5382"/>
    <cellStyle name="표준 2 27 2 37" xfId="5383"/>
    <cellStyle name="표준 2 27 2 38" xfId="5384"/>
    <cellStyle name="표준 2 27 2 39" xfId="5385"/>
    <cellStyle name="표준 2 27 2 4" xfId="5386"/>
    <cellStyle name="표준 2 27 2 40" xfId="11369"/>
    <cellStyle name="표준 2 27 2 5" xfId="5387"/>
    <cellStyle name="표준 2 27 2 6" xfId="5388"/>
    <cellStyle name="표준 2 27 2 7" xfId="5389"/>
    <cellStyle name="표준 2 27 2 8" xfId="5390"/>
    <cellStyle name="표준 2 27 2 9" xfId="5391"/>
    <cellStyle name="표준 2 27 3" xfId="5392"/>
    <cellStyle name="표준 2 27 3 10" xfId="5393"/>
    <cellStyle name="표준 2 27 3 11" xfId="5394"/>
    <cellStyle name="표준 2 27 3 12" xfId="5395"/>
    <cellStyle name="표준 2 27 3 13" xfId="5396"/>
    <cellStyle name="표준 2 27 3 14" xfId="5397"/>
    <cellStyle name="표준 2 27 3 15" xfId="5398"/>
    <cellStyle name="표준 2 27 3 16" xfId="5399"/>
    <cellStyle name="표준 2 27 3 17" xfId="5400"/>
    <cellStyle name="표준 2 27 3 18" xfId="5401"/>
    <cellStyle name="표준 2 27 3 19" xfId="5402"/>
    <cellStyle name="표준 2 27 3 2" xfId="5403"/>
    <cellStyle name="표준 2 27 3 20" xfId="5404"/>
    <cellStyle name="표준 2 27 3 21" xfId="5405"/>
    <cellStyle name="표준 2 27 3 22" xfId="5406"/>
    <cellStyle name="표준 2 27 3 23" xfId="5407"/>
    <cellStyle name="표준 2 27 3 24" xfId="5408"/>
    <cellStyle name="표준 2 27 3 25" xfId="5409"/>
    <cellStyle name="표준 2 27 3 26" xfId="5410"/>
    <cellStyle name="표준 2 27 3 27" xfId="5411"/>
    <cellStyle name="표준 2 27 3 28" xfId="5412"/>
    <cellStyle name="표준 2 27 3 29" xfId="5413"/>
    <cellStyle name="표준 2 27 3 3" xfId="5414"/>
    <cellStyle name="표준 2 27 3 30" xfId="5415"/>
    <cellStyle name="표준 2 27 3 31" xfId="5416"/>
    <cellStyle name="표준 2 27 3 32" xfId="5417"/>
    <cellStyle name="표준 2 27 3 33" xfId="5418"/>
    <cellStyle name="표준 2 27 3 34" xfId="5419"/>
    <cellStyle name="표준 2 27 3 35" xfId="5420"/>
    <cellStyle name="표준 2 27 3 36" xfId="5421"/>
    <cellStyle name="표준 2 27 3 37" xfId="5422"/>
    <cellStyle name="표준 2 27 3 38" xfId="5423"/>
    <cellStyle name="표준 2 27 3 39" xfId="5424"/>
    <cellStyle name="표준 2 27 3 4" xfId="5425"/>
    <cellStyle name="표준 2 27 3 5" xfId="5426"/>
    <cellStyle name="표준 2 27 3 6" xfId="5427"/>
    <cellStyle name="표준 2 27 3 7" xfId="5428"/>
    <cellStyle name="표준 2 27 3 8" xfId="5429"/>
    <cellStyle name="표준 2 27 3 9" xfId="5430"/>
    <cellStyle name="표준 2 27 4" xfId="5431"/>
    <cellStyle name="표준 2 27 4 10" xfId="5432"/>
    <cellStyle name="표준 2 27 4 11" xfId="5433"/>
    <cellStyle name="표준 2 27 4 12" xfId="5434"/>
    <cellStyle name="표준 2 27 4 13" xfId="5435"/>
    <cellStyle name="표준 2 27 4 14" xfId="5436"/>
    <cellStyle name="표준 2 27 4 15" xfId="5437"/>
    <cellStyle name="표준 2 27 4 16" xfId="5438"/>
    <cellStyle name="표준 2 27 4 17" xfId="5439"/>
    <cellStyle name="표준 2 27 4 18" xfId="5440"/>
    <cellStyle name="표준 2 27 4 19" xfId="5441"/>
    <cellStyle name="표준 2 27 4 2" xfId="5442"/>
    <cellStyle name="표준 2 27 4 20" xfId="5443"/>
    <cellStyle name="표준 2 27 4 21" xfId="5444"/>
    <cellStyle name="표준 2 27 4 22" xfId="5445"/>
    <cellStyle name="표준 2 27 4 23" xfId="5446"/>
    <cellStyle name="표준 2 27 4 24" xfId="5447"/>
    <cellStyle name="표준 2 27 4 25" xfId="5448"/>
    <cellStyle name="표준 2 27 4 26" xfId="5449"/>
    <cellStyle name="표준 2 27 4 27" xfId="5450"/>
    <cellStyle name="표준 2 27 4 28" xfId="5451"/>
    <cellStyle name="표준 2 27 4 29" xfId="5452"/>
    <cellStyle name="표준 2 27 4 3" xfId="5453"/>
    <cellStyle name="표준 2 27 4 30" xfId="5454"/>
    <cellStyle name="표준 2 27 4 31" xfId="5455"/>
    <cellStyle name="표준 2 27 4 32" xfId="5456"/>
    <cellStyle name="표준 2 27 4 33" xfId="5457"/>
    <cellStyle name="표준 2 27 4 34" xfId="5458"/>
    <cellStyle name="표준 2 27 4 35" xfId="5459"/>
    <cellStyle name="표준 2 27 4 36" xfId="5460"/>
    <cellStyle name="표준 2 27 4 37" xfId="5461"/>
    <cellStyle name="표준 2 27 4 38" xfId="5462"/>
    <cellStyle name="표준 2 27 4 39" xfId="5463"/>
    <cellStyle name="표준 2 27 4 4" xfId="5464"/>
    <cellStyle name="표준 2 27 4 5" xfId="5465"/>
    <cellStyle name="표준 2 27 4 6" xfId="5466"/>
    <cellStyle name="표준 2 27 4 7" xfId="5467"/>
    <cellStyle name="표준 2 27 4 8" xfId="5468"/>
    <cellStyle name="표준 2 27 4 9" xfId="5469"/>
    <cellStyle name="표준 2 27 5" xfId="5470"/>
    <cellStyle name="표준 2 27 5 10" xfId="5471"/>
    <cellStyle name="표준 2 27 5 11" xfId="5472"/>
    <cellStyle name="표준 2 27 5 12" xfId="5473"/>
    <cellStyle name="표준 2 27 5 13" xfId="5474"/>
    <cellStyle name="표준 2 27 5 14" xfId="5475"/>
    <cellStyle name="표준 2 27 5 15" xfId="5476"/>
    <cellStyle name="표준 2 27 5 16" xfId="5477"/>
    <cellStyle name="표준 2 27 5 17" xfId="5478"/>
    <cellStyle name="표준 2 27 5 18" xfId="5479"/>
    <cellStyle name="표준 2 27 5 19" xfId="5480"/>
    <cellStyle name="표준 2 27 5 2" xfId="5481"/>
    <cellStyle name="표준 2 27 5 20" xfId="5482"/>
    <cellStyle name="표준 2 27 5 21" xfId="5483"/>
    <cellStyle name="표준 2 27 5 22" xfId="5484"/>
    <cellStyle name="표준 2 27 5 23" xfId="5485"/>
    <cellStyle name="표준 2 27 5 24" xfId="5486"/>
    <cellStyle name="표준 2 27 5 25" xfId="5487"/>
    <cellStyle name="표준 2 27 5 26" xfId="5488"/>
    <cellStyle name="표준 2 27 5 27" xfId="5489"/>
    <cellStyle name="표준 2 27 5 28" xfId="5490"/>
    <cellStyle name="표준 2 27 5 29" xfId="5491"/>
    <cellStyle name="표준 2 27 5 3" xfId="5492"/>
    <cellStyle name="표준 2 27 5 30" xfId="5493"/>
    <cellStyle name="표준 2 27 5 31" xfId="5494"/>
    <cellStyle name="표준 2 27 5 32" xfId="5495"/>
    <cellStyle name="표준 2 27 5 33" xfId="5496"/>
    <cellStyle name="표준 2 27 5 34" xfId="5497"/>
    <cellStyle name="표준 2 27 5 35" xfId="5498"/>
    <cellStyle name="표준 2 27 5 36" xfId="5499"/>
    <cellStyle name="표준 2 27 5 37" xfId="5500"/>
    <cellStyle name="표준 2 27 5 38" xfId="5501"/>
    <cellStyle name="표준 2 27 5 39" xfId="5502"/>
    <cellStyle name="표준 2 27 5 4" xfId="5503"/>
    <cellStyle name="표준 2 27 5 5" xfId="5504"/>
    <cellStyle name="표준 2 27 5 6" xfId="5505"/>
    <cellStyle name="표준 2 27 5 7" xfId="5506"/>
    <cellStyle name="표준 2 27 5 8" xfId="5507"/>
    <cellStyle name="표준 2 27 5 9" xfId="5508"/>
    <cellStyle name="표준 2 27 6" xfId="5509"/>
    <cellStyle name="표준 2 27 6 10" xfId="5510"/>
    <cellStyle name="표준 2 27 6 11" xfId="5511"/>
    <cellStyle name="표준 2 27 6 12" xfId="5512"/>
    <cellStyle name="표준 2 27 6 13" xfId="5513"/>
    <cellStyle name="표준 2 27 6 14" xfId="5514"/>
    <cellStyle name="표준 2 27 6 15" xfId="5515"/>
    <cellStyle name="표준 2 27 6 16" xfId="5516"/>
    <cellStyle name="표준 2 27 6 17" xfId="5517"/>
    <cellStyle name="표준 2 27 6 18" xfId="5518"/>
    <cellStyle name="표준 2 27 6 19" xfId="5519"/>
    <cellStyle name="표준 2 27 6 2" xfId="5520"/>
    <cellStyle name="표준 2 27 6 20" xfId="5521"/>
    <cellStyle name="표준 2 27 6 21" xfId="5522"/>
    <cellStyle name="표준 2 27 6 22" xfId="5523"/>
    <cellStyle name="표준 2 27 6 23" xfId="5524"/>
    <cellStyle name="표준 2 27 6 24" xfId="5525"/>
    <cellStyle name="표준 2 27 6 25" xfId="5526"/>
    <cellStyle name="표준 2 27 6 26" xfId="5527"/>
    <cellStyle name="표준 2 27 6 27" xfId="5528"/>
    <cellStyle name="표준 2 27 6 28" xfId="5529"/>
    <cellStyle name="표준 2 27 6 29" xfId="5530"/>
    <cellStyle name="표준 2 27 6 3" xfId="5531"/>
    <cellStyle name="표준 2 27 6 30" xfId="5532"/>
    <cellStyle name="표준 2 27 6 31" xfId="5533"/>
    <cellStyle name="표준 2 27 6 32" xfId="5534"/>
    <cellStyle name="표준 2 27 6 33" xfId="5535"/>
    <cellStyle name="표준 2 27 6 34" xfId="5536"/>
    <cellStyle name="표준 2 27 6 35" xfId="5537"/>
    <cellStyle name="표준 2 27 6 36" xfId="5538"/>
    <cellStyle name="표준 2 27 6 37" xfId="5539"/>
    <cellStyle name="표준 2 27 6 38" xfId="5540"/>
    <cellStyle name="표준 2 27 6 39" xfId="5541"/>
    <cellStyle name="표준 2 27 6 4" xfId="5542"/>
    <cellStyle name="표준 2 27 6 5" xfId="5543"/>
    <cellStyle name="표준 2 27 6 6" xfId="5544"/>
    <cellStyle name="표준 2 27 6 7" xfId="5545"/>
    <cellStyle name="표준 2 27 6 8" xfId="5546"/>
    <cellStyle name="표준 2 27 6 9" xfId="5547"/>
    <cellStyle name="표준 2 27 7" xfId="5548"/>
    <cellStyle name="표준 2 27 7 10" xfId="5549"/>
    <cellStyle name="표준 2 27 7 11" xfId="5550"/>
    <cellStyle name="표준 2 27 7 12" xfId="5551"/>
    <cellStyle name="표준 2 27 7 13" xfId="5552"/>
    <cellStyle name="표준 2 27 7 14" xfId="5553"/>
    <cellStyle name="표준 2 27 7 15" xfId="5554"/>
    <cellStyle name="표준 2 27 7 16" xfId="5555"/>
    <cellStyle name="표준 2 27 7 17" xfId="5556"/>
    <cellStyle name="표준 2 27 7 18" xfId="5557"/>
    <cellStyle name="표준 2 27 7 19" xfId="5558"/>
    <cellStyle name="표준 2 27 7 2" xfId="5559"/>
    <cellStyle name="표준 2 27 7 20" xfId="5560"/>
    <cellStyle name="표준 2 27 7 21" xfId="5561"/>
    <cellStyle name="표준 2 27 7 22" xfId="5562"/>
    <cellStyle name="표준 2 27 7 23" xfId="5563"/>
    <cellStyle name="표준 2 27 7 24" xfId="5564"/>
    <cellStyle name="표준 2 27 7 25" xfId="5565"/>
    <cellStyle name="표준 2 27 7 26" xfId="5566"/>
    <cellStyle name="표준 2 27 7 27" xfId="5567"/>
    <cellStyle name="표준 2 27 7 28" xfId="5568"/>
    <cellStyle name="표준 2 27 7 29" xfId="5569"/>
    <cellStyle name="표준 2 27 7 3" xfId="5570"/>
    <cellStyle name="표준 2 27 7 30" xfId="5571"/>
    <cellStyle name="표준 2 27 7 31" xfId="5572"/>
    <cellStyle name="표준 2 27 7 32" xfId="5573"/>
    <cellStyle name="표준 2 27 7 33" xfId="5574"/>
    <cellStyle name="표준 2 27 7 34" xfId="5575"/>
    <cellStyle name="표준 2 27 7 35" xfId="5576"/>
    <cellStyle name="표준 2 27 7 36" xfId="5577"/>
    <cellStyle name="표준 2 27 7 37" xfId="5578"/>
    <cellStyle name="표준 2 27 7 38" xfId="5579"/>
    <cellStyle name="표준 2 27 7 39" xfId="5580"/>
    <cellStyle name="표준 2 27 7 4" xfId="5581"/>
    <cellStyle name="표준 2 27 7 5" xfId="5582"/>
    <cellStyle name="표준 2 27 7 6" xfId="5583"/>
    <cellStyle name="표준 2 27 7 7" xfId="5584"/>
    <cellStyle name="표준 2 27 7 8" xfId="5585"/>
    <cellStyle name="표준 2 27 7 9" xfId="5586"/>
    <cellStyle name="표준 2 27 8" xfId="5587"/>
    <cellStyle name="표준 2 27 8 10" xfId="5588"/>
    <cellStyle name="표준 2 27 8 11" xfId="5589"/>
    <cellStyle name="표준 2 27 8 12" xfId="5590"/>
    <cellStyle name="표준 2 27 8 13" xfId="5591"/>
    <cellStyle name="표준 2 27 8 14" xfId="5592"/>
    <cellStyle name="표준 2 27 8 15" xfId="5593"/>
    <cellStyle name="표준 2 27 8 16" xfId="5594"/>
    <cellStyle name="표준 2 27 8 17" xfId="5595"/>
    <cellStyle name="표준 2 27 8 18" xfId="5596"/>
    <cellStyle name="표준 2 27 8 19" xfId="5597"/>
    <cellStyle name="표준 2 27 8 2" xfId="5598"/>
    <cellStyle name="표준 2 27 8 20" xfId="5599"/>
    <cellStyle name="표준 2 27 8 21" xfId="5600"/>
    <cellStyle name="표준 2 27 8 22" xfId="5601"/>
    <cellStyle name="표준 2 27 8 23" xfId="5602"/>
    <cellStyle name="표준 2 27 8 24" xfId="5603"/>
    <cellStyle name="표준 2 27 8 25" xfId="5604"/>
    <cellStyle name="표준 2 27 8 26" xfId="5605"/>
    <cellStyle name="표준 2 27 8 27" xfId="5606"/>
    <cellStyle name="표준 2 27 8 28" xfId="5607"/>
    <cellStyle name="표준 2 27 8 29" xfId="5608"/>
    <cellStyle name="표준 2 27 8 3" xfId="5609"/>
    <cellStyle name="표준 2 27 8 30" xfId="5610"/>
    <cellStyle name="표준 2 27 8 31" xfId="5611"/>
    <cellStyle name="표준 2 27 8 32" xfId="5612"/>
    <cellStyle name="표준 2 27 8 33" xfId="5613"/>
    <cellStyle name="표준 2 27 8 34" xfId="5614"/>
    <cellStyle name="표준 2 27 8 35" xfId="5615"/>
    <cellStyle name="표준 2 27 8 36" xfId="5616"/>
    <cellStyle name="표준 2 27 8 37" xfId="5617"/>
    <cellStyle name="표준 2 27 8 38" xfId="5618"/>
    <cellStyle name="표준 2 27 8 39" xfId="5619"/>
    <cellStyle name="표준 2 27 8 4" xfId="5620"/>
    <cellStyle name="표준 2 27 8 5" xfId="5621"/>
    <cellStyle name="표준 2 27 8 6" xfId="5622"/>
    <cellStyle name="표준 2 27 8 7" xfId="5623"/>
    <cellStyle name="표준 2 27 8 8" xfId="5624"/>
    <cellStyle name="표준 2 27 8 9" xfId="5625"/>
    <cellStyle name="표준 2 27 9" xfId="5626"/>
    <cellStyle name="표준 2 27 9 10" xfId="5627"/>
    <cellStyle name="표준 2 27 9 11" xfId="5628"/>
    <cellStyle name="표준 2 27 9 12" xfId="5629"/>
    <cellStyle name="표준 2 27 9 13" xfId="5630"/>
    <cellStyle name="표준 2 27 9 14" xfId="5631"/>
    <cellStyle name="표준 2 27 9 15" xfId="5632"/>
    <cellStyle name="표준 2 27 9 16" xfId="5633"/>
    <cellStyle name="표준 2 27 9 17" xfId="5634"/>
    <cellStyle name="표준 2 27 9 18" xfId="5635"/>
    <cellStyle name="표준 2 27 9 19" xfId="5636"/>
    <cellStyle name="표준 2 27 9 2" xfId="5637"/>
    <cellStyle name="표준 2 27 9 20" xfId="5638"/>
    <cellStyle name="표준 2 27 9 21" xfId="5639"/>
    <cellStyle name="표준 2 27 9 22" xfId="5640"/>
    <cellStyle name="표준 2 27 9 23" xfId="5641"/>
    <cellStyle name="표준 2 27 9 24" xfId="5642"/>
    <cellStyle name="표준 2 27 9 25" xfId="5643"/>
    <cellStyle name="표준 2 27 9 26" xfId="5644"/>
    <cellStyle name="표준 2 27 9 27" xfId="5645"/>
    <cellStyle name="표준 2 27 9 28" xfId="5646"/>
    <cellStyle name="표준 2 27 9 29" xfId="5647"/>
    <cellStyle name="표준 2 27 9 3" xfId="5648"/>
    <cellStyle name="표준 2 27 9 30" xfId="5649"/>
    <cellStyle name="표준 2 27 9 31" xfId="5650"/>
    <cellStyle name="표준 2 27 9 32" xfId="5651"/>
    <cellStyle name="표준 2 27 9 33" xfId="5652"/>
    <cellStyle name="표준 2 27 9 34" xfId="5653"/>
    <cellStyle name="표준 2 27 9 35" xfId="5654"/>
    <cellStyle name="표준 2 27 9 36" xfId="5655"/>
    <cellStyle name="표준 2 27 9 37" xfId="5656"/>
    <cellStyle name="표준 2 27 9 38" xfId="5657"/>
    <cellStyle name="표준 2 27 9 39" xfId="5658"/>
    <cellStyle name="표준 2 27 9 4" xfId="5659"/>
    <cellStyle name="표준 2 27 9 5" xfId="5660"/>
    <cellStyle name="표준 2 27 9 6" xfId="5661"/>
    <cellStyle name="표준 2 27 9 7" xfId="5662"/>
    <cellStyle name="표준 2 27 9 8" xfId="5663"/>
    <cellStyle name="표준 2 27 9 9" xfId="5664"/>
    <cellStyle name="표준 2 28" xfId="67"/>
    <cellStyle name="표준 2 28 10" xfId="5666"/>
    <cellStyle name="표준 2 28 11" xfId="5667"/>
    <cellStyle name="표준 2 28 12" xfId="5668"/>
    <cellStyle name="표준 2 28 13" xfId="5669"/>
    <cellStyle name="표준 2 28 14" xfId="5670"/>
    <cellStyle name="표준 2 28 15" xfId="5671"/>
    <cellStyle name="표준 2 28 16" xfId="5672"/>
    <cellStyle name="표준 2 28 17" xfId="5673"/>
    <cellStyle name="표준 2 28 18" xfId="5674"/>
    <cellStyle name="표준 2 28 19" xfId="5675"/>
    <cellStyle name="표준 2 28 2" xfId="5665"/>
    <cellStyle name="표준 2 28 20" xfId="5676"/>
    <cellStyle name="표준 2 28 21" xfId="5677"/>
    <cellStyle name="표준 2 28 22" xfId="5678"/>
    <cellStyle name="표준 2 28 23" xfId="5679"/>
    <cellStyle name="표준 2 28 24" xfId="5680"/>
    <cellStyle name="표준 2 28 25" xfId="5681"/>
    <cellStyle name="표준 2 28 26" xfId="5682"/>
    <cellStyle name="표준 2 28 27" xfId="5683"/>
    <cellStyle name="표준 2 28 28" xfId="5684"/>
    <cellStyle name="표준 2 28 29" xfId="5685"/>
    <cellStyle name="표준 2 28 3" xfId="5686"/>
    <cellStyle name="표준 2 28 30" xfId="5687"/>
    <cellStyle name="표준 2 28 31" xfId="5688"/>
    <cellStyle name="표준 2 28 32" xfId="5689"/>
    <cellStyle name="표준 2 28 33" xfId="5690"/>
    <cellStyle name="표준 2 28 34" xfId="5691"/>
    <cellStyle name="표준 2 28 35" xfId="5692"/>
    <cellStyle name="표준 2 28 36" xfId="5693"/>
    <cellStyle name="표준 2 28 37" xfId="5694"/>
    <cellStyle name="표준 2 28 38" xfId="5695"/>
    <cellStyle name="표준 2 28 39" xfId="5696"/>
    <cellStyle name="표준 2 28 4" xfId="5697"/>
    <cellStyle name="표준 2 28 40" xfId="11370"/>
    <cellStyle name="표준 2 28 5" xfId="5698"/>
    <cellStyle name="표준 2 28 6" xfId="5699"/>
    <cellStyle name="표준 2 28 7" xfId="5700"/>
    <cellStyle name="표준 2 28 8" xfId="5701"/>
    <cellStyle name="표준 2 28 9" xfId="5702"/>
    <cellStyle name="표준 2 29" xfId="70"/>
    <cellStyle name="표준 2 29 10" xfId="5704"/>
    <cellStyle name="표준 2 29 11" xfId="5705"/>
    <cellStyle name="표준 2 29 12" xfId="5706"/>
    <cellStyle name="표준 2 29 13" xfId="5707"/>
    <cellStyle name="표준 2 29 14" xfId="5708"/>
    <cellStyle name="표준 2 29 15" xfId="5709"/>
    <cellStyle name="표준 2 29 16" xfId="5710"/>
    <cellStyle name="표준 2 29 17" xfId="5711"/>
    <cellStyle name="표준 2 29 18" xfId="5712"/>
    <cellStyle name="표준 2 29 19" xfId="5713"/>
    <cellStyle name="표준 2 29 2" xfId="5703"/>
    <cellStyle name="표준 2 29 20" xfId="5714"/>
    <cellStyle name="표준 2 29 21" xfId="5715"/>
    <cellStyle name="표준 2 29 22" xfId="5716"/>
    <cellStyle name="표준 2 29 23" xfId="5717"/>
    <cellStyle name="표준 2 29 24" xfId="5718"/>
    <cellStyle name="표준 2 29 25" xfId="5719"/>
    <cellStyle name="표준 2 29 26" xfId="5720"/>
    <cellStyle name="표준 2 29 27" xfId="5721"/>
    <cellStyle name="표준 2 29 28" xfId="5722"/>
    <cellStyle name="표준 2 29 29" xfId="5723"/>
    <cellStyle name="표준 2 29 3" xfId="5724"/>
    <cellStyle name="표준 2 29 30" xfId="5725"/>
    <cellStyle name="표준 2 29 31" xfId="5726"/>
    <cellStyle name="표준 2 29 32" xfId="5727"/>
    <cellStyle name="표준 2 29 33" xfId="5728"/>
    <cellStyle name="표준 2 29 34" xfId="5729"/>
    <cellStyle name="표준 2 29 35" xfId="5730"/>
    <cellStyle name="표준 2 29 36" xfId="5731"/>
    <cellStyle name="표준 2 29 37" xfId="5732"/>
    <cellStyle name="표준 2 29 38" xfId="5733"/>
    <cellStyle name="표준 2 29 39" xfId="5734"/>
    <cellStyle name="표준 2 29 4" xfId="5735"/>
    <cellStyle name="표준 2 29 40" xfId="11371"/>
    <cellStyle name="표준 2 29 5" xfId="5736"/>
    <cellStyle name="표준 2 29 6" xfId="5737"/>
    <cellStyle name="표준 2 29 7" xfId="5738"/>
    <cellStyle name="표준 2 29 8" xfId="5739"/>
    <cellStyle name="표준 2 29 9" xfId="5740"/>
    <cellStyle name="표준 2 3" xfId="35"/>
    <cellStyle name="표준 2 3 10" xfId="5741"/>
    <cellStyle name="표준 2 3 11" xfId="11292"/>
    <cellStyle name="표준 2 3 2" xfId="233"/>
    <cellStyle name="표준 2 3 2 10" xfId="5743"/>
    <cellStyle name="표준 2 3 2 11" xfId="11372"/>
    <cellStyle name="표준 2 3 2 2" xfId="5742"/>
    <cellStyle name="표준 2 3 2 3" xfId="5744"/>
    <cellStyle name="표준 2 3 2 4" xfId="5745"/>
    <cellStyle name="표준 2 3 2 5" xfId="5746"/>
    <cellStyle name="표준 2 3 2 6" xfId="5747"/>
    <cellStyle name="표준 2 3 2 7" xfId="5748"/>
    <cellStyle name="표준 2 3 2 8" xfId="5749"/>
    <cellStyle name="표준 2 3 2 9" xfId="5750"/>
    <cellStyle name="표준 2 3 3" xfId="5751"/>
    <cellStyle name="표준 2 3 4" xfId="5752"/>
    <cellStyle name="표준 2 3 5" xfId="5753"/>
    <cellStyle name="표준 2 3 6" xfId="5754"/>
    <cellStyle name="표준 2 3 7" xfId="5755"/>
    <cellStyle name="표준 2 3 8" xfId="5756"/>
    <cellStyle name="표준 2 3 9" xfId="5757"/>
    <cellStyle name="표준 2 30" xfId="73"/>
    <cellStyle name="표준 2 30 10" xfId="5759"/>
    <cellStyle name="표준 2 30 11" xfId="5760"/>
    <cellStyle name="표준 2 30 12" xfId="5761"/>
    <cellStyle name="표준 2 30 13" xfId="5762"/>
    <cellStyle name="표준 2 30 14" xfId="5763"/>
    <cellStyle name="표준 2 30 15" xfId="5764"/>
    <cellStyle name="표준 2 30 16" xfId="5765"/>
    <cellStyle name="표준 2 30 17" xfId="5766"/>
    <cellStyle name="표준 2 30 18" xfId="5767"/>
    <cellStyle name="표준 2 30 19" xfId="5768"/>
    <cellStyle name="표준 2 30 2" xfId="5758"/>
    <cellStyle name="표준 2 30 20" xfId="5769"/>
    <cellStyle name="표준 2 30 21" xfId="5770"/>
    <cellStyle name="표준 2 30 22" xfId="5771"/>
    <cellStyle name="표준 2 30 23" xfId="5772"/>
    <cellStyle name="표준 2 30 24" xfId="5773"/>
    <cellStyle name="표준 2 30 25" xfId="5774"/>
    <cellStyle name="표준 2 30 26" xfId="5775"/>
    <cellStyle name="표준 2 30 27" xfId="5776"/>
    <cellStyle name="표준 2 30 28" xfId="5777"/>
    <cellStyle name="표준 2 30 29" xfId="5778"/>
    <cellStyle name="표준 2 30 3" xfId="5779"/>
    <cellStyle name="표준 2 30 30" xfId="5780"/>
    <cellStyle name="표준 2 30 31" xfId="5781"/>
    <cellStyle name="표준 2 30 32" xfId="5782"/>
    <cellStyle name="표준 2 30 33" xfId="5783"/>
    <cellStyle name="표준 2 30 34" xfId="5784"/>
    <cellStyle name="표준 2 30 35" xfId="5785"/>
    <cellStyle name="표준 2 30 36" xfId="5786"/>
    <cellStyle name="표준 2 30 37" xfId="5787"/>
    <cellStyle name="표준 2 30 38" xfId="5788"/>
    <cellStyle name="표준 2 30 39" xfId="5789"/>
    <cellStyle name="표준 2 30 4" xfId="5790"/>
    <cellStyle name="표준 2 30 40" xfId="11373"/>
    <cellStyle name="표준 2 30 5" xfId="5791"/>
    <cellStyle name="표준 2 30 6" xfId="5792"/>
    <cellStyle name="표준 2 30 7" xfId="5793"/>
    <cellStyle name="표준 2 30 8" xfId="5794"/>
    <cellStyle name="표준 2 30 9" xfId="5795"/>
    <cellStyle name="표준 2 31" xfId="76"/>
    <cellStyle name="표준 2 31 10" xfId="5797"/>
    <cellStyle name="표준 2 31 11" xfId="5798"/>
    <cellStyle name="표준 2 31 12" xfId="5799"/>
    <cellStyle name="표준 2 31 13" xfId="5800"/>
    <cellStyle name="표준 2 31 14" xfId="5801"/>
    <cellStyle name="표준 2 31 15" xfId="5802"/>
    <cellStyle name="표준 2 31 16" xfId="5803"/>
    <cellStyle name="표준 2 31 17" xfId="5804"/>
    <cellStyle name="표준 2 31 18" xfId="5805"/>
    <cellStyle name="표준 2 31 19" xfId="5806"/>
    <cellStyle name="표준 2 31 2" xfId="5796"/>
    <cellStyle name="표준 2 31 20" xfId="5807"/>
    <cellStyle name="표준 2 31 21" xfId="5808"/>
    <cellStyle name="표준 2 31 22" xfId="5809"/>
    <cellStyle name="표준 2 31 23" xfId="5810"/>
    <cellStyle name="표준 2 31 24" xfId="5811"/>
    <cellStyle name="표준 2 31 25" xfId="5812"/>
    <cellStyle name="표준 2 31 26" xfId="5813"/>
    <cellStyle name="표준 2 31 27" xfId="5814"/>
    <cellStyle name="표준 2 31 28" xfId="5815"/>
    <cellStyle name="표준 2 31 29" xfId="5816"/>
    <cellStyle name="표준 2 31 3" xfId="5817"/>
    <cellStyle name="표준 2 31 30" xfId="5818"/>
    <cellStyle name="표준 2 31 31" xfId="5819"/>
    <cellStyle name="표준 2 31 32" xfId="5820"/>
    <cellStyle name="표준 2 31 33" xfId="5821"/>
    <cellStyle name="표준 2 31 34" xfId="5822"/>
    <cellStyle name="표준 2 31 35" xfId="5823"/>
    <cellStyle name="표준 2 31 36" xfId="5824"/>
    <cellStyle name="표준 2 31 37" xfId="5825"/>
    <cellStyle name="표준 2 31 38" xfId="5826"/>
    <cellStyle name="표준 2 31 39" xfId="5827"/>
    <cellStyle name="표준 2 31 4" xfId="5828"/>
    <cellStyle name="표준 2 31 40" xfId="11374"/>
    <cellStyle name="표준 2 31 5" xfId="5829"/>
    <cellStyle name="표준 2 31 6" xfId="5830"/>
    <cellStyle name="표준 2 31 7" xfId="5831"/>
    <cellStyle name="표준 2 31 8" xfId="5832"/>
    <cellStyle name="표준 2 31 9" xfId="5833"/>
    <cellStyle name="표준 2 32" xfId="60"/>
    <cellStyle name="표준 2 32 10" xfId="5835"/>
    <cellStyle name="표준 2 32 11" xfId="5836"/>
    <cellStyle name="표준 2 32 12" xfId="5837"/>
    <cellStyle name="표준 2 32 13" xfId="5838"/>
    <cellStyle name="표준 2 32 14" xfId="5839"/>
    <cellStyle name="표준 2 32 15" xfId="5840"/>
    <cellStyle name="표준 2 32 16" xfId="5841"/>
    <cellStyle name="표준 2 32 17" xfId="5842"/>
    <cellStyle name="표준 2 32 18" xfId="5843"/>
    <cellStyle name="표준 2 32 19" xfId="5844"/>
    <cellStyle name="표준 2 32 2" xfId="5834"/>
    <cellStyle name="표준 2 32 20" xfId="5845"/>
    <cellStyle name="표준 2 32 21" xfId="5846"/>
    <cellStyle name="표준 2 32 22" xfId="5847"/>
    <cellStyle name="표준 2 32 23" xfId="5848"/>
    <cellStyle name="표준 2 32 24" xfId="5849"/>
    <cellStyle name="표준 2 32 25" xfId="5850"/>
    <cellStyle name="표준 2 32 26" xfId="5851"/>
    <cellStyle name="표준 2 32 27" xfId="5852"/>
    <cellStyle name="표준 2 32 28" xfId="5853"/>
    <cellStyle name="표준 2 32 29" xfId="5854"/>
    <cellStyle name="표준 2 32 3" xfId="5855"/>
    <cellStyle name="표준 2 32 30" xfId="5856"/>
    <cellStyle name="표준 2 32 31" xfId="5857"/>
    <cellStyle name="표준 2 32 32" xfId="5858"/>
    <cellStyle name="표준 2 32 33" xfId="5859"/>
    <cellStyle name="표준 2 32 34" xfId="5860"/>
    <cellStyle name="표준 2 32 35" xfId="5861"/>
    <cellStyle name="표준 2 32 36" xfId="5862"/>
    <cellStyle name="표준 2 32 37" xfId="5863"/>
    <cellStyle name="표준 2 32 38" xfId="5864"/>
    <cellStyle name="표준 2 32 39" xfId="5865"/>
    <cellStyle name="표준 2 32 4" xfId="5866"/>
    <cellStyle name="표준 2 32 40" xfId="11375"/>
    <cellStyle name="표준 2 32 5" xfId="5867"/>
    <cellStyle name="표준 2 32 6" xfId="5868"/>
    <cellStyle name="표준 2 32 7" xfId="5869"/>
    <cellStyle name="표준 2 32 8" xfId="5870"/>
    <cellStyle name="표준 2 32 9" xfId="5871"/>
    <cellStyle name="표준 2 33" xfId="51"/>
    <cellStyle name="표준 2 33 10" xfId="5873"/>
    <cellStyle name="표준 2 33 11" xfId="5874"/>
    <cellStyle name="표준 2 33 12" xfId="5875"/>
    <cellStyle name="표준 2 33 13" xfId="5876"/>
    <cellStyle name="표준 2 33 14" xfId="5877"/>
    <cellStyle name="표준 2 33 15" xfId="5878"/>
    <cellStyle name="표준 2 33 16" xfId="5879"/>
    <cellStyle name="표준 2 33 17" xfId="5880"/>
    <cellStyle name="표준 2 33 18" xfId="5881"/>
    <cellStyle name="표준 2 33 19" xfId="5882"/>
    <cellStyle name="표준 2 33 2" xfId="5872"/>
    <cellStyle name="표준 2 33 20" xfId="5883"/>
    <cellStyle name="표준 2 33 21" xfId="5884"/>
    <cellStyle name="표준 2 33 22" xfId="5885"/>
    <cellStyle name="표준 2 33 23" xfId="5886"/>
    <cellStyle name="표준 2 33 24" xfId="5887"/>
    <cellStyle name="표준 2 33 25" xfId="5888"/>
    <cellStyle name="표준 2 33 26" xfId="5889"/>
    <cellStyle name="표준 2 33 27" xfId="5890"/>
    <cellStyle name="표준 2 33 28" xfId="5891"/>
    <cellStyle name="표준 2 33 29" xfId="5892"/>
    <cellStyle name="표준 2 33 3" xfId="5893"/>
    <cellStyle name="표준 2 33 30" xfId="5894"/>
    <cellStyle name="표준 2 33 31" xfId="5895"/>
    <cellStyle name="표준 2 33 32" xfId="5896"/>
    <cellStyle name="표준 2 33 33" xfId="5897"/>
    <cellStyle name="표준 2 33 34" xfId="5898"/>
    <cellStyle name="표준 2 33 35" xfId="5899"/>
    <cellStyle name="표준 2 33 36" xfId="5900"/>
    <cellStyle name="표준 2 33 37" xfId="5901"/>
    <cellStyle name="표준 2 33 38" xfId="5902"/>
    <cellStyle name="표준 2 33 39" xfId="5903"/>
    <cellStyle name="표준 2 33 4" xfId="5904"/>
    <cellStyle name="표준 2 33 40" xfId="11376"/>
    <cellStyle name="표준 2 33 5" xfId="5905"/>
    <cellStyle name="표준 2 33 6" xfId="5906"/>
    <cellStyle name="표준 2 33 7" xfId="5907"/>
    <cellStyle name="표준 2 33 8" xfId="5908"/>
    <cellStyle name="표준 2 33 9" xfId="5909"/>
    <cellStyle name="표준 2 34" xfId="84"/>
    <cellStyle name="표준 2 34 10" xfId="5911"/>
    <cellStyle name="표준 2 34 11" xfId="5912"/>
    <cellStyle name="표준 2 34 12" xfId="5913"/>
    <cellStyle name="표준 2 34 13" xfId="5914"/>
    <cellStyle name="표준 2 34 14" xfId="5915"/>
    <cellStyle name="표준 2 34 15" xfId="5916"/>
    <cellStyle name="표준 2 34 16" xfId="5917"/>
    <cellStyle name="표준 2 34 17" xfId="5918"/>
    <cellStyle name="표준 2 34 18" xfId="5919"/>
    <cellStyle name="표준 2 34 19" xfId="5920"/>
    <cellStyle name="표준 2 34 2" xfId="5910"/>
    <cellStyle name="표준 2 34 20" xfId="5921"/>
    <cellStyle name="표준 2 34 21" xfId="5922"/>
    <cellStyle name="표준 2 34 22" xfId="5923"/>
    <cellStyle name="표준 2 34 23" xfId="5924"/>
    <cellStyle name="표준 2 34 24" xfId="5925"/>
    <cellStyle name="표준 2 34 25" xfId="5926"/>
    <cellStyle name="표준 2 34 26" xfId="5927"/>
    <cellStyle name="표준 2 34 27" xfId="5928"/>
    <cellStyle name="표준 2 34 28" xfId="5929"/>
    <cellStyle name="표준 2 34 29" xfId="5930"/>
    <cellStyle name="표준 2 34 3" xfId="5931"/>
    <cellStyle name="표준 2 34 30" xfId="5932"/>
    <cellStyle name="표준 2 34 31" xfId="5933"/>
    <cellStyle name="표준 2 34 32" xfId="5934"/>
    <cellStyle name="표준 2 34 33" xfId="5935"/>
    <cellStyle name="표준 2 34 34" xfId="5936"/>
    <cellStyle name="표준 2 34 35" xfId="5937"/>
    <cellStyle name="표준 2 34 36" xfId="5938"/>
    <cellStyle name="표준 2 34 37" xfId="5939"/>
    <cellStyle name="표준 2 34 38" xfId="5940"/>
    <cellStyle name="표준 2 34 39" xfId="5941"/>
    <cellStyle name="표준 2 34 4" xfId="5942"/>
    <cellStyle name="표준 2 34 40" xfId="11377"/>
    <cellStyle name="표준 2 34 5" xfId="5943"/>
    <cellStyle name="표준 2 34 6" xfId="5944"/>
    <cellStyle name="표준 2 34 7" xfId="5945"/>
    <cellStyle name="표준 2 34 8" xfId="5946"/>
    <cellStyle name="표준 2 34 9" xfId="5947"/>
    <cellStyle name="표준 2 35" xfId="87"/>
    <cellStyle name="표준 2 35 10" xfId="5949"/>
    <cellStyle name="표준 2 35 11" xfId="5950"/>
    <cellStyle name="표준 2 35 12" xfId="5951"/>
    <cellStyle name="표준 2 35 13" xfId="5952"/>
    <cellStyle name="표준 2 35 14" xfId="5953"/>
    <cellStyle name="표준 2 35 15" xfId="5954"/>
    <cellStyle name="표준 2 35 16" xfId="5955"/>
    <cellStyle name="표준 2 35 17" xfId="5956"/>
    <cellStyle name="표준 2 35 18" xfId="5957"/>
    <cellStyle name="표준 2 35 19" xfId="5958"/>
    <cellStyle name="표준 2 35 2" xfId="5948"/>
    <cellStyle name="표준 2 35 20" xfId="5959"/>
    <cellStyle name="표준 2 35 21" xfId="5960"/>
    <cellStyle name="표준 2 35 22" xfId="5961"/>
    <cellStyle name="표준 2 35 23" xfId="5962"/>
    <cellStyle name="표준 2 35 24" xfId="5963"/>
    <cellStyle name="표준 2 35 25" xfId="5964"/>
    <cellStyle name="표준 2 35 26" xfId="5965"/>
    <cellStyle name="표준 2 35 27" xfId="5966"/>
    <cellStyle name="표준 2 35 28" xfId="5967"/>
    <cellStyle name="표준 2 35 29" xfId="5968"/>
    <cellStyle name="표준 2 35 3" xfId="5969"/>
    <cellStyle name="표준 2 35 30" xfId="5970"/>
    <cellStyle name="표준 2 35 31" xfId="5971"/>
    <cellStyle name="표준 2 35 32" xfId="5972"/>
    <cellStyle name="표준 2 35 33" xfId="5973"/>
    <cellStyle name="표준 2 35 34" xfId="5974"/>
    <cellStyle name="표준 2 35 35" xfId="5975"/>
    <cellStyle name="표준 2 35 36" xfId="5976"/>
    <cellStyle name="표준 2 35 37" xfId="5977"/>
    <cellStyle name="표준 2 35 38" xfId="5978"/>
    <cellStyle name="표준 2 35 39" xfId="5979"/>
    <cellStyle name="표준 2 35 4" xfId="5980"/>
    <cellStyle name="표준 2 35 40" xfId="11378"/>
    <cellStyle name="표준 2 35 5" xfId="5981"/>
    <cellStyle name="표준 2 35 6" xfId="5982"/>
    <cellStyle name="표준 2 35 7" xfId="5983"/>
    <cellStyle name="표준 2 35 8" xfId="5984"/>
    <cellStyle name="표준 2 35 9" xfId="5985"/>
    <cellStyle name="표준 2 36" xfId="90"/>
    <cellStyle name="표준 2 36 10" xfId="5987"/>
    <cellStyle name="표준 2 36 11" xfId="5988"/>
    <cellStyle name="표준 2 36 12" xfId="5989"/>
    <cellStyle name="표준 2 36 13" xfId="5990"/>
    <cellStyle name="표준 2 36 14" xfId="5991"/>
    <cellStyle name="표준 2 36 15" xfId="5992"/>
    <cellStyle name="표준 2 36 16" xfId="5993"/>
    <cellStyle name="표준 2 36 17" xfId="5994"/>
    <cellStyle name="표준 2 36 18" xfId="5995"/>
    <cellStyle name="표준 2 36 19" xfId="5996"/>
    <cellStyle name="표준 2 36 2" xfId="5986"/>
    <cellStyle name="표준 2 36 20" xfId="5997"/>
    <cellStyle name="표준 2 36 21" xfId="5998"/>
    <cellStyle name="표준 2 36 22" xfId="5999"/>
    <cellStyle name="표준 2 36 23" xfId="6000"/>
    <cellStyle name="표준 2 36 24" xfId="6001"/>
    <cellStyle name="표준 2 36 25" xfId="6002"/>
    <cellStyle name="표준 2 36 26" xfId="6003"/>
    <cellStyle name="표준 2 36 27" xfId="6004"/>
    <cellStyle name="표준 2 36 28" xfId="6005"/>
    <cellStyle name="표준 2 36 29" xfId="6006"/>
    <cellStyle name="표준 2 36 3" xfId="6007"/>
    <cellStyle name="표준 2 36 30" xfId="6008"/>
    <cellStyle name="표준 2 36 31" xfId="6009"/>
    <cellStyle name="표준 2 36 32" xfId="6010"/>
    <cellStyle name="표준 2 36 33" xfId="6011"/>
    <cellStyle name="표준 2 36 34" xfId="6012"/>
    <cellStyle name="표준 2 36 35" xfId="6013"/>
    <cellStyle name="표준 2 36 36" xfId="6014"/>
    <cellStyle name="표준 2 36 37" xfId="6015"/>
    <cellStyle name="표준 2 36 38" xfId="6016"/>
    <cellStyle name="표준 2 36 39" xfId="6017"/>
    <cellStyle name="표준 2 36 4" xfId="6018"/>
    <cellStyle name="표준 2 36 40" xfId="11379"/>
    <cellStyle name="표준 2 36 5" xfId="6019"/>
    <cellStyle name="표준 2 36 6" xfId="6020"/>
    <cellStyle name="표준 2 36 7" xfId="6021"/>
    <cellStyle name="표준 2 36 8" xfId="6022"/>
    <cellStyle name="표준 2 36 9" xfId="6023"/>
    <cellStyle name="표준 2 37" xfId="94"/>
    <cellStyle name="표준 2 37 10" xfId="6025"/>
    <cellStyle name="표준 2 37 11" xfId="6026"/>
    <cellStyle name="표준 2 37 12" xfId="6027"/>
    <cellStyle name="표준 2 37 13" xfId="6028"/>
    <cellStyle name="표준 2 37 14" xfId="6029"/>
    <cellStyle name="표준 2 37 15" xfId="6030"/>
    <cellStyle name="표준 2 37 16" xfId="6031"/>
    <cellStyle name="표준 2 37 17" xfId="6032"/>
    <cellStyle name="표준 2 37 18" xfId="6033"/>
    <cellStyle name="표준 2 37 19" xfId="6034"/>
    <cellStyle name="표준 2 37 2" xfId="6024"/>
    <cellStyle name="표준 2 37 20" xfId="6035"/>
    <cellStyle name="표준 2 37 21" xfId="6036"/>
    <cellStyle name="표준 2 37 22" xfId="6037"/>
    <cellStyle name="표준 2 37 23" xfId="6038"/>
    <cellStyle name="표준 2 37 24" xfId="6039"/>
    <cellStyle name="표준 2 37 25" xfId="6040"/>
    <cellStyle name="표준 2 37 26" xfId="6041"/>
    <cellStyle name="표준 2 37 27" xfId="6042"/>
    <cellStyle name="표준 2 37 28" xfId="6043"/>
    <cellStyle name="표준 2 37 29" xfId="6044"/>
    <cellStyle name="표준 2 37 3" xfId="6045"/>
    <cellStyle name="표준 2 37 30" xfId="6046"/>
    <cellStyle name="표준 2 37 31" xfId="6047"/>
    <cellStyle name="표준 2 37 32" xfId="6048"/>
    <cellStyle name="표준 2 37 33" xfId="6049"/>
    <cellStyle name="표준 2 37 34" xfId="6050"/>
    <cellStyle name="표준 2 37 35" xfId="6051"/>
    <cellStyle name="표준 2 37 36" xfId="6052"/>
    <cellStyle name="표준 2 37 37" xfId="6053"/>
    <cellStyle name="표준 2 37 38" xfId="6054"/>
    <cellStyle name="표준 2 37 39" xfId="6055"/>
    <cellStyle name="표준 2 37 4" xfId="6056"/>
    <cellStyle name="표준 2 37 40" xfId="11380"/>
    <cellStyle name="표준 2 37 5" xfId="6057"/>
    <cellStyle name="표준 2 37 6" xfId="6058"/>
    <cellStyle name="표준 2 37 7" xfId="6059"/>
    <cellStyle name="표준 2 37 8" xfId="6060"/>
    <cellStyle name="표준 2 37 9" xfId="6061"/>
    <cellStyle name="표준 2 38" xfId="98"/>
    <cellStyle name="표준 2 38 10" xfId="6063"/>
    <cellStyle name="표준 2 38 11" xfId="6064"/>
    <cellStyle name="표준 2 38 12" xfId="6065"/>
    <cellStyle name="표준 2 38 13" xfId="6066"/>
    <cellStyle name="표준 2 38 14" xfId="6067"/>
    <cellStyle name="표준 2 38 15" xfId="6068"/>
    <cellStyle name="표준 2 38 16" xfId="6069"/>
    <cellStyle name="표준 2 38 17" xfId="6070"/>
    <cellStyle name="표준 2 38 18" xfId="6071"/>
    <cellStyle name="표준 2 38 19" xfId="6072"/>
    <cellStyle name="표준 2 38 2" xfId="6062"/>
    <cellStyle name="표준 2 38 20" xfId="6073"/>
    <cellStyle name="표준 2 38 21" xfId="6074"/>
    <cellStyle name="표준 2 38 22" xfId="6075"/>
    <cellStyle name="표준 2 38 23" xfId="6076"/>
    <cellStyle name="표준 2 38 24" xfId="6077"/>
    <cellStyle name="표준 2 38 25" xfId="6078"/>
    <cellStyle name="표준 2 38 26" xfId="6079"/>
    <cellStyle name="표준 2 38 27" xfId="6080"/>
    <cellStyle name="표준 2 38 28" xfId="6081"/>
    <cellStyle name="표준 2 38 29" xfId="6082"/>
    <cellStyle name="표준 2 38 3" xfId="6083"/>
    <cellStyle name="표준 2 38 30" xfId="6084"/>
    <cellStyle name="표준 2 38 31" xfId="6085"/>
    <cellStyle name="표준 2 38 32" xfId="6086"/>
    <cellStyle name="표준 2 38 33" xfId="6087"/>
    <cellStyle name="표준 2 38 34" xfId="6088"/>
    <cellStyle name="표준 2 38 35" xfId="6089"/>
    <cellStyle name="표준 2 38 36" xfId="6090"/>
    <cellStyle name="표준 2 38 37" xfId="6091"/>
    <cellStyle name="표준 2 38 38" xfId="6092"/>
    <cellStyle name="표준 2 38 39" xfId="6093"/>
    <cellStyle name="표준 2 38 4" xfId="6094"/>
    <cellStyle name="표준 2 38 40" xfId="11381"/>
    <cellStyle name="표준 2 38 5" xfId="6095"/>
    <cellStyle name="표준 2 38 6" xfId="6096"/>
    <cellStyle name="표준 2 38 7" xfId="6097"/>
    <cellStyle name="표준 2 38 8" xfId="6098"/>
    <cellStyle name="표준 2 38 9" xfId="6099"/>
    <cellStyle name="표준 2 39" xfId="114"/>
    <cellStyle name="표준 2 39 10" xfId="6101"/>
    <cellStyle name="표준 2 39 11" xfId="6102"/>
    <cellStyle name="표준 2 39 12" xfId="6103"/>
    <cellStyle name="표준 2 39 13" xfId="6104"/>
    <cellStyle name="표준 2 39 14" xfId="6105"/>
    <cellStyle name="표준 2 39 15" xfId="6106"/>
    <cellStyle name="표준 2 39 16" xfId="6107"/>
    <cellStyle name="표준 2 39 17" xfId="6108"/>
    <cellStyle name="표준 2 39 18" xfId="6109"/>
    <cellStyle name="표준 2 39 19" xfId="6110"/>
    <cellStyle name="표준 2 39 2" xfId="6100"/>
    <cellStyle name="표준 2 39 20" xfId="6111"/>
    <cellStyle name="표준 2 39 21" xfId="6112"/>
    <cellStyle name="표준 2 39 22" xfId="6113"/>
    <cellStyle name="표준 2 39 23" xfId="6114"/>
    <cellStyle name="표준 2 39 24" xfId="6115"/>
    <cellStyle name="표준 2 39 25" xfId="6116"/>
    <cellStyle name="표준 2 39 26" xfId="6117"/>
    <cellStyle name="표준 2 39 27" xfId="6118"/>
    <cellStyle name="표준 2 39 28" xfId="6119"/>
    <cellStyle name="표준 2 39 29" xfId="6120"/>
    <cellStyle name="표준 2 39 3" xfId="6121"/>
    <cellStyle name="표준 2 39 30" xfId="6122"/>
    <cellStyle name="표준 2 39 31" xfId="6123"/>
    <cellStyle name="표준 2 39 32" xfId="6124"/>
    <cellStyle name="표준 2 39 33" xfId="6125"/>
    <cellStyle name="표준 2 39 34" xfId="6126"/>
    <cellStyle name="표준 2 39 35" xfId="6127"/>
    <cellStyle name="표준 2 39 36" xfId="6128"/>
    <cellStyle name="표준 2 39 37" xfId="6129"/>
    <cellStyle name="표준 2 39 38" xfId="6130"/>
    <cellStyle name="표준 2 39 39" xfId="6131"/>
    <cellStyle name="표준 2 39 4" xfId="6132"/>
    <cellStyle name="표준 2 39 40" xfId="11382"/>
    <cellStyle name="표준 2 39 5" xfId="6133"/>
    <cellStyle name="표준 2 39 6" xfId="6134"/>
    <cellStyle name="표준 2 39 7" xfId="6135"/>
    <cellStyle name="표준 2 39 8" xfId="6136"/>
    <cellStyle name="표준 2 39 9" xfId="6137"/>
    <cellStyle name="표준 2 4" xfId="36"/>
    <cellStyle name="표준 2 4 10" xfId="6138"/>
    <cellStyle name="표준 2 4 11" xfId="11293"/>
    <cellStyle name="표준 2 4 2" xfId="234"/>
    <cellStyle name="표준 2 4 2 10" xfId="6140"/>
    <cellStyle name="표준 2 4 2 11" xfId="11383"/>
    <cellStyle name="표준 2 4 2 2" xfId="6139"/>
    <cellStyle name="표준 2 4 2 3" xfId="6141"/>
    <cellStyle name="표준 2 4 2 4" xfId="6142"/>
    <cellStyle name="표준 2 4 2 5" xfId="6143"/>
    <cellStyle name="표준 2 4 2 6" xfId="6144"/>
    <cellStyle name="표준 2 4 2 7" xfId="6145"/>
    <cellStyle name="표준 2 4 2 8" xfId="6146"/>
    <cellStyle name="표준 2 4 2 9" xfId="6147"/>
    <cellStyle name="표준 2 4 3" xfId="6148"/>
    <cellStyle name="표준 2 4 4" xfId="6149"/>
    <cellStyle name="표준 2 4 5" xfId="6150"/>
    <cellStyle name="표준 2 4 6" xfId="6151"/>
    <cellStyle name="표준 2 4 7" xfId="6152"/>
    <cellStyle name="표준 2 4 8" xfId="6153"/>
    <cellStyle name="표준 2 4 9" xfId="6154"/>
    <cellStyle name="표준 2 40" xfId="96"/>
    <cellStyle name="표준 2 40 10" xfId="6156"/>
    <cellStyle name="표준 2 40 11" xfId="6157"/>
    <cellStyle name="표준 2 40 12" xfId="6158"/>
    <cellStyle name="표준 2 40 13" xfId="6159"/>
    <cellStyle name="표준 2 40 14" xfId="6160"/>
    <cellStyle name="표준 2 40 15" xfId="6161"/>
    <cellStyle name="표준 2 40 16" xfId="6162"/>
    <cellStyle name="표준 2 40 17" xfId="6163"/>
    <cellStyle name="표준 2 40 18" xfId="6164"/>
    <cellStyle name="표준 2 40 19" xfId="6165"/>
    <cellStyle name="표준 2 40 2" xfId="6155"/>
    <cellStyle name="표준 2 40 20" xfId="6166"/>
    <cellStyle name="표준 2 40 21" xfId="6167"/>
    <cellStyle name="표준 2 40 22" xfId="6168"/>
    <cellStyle name="표준 2 40 23" xfId="6169"/>
    <cellStyle name="표준 2 40 24" xfId="6170"/>
    <cellStyle name="표준 2 40 25" xfId="6171"/>
    <cellStyle name="표준 2 40 26" xfId="6172"/>
    <cellStyle name="표준 2 40 27" xfId="6173"/>
    <cellStyle name="표준 2 40 28" xfId="6174"/>
    <cellStyle name="표준 2 40 29" xfId="6175"/>
    <cellStyle name="표준 2 40 3" xfId="6176"/>
    <cellStyle name="표준 2 40 30" xfId="6177"/>
    <cellStyle name="표준 2 40 31" xfId="6178"/>
    <cellStyle name="표준 2 40 32" xfId="6179"/>
    <cellStyle name="표준 2 40 33" xfId="6180"/>
    <cellStyle name="표준 2 40 34" xfId="6181"/>
    <cellStyle name="표준 2 40 35" xfId="6182"/>
    <cellStyle name="표준 2 40 36" xfId="6183"/>
    <cellStyle name="표준 2 40 37" xfId="6184"/>
    <cellStyle name="표준 2 40 38" xfId="6185"/>
    <cellStyle name="표준 2 40 39" xfId="6186"/>
    <cellStyle name="표준 2 40 4" xfId="6187"/>
    <cellStyle name="표준 2 40 40" xfId="11384"/>
    <cellStyle name="표준 2 40 5" xfId="6188"/>
    <cellStyle name="표준 2 40 6" xfId="6189"/>
    <cellStyle name="표준 2 40 7" xfId="6190"/>
    <cellStyle name="표준 2 40 8" xfId="6191"/>
    <cellStyle name="표준 2 40 9" xfId="6192"/>
    <cellStyle name="표준 2 41" xfId="108"/>
    <cellStyle name="표준 2 41 10" xfId="6194"/>
    <cellStyle name="표준 2 41 11" xfId="6195"/>
    <cellStyle name="표준 2 41 12" xfId="6196"/>
    <cellStyle name="표준 2 41 13" xfId="6197"/>
    <cellStyle name="표준 2 41 14" xfId="6198"/>
    <cellStyle name="표준 2 41 15" xfId="6199"/>
    <cellStyle name="표준 2 41 16" xfId="6200"/>
    <cellStyle name="표준 2 41 17" xfId="6201"/>
    <cellStyle name="표준 2 41 18" xfId="6202"/>
    <cellStyle name="표준 2 41 19" xfId="6203"/>
    <cellStyle name="표준 2 41 2" xfId="6193"/>
    <cellStyle name="표준 2 41 20" xfId="6204"/>
    <cellStyle name="표준 2 41 21" xfId="6205"/>
    <cellStyle name="표준 2 41 22" xfId="6206"/>
    <cellStyle name="표준 2 41 23" xfId="6207"/>
    <cellStyle name="표준 2 41 24" xfId="6208"/>
    <cellStyle name="표준 2 41 25" xfId="6209"/>
    <cellStyle name="표준 2 41 26" xfId="6210"/>
    <cellStyle name="표준 2 41 27" xfId="6211"/>
    <cellStyle name="표준 2 41 28" xfId="6212"/>
    <cellStyle name="표준 2 41 29" xfId="6213"/>
    <cellStyle name="표준 2 41 3" xfId="6214"/>
    <cellStyle name="표준 2 41 30" xfId="6215"/>
    <cellStyle name="표준 2 41 31" xfId="6216"/>
    <cellStyle name="표준 2 41 32" xfId="6217"/>
    <cellStyle name="표준 2 41 33" xfId="6218"/>
    <cellStyle name="표준 2 41 34" xfId="6219"/>
    <cellStyle name="표준 2 41 35" xfId="6220"/>
    <cellStyle name="표준 2 41 36" xfId="6221"/>
    <cellStyle name="표준 2 41 37" xfId="6222"/>
    <cellStyle name="표준 2 41 38" xfId="6223"/>
    <cellStyle name="표준 2 41 39" xfId="6224"/>
    <cellStyle name="표준 2 41 4" xfId="6225"/>
    <cellStyle name="표준 2 41 40" xfId="11385"/>
    <cellStyle name="표준 2 41 5" xfId="6226"/>
    <cellStyle name="표준 2 41 6" xfId="6227"/>
    <cellStyle name="표준 2 41 7" xfId="6228"/>
    <cellStyle name="표준 2 41 8" xfId="6229"/>
    <cellStyle name="표준 2 41 9" xfId="6230"/>
    <cellStyle name="표준 2 42" xfId="106"/>
    <cellStyle name="표준 2 42 10" xfId="6232"/>
    <cellStyle name="표준 2 42 11" xfId="6233"/>
    <cellStyle name="표준 2 42 12" xfId="6234"/>
    <cellStyle name="표준 2 42 13" xfId="6235"/>
    <cellStyle name="표준 2 42 14" xfId="6236"/>
    <cellStyle name="표준 2 42 15" xfId="6237"/>
    <cellStyle name="표준 2 42 16" xfId="6238"/>
    <cellStyle name="표준 2 42 17" xfId="6239"/>
    <cellStyle name="표준 2 42 18" xfId="6240"/>
    <cellStyle name="표준 2 42 19" xfId="6241"/>
    <cellStyle name="표준 2 42 2" xfId="6231"/>
    <cellStyle name="표준 2 42 20" xfId="6243"/>
    <cellStyle name="표준 2 42 21" xfId="6244"/>
    <cellStyle name="표준 2 42 22" xfId="6245"/>
    <cellStyle name="표준 2 42 23" xfId="6246"/>
    <cellStyle name="표준 2 42 24" xfId="6247"/>
    <cellStyle name="표준 2 42 25" xfId="6248"/>
    <cellStyle name="표준 2 42 26" xfId="6249"/>
    <cellStyle name="표준 2 42 27" xfId="6250"/>
    <cellStyle name="표준 2 42 28" xfId="6251"/>
    <cellStyle name="표준 2 42 29" xfId="6252"/>
    <cellStyle name="표준 2 42 3" xfId="6253"/>
    <cellStyle name="표준 2 42 30" xfId="6254"/>
    <cellStyle name="표준 2 42 31" xfId="6255"/>
    <cellStyle name="표준 2 42 32" xfId="6256"/>
    <cellStyle name="표준 2 42 33" xfId="6257"/>
    <cellStyle name="표준 2 42 34" xfId="6258"/>
    <cellStyle name="표준 2 42 35" xfId="6259"/>
    <cellStyle name="표준 2 42 36" xfId="6260"/>
    <cellStyle name="표준 2 42 37" xfId="6261"/>
    <cellStyle name="표준 2 42 38" xfId="6262"/>
    <cellStyle name="표준 2 42 39" xfId="6263"/>
    <cellStyle name="표준 2 42 4" xfId="6264"/>
    <cellStyle name="표준 2 42 40" xfId="11386"/>
    <cellStyle name="표준 2 42 5" xfId="6265"/>
    <cellStyle name="표준 2 42 6" xfId="6266"/>
    <cellStyle name="표준 2 42 7" xfId="6267"/>
    <cellStyle name="표준 2 42 8" xfId="6268"/>
    <cellStyle name="표준 2 42 9" xfId="6269"/>
    <cellStyle name="표준 2 43" xfId="116"/>
    <cellStyle name="표준 2 43 10" xfId="6271"/>
    <cellStyle name="표준 2 43 11" xfId="6272"/>
    <cellStyle name="표준 2 43 12" xfId="6273"/>
    <cellStyle name="표준 2 43 13" xfId="6274"/>
    <cellStyle name="표준 2 43 14" xfId="6275"/>
    <cellStyle name="표준 2 43 15" xfId="6276"/>
    <cellStyle name="표준 2 43 16" xfId="6277"/>
    <cellStyle name="표준 2 43 17" xfId="6278"/>
    <cellStyle name="표준 2 43 18" xfId="6279"/>
    <cellStyle name="표준 2 43 19" xfId="6280"/>
    <cellStyle name="표준 2 43 2" xfId="6270"/>
    <cellStyle name="표준 2 43 20" xfId="6281"/>
    <cellStyle name="표준 2 43 21" xfId="6282"/>
    <cellStyle name="표준 2 43 22" xfId="6283"/>
    <cellStyle name="표준 2 43 23" xfId="6284"/>
    <cellStyle name="표준 2 43 24" xfId="6285"/>
    <cellStyle name="표준 2 43 25" xfId="6286"/>
    <cellStyle name="표준 2 43 26" xfId="6287"/>
    <cellStyle name="표준 2 43 27" xfId="6288"/>
    <cellStyle name="표준 2 43 28" xfId="6289"/>
    <cellStyle name="표준 2 43 29" xfId="6290"/>
    <cellStyle name="표준 2 43 3" xfId="6291"/>
    <cellStyle name="표준 2 43 30" xfId="6292"/>
    <cellStyle name="표준 2 43 31" xfId="6293"/>
    <cellStyle name="표준 2 43 32" xfId="6294"/>
    <cellStyle name="표준 2 43 33" xfId="6295"/>
    <cellStyle name="표준 2 43 34" xfId="6296"/>
    <cellStyle name="표준 2 43 35" xfId="6297"/>
    <cellStyle name="표준 2 43 36" xfId="6298"/>
    <cellStyle name="표준 2 43 37" xfId="6299"/>
    <cellStyle name="표준 2 43 38" xfId="6300"/>
    <cellStyle name="표준 2 43 39" xfId="6301"/>
    <cellStyle name="표준 2 43 4" xfId="6302"/>
    <cellStyle name="표준 2 43 40" xfId="11387"/>
    <cellStyle name="표준 2 43 5" xfId="6303"/>
    <cellStyle name="표준 2 43 6" xfId="6304"/>
    <cellStyle name="표준 2 43 7" xfId="6305"/>
    <cellStyle name="표준 2 43 8" xfId="6306"/>
    <cellStyle name="표준 2 43 9" xfId="6307"/>
    <cellStyle name="표준 2 44" xfId="99"/>
    <cellStyle name="표준 2 44 10" xfId="6309"/>
    <cellStyle name="표준 2 44 11" xfId="6310"/>
    <cellStyle name="표준 2 44 12" xfId="6311"/>
    <cellStyle name="표준 2 44 13" xfId="6312"/>
    <cellStyle name="표준 2 44 14" xfId="6313"/>
    <cellStyle name="표준 2 44 15" xfId="6314"/>
    <cellStyle name="표준 2 44 16" xfId="6315"/>
    <cellStyle name="표준 2 44 17" xfId="6316"/>
    <cellStyle name="표준 2 44 18" xfId="6317"/>
    <cellStyle name="표준 2 44 19" xfId="6318"/>
    <cellStyle name="표준 2 44 2" xfId="6308"/>
    <cellStyle name="표준 2 44 20" xfId="6319"/>
    <cellStyle name="표준 2 44 21" xfId="6320"/>
    <cellStyle name="표준 2 44 22" xfId="6321"/>
    <cellStyle name="표준 2 44 23" xfId="6322"/>
    <cellStyle name="표준 2 44 24" xfId="6323"/>
    <cellStyle name="표준 2 44 25" xfId="6324"/>
    <cellStyle name="표준 2 44 26" xfId="6325"/>
    <cellStyle name="표준 2 44 27" xfId="6326"/>
    <cellStyle name="표준 2 44 28" xfId="6327"/>
    <cellStyle name="표준 2 44 29" xfId="6328"/>
    <cellStyle name="표준 2 44 3" xfId="6329"/>
    <cellStyle name="표준 2 44 30" xfId="6330"/>
    <cellStyle name="표준 2 44 31" xfId="6331"/>
    <cellStyle name="표준 2 44 32" xfId="6332"/>
    <cellStyle name="표준 2 44 33" xfId="6333"/>
    <cellStyle name="표준 2 44 34" xfId="6334"/>
    <cellStyle name="표준 2 44 35" xfId="6335"/>
    <cellStyle name="표준 2 44 36" xfId="6336"/>
    <cellStyle name="표준 2 44 37" xfId="6337"/>
    <cellStyle name="표준 2 44 38" xfId="6338"/>
    <cellStyle name="표준 2 44 39" xfId="6339"/>
    <cellStyle name="표준 2 44 4" xfId="6340"/>
    <cellStyle name="표준 2 44 40" xfId="11388"/>
    <cellStyle name="표준 2 44 5" xfId="6341"/>
    <cellStyle name="표준 2 44 6" xfId="6342"/>
    <cellStyle name="표준 2 44 7" xfId="6343"/>
    <cellStyle name="표준 2 44 8" xfId="6344"/>
    <cellStyle name="표준 2 44 9" xfId="6345"/>
    <cellStyle name="표준 2 45" xfId="133"/>
    <cellStyle name="표준 2 45 10" xfId="6347"/>
    <cellStyle name="표준 2 45 11" xfId="6348"/>
    <cellStyle name="표준 2 45 12" xfId="6349"/>
    <cellStyle name="표준 2 45 13" xfId="6350"/>
    <cellStyle name="표준 2 45 14" xfId="6351"/>
    <cellStyle name="표준 2 45 15" xfId="6352"/>
    <cellStyle name="표준 2 45 16" xfId="6353"/>
    <cellStyle name="표준 2 45 17" xfId="6354"/>
    <cellStyle name="표준 2 45 18" xfId="6355"/>
    <cellStyle name="표준 2 45 19" xfId="6356"/>
    <cellStyle name="표준 2 45 2" xfId="6346"/>
    <cellStyle name="표준 2 45 20" xfId="6357"/>
    <cellStyle name="표준 2 45 21" xfId="6358"/>
    <cellStyle name="표준 2 45 22" xfId="6359"/>
    <cellStyle name="표준 2 45 23" xfId="6360"/>
    <cellStyle name="표준 2 45 24" xfId="6361"/>
    <cellStyle name="표준 2 45 25" xfId="6362"/>
    <cellStyle name="표준 2 45 26" xfId="6363"/>
    <cellStyle name="표준 2 45 27" xfId="6364"/>
    <cellStyle name="표준 2 45 28" xfId="6365"/>
    <cellStyle name="표준 2 45 29" xfId="6366"/>
    <cellStyle name="표준 2 45 3" xfId="6367"/>
    <cellStyle name="표준 2 45 30" xfId="6368"/>
    <cellStyle name="표준 2 45 31" xfId="6369"/>
    <cellStyle name="표준 2 45 32" xfId="6370"/>
    <cellStyle name="표준 2 45 33" xfId="6371"/>
    <cellStyle name="표준 2 45 34" xfId="6372"/>
    <cellStyle name="표준 2 45 35" xfId="6373"/>
    <cellStyle name="표준 2 45 36" xfId="6374"/>
    <cellStyle name="표준 2 45 37" xfId="6375"/>
    <cellStyle name="표준 2 45 38" xfId="6376"/>
    <cellStyle name="표준 2 45 39" xfId="6377"/>
    <cellStyle name="표준 2 45 4" xfId="6378"/>
    <cellStyle name="표준 2 45 40" xfId="11389"/>
    <cellStyle name="표준 2 45 5" xfId="6379"/>
    <cellStyle name="표준 2 45 6" xfId="6380"/>
    <cellStyle name="표준 2 45 7" xfId="6381"/>
    <cellStyle name="표준 2 45 8" xfId="6382"/>
    <cellStyle name="표준 2 45 9" xfId="6383"/>
    <cellStyle name="표준 2 46" xfId="6384"/>
    <cellStyle name="표준 2 47" xfId="6385"/>
    <cellStyle name="표준 2 48" xfId="6386"/>
    <cellStyle name="표준 2 49" xfId="6387"/>
    <cellStyle name="표준 2 5" xfId="37"/>
    <cellStyle name="표준 2 5 10" xfId="6388"/>
    <cellStyle name="표준 2 5 11" xfId="11294"/>
    <cellStyle name="표준 2 5 2" xfId="235"/>
    <cellStyle name="표준 2 5 2 10" xfId="6390"/>
    <cellStyle name="표준 2 5 2 11" xfId="11390"/>
    <cellStyle name="표준 2 5 2 2" xfId="6389"/>
    <cellStyle name="표준 2 5 2 3" xfId="6391"/>
    <cellStyle name="표준 2 5 2 4" xfId="6392"/>
    <cellStyle name="표준 2 5 2 5" xfId="6393"/>
    <cellStyle name="표준 2 5 2 6" xfId="6394"/>
    <cellStyle name="표준 2 5 2 7" xfId="6395"/>
    <cellStyle name="표준 2 5 2 8" xfId="6396"/>
    <cellStyle name="표준 2 5 2 9" xfId="6397"/>
    <cellStyle name="표준 2 5 3" xfId="6398"/>
    <cellStyle name="표준 2 5 4" xfId="6399"/>
    <cellStyle name="표준 2 5 5" xfId="6400"/>
    <cellStyle name="표준 2 5 6" xfId="6401"/>
    <cellStyle name="표준 2 5 7" xfId="6402"/>
    <cellStyle name="표준 2 5 8" xfId="6403"/>
    <cellStyle name="표준 2 5 9" xfId="6404"/>
    <cellStyle name="표준 2 50" xfId="6405"/>
    <cellStyle name="표준 2 51" xfId="6406"/>
    <cellStyle name="표준 2 52" xfId="6407"/>
    <cellStyle name="표준 2 53" xfId="6408"/>
    <cellStyle name="표준 2 54" xfId="6409"/>
    <cellStyle name="표준 2 55" xfId="6410"/>
    <cellStyle name="표준 2 56" xfId="6411"/>
    <cellStyle name="표준 2 57" xfId="6412"/>
    <cellStyle name="표준 2 58" xfId="6413"/>
    <cellStyle name="표준 2 59" xfId="6414"/>
    <cellStyle name="표준 2 6" xfId="38"/>
    <cellStyle name="표준 2 6 10" xfId="6415"/>
    <cellStyle name="표준 2 6 11" xfId="11295"/>
    <cellStyle name="표준 2 6 2" xfId="236"/>
    <cellStyle name="표준 2 6 2 2" xfId="6416"/>
    <cellStyle name="표준 2 6 2 3" xfId="11391"/>
    <cellStyle name="표준 2 6 3" xfId="6417"/>
    <cellStyle name="표준 2 6 4" xfId="6418"/>
    <cellStyle name="표준 2 6 5" xfId="6419"/>
    <cellStyle name="표준 2 6 6" xfId="6420"/>
    <cellStyle name="표준 2 6 7" xfId="6421"/>
    <cellStyle name="표준 2 6 8" xfId="6422"/>
    <cellStyle name="표준 2 6 9" xfId="6423"/>
    <cellStyle name="표준 2 60" xfId="6424"/>
    <cellStyle name="표준 2 61" xfId="6425"/>
    <cellStyle name="표준 2 62" xfId="6426"/>
    <cellStyle name="표준 2 63" xfId="6427"/>
    <cellStyle name="표준 2 64" xfId="6428"/>
    <cellStyle name="표준 2 65" xfId="6429"/>
    <cellStyle name="표준 2 66" xfId="6430"/>
    <cellStyle name="표준 2 67" xfId="6431"/>
    <cellStyle name="표준 2 68" xfId="6432"/>
    <cellStyle name="표준 2 69" xfId="6433"/>
    <cellStyle name="표준 2 7" xfId="39"/>
    <cellStyle name="표준 2 7 10" xfId="6434"/>
    <cellStyle name="표준 2 7 11" xfId="11296"/>
    <cellStyle name="표준 2 7 2" xfId="237"/>
    <cellStyle name="표준 2 7 2 2" xfId="6435"/>
    <cellStyle name="표준 2 7 2 3" xfId="11392"/>
    <cellStyle name="표준 2 7 3" xfId="6436"/>
    <cellStyle name="표준 2 7 4" xfId="6437"/>
    <cellStyle name="표준 2 7 5" xfId="6438"/>
    <cellStyle name="표준 2 7 6" xfId="6439"/>
    <cellStyle name="표준 2 7 7" xfId="6440"/>
    <cellStyle name="표준 2 7 8" xfId="6441"/>
    <cellStyle name="표준 2 7 9" xfId="6442"/>
    <cellStyle name="표준 2 70" xfId="6443"/>
    <cellStyle name="표준 2 71" xfId="6444"/>
    <cellStyle name="표준 2 72" xfId="6445"/>
    <cellStyle name="표준 2 73" xfId="6446"/>
    <cellStyle name="표준 2 74" xfId="6447"/>
    <cellStyle name="표준 2 75" xfId="6448"/>
    <cellStyle name="표준 2 76" xfId="6449"/>
    <cellStyle name="표준 2 77" xfId="6450"/>
    <cellStyle name="표준 2 78" xfId="6451"/>
    <cellStyle name="표준 2 79" xfId="6452"/>
    <cellStyle name="표준 2 8" xfId="40"/>
    <cellStyle name="표준 2 8 10" xfId="6453"/>
    <cellStyle name="표준 2 8 11" xfId="11297"/>
    <cellStyle name="표준 2 8 2" xfId="238"/>
    <cellStyle name="표준 2 8 2 2" xfId="6454"/>
    <cellStyle name="표준 2 8 2 3" xfId="11393"/>
    <cellStyle name="표준 2 8 3" xfId="6455"/>
    <cellStyle name="표준 2 8 4" xfId="6456"/>
    <cellStyle name="표준 2 8 5" xfId="6457"/>
    <cellStyle name="표준 2 8 6" xfId="6458"/>
    <cellStyle name="표준 2 8 7" xfId="6459"/>
    <cellStyle name="표준 2 8 8" xfId="6460"/>
    <cellStyle name="표준 2 8 9" xfId="6461"/>
    <cellStyle name="표준 2 80" xfId="6462"/>
    <cellStyle name="표준 2 81" xfId="6463"/>
    <cellStyle name="표준 2 82" xfId="6464"/>
    <cellStyle name="표준 2 82 2" xfId="6465"/>
    <cellStyle name="표준 2 82 2 2" xfId="6466"/>
    <cellStyle name="표준 2 82 2 2 2" xfId="6467"/>
    <cellStyle name="표준 2 82 2 2 2 2" xfId="6468"/>
    <cellStyle name="표준 2 82 2 2 3" xfId="6469"/>
    <cellStyle name="표준 2 82 2 3" xfId="6470"/>
    <cellStyle name="표준 2 82 2 3 2" xfId="6471"/>
    <cellStyle name="표준 2 82 3" xfId="6472"/>
    <cellStyle name="표준 2 82 3 2" xfId="6473"/>
    <cellStyle name="표준 2 82 4" xfId="6474"/>
    <cellStyle name="표준 2 83" xfId="6475"/>
    <cellStyle name="표준 2 83 2" xfId="6476"/>
    <cellStyle name="표준 2 83 2 2" xfId="6477"/>
    <cellStyle name="표준 2 83 3" xfId="6478"/>
    <cellStyle name="표준 2 84" xfId="6479"/>
    <cellStyle name="표준 2 84 2" xfId="6480"/>
    <cellStyle name="표준 2 85" xfId="6481"/>
    <cellStyle name="표준 2 86" xfId="6482"/>
    <cellStyle name="표준 2 87" xfId="6483"/>
    <cellStyle name="표준 2 88" xfId="6484"/>
    <cellStyle name="표준 2 89" xfId="6485"/>
    <cellStyle name="표준 2 9" xfId="41"/>
    <cellStyle name="표준 2 9 10" xfId="6486"/>
    <cellStyle name="표준 2 9 11" xfId="11298"/>
    <cellStyle name="표준 2 9 2" xfId="239"/>
    <cellStyle name="표준 2 9 2 2" xfId="6487"/>
    <cellStyle name="표준 2 9 2 3" xfId="11394"/>
    <cellStyle name="표준 2 9 3" xfId="6488"/>
    <cellStyle name="표준 2 9 4" xfId="6489"/>
    <cellStyle name="표준 2 9 5" xfId="6490"/>
    <cellStyle name="표준 2 9 6" xfId="6491"/>
    <cellStyle name="표준 2 9 7" xfId="6492"/>
    <cellStyle name="표준 2 9 8" xfId="6493"/>
    <cellStyle name="표준 2 9 9" xfId="6494"/>
    <cellStyle name="표준 2 90" xfId="6495"/>
    <cellStyle name="표준 2 91" xfId="6496"/>
    <cellStyle name="표준 2 92" xfId="6497"/>
    <cellStyle name="표준 2 93" xfId="6498"/>
    <cellStyle name="표준 2 94" xfId="6499"/>
    <cellStyle name="표준 2 95" xfId="6500"/>
    <cellStyle name="표준 2 96" xfId="6501"/>
    <cellStyle name="표준 2 97" xfId="6502"/>
    <cellStyle name="표준 2 98" xfId="6503"/>
    <cellStyle name="표준 2 99" xfId="6504"/>
    <cellStyle name="표준 20" xfId="42"/>
    <cellStyle name="표준 20 10" xfId="6506"/>
    <cellStyle name="표준 20 10 10" xfId="6507"/>
    <cellStyle name="표준 20 10 11" xfId="6508"/>
    <cellStyle name="표준 20 10 12" xfId="6509"/>
    <cellStyle name="표준 20 10 13" xfId="6510"/>
    <cellStyle name="표준 20 10 14" xfId="6511"/>
    <cellStyle name="표준 20 10 15" xfId="6512"/>
    <cellStyle name="표준 20 10 16" xfId="6513"/>
    <cellStyle name="표준 20 10 17" xfId="6514"/>
    <cellStyle name="표준 20 10 18" xfId="6515"/>
    <cellStyle name="표준 20 10 19" xfId="6516"/>
    <cellStyle name="표준 20 10 2" xfId="6517"/>
    <cellStyle name="표준 20 10 20" xfId="6518"/>
    <cellStyle name="표준 20 10 21" xfId="6519"/>
    <cellStyle name="표준 20 10 22" xfId="6520"/>
    <cellStyle name="표준 20 10 23" xfId="6521"/>
    <cellStyle name="표준 20 10 24" xfId="6522"/>
    <cellStyle name="표준 20 10 25" xfId="6523"/>
    <cellStyle name="표준 20 10 26" xfId="6524"/>
    <cellStyle name="표준 20 10 27" xfId="6525"/>
    <cellStyle name="표준 20 10 28" xfId="6526"/>
    <cellStyle name="표준 20 10 29" xfId="6527"/>
    <cellStyle name="표준 20 10 3" xfId="6528"/>
    <cellStyle name="표준 20 10 30" xfId="6529"/>
    <cellStyle name="표준 20 10 31" xfId="6530"/>
    <cellStyle name="표준 20 10 32" xfId="6531"/>
    <cellStyle name="표준 20 10 33" xfId="6532"/>
    <cellStyle name="표준 20 10 34" xfId="6533"/>
    <cellStyle name="표준 20 10 35" xfId="6534"/>
    <cellStyle name="표준 20 10 36" xfId="6535"/>
    <cellStyle name="표준 20 10 37" xfId="6536"/>
    <cellStyle name="표준 20 10 38" xfId="6537"/>
    <cellStyle name="표준 20 10 39" xfId="6538"/>
    <cellStyle name="표준 20 10 4" xfId="6539"/>
    <cellStyle name="표준 20 10 5" xfId="6540"/>
    <cellStyle name="표준 20 10 6" xfId="6541"/>
    <cellStyle name="표준 20 10 7" xfId="6542"/>
    <cellStyle name="표준 20 10 8" xfId="6543"/>
    <cellStyle name="표준 20 10 9" xfId="6544"/>
    <cellStyle name="표준 20 11" xfId="6545"/>
    <cellStyle name="표준 20 11 10" xfId="6546"/>
    <cellStyle name="표준 20 11 11" xfId="6547"/>
    <cellStyle name="표준 20 11 12" xfId="6548"/>
    <cellStyle name="표준 20 11 13" xfId="6549"/>
    <cellStyle name="표준 20 11 14" xfId="6550"/>
    <cellStyle name="표준 20 11 15" xfId="6551"/>
    <cellStyle name="표준 20 11 16" xfId="6552"/>
    <cellStyle name="표준 20 11 17" xfId="6553"/>
    <cellStyle name="표준 20 11 18" xfId="6554"/>
    <cellStyle name="표준 20 11 19" xfId="6555"/>
    <cellStyle name="표준 20 11 2" xfId="6556"/>
    <cellStyle name="표준 20 11 20" xfId="6557"/>
    <cellStyle name="표준 20 11 21" xfId="6558"/>
    <cellStyle name="표준 20 11 22" xfId="6559"/>
    <cellStyle name="표준 20 11 23" xfId="6560"/>
    <cellStyle name="표준 20 11 24" xfId="6561"/>
    <cellStyle name="표준 20 11 25" xfId="6562"/>
    <cellStyle name="표준 20 11 26" xfId="6563"/>
    <cellStyle name="표준 20 11 27" xfId="6564"/>
    <cellStyle name="표준 20 11 28" xfId="6565"/>
    <cellStyle name="표준 20 11 29" xfId="6566"/>
    <cellStyle name="표준 20 11 3" xfId="6567"/>
    <cellStyle name="표준 20 11 30" xfId="6568"/>
    <cellStyle name="표준 20 11 31" xfId="6569"/>
    <cellStyle name="표준 20 11 32" xfId="6570"/>
    <cellStyle name="표준 20 11 33" xfId="6571"/>
    <cellStyle name="표준 20 11 34" xfId="6572"/>
    <cellStyle name="표준 20 11 35" xfId="6573"/>
    <cellStyle name="표준 20 11 36" xfId="6574"/>
    <cellStyle name="표준 20 11 37" xfId="6575"/>
    <cellStyle name="표준 20 11 38" xfId="6576"/>
    <cellStyle name="표준 20 11 39" xfId="6577"/>
    <cellStyle name="표준 20 11 4" xfId="6578"/>
    <cellStyle name="표준 20 11 5" xfId="6579"/>
    <cellStyle name="표준 20 11 6" xfId="6580"/>
    <cellStyle name="표준 20 11 7" xfId="6581"/>
    <cellStyle name="표준 20 11 8" xfId="6582"/>
    <cellStyle name="표준 20 11 9" xfId="6583"/>
    <cellStyle name="표준 20 12" xfId="6584"/>
    <cellStyle name="표준 20 12 10" xfId="6585"/>
    <cellStyle name="표준 20 12 11" xfId="6586"/>
    <cellStyle name="표준 20 12 12" xfId="6587"/>
    <cellStyle name="표준 20 12 13" xfId="6588"/>
    <cellStyle name="표준 20 12 14" xfId="6589"/>
    <cellStyle name="표준 20 12 15" xfId="6590"/>
    <cellStyle name="표준 20 12 16" xfId="6591"/>
    <cellStyle name="표준 20 12 17" xfId="6592"/>
    <cellStyle name="표준 20 12 18" xfId="6593"/>
    <cellStyle name="표준 20 12 19" xfId="6594"/>
    <cellStyle name="표준 20 12 2" xfId="6595"/>
    <cellStyle name="표준 20 12 20" xfId="6596"/>
    <cellStyle name="표준 20 12 21" xfId="6597"/>
    <cellStyle name="표준 20 12 22" xfId="6598"/>
    <cellStyle name="표준 20 12 23" xfId="6599"/>
    <cellStyle name="표준 20 12 24" xfId="6600"/>
    <cellStyle name="표준 20 12 25" xfId="6601"/>
    <cellStyle name="표준 20 12 26" xfId="6602"/>
    <cellStyle name="표준 20 12 27" xfId="6603"/>
    <cellStyle name="표준 20 12 28" xfId="6604"/>
    <cellStyle name="표준 20 12 29" xfId="6605"/>
    <cellStyle name="표준 20 12 3" xfId="6606"/>
    <cellStyle name="표준 20 12 30" xfId="6607"/>
    <cellStyle name="표준 20 12 31" xfId="6608"/>
    <cellStyle name="표준 20 12 32" xfId="6609"/>
    <cellStyle name="표준 20 12 33" xfId="6610"/>
    <cellStyle name="표준 20 12 34" xfId="6611"/>
    <cellStyle name="표준 20 12 35" xfId="6612"/>
    <cellStyle name="표준 20 12 36" xfId="6613"/>
    <cellStyle name="표준 20 12 37" xfId="6614"/>
    <cellStyle name="표준 20 12 38" xfId="6615"/>
    <cellStyle name="표준 20 12 39" xfId="6616"/>
    <cellStyle name="표준 20 12 4" xfId="6617"/>
    <cellStyle name="표준 20 12 5" xfId="6618"/>
    <cellStyle name="표준 20 12 6" xfId="6619"/>
    <cellStyle name="표준 20 12 7" xfId="6620"/>
    <cellStyle name="표준 20 12 8" xfId="6621"/>
    <cellStyle name="표준 20 12 9" xfId="6622"/>
    <cellStyle name="표준 20 13" xfId="6623"/>
    <cellStyle name="표준 20 13 10" xfId="6624"/>
    <cellStyle name="표준 20 13 11" xfId="6625"/>
    <cellStyle name="표준 20 13 12" xfId="6626"/>
    <cellStyle name="표준 20 13 13" xfId="6627"/>
    <cellStyle name="표준 20 13 14" xfId="6628"/>
    <cellStyle name="표준 20 13 15" xfId="6629"/>
    <cellStyle name="표준 20 13 16" xfId="6630"/>
    <cellStyle name="표준 20 13 17" xfId="6631"/>
    <cellStyle name="표준 20 13 18" xfId="6632"/>
    <cellStyle name="표준 20 13 19" xfId="6633"/>
    <cellStyle name="표준 20 13 2" xfId="6634"/>
    <cellStyle name="표준 20 13 20" xfId="6635"/>
    <cellStyle name="표준 20 13 21" xfId="6636"/>
    <cellStyle name="표준 20 13 22" xfId="6637"/>
    <cellStyle name="표준 20 13 23" xfId="6638"/>
    <cellStyle name="표준 20 13 24" xfId="6639"/>
    <cellStyle name="표준 20 13 25" xfId="6640"/>
    <cellStyle name="표준 20 13 26" xfId="6641"/>
    <cellStyle name="표준 20 13 27" xfId="6642"/>
    <cellStyle name="표준 20 13 28" xfId="6643"/>
    <cellStyle name="표준 20 13 29" xfId="6644"/>
    <cellStyle name="표준 20 13 3" xfId="6645"/>
    <cellStyle name="표준 20 13 30" xfId="6646"/>
    <cellStyle name="표준 20 13 31" xfId="6647"/>
    <cellStyle name="표준 20 13 32" xfId="6648"/>
    <cellStyle name="표준 20 13 33" xfId="6649"/>
    <cellStyle name="표준 20 13 34" xfId="6650"/>
    <cellStyle name="표준 20 13 35" xfId="6651"/>
    <cellStyle name="표준 20 13 36" xfId="6652"/>
    <cellStyle name="표준 20 13 37" xfId="6653"/>
    <cellStyle name="표준 20 13 38" xfId="6654"/>
    <cellStyle name="표준 20 13 39" xfId="6655"/>
    <cellStyle name="표준 20 13 4" xfId="6656"/>
    <cellStyle name="표준 20 13 5" xfId="6657"/>
    <cellStyle name="표준 20 13 6" xfId="6658"/>
    <cellStyle name="표준 20 13 7" xfId="6659"/>
    <cellStyle name="표준 20 13 8" xfId="6660"/>
    <cellStyle name="표준 20 13 9" xfId="6661"/>
    <cellStyle name="표준 20 14" xfId="6662"/>
    <cellStyle name="표준 20 14 10" xfId="6663"/>
    <cellStyle name="표준 20 14 11" xfId="6664"/>
    <cellStyle name="표준 20 14 12" xfId="6665"/>
    <cellStyle name="표준 20 14 13" xfId="6666"/>
    <cellStyle name="표준 20 14 14" xfId="6667"/>
    <cellStyle name="표준 20 14 15" xfId="6668"/>
    <cellStyle name="표준 20 14 16" xfId="6669"/>
    <cellStyle name="표준 20 14 17" xfId="6670"/>
    <cellStyle name="표준 20 14 18" xfId="6671"/>
    <cellStyle name="표준 20 14 19" xfId="6672"/>
    <cellStyle name="표준 20 14 2" xfId="6673"/>
    <cellStyle name="표준 20 14 20" xfId="6674"/>
    <cellStyle name="표준 20 14 21" xfId="6675"/>
    <cellStyle name="표준 20 14 22" xfId="6676"/>
    <cellStyle name="표준 20 14 23" xfId="6677"/>
    <cellStyle name="표준 20 14 24" xfId="6678"/>
    <cellStyle name="표준 20 14 25" xfId="6679"/>
    <cellStyle name="표준 20 14 26" xfId="6680"/>
    <cellStyle name="표준 20 14 27" xfId="6681"/>
    <cellStyle name="표준 20 14 28" xfId="6682"/>
    <cellStyle name="표준 20 14 29" xfId="6683"/>
    <cellStyle name="표준 20 14 3" xfId="6684"/>
    <cellStyle name="표준 20 14 30" xfId="6685"/>
    <cellStyle name="표준 20 14 31" xfId="6686"/>
    <cellStyle name="표준 20 14 32" xfId="6687"/>
    <cellStyle name="표준 20 14 33" xfId="6688"/>
    <cellStyle name="표준 20 14 34" xfId="6689"/>
    <cellStyle name="표준 20 14 35" xfId="6690"/>
    <cellStyle name="표준 20 14 36" xfId="6691"/>
    <cellStyle name="표준 20 14 37" xfId="6692"/>
    <cellStyle name="표준 20 14 38" xfId="6693"/>
    <cellStyle name="표준 20 14 39" xfId="6694"/>
    <cellStyle name="표준 20 14 4" xfId="6695"/>
    <cellStyle name="표준 20 14 5" xfId="6696"/>
    <cellStyle name="표준 20 14 6" xfId="6697"/>
    <cellStyle name="표준 20 14 7" xfId="6698"/>
    <cellStyle name="표준 20 14 8" xfId="6699"/>
    <cellStyle name="표준 20 14 9" xfId="6700"/>
    <cellStyle name="표준 20 15" xfId="6701"/>
    <cellStyle name="표준 20 16" xfId="6702"/>
    <cellStyle name="표준 20 17" xfId="6703"/>
    <cellStyle name="표준 20 18" xfId="6704"/>
    <cellStyle name="표준 20 19" xfId="6705"/>
    <cellStyle name="표준 20 2" xfId="6505"/>
    <cellStyle name="표준 20 2 10" xfId="6707"/>
    <cellStyle name="표준 20 2 11" xfId="6708"/>
    <cellStyle name="표준 20 2 12" xfId="6709"/>
    <cellStyle name="표준 20 2 13" xfId="6710"/>
    <cellStyle name="표준 20 2 14" xfId="6711"/>
    <cellStyle name="표준 20 2 15" xfId="6712"/>
    <cellStyle name="표준 20 2 16" xfId="6713"/>
    <cellStyle name="표준 20 2 17" xfId="6714"/>
    <cellStyle name="표준 20 2 18" xfId="6715"/>
    <cellStyle name="표준 20 2 19" xfId="6716"/>
    <cellStyle name="표준 20 2 2" xfId="6706"/>
    <cellStyle name="표준 20 2 20" xfId="6718"/>
    <cellStyle name="표준 20 2 21" xfId="6719"/>
    <cellStyle name="표준 20 2 22" xfId="6720"/>
    <cellStyle name="표준 20 2 23" xfId="6721"/>
    <cellStyle name="표준 20 2 24" xfId="6722"/>
    <cellStyle name="표준 20 2 25" xfId="6723"/>
    <cellStyle name="표준 20 2 26" xfId="6724"/>
    <cellStyle name="표준 20 2 27" xfId="6725"/>
    <cellStyle name="표준 20 2 28" xfId="6726"/>
    <cellStyle name="표준 20 2 29" xfId="6727"/>
    <cellStyle name="표준 20 2 3" xfId="6728"/>
    <cellStyle name="표준 20 2 30" xfId="6729"/>
    <cellStyle name="표준 20 2 31" xfId="6730"/>
    <cellStyle name="표준 20 2 32" xfId="6731"/>
    <cellStyle name="표준 20 2 33" xfId="6732"/>
    <cellStyle name="표준 20 2 34" xfId="6733"/>
    <cellStyle name="표준 20 2 35" xfId="6734"/>
    <cellStyle name="표준 20 2 36" xfId="6735"/>
    <cellStyle name="표준 20 2 37" xfId="6736"/>
    <cellStyle name="표준 20 2 38" xfId="6737"/>
    <cellStyle name="표준 20 2 39" xfId="6738"/>
    <cellStyle name="표준 20 2 4" xfId="6739"/>
    <cellStyle name="표준 20 2 40" xfId="11396"/>
    <cellStyle name="표준 20 2 5" xfId="6740"/>
    <cellStyle name="표준 20 2 6" xfId="6741"/>
    <cellStyle name="표준 20 2 7" xfId="6742"/>
    <cellStyle name="표준 20 2 8" xfId="6743"/>
    <cellStyle name="표준 20 2 9" xfId="6744"/>
    <cellStyle name="표준 20 20" xfId="6745"/>
    <cellStyle name="표준 20 21" xfId="6746"/>
    <cellStyle name="표준 20 22" xfId="6747"/>
    <cellStyle name="표준 20 23" xfId="6748"/>
    <cellStyle name="표준 20 24" xfId="6749"/>
    <cellStyle name="표준 20 25" xfId="6750"/>
    <cellStyle name="표준 20 26" xfId="6751"/>
    <cellStyle name="표준 20 27" xfId="6752"/>
    <cellStyle name="표준 20 28" xfId="6753"/>
    <cellStyle name="표준 20 29" xfId="6754"/>
    <cellStyle name="표준 20 3" xfId="6755"/>
    <cellStyle name="표준 20 3 10" xfId="6756"/>
    <cellStyle name="표준 20 3 11" xfId="6757"/>
    <cellStyle name="표준 20 3 12" xfId="6758"/>
    <cellStyle name="표준 20 3 13" xfId="6759"/>
    <cellStyle name="표준 20 3 14" xfId="6760"/>
    <cellStyle name="표준 20 3 15" xfId="6761"/>
    <cellStyle name="표준 20 3 16" xfId="6762"/>
    <cellStyle name="표준 20 3 17" xfId="6763"/>
    <cellStyle name="표준 20 3 18" xfId="6764"/>
    <cellStyle name="표준 20 3 19" xfId="6765"/>
    <cellStyle name="표준 20 3 2" xfId="6766"/>
    <cellStyle name="표준 20 3 20" xfId="6767"/>
    <cellStyle name="표준 20 3 21" xfId="6768"/>
    <cellStyle name="표준 20 3 22" xfId="6769"/>
    <cellStyle name="표준 20 3 23" xfId="6770"/>
    <cellStyle name="표준 20 3 24" xfId="6771"/>
    <cellStyle name="표준 20 3 25" xfId="6772"/>
    <cellStyle name="표준 20 3 26" xfId="6773"/>
    <cellStyle name="표준 20 3 27" xfId="6774"/>
    <cellStyle name="표준 20 3 28" xfId="6775"/>
    <cellStyle name="표준 20 3 29" xfId="6776"/>
    <cellStyle name="표준 20 3 3" xfId="6777"/>
    <cellStyle name="표준 20 3 30" xfId="6778"/>
    <cellStyle name="표준 20 3 31" xfId="6779"/>
    <cellStyle name="표준 20 3 32" xfId="6780"/>
    <cellStyle name="표준 20 3 33" xfId="6781"/>
    <cellStyle name="표준 20 3 34" xfId="6782"/>
    <cellStyle name="표준 20 3 35" xfId="6783"/>
    <cellStyle name="표준 20 3 36" xfId="6784"/>
    <cellStyle name="표준 20 3 37" xfId="6785"/>
    <cellStyle name="표준 20 3 38" xfId="6786"/>
    <cellStyle name="표준 20 3 39" xfId="6787"/>
    <cellStyle name="표준 20 3 4" xfId="6788"/>
    <cellStyle name="표준 20 3 5" xfId="6789"/>
    <cellStyle name="표준 20 3 6" xfId="6790"/>
    <cellStyle name="표준 20 3 7" xfId="6791"/>
    <cellStyle name="표준 20 3 8" xfId="6792"/>
    <cellStyle name="표준 20 3 9" xfId="6793"/>
    <cellStyle name="표준 20 30" xfId="6794"/>
    <cellStyle name="표준 20 31" xfId="6795"/>
    <cellStyle name="표준 20 32" xfId="6796"/>
    <cellStyle name="표준 20 33" xfId="6797"/>
    <cellStyle name="표준 20 34" xfId="6798"/>
    <cellStyle name="표준 20 35" xfId="6799"/>
    <cellStyle name="표준 20 36" xfId="6800"/>
    <cellStyle name="표준 20 37" xfId="6801"/>
    <cellStyle name="표준 20 38" xfId="6802"/>
    <cellStyle name="표준 20 39" xfId="6803"/>
    <cellStyle name="표준 20 4" xfId="6804"/>
    <cellStyle name="표준 20 4 10" xfId="6805"/>
    <cellStyle name="표준 20 4 11" xfId="6806"/>
    <cellStyle name="표준 20 4 12" xfId="6807"/>
    <cellStyle name="표준 20 4 13" xfId="6808"/>
    <cellStyle name="표준 20 4 14" xfId="6809"/>
    <cellStyle name="표준 20 4 15" xfId="6810"/>
    <cellStyle name="표준 20 4 16" xfId="6811"/>
    <cellStyle name="표준 20 4 17" xfId="6812"/>
    <cellStyle name="표준 20 4 18" xfId="6813"/>
    <cellStyle name="표준 20 4 19" xfId="6814"/>
    <cellStyle name="표준 20 4 2" xfId="6815"/>
    <cellStyle name="표준 20 4 20" xfId="6816"/>
    <cellStyle name="표준 20 4 21" xfId="6817"/>
    <cellStyle name="표준 20 4 22" xfId="6818"/>
    <cellStyle name="표준 20 4 23" xfId="6819"/>
    <cellStyle name="표준 20 4 24" xfId="6820"/>
    <cellStyle name="표준 20 4 25" xfId="6821"/>
    <cellStyle name="표준 20 4 26" xfId="6822"/>
    <cellStyle name="표준 20 4 27" xfId="6823"/>
    <cellStyle name="표준 20 4 28" xfId="6824"/>
    <cellStyle name="표준 20 4 29" xfId="6825"/>
    <cellStyle name="표준 20 4 3" xfId="6826"/>
    <cellStyle name="표준 20 4 30" xfId="6827"/>
    <cellStyle name="표준 20 4 31" xfId="6828"/>
    <cellStyle name="표준 20 4 32" xfId="6829"/>
    <cellStyle name="표준 20 4 33" xfId="6830"/>
    <cellStyle name="표준 20 4 34" xfId="6831"/>
    <cellStyle name="표준 20 4 35" xfId="6832"/>
    <cellStyle name="표준 20 4 36" xfId="6833"/>
    <cellStyle name="표준 20 4 37" xfId="6834"/>
    <cellStyle name="표준 20 4 38" xfId="6835"/>
    <cellStyle name="표준 20 4 39" xfId="6836"/>
    <cellStyle name="표준 20 4 4" xfId="6837"/>
    <cellStyle name="표준 20 4 5" xfId="6838"/>
    <cellStyle name="표준 20 4 6" xfId="6839"/>
    <cellStyle name="표준 20 4 7" xfId="6840"/>
    <cellStyle name="표준 20 4 8" xfId="6841"/>
    <cellStyle name="표준 20 4 9" xfId="6842"/>
    <cellStyle name="표준 20 40" xfId="6843"/>
    <cellStyle name="표준 20 41" xfId="6844"/>
    <cellStyle name="표준 20 42" xfId="6845"/>
    <cellStyle name="표준 20 43" xfId="6846"/>
    <cellStyle name="표준 20 44" xfId="6847"/>
    <cellStyle name="표준 20 45" xfId="6848"/>
    <cellStyle name="표준 20 46" xfId="6849"/>
    <cellStyle name="표준 20 47" xfId="6850"/>
    <cellStyle name="표준 20 48" xfId="6851"/>
    <cellStyle name="표준 20 49" xfId="6852"/>
    <cellStyle name="표준 20 5" xfId="6853"/>
    <cellStyle name="표준 20 5 10" xfId="6854"/>
    <cellStyle name="표준 20 5 11" xfId="6855"/>
    <cellStyle name="표준 20 5 12" xfId="6856"/>
    <cellStyle name="표준 20 5 13" xfId="6857"/>
    <cellStyle name="표준 20 5 14" xfId="6858"/>
    <cellStyle name="표준 20 5 15" xfId="6859"/>
    <cellStyle name="표준 20 5 16" xfId="6860"/>
    <cellStyle name="표준 20 5 17" xfId="6861"/>
    <cellStyle name="표준 20 5 18" xfId="6862"/>
    <cellStyle name="표준 20 5 19" xfId="6863"/>
    <cellStyle name="표준 20 5 2" xfId="6864"/>
    <cellStyle name="표준 20 5 20" xfId="6865"/>
    <cellStyle name="표준 20 5 21" xfId="6866"/>
    <cellStyle name="표준 20 5 22" xfId="6867"/>
    <cellStyle name="표준 20 5 23" xfId="6868"/>
    <cellStyle name="표준 20 5 24" xfId="6869"/>
    <cellStyle name="표준 20 5 25" xfId="6870"/>
    <cellStyle name="표준 20 5 26" xfId="6871"/>
    <cellStyle name="표준 20 5 27" xfId="6872"/>
    <cellStyle name="표준 20 5 28" xfId="6873"/>
    <cellStyle name="표준 20 5 29" xfId="6874"/>
    <cellStyle name="표준 20 5 3" xfId="6875"/>
    <cellStyle name="표준 20 5 30" xfId="6876"/>
    <cellStyle name="표준 20 5 31" xfId="6877"/>
    <cellStyle name="표준 20 5 32" xfId="6878"/>
    <cellStyle name="표준 20 5 33" xfId="6879"/>
    <cellStyle name="표준 20 5 34" xfId="6880"/>
    <cellStyle name="표준 20 5 35" xfId="6881"/>
    <cellStyle name="표준 20 5 36" xfId="6882"/>
    <cellStyle name="표준 20 5 37" xfId="6883"/>
    <cellStyle name="표준 20 5 38" xfId="6884"/>
    <cellStyle name="표준 20 5 39" xfId="6885"/>
    <cellStyle name="표준 20 5 4" xfId="6886"/>
    <cellStyle name="표준 20 5 5" xfId="6887"/>
    <cellStyle name="표준 20 5 6" xfId="6888"/>
    <cellStyle name="표준 20 5 7" xfId="6889"/>
    <cellStyle name="표준 20 5 8" xfId="6890"/>
    <cellStyle name="표준 20 5 9" xfId="6891"/>
    <cellStyle name="표준 20 50" xfId="6892"/>
    <cellStyle name="표준 20 51" xfId="6893"/>
    <cellStyle name="표준 20 52" xfId="6894"/>
    <cellStyle name="표준 20 53" xfId="11395"/>
    <cellStyle name="표준 20 6" xfId="6895"/>
    <cellStyle name="표준 20 6 10" xfId="6896"/>
    <cellStyle name="표준 20 6 11" xfId="6897"/>
    <cellStyle name="표준 20 6 12" xfId="6898"/>
    <cellStyle name="표준 20 6 13" xfId="6899"/>
    <cellStyle name="표준 20 6 14" xfId="6900"/>
    <cellStyle name="표준 20 6 15" xfId="6901"/>
    <cellStyle name="표준 20 6 16" xfId="6902"/>
    <cellStyle name="표준 20 6 17" xfId="6903"/>
    <cellStyle name="표준 20 6 18" xfId="6904"/>
    <cellStyle name="표준 20 6 19" xfId="6905"/>
    <cellStyle name="표준 20 6 2" xfId="6906"/>
    <cellStyle name="표준 20 6 20" xfId="6907"/>
    <cellStyle name="표준 20 6 21" xfId="6908"/>
    <cellStyle name="표준 20 6 22" xfId="6909"/>
    <cellStyle name="표준 20 6 23" xfId="6910"/>
    <cellStyle name="표준 20 6 24" xfId="6911"/>
    <cellStyle name="표준 20 6 25" xfId="6912"/>
    <cellStyle name="표준 20 6 26" xfId="6913"/>
    <cellStyle name="표준 20 6 27" xfId="6914"/>
    <cellStyle name="표준 20 6 28" xfId="6915"/>
    <cellStyle name="표준 20 6 29" xfId="6916"/>
    <cellStyle name="표준 20 6 3" xfId="6917"/>
    <cellStyle name="표준 20 6 30" xfId="6918"/>
    <cellStyle name="표준 20 6 31" xfId="6919"/>
    <cellStyle name="표준 20 6 32" xfId="6920"/>
    <cellStyle name="표준 20 6 33" xfId="6921"/>
    <cellStyle name="표준 20 6 34" xfId="6922"/>
    <cellStyle name="표준 20 6 35" xfId="6923"/>
    <cellStyle name="표준 20 6 36" xfId="6924"/>
    <cellStyle name="표준 20 6 37" xfId="6925"/>
    <cellStyle name="표준 20 6 38" xfId="6926"/>
    <cellStyle name="표준 20 6 39" xfId="6927"/>
    <cellStyle name="표준 20 6 4" xfId="6928"/>
    <cellStyle name="표준 20 6 5" xfId="6929"/>
    <cellStyle name="표준 20 6 6" xfId="6930"/>
    <cellStyle name="표준 20 6 7" xfId="6931"/>
    <cellStyle name="표준 20 6 8" xfId="6932"/>
    <cellStyle name="표준 20 6 9" xfId="6933"/>
    <cellStyle name="표준 20 7" xfId="6934"/>
    <cellStyle name="표준 20 7 10" xfId="6935"/>
    <cellStyle name="표준 20 7 11" xfId="6936"/>
    <cellStyle name="표준 20 7 12" xfId="6937"/>
    <cellStyle name="표준 20 7 13" xfId="6938"/>
    <cellStyle name="표준 20 7 14" xfId="6939"/>
    <cellStyle name="표준 20 7 15" xfId="6940"/>
    <cellStyle name="표준 20 7 16" xfId="6941"/>
    <cellStyle name="표준 20 7 17" xfId="6942"/>
    <cellStyle name="표준 20 7 18" xfId="6943"/>
    <cellStyle name="표준 20 7 19" xfId="6944"/>
    <cellStyle name="표준 20 7 2" xfId="6945"/>
    <cellStyle name="표준 20 7 20" xfId="6946"/>
    <cellStyle name="표준 20 7 21" xfId="6947"/>
    <cellStyle name="표준 20 7 22" xfId="6948"/>
    <cellStyle name="표준 20 7 23" xfId="6949"/>
    <cellStyle name="표준 20 7 24" xfId="6950"/>
    <cellStyle name="표준 20 7 25" xfId="6951"/>
    <cellStyle name="표준 20 7 26" xfId="6952"/>
    <cellStyle name="표준 20 7 27" xfId="6953"/>
    <cellStyle name="표준 20 7 28" xfId="6954"/>
    <cellStyle name="표준 20 7 29" xfId="6955"/>
    <cellStyle name="표준 20 7 3" xfId="6956"/>
    <cellStyle name="표준 20 7 30" xfId="6957"/>
    <cellStyle name="표준 20 7 31" xfId="6958"/>
    <cellStyle name="표준 20 7 32" xfId="6959"/>
    <cellStyle name="표준 20 7 33" xfId="6960"/>
    <cellStyle name="표준 20 7 34" xfId="6961"/>
    <cellStyle name="표준 20 7 35" xfId="6962"/>
    <cellStyle name="표준 20 7 36" xfId="6963"/>
    <cellStyle name="표준 20 7 37" xfId="6964"/>
    <cellStyle name="표준 20 7 38" xfId="6965"/>
    <cellStyle name="표준 20 7 39" xfId="6966"/>
    <cellStyle name="표준 20 7 4" xfId="6967"/>
    <cellStyle name="표준 20 7 5" xfId="6968"/>
    <cellStyle name="표준 20 7 6" xfId="6969"/>
    <cellStyle name="표준 20 7 7" xfId="6970"/>
    <cellStyle name="표준 20 7 8" xfId="6971"/>
    <cellStyle name="표준 20 7 9" xfId="6972"/>
    <cellStyle name="표준 20 8" xfId="6973"/>
    <cellStyle name="표준 20 8 10" xfId="6974"/>
    <cellStyle name="표준 20 8 11" xfId="6975"/>
    <cellStyle name="표준 20 8 12" xfId="6976"/>
    <cellStyle name="표준 20 8 13" xfId="6977"/>
    <cellStyle name="표준 20 8 14" xfId="6978"/>
    <cellStyle name="표준 20 8 15" xfId="6979"/>
    <cellStyle name="표준 20 8 16" xfId="6980"/>
    <cellStyle name="표준 20 8 17" xfId="6981"/>
    <cellStyle name="표준 20 8 18" xfId="6982"/>
    <cellStyle name="표준 20 8 19" xfId="6983"/>
    <cellStyle name="표준 20 8 2" xfId="6984"/>
    <cellStyle name="표준 20 8 20" xfId="6985"/>
    <cellStyle name="표준 20 8 21" xfId="6986"/>
    <cellStyle name="표준 20 8 22" xfId="6987"/>
    <cellStyle name="표준 20 8 23" xfId="6988"/>
    <cellStyle name="표준 20 8 24" xfId="6989"/>
    <cellStyle name="표준 20 8 25" xfId="6990"/>
    <cellStyle name="표준 20 8 26" xfId="6991"/>
    <cellStyle name="표준 20 8 27" xfId="6992"/>
    <cellStyle name="표준 20 8 28" xfId="6993"/>
    <cellStyle name="표준 20 8 29" xfId="6994"/>
    <cellStyle name="표준 20 8 3" xfId="6995"/>
    <cellStyle name="표준 20 8 30" xfId="6996"/>
    <cellStyle name="표준 20 8 31" xfId="6997"/>
    <cellStyle name="표준 20 8 32" xfId="6998"/>
    <cellStyle name="표준 20 8 33" xfId="6999"/>
    <cellStyle name="표준 20 8 34" xfId="7000"/>
    <cellStyle name="표준 20 8 35" xfId="7001"/>
    <cellStyle name="표준 20 8 36" xfId="7002"/>
    <cellStyle name="표준 20 8 37" xfId="7003"/>
    <cellStyle name="표준 20 8 38" xfId="7004"/>
    <cellStyle name="표준 20 8 39" xfId="7005"/>
    <cellStyle name="표준 20 8 4" xfId="7006"/>
    <cellStyle name="표준 20 8 5" xfId="7007"/>
    <cellStyle name="표준 20 8 6" xfId="7008"/>
    <cellStyle name="표준 20 8 7" xfId="7009"/>
    <cellStyle name="표준 20 8 8" xfId="7010"/>
    <cellStyle name="표준 20 8 9" xfId="7011"/>
    <cellStyle name="표준 20 9" xfId="7012"/>
    <cellStyle name="표준 20 9 10" xfId="7013"/>
    <cellStyle name="표준 20 9 11" xfId="7014"/>
    <cellStyle name="표준 20 9 12" xfId="7015"/>
    <cellStyle name="표준 20 9 13" xfId="7016"/>
    <cellStyle name="표준 20 9 14" xfId="7017"/>
    <cellStyle name="표준 20 9 15" xfId="7018"/>
    <cellStyle name="표준 20 9 16" xfId="7019"/>
    <cellStyle name="표준 20 9 17" xfId="7020"/>
    <cellStyle name="표준 20 9 18" xfId="7021"/>
    <cellStyle name="표준 20 9 19" xfId="7022"/>
    <cellStyle name="표준 20 9 2" xfId="7023"/>
    <cellStyle name="표준 20 9 20" xfId="7024"/>
    <cellStyle name="표준 20 9 21" xfId="7025"/>
    <cellStyle name="표준 20 9 22" xfId="7026"/>
    <cellStyle name="표준 20 9 23" xfId="7027"/>
    <cellStyle name="표준 20 9 24" xfId="7028"/>
    <cellStyle name="표준 20 9 25" xfId="7029"/>
    <cellStyle name="표준 20 9 26" xfId="7030"/>
    <cellStyle name="표준 20 9 27" xfId="7031"/>
    <cellStyle name="표준 20 9 28" xfId="7032"/>
    <cellStyle name="표준 20 9 29" xfId="7033"/>
    <cellStyle name="표준 20 9 3" xfId="7034"/>
    <cellStyle name="표준 20 9 30" xfId="7035"/>
    <cellStyle name="표준 20 9 31" xfId="7036"/>
    <cellStyle name="표준 20 9 32" xfId="7037"/>
    <cellStyle name="표준 20 9 33" xfId="7038"/>
    <cellStyle name="표준 20 9 34" xfId="7039"/>
    <cellStyle name="표준 20 9 35" xfId="7040"/>
    <cellStyle name="표준 20 9 36" xfId="7041"/>
    <cellStyle name="표준 20 9 37" xfId="7042"/>
    <cellStyle name="표준 20 9 38" xfId="7043"/>
    <cellStyle name="표준 20 9 39" xfId="7044"/>
    <cellStyle name="표준 20 9 4" xfId="7045"/>
    <cellStyle name="표준 20 9 5" xfId="7046"/>
    <cellStyle name="표준 20 9 6" xfId="7047"/>
    <cellStyle name="표준 20 9 7" xfId="7048"/>
    <cellStyle name="표준 20 9 8" xfId="7049"/>
    <cellStyle name="표준 20 9 9" xfId="7050"/>
    <cellStyle name="표준 21" xfId="43"/>
    <cellStyle name="표준 21 10" xfId="7052"/>
    <cellStyle name="표준 21 10 10" xfId="7053"/>
    <cellStyle name="표준 21 10 11" xfId="7054"/>
    <cellStyle name="표준 21 10 12" xfId="7055"/>
    <cellStyle name="표준 21 10 13" xfId="7056"/>
    <cellStyle name="표준 21 10 14" xfId="7057"/>
    <cellStyle name="표준 21 10 15" xfId="7058"/>
    <cellStyle name="표준 21 10 16" xfId="7059"/>
    <cellStyle name="표준 21 10 17" xfId="7060"/>
    <cellStyle name="표준 21 10 18" xfId="7061"/>
    <cellStyle name="표준 21 10 19" xfId="7062"/>
    <cellStyle name="표준 21 10 2" xfId="7063"/>
    <cellStyle name="표준 21 10 20" xfId="7064"/>
    <cellStyle name="표준 21 10 21" xfId="7065"/>
    <cellStyle name="표준 21 10 22" xfId="7066"/>
    <cellStyle name="표준 21 10 23" xfId="7067"/>
    <cellStyle name="표준 21 10 24" xfId="7068"/>
    <cellStyle name="표준 21 10 25" xfId="7069"/>
    <cellStyle name="표준 21 10 26" xfId="7070"/>
    <cellStyle name="표준 21 10 27" xfId="7071"/>
    <cellStyle name="표준 21 10 28" xfId="7072"/>
    <cellStyle name="표준 21 10 29" xfId="7073"/>
    <cellStyle name="표준 21 10 3" xfId="7074"/>
    <cellStyle name="표준 21 10 30" xfId="7075"/>
    <cellStyle name="표준 21 10 31" xfId="7076"/>
    <cellStyle name="표준 21 10 32" xfId="7077"/>
    <cellStyle name="표준 21 10 33" xfId="7078"/>
    <cellStyle name="표준 21 10 34" xfId="7079"/>
    <cellStyle name="표준 21 10 35" xfId="7080"/>
    <cellStyle name="표준 21 10 36" xfId="7081"/>
    <cellStyle name="표준 21 10 37" xfId="7082"/>
    <cellStyle name="표준 21 10 38" xfId="7083"/>
    <cellStyle name="표준 21 10 39" xfId="7084"/>
    <cellStyle name="표준 21 10 4" xfId="7085"/>
    <cellStyle name="표준 21 10 5" xfId="7086"/>
    <cellStyle name="표준 21 10 6" xfId="7087"/>
    <cellStyle name="표준 21 10 7" xfId="7088"/>
    <cellStyle name="표준 21 10 8" xfId="7089"/>
    <cellStyle name="표준 21 10 9" xfId="7090"/>
    <cellStyle name="표준 21 11" xfId="7091"/>
    <cellStyle name="표준 21 11 10" xfId="7092"/>
    <cellStyle name="표준 21 11 11" xfId="7093"/>
    <cellStyle name="표준 21 11 12" xfId="7094"/>
    <cellStyle name="표준 21 11 13" xfId="7095"/>
    <cellStyle name="표준 21 11 14" xfId="7096"/>
    <cellStyle name="표준 21 11 15" xfId="7097"/>
    <cellStyle name="표준 21 11 16" xfId="7098"/>
    <cellStyle name="표준 21 11 17" xfId="7099"/>
    <cellStyle name="표준 21 11 18" xfId="7100"/>
    <cellStyle name="표준 21 11 19" xfId="7101"/>
    <cellStyle name="표준 21 11 2" xfId="7102"/>
    <cellStyle name="표준 21 11 20" xfId="7103"/>
    <cellStyle name="표준 21 11 21" xfId="7104"/>
    <cellStyle name="표준 21 11 22" xfId="7105"/>
    <cellStyle name="표준 21 11 23" xfId="7106"/>
    <cellStyle name="표준 21 11 24" xfId="7107"/>
    <cellStyle name="표준 21 11 25" xfId="7108"/>
    <cellStyle name="표준 21 11 26" xfId="7109"/>
    <cellStyle name="표준 21 11 27" xfId="7110"/>
    <cellStyle name="표준 21 11 28" xfId="7111"/>
    <cellStyle name="표준 21 11 29" xfId="7112"/>
    <cellStyle name="표준 21 11 3" xfId="7113"/>
    <cellStyle name="표준 21 11 30" xfId="7114"/>
    <cellStyle name="표준 21 11 31" xfId="7115"/>
    <cellStyle name="표준 21 11 32" xfId="7116"/>
    <cellStyle name="표준 21 11 33" xfId="7117"/>
    <cellStyle name="표준 21 11 34" xfId="7118"/>
    <cellStyle name="표준 21 11 35" xfId="7119"/>
    <cellStyle name="표준 21 11 36" xfId="7120"/>
    <cellStyle name="표준 21 11 37" xfId="7121"/>
    <cellStyle name="표준 21 11 38" xfId="7122"/>
    <cellStyle name="표준 21 11 39" xfId="7123"/>
    <cellStyle name="표준 21 11 4" xfId="7124"/>
    <cellStyle name="표준 21 11 5" xfId="7125"/>
    <cellStyle name="표준 21 11 6" xfId="7126"/>
    <cellStyle name="표준 21 11 7" xfId="7127"/>
    <cellStyle name="표준 21 11 8" xfId="7128"/>
    <cellStyle name="표준 21 11 9" xfId="7129"/>
    <cellStyle name="표준 21 12" xfId="7130"/>
    <cellStyle name="표준 21 12 10" xfId="7131"/>
    <cellStyle name="표준 21 12 11" xfId="7132"/>
    <cellStyle name="표준 21 12 12" xfId="7133"/>
    <cellStyle name="표준 21 12 13" xfId="7134"/>
    <cellStyle name="표준 21 12 14" xfId="7135"/>
    <cellStyle name="표준 21 12 15" xfId="7136"/>
    <cellStyle name="표준 21 12 16" xfId="7137"/>
    <cellStyle name="표준 21 12 17" xfId="7138"/>
    <cellStyle name="표준 21 12 18" xfId="7139"/>
    <cellStyle name="표준 21 12 19" xfId="7140"/>
    <cellStyle name="표준 21 12 2" xfId="7141"/>
    <cellStyle name="표준 21 12 20" xfId="7142"/>
    <cellStyle name="표준 21 12 21" xfId="7143"/>
    <cellStyle name="표준 21 12 22" xfId="7144"/>
    <cellStyle name="표준 21 12 23" xfId="7145"/>
    <cellStyle name="표준 21 12 24" xfId="7146"/>
    <cellStyle name="표준 21 12 25" xfId="7147"/>
    <cellStyle name="표준 21 12 26" xfId="7148"/>
    <cellStyle name="표준 21 12 27" xfId="7149"/>
    <cellStyle name="표준 21 12 28" xfId="7150"/>
    <cellStyle name="표준 21 12 29" xfId="7151"/>
    <cellStyle name="표준 21 12 3" xfId="7152"/>
    <cellStyle name="표준 21 12 30" xfId="7153"/>
    <cellStyle name="표준 21 12 31" xfId="7154"/>
    <cellStyle name="표준 21 12 32" xfId="7155"/>
    <cellStyle name="표준 21 12 33" xfId="7156"/>
    <cellStyle name="표준 21 12 34" xfId="7157"/>
    <cellStyle name="표준 21 12 35" xfId="7158"/>
    <cellStyle name="표준 21 12 36" xfId="7159"/>
    <cellStyle name="표준 21 12 37" xfId="7160"/>
    <cellStyle name="표준 21 12 38" xfId="7161"/>
    <cellStyle name="표준 21 12 39" xfId="7162"/>
    <cellStyle name="표준 21 12 4" xfId="7163"/>
    <cellStyle name="표준 21 12 5" xfId="7164"/>
    <cellStyle name="표준 21 12 6" xfId="7165"/>
    <cellStyle name="표준 21 12 7" xfId="7166"/>
    <cellStyle name="표준 21 12 8" xfId="7167"/>
    <cellStyle name="표준 21 12 9" xfId="7168"/>
    <cellStyle name="표준 21 13" xfId="7169"/>
    <cellStyle name="표준 21 13 10" xfId="7170"/>
    <cellStyle name="표준 21 13 11" xfId="7171"/>
    <cellStyle name="표준 21 13 12" xfId="7172"/>
    <cellStyle name="표준 21 13 13" xfId="7173"/>
    <cellStyle name="표준 21 13 14" xfId="7174"/>
    <cellStyle name="표준 21 13 15" xfId="7175"/>
    <cellStyle name="표준 21 13 16" xfId="7176"/>
    <cellStyle name="표준 21 13 17" xfId="7177"/>
    <cellStyle name="표준 21 13 18" xfId="7178"/>
    <cellStyle name="표준 21 13 19" xfId="7179"/>
    <cellStyle name="표준 21 13 2" xfId="7180"/>
    <cellStyle name="표준 21 13 20" xfId="7181"/>
    <cellStyle name="표준 21 13 21" xfId="7182"/>
    <cellStyle name="표준 21 13 22" xfId="7183"/>
    <cellStyle name="표준 21 13 23" xfId="7184"/>
    <cellStyle name="표준 21 13 24" xfId="7185"/>
    <cellStyle name="표준 21 13 25" xfId="7186"/>
    <cellStyle name="표준 21 13 26" xfId="7187"/>
    <cellStyle name="표준 21 13 27" xfId="7188"/>
    <cellStyle name="표준 21 13 28" xfId="7189"/>
    <cellStyle name="표준 21 13 29" xfId="7190"/>
    <cellStyle name="표준 21 13 3" xfId="7191"/>
    <cellStyle name="표준 21 13 30" xfId="7192"/>
    <cellStyle name="표준 21 13 31" xfId="7193"/>
    <cellStyle name="표준 21 13 32" xfId="7194"/>
    <cellStyle name="표준 21 13 33" xfId="7195"/>
    <cellStyle name="표준 21 13 34" xfId="7196"/>
    <cellStyle name="표준 21 13 35" xfId="7197"/>
    <cellStyle name="표준 21 13 36" xfId="7198"/>
    <cellStyle name="표준 21 13 37" xfId="7199"/>
    <cellStyle name="표준 21 13 38" xfId="7200"/>
    <cellStyle name="표준 21 13 39" xfId="7201"/>
    <cellStyle name="표준 21 13 4" xfId="7202"/>
    <cellStyle name="표준 21 13 5" xfId="7203"/>
    <cellStyle name="표준 21 13 6" xfId="7204"/>
    <cellStyle name="표준 21 13 7" xfId="7205"/>
    <cellStyle name="표준 21 13 8" xfId="7206"/>
    <cellStyle name="표준 21 13 9" xfId="7207"/>
    <cellStyle name="표준 21 14" xfId="7208"/>
    <cellStyle name="표준 21 14 10" xfId="7209"/>
    <cellStyle name="표준 21 14 11" xfId="7210"/>
    <cellStyle name="표준 21 14 12" xfId="7211"/>
    <cellStyle name="표준 21 14 13" xfId="7212"/>
    <cellStyle name="표준 21 14 14" xfId="7213"/>
    <cellStyle name="표준 21 14 15" xfId="7214"/>
    <cellStyle name="표준 21 14 16" xfId="7215"/>
    <cellStyle name="표준 21 14 17" xfId="7216"/>
    <cellStyle name="표준 21 14 18" xfId="7217"/>
    <cellStyle name="표준 21 14 19" xfId="7218"/>
    <cellStyle name="표준 21 14 2" xfId="7219"/>
    <cellStyle name="표준 21 14 20" xfId="7220"/>
    <cellStyle name="표준 21 14 21" xfId="7221"/>
    <cellStyle name="표준 21 14 22" xfId="7222"/>
    <cellStyle name="표준 21 14 23" xfId="7223"/>
    <cellStyle name="표준 21 14 24" xfId="7224"/>
    <cellStyle name="표준 21 14 25" xfId="7225"/>
    <cellStyle name="표준 21 14 26" xfId="7226"/>
    <cellStyle name="표준 21 14 27" xfId="7227"/>
    <cellStyle name="표준 21 14 28" xfId="7228"/>
    <cellStyle name="표준 21 14 29" xfId="7229"/>
    <cellStyle name="표준 21 14 3" xfId="7230"/>
    <cellStyle name="표준 21 14 30" xfId="7231"/>
    <cellStyle name="표준 21 14 31" xfId="7232"/>
    <cellStyle name="표준 21 14 32" xfId="7233"/>
    <cellStyle name="표준 21 14 33" xfId="7234"/>
    <cellStyle name="표준 21 14 34" xfId="7235"/>
    <cellStyle name="표준 21 14 35" xfId="7236"/>
    <cellStyle name="표준 21 14 36" xfId="7237"/>
    <cellStyle name="표준 21 14 37" xfId="7238"/>
    <cellStyle name="표준 21 14 38" xfId="7239"/>
    <cellStyle name="표준 21 14 39" xfId="7240"/>
    <cellStyle name="표준 21 14 4" xfId="7241"/>
    <cellStyle name="표준 21 14 5" xfId="7242"/>
    <cellStyle name="표준 21 14 6" xfId="7243"/>
    <cellStyle name="표준 21 14 7" xfId="7244"/>
    <cellStyle name="표준 21 14 8" xfId="7245"/>
    <cellStyle name="표준 21 14 9" xfId="7246"/>
    <cellStyle name="표준 21 15" xfId="7247"/>
    <cellStyle name="표준 21 16" xfId="7248"/>
    <cellStyle name="표준 21 17" xfId="7249"/>
    <cellStyle name="표준 21 18" xfId="7250"/>
    <cellStyle name="표준 21 19" xfId="7251"/>
    <cellStyle name="표준 21 2" xfId="7051"/>
    <cellStyle name="표준 21 2 10" xfId="7253"/>
    <cellStyle name="표준 21 2 11" xfId="7254"/>
    <cellStyle name="표준 21 2 12" xfId="7255"/>
    <cellStyle name="표준 21 2 13" xfId="7256"/>
    <cellStyle name="표준 21 2 14" xfId="7257"/>
    <cellStyle name="표준 21 2 15" xfId="7258"/>
    <cellStyle name="표준 21 2 16" xfId="7259"/>
    <cellStyle name="표준 21 2 17" xfId="7260"/>
    <cellStyle name="표준 21 2 18" xfId="7261"/>
    <cellStyle name="표준 21 2 19" xfId="7262"/>
    <cellStyle name="표준 21 2 2" xfId="7252"/>
    <cellStyle name="표준 21 2 20" xfId="7263"/>
    <cellStyle name="표준 21 2 21" xfId="7264"/>
    <cellStyle name="표준 21 2 22" xfId="7265"/>
    <cellStyle name="표준 21 2 23" xfId="7266"/>
    <cellStyle name="표준 21 2 24" xfId="7267"/>
    <cellStyle name="표준 21 2 25" xfId="7268"/>
    <cellStyle name="표준 21 2 26" xfId="7269"/>
    <cellStyle name="표준 21 2 27" xfId="7270"/>
    <cellStyle name="표준 21 2 28" xfId="7271"/>
    <cellStyle name="표준 21 2 29" xfId="7272"/>
    <cellStyle name="표준 21 2 3" xfId="7273"/>
    <cellStyle name="표준 21 2 30" xfId="7274"/>
    <cellStyle name="표준 21 2 31" xfId="7275"/>
    <cellStyle name="표준 21 2 32" xfId="7276"/>
    <cellStyle name="표준 21 2 33" xfId="7277"/>
    <cellStyle name="표준 21 2 34" xfId="7278"/>
    <cellStyle name="표준 21 2 35" xfId="7279"/>
    <cellStyle name="표준 21 2 36" xfId="7280"/>
    <cellStyle name="표준 21 2 37" xfId="7281"/>
    <cellStyle name="표준 21 2 38" xfId="7282"/>
    <cellStyle name="표준 21 2 39" xfId="7283"/>
    <cellStyle name="표준 21 2 4" xfId="7284"/>
    <cellStyle name="표준 21 2 40" xfId="11398"/>
    <cellStyle name="표준 21 2 5" xfId="7285"/>
    <cellStyle name="표준 21 2 6" xfId="7286"/>
    <cellStyle name="표준 21 2 7" xfId="7287"/>
    <cellStyle name="표준 21 2 8" xfId="7288"/>
    <cellStyle name="표준 21 2 9" xfId="7289"/>
    <cellStyle name="표준 21 20" xfId="7290"/>
    <cellStyle name="표준 21 21" xfId="7291"/>
    <cellStyle name="표준 21 22" xfId="7292"/>
    <cellStyle name="표준 21 23" xfId="7293"/>
    <cellStyle name="표준 21 24" xfId="7294"/>
    <cellStyle name="표준 21 25" xfId="7295"/>
    <cellStyle name="표준 21 26" xfId="7296"/>
    <cellStyle name="표준 21 27" xfId="7297"/>
    <cellStyle name="표준 21 28" xfId="7298"/>
    <cellStyle name="표준 21 29" xfId="7299"/>
    <cellStyle name="표준 21 3" xfId="7300"/>
    <cellStyle name="표준 21 3 10" xfId="7301"/>
    <cellStyle name="표준 21 3 11" xfId="7302"/>
    <cellStyle name="표준 21 3 12" xfId="7303"/>
    <cellStyle name="표준 21 3 13" xfId="7304"/>
    <cellStyle name="표준 21 3 14" xfId="7305"/>
    <cellStyle name="표준 21 3 15" xfId="7306"/>
    <cellStyle name="표준 21 3 16" xfId="7307"/>
    <cellStyle name="표준 21 3 17" xfId="7308"/>
    <cellStyle name="표준 21 3 18" xfId="7309"/>
    <cellStyle name="표준 21 3 19" xfId="7310"/>
    <cellStyle name="표준 21 3 2" xfId="7311"/>
    <cellStyle name="표준 21 3 20" xfId="7312"/>
    <cellStyle name="표준 21 3 21" xfId="7313"/>
    <cellStyle name="표준 21 3 22" xfId="7314"/>
    <cellStyle name="표준 21 3 23" xfId="7315"/>
    <cellStyle name="표준 21 3 24" xfId="7316"/>
    <cellStyle name="표준 21 3 25" xfId="7317"/>
    <cellStyle name="표준 21 3 26" xfId="7318"/>
    <cellStyle name="표준 21 3 27" xfId="7319"/>
    <cellStyle name="표준 21 3 28" xfId="7320"/>
    <cellStyle name="표준 21 3 29" xfId="7321"/>
    <cellStyle name="표준 21 3 3" xfId="7322"/>
    <cellStyle name="표준 21 3 30" xfId="7323"/>
    <cellStyle name="표준 21 3 31" xfId="7324"/>
    <cellStyle name="표준 21 3 32" xfId="7325"/>
    <cellStyle name="표준 21 3 33" xfId="7326"/>
    <cellStyle name="표준 21 3 34" xfId="7327"/>
    <cellStyle name="표준 21 3 35" xfId="7328"/>
    <cellStyle name="표준 21 3 36" xfId="7329"/>
    <cellStyle name="표준 21 3 37" xfId="7330"/>
    <cellStyle name="표준 21 3 38" xfId="7331"/>
    <cellStyle name="표준 21 3 39" xfId="7332"/>
    <cellStyle name="표준 21 3 4" xfId="7333"/>
    <cellStyle name="표준 21 3 5" xfId="7334"/>
    <cellStyle name="표준 21 3 6" xfId="7335"/>
    <cellStyle name="표준 21 3 7" xfId="7336"/>
    <cellStyle name="표준 21 3 8" xfId="7337"/>
    <cellStyle name="표준 21 3 9" xfId="7338"/>
    <cellStyle name="표준 21 30" xfId="7339"/>
    <cellStyle name="표준 21 31" xfId="7340"/>
    <cellStyle name="표준 21 32" xfId="7341"/>
    <cellStyle name="표준 21 33" xfId="7342"/>
    <cellStyle name="표준 21 34" xfId="7343"/>
    <cellStyle name="표준 21 35" xfId="7344"/>
    <cellStyle name="표준 21 36" xfId="7345"/>
    <cellStyle name="표준 21 37" xfId="7346"/>
    <cellStyle name="표준 21 38" xfId="7347"/>
    <cellStyle name="표준 21 39" xfId="7348"/>
    <cellStyle name="표준 21 4" xfId="7349"/>
    <cellStyle name="표준 21 4 10" xfId="7350"/>
    <cellStyle name="표준 21 4 11" xfId="7351"/>
    <cellStyle name="표준 21 4 12" xfId="7352"/>
    <cellStyle name="표준 21 4 13" xfId="7353"/>
    <cellStyle name="표준 21 4 14" xfId="7354"/>
    <cellStyle name="표준 21 4 15" xfId="7355"/>
    <cellStyle name="표준 21 4 16" xfId="7356"/>
    <cellStyle name="표준 21 4 17" xfId="7357"/>
    <cellStyle name="표준 21 4 18" xfId="7358"/>
    <cellStyle name="표준 21 4 19" xfId="7359"/>
    <cellStyle name="표준 21 4 2" xfId="7360"/>
    <cellStyle name="표준 21 4 20" xfId="7361"/>
    <cellStyle name="표준 21 4 21" xfId="7362"/>
    <cellStyle name="표준 21 4 22" xfId="7363"/>
    <cellStyle name="표준 21 4 23" xfId="7364"/>
    <cellStyle name="표준 21 4 24" xfId="7365"/>
    <cellStyle name="표준 21 4 25" xfId="7366"/>
    <cellStyle name="표준 21 4 26" xfId="7367"/>
    <cellStyle name="표준 21 4 27" xfId="7368"/>
    <cellStyle name="표준 21 4 28" xfId="7369"/>
    <cellStyle name="표준 21 4 29" xfId="7370"/>
    <cellStyle name="표준 21 4 3" xfId="7371"/>
    <cellStyle name="표준 21 4 30" xfId="7372"/>
    <cellStyle name="표준 21 4 31" xfId="7373"/>
    <cellStyle name="표준 21 4 32" xfId="7374"/>
    <cellStyle name="표준 21 4 33" xfId="7375"/>
    <cellStyle name="표준 21 4 34" xfId="7376"/>
    <cellStyle name="표준 21 4 35" xfId="7377"/>
    <cellStyle name="표준 21 4 36" xfId="7378"/>
    <cellStyle name="표준 21 4 37" xfId="7379"/>
    <cellStyle name="표준 21 4 38" xfId="7380"/>
    <cellStyle name="표준 21 4 39" xfId="7381"/>
    <cellStyle name="표준 21 4 4" xfId="7382"/>
    <cellStyle name="표준 21 4 5" xfId="7383"/>
    <cellStyle name="표준 21 4 6" xfId="7384"/>
    <cellStyle name="표준 21 4 7" xfId="7385"/>
    <cellStyle name="표준 21 4 8" xfId="7386"/>
    <cellStyle name="표준 21 4 9" xfId="7387"/>
    <cellStyle name="표준 21 40" xfId="7388"/>
    <cellStyle name="표준 21 41" xfId="7389"/>
    <cellStyle name="표준 21 42" xfId="7390"/>
    <cellStyle name="표준 21 43" xfId="7391"/>
    <cellStyle name="표준 21 44" xfId="7392"/>
    <cellStyle name="표준 21 45" xfId="7393"/>
    <cellStyle name="표준 21 46" xfId="7394"/>
    <cellStyle name="표준 21 47" xfId="7395"/>
    <cellStyle name="표준 21 48" xfId="7396"/>
    <cellStyle name="표준 21 49" xfId="7397"/>
    <cellStyle name="표준 21 5" xfId="7398"/>
    <cellStyle name="표준 21 5 10" xfId="7399"/>
    <cellStyle name="표준 21 5 11" xfId="7400"/>
    <cellStyle name="표준 21 5 12" xfId="7401"/>
    <cellStyle name="표준 21 5 13" xfId="7402"/>
    <cellStyle name="표준 21 5 14" xfId="7403"/>
    <cellStyle name="표준 21 5 15" xfId="7404"/>
    <cellStyle name="표준 21 5 16" xfId="7405"/>
    <cellStyle name="표준 21 5 17" xfId="7406"/>
    <cellStyle name="표준 21 5 18" xfId="7407"/>
    <cellStyle name="표준 21 5 19" xfId="7408"/>
    <cellStyle name="표준 21 5 2" xfId="7409"/>
    <cellStyle name="표준 21 5 20" xfId="7410"/>
    <cellStyle name="표준 21 5 21" xfId="7411"/>
    <cellStyle name="표준 21 5 22" xfId="7412"/>
    <cellStyle name="표준 21 5 23" xfId="7413"/>
    <cellStyle name="표준 21 5 24" xfId="7414"/>
    <cellStyle name="표준 21 5 25" xfId="7415"/>
    <cellStyle name="표준 21 5 26" xfId="7416"/>
    <cellStyle name="표준 21 5 27" xfId="7417"/>
    <cellStyle name="표준 21 5 28" xfId="7418"/>
    <cellStyle name="표준 21 5 29" xfId="7419"/>
    <cellStyle name="표준 21 5 3" xfId="7420"/>
    <cellStyle name="표준 21 5 30" xfId="7421"/>
    <cellStyle name="표준 21 5 31" xfId="7422"/>
    <cellStyle name="표준 21 5 32" xfId="7423"/>
    <cellStyle name="표준 21 5 33" xfId="7424"/>
    <cellStyle name="표준 21 5 34" xfId="7425"/>
    <cellStyle name="표준 21 5 35" xfId="7426"/>
    <cellStyle name="표준 21 5 36" xfId="7427"/>
    <cellStyle name="표준 21 5 37" xfId="7428"/>
    <cellStyle name="표준 21 5 38" xfId="7429"/>
    <cellStyle name="표준 21 5 39" xfId="7430"/>
    <cellStyle name="표준 21 5 4" xfId="7431"/>
    <cellStyle name="표준 21 5 5" xfId="7432"/>
    <cellStyle name="표준 21 5 6" xfId="7433"/>
    <cellStyle name="표준 21 5 7" xfId="7434"/>
    <cellStyle name="표준 21 5 8" xfId="7435"/>
    <cellStyle name="표준 21 5 9" xfId="7436"/>
    <cellStyle name="표준 21 50" xfId="7437"/>
    <cellStyle name="표준 21 51" xfId="7438"/>
    <cellStyle name="표준 21 52" xfId="7439"/>
    <cellStyle name="표준 21 53" xfId="11397"/>
    <cellStyle name="표준 21 6" xfId="7440"/>
    <cellStyle name="표준 21 6 10" xfId="7441"/>
    <cellStyle name="표준 21 6 11" xfId="7442"/>
    <cellStyle name="표준 21 6 12" xfId="7443"/>
    <cellStyle name="표준 21 6 13" xfId="7444"/>
    <cellStyle name="표준 21 6 14" xfId="7445"/>
    <cellStyle name="표준 21 6 15" xfId="7446"/>
    <cellStyle name="표준 21 6 16" xfId="7447"/>
    <cellStyle name="표준 21 6 17" xfId="7448"/>
    <cellStyle name="표준 21 6 18" xfId="7449"/>
    <cellStyle name="표준 21 6 19" xfId="7450"/>
    <cellStyle name="표준 21 6 2" xfId="7451"/>
    <cellStyle name="표준 21 6 20" xfId="7452"/>
    <cellStyle name="표준 21 6 21" xfId="7453"/>
    <cellStyle name="표준 21 6 22" xfId="7454"/>
    <cellStyle name="표준 21 6 23" xfId="7455"/>
    <cellStyle name="표준 21 6 24" xfId="7456"/>
    <cellStyle name="표준 21 6 25" xfId="7457"/>
    <cellStyle name="표준 21 6 26" xfId="7458"/>
    <cellStyle name="표준 21 6 27" xfId="7459"/>
    <cellStyle name="표준 21 6 28" xfId="7460"/>
    <cellStyle name="표준 21 6 29" xfId="7461"/>
    <cellStyle name="표준 21 6 3" xfId="7462"/>
    <cellStyle name="표준 21 6 30" xfId="7463"/>
    <cellStyle name="표준 21 6 31" xfId="7464"/>
    <cellStyle name="표준 21 6 32" xfId="7465"/>
    <cellStyle name="표준 21 6 33" xfId="7466"/>
    <cellStyle name="표준 21 6 34" xfId="7467"/>
    <cellStyle name="표준 21 6 35" xfId="7468"/>
    <cellStyle name="표준 21 6 36" xfId="7469"/>
    <cellStyle name="표준 21 6 37" xfId="7470"/>
    <cellStyle name="표준 21 6 38" xfId="7471"/>
    <cellStyle name="표준 21 6 39" xfId="7472"/>
    <cellStyle name="표준 21 6 4" xfId="7473"/>
    <cellStyle name="표준 21 6 5" xfId="7474"/>
    <cellStyle name="표준 21 6 6" xfId="7475"/>
    <cellStyle name="표준 21 6 7" xfId="7476"/>
    <cellStyle name="표준 21 6 8" xfId="7477"/>
    <cellStyle name="표준 21 6 9" xfId="7478"/>
    <cellStyle name="표준 21 7" xfId="7479"/>
    <cellStyle name="표준 21 7 10" xfId="7480"/>
    <cellStyle name="표준 21 7 11" xfId="7481"/>
    <cellStyle name="표준 21 7 12" xfId="7482"/>
    <cellStyle name="표준 21 7 13" xfId="7483"/>
    <cellStyle name="표준 21 7 14" xfId="7484"/>
    <cellStyle name="표준 21 7 15" xfId="7485"/>
    <cellStyle name="표준 21 7 16" xfId="7486"/>
    <cellStyle name="표준 21 7 17" xfId="7487"/>
    <cellStyle name="표준 21 7 18" xfId="7488"/>
    <cellStyle name="표준 21 7 19" xfId="7489"/>
    <cellStyle name="표준 21 7 2" xfId="7490"/>
    <cellStyle name="표준 21 7 20" xfId="7491"/>
    <cellStyle name="표준 21 7 21" xfId="7492"/>
    <cellStyle name="표준 21 7 22" xfId="7493"/>
    <cellStyle name="표준 21 7 23" xfId="7494"/>
    <cellStyle name="표준 21 7 24" xfId="7495"/>
    <cellStyle name="표준 21 7 25" xfId="7496"/>
    <cellStyle name="표준 21 7 26" xfId="7497"/>
    <cellStyle name="표준 21 7 27" xfId="7498"/>
    <cellStyle name="표준 21 7 28" xfId="7499"/>
    <cellStyle name="표준 21 7 29" xfId="7500"/>
    <cellStyle name="표준 21 7 3" xfId="7501"/>
    <cellStyle name="표준 21 7 30" xfId="7502"/>
    <cellStyle name="표준 21 7 31" xfId="7503"/>
    <cellStyle name="표준 21 7 32" xfId="7504"/>
    <cellStyle name="표준 21 7 33" xfId="7505"/>
    <cellStyle name="표준 21 7 34" xfId="7506"/>
    <cellStyle name="표준 21 7 35" xfId="7507"/>
    <cellStyle name="표준 21 7 36" xfId="7508"/>
    <cellStyle name="표준 21 7 37" xfId="7509"/>
    <cellStyle name="표준 21 7 38" xfId="7510"/>
    <cellStyle name="표준 21 7 39" xfId="7511"/>
    <cellStyle name="표준 21 7 4" xfId="7512"/>
    <cellStyle name="표준 21 7 5" xfId="7513"/>
    <cellStyle name="표준 21 7 6" xfId="7514"/>
    <cellStyle name="표준 21 7 7" xfId="7515"/>
    <cellStyle name="표준 21 7 8" xfId="7516"/>
    <cellStyle name="표준 21 7 9" xfId="7517"/>
    <cellStyle name="표준 21 8" xfId="7518"/>
    <cellStyle name="표준 21 8 10" xfId="7519"/>
    <cellStyle name="표준 21 8 11" xfId="7520"/>
    <cellStyle name="표준 21 8 12" xfId="7521"/>
    <cellStyle name="표준 21 8 13" xfId="7522"/>
    <cellStyle name="표준 21 8 14" xfId="7523"/>
    <cellStyle name="표준 21 8 15" xfId="7524"/>
    <cellStyle name="표준 21 8 16" xfId="7525"/>
    <cellStyle name="표준 21 8 17" xfId="7526"/>
    <cellStyle name="표준 21 8 18" xfId="7527"/>
    <cellStyle name="표준 21 8 19" xfId="7528"/>
    <cellStyle name="표준 21 8 2" xfId="7529"/>
    <cellStyle name="표준 21 8 20" xfId="7530"/>
    <cellStyle name="표준 21 8 21" xfId="7531"/>
    <cellStyle name="표준 21 8 22" xfId="7532"/>
    <cellStyle name="표준 21 8 23" xfId="7533"/>
    <cellStyle name="표준 21 8 24" xfId="7534"/>
    <cellStyle name="표준 21 8 25" xfId="7535"/>
    <cellStyle name="표준 21 8 26" xfId="7536"/>
    <cellStyle name="표준 21 8 27" xfId="7537"/>
    <cellStyle name="표준 21 8 28" xfId="7538"/>
    <cellStyle name="표준 21 8 29" xfId="7539"/>
    <cellStyle name="표준 21 8 3" xfId="7540"/>
    <cellStyle name="표준 21 8 30" xfId="7541"/>
    <cellStyle name="표준 21 8 31" xfId="7542"/>
    <cellStyle name="표준 21 8 32" xfId="7543"/>
    <cellStyle name="표준 21 8 33" xfId="7544"/>
    <cellStyle name="표준 21 8 34" xfId="7545"/>
    <cellStyle name="표준 21 8 35" xfId="7546"/>
    <cellStyle name="표준 21 8 36" xfId="7547"/>
    <cellStyle name="표준 21 8 37" xfId="7548"/>
    <cellStyle name="표준 21 8 38" xfId="7549"/>
    <cellStyle name="표준 21 8 39" xfId="7550"/>
    <cellStyle name="표준 21 8 4" xfId="7551"/>
    <cellStyle name="표준 21 8 5" xfId="7552"/>
    <cellStyle name="표준 21 8 6" xfId="7553"/>
    <cellStyle name="표준 21 8 7" xfId="7554"/>
    <cellStyle name="표준 21 8 8" xfId="7555"/>
    <cellStyle name="표준 21 8 9" xfId="7556"/>
    <cellStyle name="표준 21 9" xfId="7557"/>
    <cellStyle name="표준 21 9 10" xfId="7558"/>
    <cellStyle name="표준 21 9 11" xfId="7559"/>
    <cellStyle name="표준 21 9 12" xfId="7560"/>
    <cellStyle name="표준 21 9 13" xfId="7561"/>
    <cellStyle name="표준 21 9 14" xfId="7562"/>
    <cellStyle name="표준 21 9 15" xfId="7563"/>
    <cellStyle name="표준 21 9 16" xfId="7564"/>
    <cellStyle name="표준 21 9 17" xfId="7565"/>
    <cellStyle name="표준 21 9 18" xfId="7566"/>
    <cellStyle name="표준 21 9 19" xfId="7567"/>
    <cellStyle name="표준 21 9 2" xfId="7568"/>
    <cellStyle name="표준 21 9 20" xfId="7569"/>
    <cellStyle name="표준 21 9 21" xfId="7570"/>
    <cellStyle name="표준 21 9 22" xfId="7571"/>
    <cellStyle name="표준 21 9 23" xfId="7572"/>
    <cellStyle name="표준 21 9 24" xfId="7573"/>
    <cellStyle name="표준 21 9 25" xfId="7574"/>
    <cellStyle name="표준 21 9 26" xfId="7575"/>
    <cellStyle name="표준 21 9 27" xfId="7576"/>
    <cellStyle name="표준 21 9 28" xfId="7577"/>
    <cellStyle name="표준 21 9 29" xfId="7578"/>
    <cellStyle name="표준 21 9 3" xfId="7579"/>
    <cellStyle name="표준 21 9 30" xfId="7580"/>
    <cellStyle name="표준 21 9 31" xfId="7581"/>
    <cellStyle name="표준 21 9 32" xfId="7582"/>
    <cellStyle name="표준 21 9 33" xfId="7583"/>
    <cellStyle name="표준 21 9 34" xfId="7584"/>
    <cellStyle name="표준 21 9 35" xfId="7585"/>
    <cellStyle name="표준 21 9 36" xfId="7586"/>
    <cellStyle name="표준 21 9 37" xfId="7587"/>
    <cellStyle name="표준 21 9 38" xfId="7588"/>
    <cellStyle name="표준 21 9 39" xfId="7589"/>
    <cellStyle name="표준 21 9 4" xfId="7590"/>
    <cellStyle name="표준 21 9 5" xfId="7591"/>
    <cellStyle name="표준 21 9 6" xfId="7592"/>
    <cellStyle name="표준 21 9 7" xfId="7593"/>
    <cellStyle name="표준 21 9 8" xfId="7594"/>
    <cellStyle name="표준 21 9 9" xfId="7595"/>
    <cellStyle name="표준 22" xfId="44"/>
    <cellStyle name="표준 22 10" xfId="7597"/>
    <cellStyle name="표준 22 10 10" xfId="7598"/>
    <cellStyle name="표준 22 10 11" xfId="7599"/>
    <cellStyle name="표준 22 10 12" xfId="7600"/>
    <cellStyle name="표준 22 10 13" xfId="7601"/>
    <cellStyle name="표준 22 10 14" xfId="7602"/>
    <cellStyle name="표준 22 10 15" xfId="7603"/>
    <cellStyle name="표준 22 10 16" xfId="7604"/>
    <cellStyle name="표준 22 10 17" xfId="7605"/>
    <cellStyle name="표준 22 10 18" xfId="7606"/>
    <cellStyle name="표준 22 10 19" xfId="7607"/>
    <cellStyle name="표준 22 10 2" xfId="7608"/>
    <cellStyle name="표준 22 10 20" xfId="7609"/>
    <cellStyle name="표준 22 10 21" xfId="7610"/>
    <cellStyle name="표준 22 10 22" xfId="7611"/>
    <cellStyle name="표준 22 10 23" xfId="7612"/>
    <cellStyle name="표준 22 10 24" xfId="7613"/>
    <cellStyle name="표준 22 10 25" xfId="7614"/>
    <cellStyle name="표준 22 10 26" xfId="7615"/>
    <cellStyle name="표준 22 10 27" xfId="7616"/>
    <cellStyle name="표준 22 10 28" xfId="7617"/>
    <cellStyle name="표준 22 10 29" xfId="7618"/>
    <cellStyle name="표준 22 10 3" xfId="7619"/>
    <cellStyle name="표준 22 10 30" xfId="7620"/>
    <cellStyle name="표준 22 10 31" xfId="7621"/>
    <cellStyle name="표준 22 10 32" xfId="7622"/>
    <cellStyle name="표준 22 10 33" xfId="7623"/>
    <cellStyle name="표준 22 10 34" xfId="7624"/>
    <cellStyle name="표준 22 10 35" xfId="7625"/>
    <cellStyle name="표준 22 10 36" xfId="7626"/>
    <cellStyle name="표준 22 10 37" xfId="7627"/>
    <cellStyle name="표준 22 10 38" xfId="7628"/>
    <cellStyle name="표준 22 10 39" xfId="7629"/>
    <cellStyle name="표준 22 10 4" xfId="7630"/>
    <cellStyle name="표준 22 10 5" xfId="7631"/>
    <cellStyle name="표준 22 10 6" xfId="7632"/>
    <cellStyle name="표준 22 10 7" xfId="7633"/>
    <cellStyle name="표준 22 10 8" xfId="7634"/>
    <cellStyle name="표준 22 10 9" xfId="7635"/>
    <cellStyle name="표준 22 11" xfId="7636"/>
    <cellStyle name="표준 22 11 10" xfId="7637"/>
    <cellStyle name="표준 22 11 11" xfId="7638"/>
    <cellStyle name="표준 22 11 12" xfId="7639"/>
    <cellStyle name="표준 22 11 13" xfId="7640"/>
    <cellStyle name="표준 22 11 14" xfId="7641"/>
    <cellStyle name="표준 22 11 15" xfId="7642"/>
    <cellStyle name="표준 22 11 16" xfId="7643"/>
    <cellStyle name="표준 22 11 17" xfId="7644"/>
    <cellStyle name="표준 22 11 18" xfId="7645"/>
    <cellStyle name="표준 22 11 19" xfId="7646"/>
    <cellStyle name="표준 22 11 2" xfId="7647"/>
    <cellStyle name="표준 22 11 20" xfId="7648"/>
    <cellStyle name="표준 22 11 21" xfId="7649"/>
    <cellStyle name="표준 22 11 22" xfId="7650"/>
    <cellStyle name="표준 22 11 23" xfId="7651"/>
    <cellStyle name="표준 22 11 24" xfId="7652"/>
    <cellStyle name="표준 22 11 25" xfId="7653"/>
    <cellStyle name="표준 22 11 26" xfId="7654"/>
    <cellStyle name="표준 22 11 27" xfId="7655"/>
    <cellStyle name="표준 22 11 28" xfId="7656"/>
    <cellStyle name="표준 22 11 29" xfId="7657"/>
    <cellStyle name="표준 22 11 3" xfId="7658"/>
    <cellStyle name="표준 22 11 30" xfId="7659"/>
    <cellStyle name="표준 22 11 31" xfId="7660"/>
    <cellStyle name="표준 22 11 32" xfId="7661"/>
    <cellStyle name="표준 22 11 33" xfId="7662"/>
    <cellStyle name="표준 22 11 34" xfId="7663"/>
    <cellStyle name="표준 22 11 35" xfId="7664"/>
    <cellStyle name="표준 22 11 36" xfId="7665"/>
    <cellStyle name="표준 22 11 37" xfId="7666"/>
    <cellStyle name="표준 22 11 38" xfId="7667"/>
    <cellStyle name="표준 22 11 39" xfId="7668"/>
    <cellStyle name="표준 22 11 4" xfId="7669"/>
    <cellStyle name="표준 22 11 5" xfId="7670"/>
    <cellStyle name="표준 22 11 6" xfId="7671"/>
    <cellStyle name="표준 22 11 7" xfId="7672"/>
    <cellStyle name="표준 22 11 8" xfId="7673"/>
    <cellStyle name="표준 22 11 9" xfId="7674"/>
    <cellStyle name="표준 22 12" xfId="7675"/>
    <cellStyle name="표준 22 12 10" xfId="7676"/>
    <cellStyle name="표준 22 12 11" xfId="7677"/>
    <cellStyle name="표준 22 12 12" xfId="7678"/>
    <cellStyle name="표준 22 12 13" xfId="7679"/>
    <cellStyle name="표준 22 12 14" xfId="7680"/>
    <cellStyle name="표준 22 12 15" xfId="7681"/>
    <cellStyle name="표준 22 12 16" xfId="7682"/>
    <cellStyle name="표준 22 12 17" xfId="7683"/>
    <cellStyle name="표준 22 12 18" xfId="7684"/>
    <cellStyle name="표준 22 12 19" xfId="7685"/>
    <cellStyle name="표준 22 12 2" xfId="7686"/>
    <cellStyle name="표준 22 12 20" xfId="7687"/>
    <cellStyle name="표준 22 12 21" xfId="7688"/>
    <cellStyle name="표준 22 12 22" xfId="7689"/>
    <cellStyle name="표준 22 12 23" xfId="7690"/>
    <cellStyle name="표준 22 12 24" xfId="7691"/>
    <cellStyle name="표준 22 12 25" xfId="7692"/>
    <cellStyle name="표준 22 12 26" xfId="7693"/>
    <cellStyle name="표준 22 12 27" xfId="7694"/>
    <cellStyle name="표준 22 12 28" xfId="7695"/>
    <cellStyle name="표준 22 12 29" xfId="7696"/>
    <cellStyle name="표준 22 12 3" xfId="7697"/>
    <cellStyle name="표준 22 12 30" xfId="7698"/>
    <cellStyle name="표준 22 12 31" xfId="7699"/>
    <cellStyle name="표준 22 12 32" xfId="7700"/>
    <cellStyle name="표준 22 12 33" xfId="7701"/>
    <cellStyle name="표준 22 12 34" xfId="7702"/>
    <cellStyle name="표준 22 12 35" xfId="7703"/>
    <cellStyle name="표준 22 12 36" xfId="7704"/>
    <cellStyle name="표준 22 12 37" xfId="7705"/>
    <cellStyle name="표준 22 12 38" xfId="7706"/>
    <cellStyle name="표준 22 12 39" xfId="7707"/>
    <cellStyle name="표준 22 12 4" xfId="7708"/>
    <cellStyle name="표준 22 12 5" xfId="7709"/>
    <cellStyle name="표준 22 12 6" xfId="7710"/>
    <cellStyle name="표준 22 12 7" xfId="7711"/>
    <cellStyle name="표준 22 12 8" xfId="7712"/>
    <cellStyle name="표준 22 12 9" xfId="7713"/>
    <cellStyle name="표준 22 13" xfId="7714"/>
    <cellStyle name="표준 22 13 10" xfId="7715"/>
    <cellStyle name="표준 22 13 11" xfId="7716"/>
    <cellStyle name="표준 22 13 12" xfId="7717"/>
    <cellStyle name="표준 22 13 13" xfId="7718"/>
    <cellStyle name="표준 22 13 14" xfId="7719"/>
    <cellStyle name="표준 22 13 15" xfId="7720"/>
    <cellStyle name="표준 22 13 16" xfId="7721"/>
    <cellStyle name="표준 22 13 17" xfId="7722"/>
    <cellStyle name="표준 22 13 18" xfId="7723"/>
    <cellStyle name="표준 22 13 19" xfId="7724"/>
    <cellStyle name="표준 22 13 2" xfId="7725"/>
    <cellStyle name="표준 22 13 20" xfId="7726"/>
    <cellStyle name="표준 22 13 21" xfId="7727"/>
    <cellStyle name="표준 22 13 22" xfId="7728"/>
    <cellStyle name="표준 22 13 23" xfId="7729"/>
    <cellStyle name="표준 22 13 24" xfId="7730"/>
    <cellStyle name="표준 22 13 25" xfId="7731"/>
    <cellStyle name="표준 22 13 26" xfId="7732"/>
    <cellStyle name="표준 22 13 27" xfId="7733"/>
    <cellStyle name="표준 22 13 28" xfId="7734"/>
    <cellStyle name="표준 22 13 29" xfId="7735"/>
    <cellStyle name="표준 22 13 3" xfId="7736"/>
    <cellStyle name="표준 22 13 30" xfId="7737"/>
    <cellStyle name="표준 22 13 31" xfId="7738"/>
    <cellStyle name="표준 22 13 32" xfId="7739"/>
    <cellStyle name="표준 22 13 33" xfId="7740"/>
    <cellStyle name="표준 22 13 34" xfId="7741"/>
    <cellStyle name="표준 22 13 35" xfId="7742"/>
    <cellStyle name="표준 22 13 36" xfId="7743"/>
    <cellStyle name="표준 22 13 37" xfId="7744"/>
    <cellStyle name="표준 22 13 38" xfId="7745"/>
    <cellStyle name="표준 22 13 39" xfId="7746"/>
    <cellStyle name="표준 22 13 4" xfId="7747"/>
    <cellStyle name="표준 22 13 5" xfId="7748"/>
    <cellStyle name="표준 22 13 6" xfId="7749"/>
    <cellStyle name="표준 22 13 7" xfId="7750"/>
    <cellStyle name="표준 22 13 8" xfId="7751"/>
    <cellStyle name="표준 22 13 9" xfId="7752"/>
    <cellStyle name="표준 22 14" xfId="7753"/>
    <cellStyle name="표준 22 14 10" xfId="7754"/>
    <cellStyle name="표준 22 14 11" xfId="7755"/>
    <cellStyle name="표준 22 14 12" xfId="7756"/>
    <cellStyle name="표준 22 14 13" xfId="7757"/>
    <cellStyle name="표준 22 14 14" xfId="7758"/>
    <cellStyle name="표준 22 14 15" xfId="7759"/>
    <cellStyle name="표준 22 14 16" xfId="7760"/>
    <cellStyle name="표준 22 14 17" xfId="7761"/>
    <cellStyle name="표준 22 14 18" xfId="7762"/>
    <cellStyle name="표준 22 14 19" xfId="7763"/>
    <cellStyle name="표준 22 14 2" xfId="7764"/>
    <cellStyle name="표준 22 14 20" xfId="7765"/>
    <cellStyle name="표준 22 14 21" xfId="7766"/>
    <cellStyle name="표준 22 14 22" xfId="7767"/>
    <cellStyle name="표준 22 14 23" xfId="7768"/>
    <cellStyle name="표준 22 14 24" xfId="7769"/>
    <cellStyle name="표준 22 14 25" xfId="7770"/>
    <cellStyle name="표준 22 14 26" xfId="7771"/>
    <cellStyle name="표준 22 14 27" xfId="7772"/>
    <cellStyle name="표준 22 14 28" xfId="7773"/>
    <cellStyle name="표준 22 14 29" xfId="7774"/>
    <cellStyle name="표준 22 14 3" xfId="7775"/>
    <cellStyle name="표준 22 14 30" xfId="7776"/>
    <cellStyle name="표준 22 14 31" xfId="7777"/>
    <cellStyle name="표준 22 14 32" xfId="7778"/>
    <cellStyle name="표준 22 14 33" xfId="7779"/>
    <cellStyle name="표준 22 14 34" xfId="7780"/>
    <cellStyle name="표준 22 14 35" xfId="7781"/>
    <cellStyle name="표준 22 14 36" xfId="7782"/>
    <cellStyle name="표준 22 14 37" xfId="7783"/>
    <cellStyle name="표준 22 14 38" xfId="7784"/>
    <cellStyle name="표준 22 14 39" xfId="7785"/>
    <cellStyle name="표준 22 14 4" xfId="7786"/>
    <cellStyle name="표준 22 14 5" xfId="7787"/>
    <cellStyle name="표준 22 14 6" xfId="7788"/>
    <cellStyle name="표준 22 14 7" xfId="7789"/>
    <cellStyle name="표준 22 14 8" xfId="7790"/>
    <cellStyle name="표준 22 14 9" xfId="7791"/>
    <cellStyle name="표준 22 15" xfId="7792"/>
    <cellStyle name="표준 22 16" xfId="7793"/>
    <cellStyle name="표준 22 17" xfId="7794"/>
    <cellStyle name="표준 22 18" xfId="7795"/>
    <cellStyle name="표준 22 19" xfId="7796"/>
    <cellStyle name="표준 22 2" xfId="7596"/>
    <cellStyle name="표준 22 2 10" xfId="7798"/>
    <cellStyle name="표준 22 2 11" xfId="7799"/>
    <cellStyle name="표준 22 2 12" xfId="7800"/>
    <cellStyle name="표준 22 2 13" xfId="7801"/>
    <cellStyle name="표준 22 2 14" xfId="7802"/>
    <cellStyle name="표준 22 2 15" xfId="7803"/>
    <cellStyle name="표준 22 2 16" xfId="7804"/>
    <cellStyle name="표준 22 2 17" xfId="7805"/>
    <cellStyle name="표준 22 2 18" xfId="7806"/>
    <cellStyle name="표준 22 2 19" xfId="7807"/>
    <cellStyle name="표준 22 2 2" xfId="7797"/>
    <cellStyle name="표준 22 2 20" xfId="7808"/>
    <cellStyle name="표준 22 2 21" xfId="7809"/>
    <cellStyle name="표준 22 2 22" xfId="7810"/>
    <cellStyle name="표준 22 2 23" xfId="7811"/>
    <cellStyle name="표준 22 2 24" xfId="7812"/>
    <cellStyle name="표준 22 2 25" xfId="7813"/>
    <cellStyle name="표준 22 2 26" xfId="7814"/>
    <cellStyle name="표준 22 2 27" xfId="7815"/>
    <cellStyle name="표준 22 2 28" xfId="7816"/>
    <cellStyle name="표준 22 2 29" xfId="7817"/>
    <cellStyle name="표준 22 2 3" xfId="7818"/>
    <cellStyle name="표준 22 2 30" xfId="7819"/>
    <cellStyle name="표준 22 2 31" xfId="7820"/>
    <cellStyle name="표준 22 2 32" xfId="7821"/>
    <cellStyle name="표준 22 2 33" xfId="7822"/>
    <cellStyle name="표준 22 2 34" xfId="7823"/>
    <cellStyle name="표준 22 2 35" xfId="7824"/>
    <cellStyle name="표준 22 2 36" xfId="7825"/>
    <cellStyle name="표준 22 2 37" xfId="7826"/>
    <cellStyle name="표준 22 2 38" xfId="7827"/>
    <cellStyle name="표준 22 2 39" xfId="7828"/>
    <cellStyle name="표준 22 2 4" xfId="7829"/>
    <cellStyle name="표준 22 2 40" xfId="11400"/>
    <cellStyle name="표준 22 2 5" xfId="7830"/>
    <cellStyle name="표준 22 2 6" xfId="7831"/>
    <cellStyle name="표준 22 2 7" xfId="7832"/>
    <cellStyle name="표준 22 2 8" xfId="7833"/>
    <cellStyle name="표준 22 2 9" xfId="7834"/>
    <cellStyle name="표준 22 20" xfId="7835"/>
    <cellStyle name="표준 22 21" xfId="7836"/>
    <cellStyle name="표준 22 22" xfId="7837"/>
    <cellStyle name="표준 22 23" xfId="7838"/>
    <cellStyle name="표준 22 24" xfId="7839"/>
    <cellStyle name="표준 22 25" xfId="7840"/>
    <cellStyle name="표준 22 26" xfId="7841"/>
    <cellStyle name="표준 22 27" xfId="7842"/>
    <cellStyle name="표준 22 28" xfId="7843"/>
    <cellStyle name="표준 22 29" xfId="7844"/>
    <cellStyle name="표준 22 3" xfId="7845"/>
    <cellStyle name="표준 22 3 10" xfId="7846"/>
    <cellStyle name="표준 22 3 11" xfId="7847"/>
    <cellStyle name="표준 22 3 12" xfId="7848"/>
    <cellStyle name="표준 22 3 13" xfId="7849"/>
    <cellStyle name="표준 22 3 14" xfId="7850"/>
    <cellStyle name="표준 22 3 15" xfId="7851"/>
    <cellStyle name="표준 22 3 16" xfId="7852"/>
    <cellStyle name="표준 22 3 17" xfId="7853"/>
    <cellStyle name="표준 22 3 18" xfId="7854"/>
    <cellStyle name="표준 22 3 19" xfId="7855"/>
    <cellStyle name="표준 22 3 2" xfId="7856"/>
    <cellStyle name="표준 22 3 20" xfId="7857"/>
    <cellStyle name="표준 22 3 21" xfId="7858"/>
    <cellStyle name="표준 22 3 22" xfId="7859"/>
    <cellStyle name="표준 22 3 23" xfId="7860"/>
    <cellStyle name="표준 22 3 24" xfId="7861"/>
    <cellStyle name="표준 22 3 25" xfId="7862"/>
    <cellStyle name="표준 22 3 26" xfId="7863"/>
    <cellStyle name="표준 22 3 27" xfId="7864"/>
    <cellStyle name="표준 22 3 28" xfId="7865"/>
    <cellStyle name="표준 22 3 29" xfId="7866"/>
    <cellStyle name="표준 22 3 3" xfId="7867"/>
    <cellStyle name="표준 22 3 30" xfId="7868"/>
    <cellStyle name="표준 22 3 31" xfId="7869"/>
    <cellStyle name="표준 22 3 32" xfId="7870"/>
    <cellStyle name="표준 22 3 33" xfId="7871"/>
    <cellStyle name="표준 22 3 34" xfId="7872"/>
    <cellStyle name="표준 22 3 35" xfId="7873"/>
    <cellStyle name="표준 22 3 36" xfId="7874"/>
    <cellStyle name="표준 22 3 37" xfId="7875"/>
    <cellStyle name="표준 22 3 38" xfId="7876"/>
    <cellStyle name="표준 22 3 39" xfId="7877"/>
    <cellStyle name="표준 22 3 4" xfId="7878"/>
    <cellStyle name="표준 22 3 5" xfId="7879"/>
    <cellStyle name="표준 22 3 6" xfId="7880"/>
    <cellStyle name="표준 22 3 7" xfId="7881"/>
    <cellStyle name="표준 22 3 8" xfId="7882"/>
    <cellStyle name="표준 22 3 9" xfId="7883"/>
    <cellStyle name="표준 22 30" xfId="7884"/>
    <cellStyle name="표준 22 31" xfId="7885"/>
    <cellStyle name="표준 22 32" xfId="7886"/>
    <cellStyle name="표준 22 33" xfId="7887"/>
    <cellStyle name="표준 22 34" xfId="7888"/>
    <cellStyle name="표준 22 35" xfId="7889"/>
    <cellStyle name="표준 22 36" xfId="7890"/>
    <cellStyle name="표준 22 37" xfId="7891"/>
    <cellStyle name="표준 22 38" xfId="7892"/>
    <cellStyle name="표준 22 39" xfId="7893"/>
    <cellStyle name="표준 22 4" xfId="7894"/>
    <cellStyle name="표준 22 4 10" xfId="7895"/>
    <cellStyle name="표준 22 4 11" xfId="7896"/>
    <cellStyle name="표준 22 4 12" xfId="7897"/>
    <cellStyle name="표준 22 4 13" xfId="7898"/>
    <cellStyle name="표준 22 4 14" xfId="7899"/>
    <cellStyle name="표준 22 4 15" xfId="7900"/>
    <cellStyle name="표준 22 4 16" xfId="7901"/>
    <cellStyle name="표준 22 4 17" xfId="7902"/>
    <cellStyle name="표준 22 4 18" xfId="7903"/>
    <cellStyle name="표준 22 4 19" xfId="7904"/>
    <cellStyle name="표준 22 4 2" xfId="7905"/>
    <cellStyle name="표준 22 4 20" xfId="7906"/>
    <cellStyle name="표준 22 4 21" xfId="7907"/>
    <cellStyle name="표준 22 4 22" xfId="7908"/>
    <cellStyle name="표준 22 4 23" xfId="7909"/>
    <cellStyle name="표준 22 4 24" xfId="7910"/>
    <cellStyle name="표준 22 4 25" xfId="7911"/>
    <cellStyle name="표준 22 4 26" xfId="7912"/>
    <cellStyle name="표준 22 4 27" xfId="7913"/>
    <cellStyle name="표준 22 4 28" xfId="7914"/>
    <cellStyle name="표준 22 4 29" xfId="7915"/>
    <cellStyle name="표준 22 4 3" xfId="7916"/>
    <cellStyle name="표준 22 4 30" xfId="7917"/>
    <cellStyle name="표준 22 4 31" xfId="7918"/>
    <cellStyle name="표준 22 4 32" xfId="7919"/>
    <cellStyle name="표준 22 4 33" xfId="7920"/>
    <cellStyle name="표준 22 4 34" xfId="7921"/>
    <cellStyle name="표준 22 4 35" xfId="7922"/>
    <cellStyle name="표준 22 4 36" xfId="7923"/>
    <cellStyle name="표준 22 4 37" xfId="7924"/>
    <cellStyle name="표준 22 4 38" xfId="7925"/>
    <cellStyle name="표준 22 4 39" xfId="7926"/>
    <cellStyle name="표준 22 4 4" xfId="7927"/>
    <cellStyle name="표준 22 4 5" xfId="7928"/>
    <cellStyle name="표준 22 4 6" xfId="7929"/>
    <cellStyle name="표준 22 4 7" xfId="7930"/>
    <cellStyle name="표준 22 4 8" xfId="7931"/>
    <cellStyle name="표준 22 4 9" xfId="7932"/>
    <cellStyle name="표준 22 40" xfId="7933"/>
    <cellStyle name="표준 22 41" xfId="7934"/>
    <cellStyle name="표준 22 42" xfId="7935"/>
    <cellStyle name="표준 22 43" xfId="7936"/>
    <cellStyle name="표준 22 44" xfId="7937"/>
    <cellStyle name="표준 22 45" xfId="7938"/>
    <cellStyle name="표준 22 46" xfId="7939"/>
    <cellStyle name="표준 22 47" xfId="7940"/>
    <cellStyle name="표준 22 48" xfId="7941"/>
    <cellStyle name="표준 22 49" xfId="7942"/>
    <cellStyle name="표준 22 5" xfId="7943"/>
    <cellStyle name="표준 22 5 10" xfId="7944"/>
    <cellStyle name="표준 22 5 11" xfId="7945"/>
    <cellStyle name="표준 22 5 12" xfId="7946"/>
    <cellStyle name="표준 22 5 13" xfId="7947"/>
    <cellStyle name="표준 22 5 14" xfId="7948"/>
    <cellStyle name="표준 22 5 15" xfId="7949"/>
    <cellStyle name="표준 22 5 16" xfId="7950"/>
    <cellStyle name="표준 22 5 17" xfId="7951"/>
    <cellStyle name="표준 22 5 18" xfId="7952"/>
    <cellStyle name="표준 22 5 19" xfId="7953"/>
    <cellStyle name="표준 22 5 2" xfId="7954"/>
    <cellStyle name="표준 22 5 20" xfId="7955"/>
    <cellStyle name="표준 22 5 21" xfId="7956"/>
    <cellStyle name="표준 22 5 22" xfId="7957"/>
    <cellStyle name="표준 22 5 23" xfId="7958"/>
    <cellStyle name="표준 22 5 24" xfId="7959"/>
    <cellStyle name="표준 22 5 25" xfId="7960"/>
    <cellStyle name="표준 22 5 26" xfId="7961"/>
    <cellStyle name="표준 22 5 27" xfId="7962"/>
    <cellStyle name="표준 22 5 28" xfId="7963"/>
    <cellStyle name="표준 22 5 29" xfId="7964"/>
    <cellStyle name="표준 22 5 3" xfId="7965"/>
    <cellStyle name="표준 22 5 30" xfId="7966"/>
    <cellStyle name="표준 22 5 31" xfId="7967"/>
    <cellStyle name="표준 22 5 32" xfId="7968"/>
    <cellStyle name="표준 22 5 33" xfId="7969"/>
    <cellStyle name="표준 22 5 34" xfId="7970"/>
    <cellStyle name="표준 22 5 35" xfId="7971"/>
    <cellStyle name="표준 22 5 36" xfId="7972"/>
    <cellStyle name="표준 22 5 37" xfId="7973"/>
    <cellStyle name="표준 22 5 38" xfId="7974"/>
    <cellStyle name="표준 22 5 39" xfId="7975"/>
    <cellStyle name="표준 22 5 4" xfId="7976"/>
    <cellStyle name="표준 22 5 5" xfId="7977"/>
    <cellStyle name="표준 22 5 6" xfId="7978"/>
    <cellStyle name="표준 22 5 7" xfId="7979"/>
    <cellStyle name="표준 22 5 8" xfId="7980"/>
    <cellStyle name="표준 22 5 9" xfId="7981"/>
    <cellStyle name="표준 22 50" xfId="7982"/>
    <cellStyle name="표준 22 51" xfId="7983"/>
    <cellStyle name="표준 22 52" xfId="7984"/>
    <cellStyle name="표준 22 53" xfId="11399"/>
    <cellStyle name="표준 22 6" xfId="7985"/>
    <cellStyle name="표준 22 6 10" xfId="7986"/>
    <cellStyle name="표준 22 6 11" xfId="7987"/>
    <cellStyle name="표준 22 6 12" xfId="7988"/>
    <cellStyle name="표준 22 6 13" xfId="7989"/>
    <cellStyle name="표준 22 6 14" xfId="7990"/>
    <cellStyle name="표준 22 6 15" xfId="7991"/>
    <cellStyle name="표준 22 6 16" xfId="7992"/>
    <cellStyle name="표준 22 6 17" xfId="7993"/>
    <cellStyle name="표준 22 6 18" xfId="7994"/>
    <cellStyle name="표준 22 6 19" xfId="7995"/>
    <cellStyle name="표준 22 6 2" xfId="7996"/>
    <cellStyle name="표준 22 6 20" xfId="7997"/>
    <cellStyle name="표준 22 6 21" xfId="7998"/>
    <cellStyle name="표준 22 6 22" xfId="7999"/>
    <cellStyle name="표준 22 6 23" xfId="8000"/>
    <cellStyle name="표준 22 6 24" xfId="8001"/>
    <cellStyle name="표준 22 6 25" xfId="8002"/>
    <cellStyle name="표준 22 6 26" xfId="8003"/>
    <cellStyle name="표준 22 6 27" xfId="8004"/>
    <cellStyle name="표준 22 6 28" xfId="8005"/>
    <cellStyle name="표준 22 6 29" xfId="8006"/>
    <cellStyle name="표준 22 6 3" xfId="8007"/>
    <cellStyle name="표준 22 6 30" xfId="8008"/>
    <cellStyle name="표준 22 6 31" xfId="8009"/>
    <cellStyle name="표준 22 6 32" xfId="8010"/>
    <cellStyle name="표준 22 6 33" xfId="8011"/>
    <cellStyle name="표준 22 6 34" xfId="8012"/>
    <cellStyle name="표준 22 6 35" xfId="8013"/>
    <cellStyle name="표준 22 6 36" xfId="8014"/>
    <cellStyle name="표준 22 6 37" xfId="8015"/>
    <cellStyle name="표준 22 6 38" xfId="8016"/>
    <cellStyle name="표준 22 6 39" xfId="8017"/>
    <cellStyle name="표준 22 6 4" xfId="8018"/>
    <cellStyle name="표준 22 6 5" xfId="8019"/>
    <cellStyle name="표준 22 6 6" xfId="8020"/>
    <cellStyle name="표준 22 6 7" xfId="8021"/>
    <cellStyle name="표준 22 6 8" xfId="8022"/>
    <cellStyle name="표준 22 6 9" xfId="8023"/>
    <cellStyle name="표준 22 7" xfId="8024"/>
    <cellStyle name="표준 22 7 10" xfId="8025"/>
    <cellStyle name="표준 22 7 11" xfId="8026"/>
    <cellStyle name="표준 22 7 12" xfId="8027"/>
    <cellStyle name="표준 22 7 13" xfId="8028"/>
    <cellStyle name="표준 22 7 14" xfId="8029"/>
    <cellStyle name="표준 22 7 15" xfId="8030"/>
    <cellStyle name="표준 22 7 16" xfId="8031"/>
    <cellStyle name="표준 22 7 17" xfId="8032"/>
    <cellStyle name="표준 22 7 18" xfId="8033"/>
    <cellStyle name="표준 22 7 19" xfId="8034"/>
    <cellStyle name="표준 22 7 2" xfId="8035"/>
    <cellStyle name="표준 22 7 20" xfId="8036"/>
    <cellStyle name="표준 22 7 21" xfId="8037"/>
    <cellStyle name="표준 22 7 22" xfId="8038"/>
    <cellStyle name="표준 22 7 23" xfId="8039"/>
    <cellStyle name="표준 22 7 24" xfId="8040"/>
    <cellStyle name="표준 22 7 25" xfId="8041"/>
    <cellStyle name="표준 22 7 26" xfId="8042"/>
    <cellStyle name="표준 22 7 27" xfId="8043"/>
    <cellStyle name="표준 22 7 28" xfId="8044"/>
    <cellStyle name="표준 22 7 29" xfId="8045"/>
    <cellStyle name="표준 22 7 3" xfId="8046"/>
    <cellStyle name="표준 22 7 30" xfId="8047"/>
    <cellStyle name="표준 22 7 31" xfId="8048"/>
    <cellStyle name="표준 22 7 32" xfId="8049"/>
    <cellStyle name="표준 22 7 33" xfId="8050"/>
    <cellStyle name="표준 22 7 34" xfId="8051"/>
    <cellStyle name="표준 22 7 35" xfId="8052"/>
    <cellStyle name="표준 22 7 36" xfId="8053"/>
    <cellStyle name="표준 22 7 37" xfId="8054"/>
    <cellStyle name="표준 22 7 38" xfId="8055"/>
    <cellStyle name="표준 22 7 39" xfId="8056"/>
    <cellStyle name="표준 22 7 4" xfId="8057"/>
    <cellStyle name="표준 22 7 5" xfId="8058"/>
    <cellStyle name="표준 22 7 6" xfId="8059"/>
    <cellStyle name="표준 22 7 7" xfId="8060"/>
    <cellStyle name="표준 22 7 8" xfId="8061"/>
    <cellStyle name="표준 22 7 9" xfId="8062"/>
    <cellStyle name="표준 22 8" xfId="8063"/>
    <cellStyle name="표준 22 8 10" xfId="8064"/>
    <cellStyle name="표준 22 8 11" xfId="8065"/>
    <cellStyle name="표준 22 8 12" xfId="8066"/>
    <cellStyle name="표준 22 8 13" xfId="8067"/>
    <cellStyle name="표준 22 8 14" xfId="8068"/>
    <cellStyle name="표준 22 8 15" xfId="8069"/>
    <cellStyle name="표준 22 8 16" xfId="8070"/>
    <cellStyle name="표준 22 8 17" xfId="8071"/>
    <cellStyle name="표준 22 8 18" xfId="8072"/>
    <cellStyle name="표준 22 8 19" xfId="8073"/>
    <cellStyle name="표준 22 8 2" xfId="8074"/>
    <cellStyle name="표준 22 8 20" xfId="8075"/>
    <cellStyle name="표준 22 8 21" xfId="8076"/>
    <cellStyle name="표준 22 8 22" xfId="8077"/>
    <cellStyle name="표준 22 8 23" xfId="8078"/>
    <cellStyle name="표준 22 8 24" xfId="8079"/>
    <cellStyle name="표준 22 8 25" xfId="8080"/>
    <cellStyle name="표준 22 8 26" xfId="8081"/>
    <cellStyle name="표준 22 8 27" xfId="8082"/>
    <cellStyle name="표준 22 8 28" xfId="8083"/>
    <cellStyle name="표준 22 8 29" xfId="8084"/>
    <cellStyle name="표준 22 8 3" xfId="8085"/>
    <cellStyle name="표준 22 8 30" xfId="8086"/>
    <cellStyle name="표준 22 8 31" xfId="8087"/>
    <cellStyle name="표준 22 8 32" xfId="8088"/>
    <cellStyle name="표준 22 8 33" xfId="8089"/>
    <cellStyle name="표준 22 8 34" xfId="8090"/>
    <cellStyle name="표준 22 8 35" xfId="8091"/>
    <cellStyle name="표준 22 8 36" xfId="8092"/>
    <cellStyle name="표준 22 8 37" xfId="8093"/>
    <cellStyle name="표준 22 8 38" xfId="8094"/>
    <cellStyle name="표준 22 8 39" xfId="8095"/>
    <cellStyle name="표준 22 8 4" xfId="8096"/>
    <cellStyle name="표준 22 8 5" xfId="8097"/>
    <cellStyle name="표준 22 8 6" xfId="8098"/>
    <cellStyle name="표준 22 8 7" xfId="8099"/>
    <cellStyle name="표준 22 8 8" xfId="8100"/>
    <cellStyle name="표준 22 8 9" xfId="8101"/>
    <cellStyle name="표준 22 9" xfId="8102"/>
    <cellStyle name="표준 22 9 10" xfId="8103"/>
    <cellStyle name="표준 22 9 11" xfId="8104"/>
    <cellStyle name="표준 22 9 12" xfId="8105"/>
    <cellStyle name="표준 22 9 13" xfId="8106"/>
    <cellStyle name="표준 22 9 14" xfId="8107"/>
    <cellStyle name="표준 22 9 15" xfId="8108"/>
    <cellStyle name="표준 22 9 16" xfId="8109"/>
    <cellStyle name="표준 22 9 17" xfId="8110"/>
    <cellStyle name="표준 22 9 18" xfId="8111"/>
    <cellStyle name="표준 22 9 19" xfId="8112"/>
    <cellStyle name="표준 22 9 2" xfId="8113"/>
    <cellStyle name="표준 22 9 20" xfId="8114"/>
    <cellStyle name="표준 22 9 21" xfId="8115"/>
    <cellStyle name="표준 22 9 22" xfId="8116"/>
    <cellStyle name="표준 22 9 23" xfId="8117"/>
    <cellStyle name="표준 22 9 24" xfId="8118"/>
    <cellStyle name="표준 22 9 25" xfId="8119"/>
    <cellStyle name="표준 22 9 26" xfId="8120"/>
    <cellStyle name="표준 22 9 27" xfId="8121"/>
    <cellStyle name="표준 22 9 28" xfId="8122"/>
    <cellStyle name="표준 22 9 29" xfId="8123"/>
    <cellStyle name="표준 22 9 3" xfId="8124"/>
    <cellStyle name="표준 22 9 30" xfId="8125"/>
    <cellStyle name="표준 22 9 31" xfId="8126"/>
    <cellStyle name="표준 22 9 32" xfId="8127"/>
    <cellStyle name="표준 22 9 33" xfId="8128"/>
    <cellStyle name="표준 22 9 34" xfId="8129"/>
    <cellStyle name="표준 22 9 35" xfId="8130"/>
    <cellStyle name="표준 22 9 36" xfId="8131"/>
    <cellStyle name="표준 22 9 37" xfId="8132"/>
    <cellStyle name="표준 22 9 38" xfId="8133"/>
    <cellStyle name="표준 22 9 39" xfId="8134"/>
    <cellStyle name="표준 22 9 4" xfId="8135"/>
    <cellStyle name="표준 22 9 5" xfId="8136"/>
    <cellStyle name="표준 22 9 6" xfId="8137"/>
    <cellStyle name="표준 22 9 7" xfId="8138"/>
    <cellStyle name="표준 22 9 8" xfId="8139"/>
    <cellStyle name="표준 22 9 9" xfId="8140"/>
    <cellStyle name="표준 23" xfId="45"/>
    <cellStyle name="표준 23 10" xfId="8142"/>
    <cellStyle name="표준 23 10 10" xfId="8143"/>
    <cellStyle name="표준 23 10 11" xfId="8144"/>
    <cellStyle name="표준 23 10 12" xfId="8145"/>
    <cellStyle name="표준 23 10 13" xfId="8146"/>
    <cellStyle name="표준 23 10 14" xfId="8147"/>
    <cellStyle name="표준 23 10 15" xfId="8148"/>
    <cellStyle name="표준 23 10 16" xfId="8149"/>
    <cellStyle name="표준 23 10 17" xfId="8150"/>
    <cellStyle name="표준 23 10 18" xfId="8151"/>
    <cellStyle name="표준 23 10 19" xfId="8152"/>
    <cellStyle name="표준 23 10 2" xfId="8153"/>
    <cellStyle name="표준 23 10 20" xfId="8154"/>
    <cellStyle name="표준 23 10 21" xfId="8155"/>
    <cellStyle name="표준 23 10 22" xfId="8156"/>
    <cellStyle name="표준 23 10 23" xfId="8157"/>
    <cellStyle name="표준 23 10 24" xfId="8158"/>
    <cellStyle name="표준 23 10 25" xfId="8159"/>
    <cellStyle name="표준 23 10 26" xfId="8160"/>
    <cellStyle name="표준 23 10 27" xfId="8161"/>
    <cellStyle name="표준 23 10 28" xfId="8162"/>
    <cellStyle name="표준 23 10 29" xfId="8163"/>
    <cellStyle name="표준 23 10 3" xfId="8164"/>
    <cellStyle name="표준 23 10 30" xfId="8165"/>
    <cellStyle name="표준 23 10 31" xfId="8166"/>
    <cellStyle name="표준 23 10 32" xfId="8167"/>
    <cellStyle name="표준 23 10 33" xfId="8168"/>
    <cellStyle name="표준 23 10 34" xfId="8169"/>
    <cellStyle name="표준 23 10 35" xfId="8170"/>
    <cellStyle name="표준 23 10 36" xfId="8171"/>
    <cellStyle name="표준 23 10 37" xfId="8172"/>
    <cellStyle name="표준 23 10 38" xfId="8173"/>
    <cellStyle name="표준 23 10 39" xfId="8174"/>
    <cellStyle name="표준 23 10 4" xfId="8175"/>
    <cellStyle name="표준 23 10 5" xfId="8176"/>
    <cellStyle name="표준 23 10 6" xfId="8177"/>
    <cellStyle name="표준 23 10 7" xfId="8178"/>
    <cellStyle name="표준 23 10 8" xfId="8179"/>
    <cellStyle name="표준 23 10 9" xfId="8180"/>
    <cellStyle name="표준 23 11" xfId="8181"/>
    <cellStyle name="표준 23 11 10" xfId="8182"/>
    <cellStyle name="표준 23 11 11" xfId="8183"/>
    <cellStyle name="표준 23 11 12" xfId="8184"/>
    <cellStyle name="표준 23 11 13" xfId="8185"/>
    <cellStyle name="표준 23 11 14" xfId="8186"/>
    <cellStyle name="표준 23 11 15" xfId="8187"/>
    <cellStyle name="표준 23 11 16" xfId="8188"/>
    <cellStyle name="표준 23 11 17" xfId="8189"/>
    <cellStyle name="표준 23 11 18" xfId="8190"/>
    <cellStyle name="표준 23 11 19" xfId="8191"/>
    <cellStyle name="표준 23 11 2" xfId="8192"/>
    <cellStyle name="표준 23 11 20" xfId="8193"/>
    <cellStyle name="표준 23 11 21" xfId="8194"/>
    <cellStyle name="표준 23 11 22" xfId="8195"/>
    <cellStyle name="표준 23 11 23" xfId="8196"/>
    <cellStyle name="표준 23 11 24" xfId="8197"/>
    <cellStyle name="표준 23 11 25" xfId="8198"/>
    <cellStyle name="표준 23 11 26" xfId="8199"/>
    <cellStyle name="표준 23 11 27" xfId="8200"/>
    <cellStyle name="표준 23 11 28" xfId="8201"/>
    <cellStyle name="표준 23 11 29" xfId="8202"/>
    <cellStyle name="표준 23 11 3" xfId="8203"/>
    <cellStyle name="표준 23 11 30" xfId="8204"/>
    <cellStyle name="표준 23 11 31" xfId="8205"/>
    <cellStyle name="표준 23 11 32" xfId="8206"/>
    <cellStyle name="표준 23 11 33" xfId="8207"/>
    <cellStyle name="표준 23 11 34" xfId="8208"/>
    <cellStyle name="표준 23 11 35" xfId="8209"/>
    <cellStyle name="표준 23 11 36" xfId="8210"/>
    <cellStyle name="표준 23 11 37" xfId="8211"/>
    <cellStyle name="표준 23 11 38" xfId="8212"/>
    <cellStyle name="표준 23 11 39" xfId="8213"/>
    <cellStyle name="표준 23 11 4" xfId="8214"/>
    <cellStyle name="표준 23 11 5" xfId="8215"/>
    <cellStyle name="표준 23 11 6" xfId="8216"/>
    <cellStyle name="표준 23 11 7" xfId="8217"/>
    <cellStyle name="표준 23 11 8" xfId="8218"/>
    <cellStyle name="표준 23 11 9" xfId="8219"/>
    <cellStyle name="표준 23 12" xfId="8220"/>
    <cellStyle name="표준 23 12 10" xfId="8221"/>
    <cellStyle name="표준 23 12 11" xfId="8222"/>
    <cellStyle name="표준 23 12 12" xfId="8223"/>
    <cellStyle name="표준 23 12 13" xfId="8224"/>
    <cellStyle name="표준 23 12 14" xfId="8225"/>
    <cellStyle name="표준 23 12 15" xfId="8226"/>
    <cellStyle name="표준 23 12 16" xfId="8227"/>
    <cellStyle name="표준 23 12 17" xfId="8228"/>
    <cellStyle name="표준 23 12 18" xfId="8229"/>
    <cellStyle name="표준 23 12 19" xfId="8230"/>
    <cellStyle name="표준 23 12 2" xfId="8231"/>
    <cellStyle name="표준 23 12 20" xfId="8232"/>
    <cellStyle name="표준 23 12 21" xfId="8233"/>
    <cellStyle name="표준 23 12 22" xfId="8234"/>
    <cellStyle name="표준 23 12 23" xfId="8235"/>
    <cellStyle name="표준 23 12 24" xfId="8236"/>
    <cellStyle name="표준 23 12 25" xfId="8237"/>
    <cellStyle name="표준 23 12 26" xfId="8238"/>
    <cellStyle name="표준 23 12 27" xfId="8239"/>
    <cellStyle name="표준 23 12 28" xfId="8240"/>
    <cellStyle name="표준 23 12 29" xfId="8241"/>
    <cellStyle name="표준 23 12 3" xfId="8242"/>
    <cellStyle name="표준 23 12 30" xfId="8243"/>
    <cellStyle name="표준 23 12 31" xfId="8244"/>
    <cellStyle name="표준 23 12 32" xfId="8245"/>
    <cellStyle name="표준 23 12 33" xfId="8246"/>
    <cellStyle name="표준 23 12 34" xfId="8247"/>
    <cellStyle name="표준 23 12 35" xfId="8248"/>
    <cellStyle name="표준 23 12 36" xfId="8249"/>
    <cellStyle name="표준 23 12 37" xfId="8250"/>
    <cellStyle name="표준 23 12 38" xfId="8251"/>
    <cellStyle name="표준 23 12 39" xfId="8252"/>
    <cellStyle name="표준 23 12 4" xfId="8253"/>
    <cellStyle name="표준 23 12 5" xfId="8254"/>
    <cellStyle name="표준 23 12 6" xfId="8255"/>
    <cellStyle name="표준 23 12 7" xfId="8256"/>
    <cellStyle name="표준 23 12 8" xfId="8257"/>
    <cellStyle name="표준 23 12 9" xfId="8258"/>
    <cellStyle name="표준 23 13" xfId="8259"/>
    <cellStyle name="표준 23 13 10" xfId="8260"/>
    <cellStyle name="표준 23 13 11" xfId="8261"/>
    <cellStyle name="표준 23 13 12" xfId="8262"/>
    <cellStyle name="표준 23 13 13" xfId="8263"/>
    <cellStyle name="표준 23 13 14" xfId="8264"/>
    <cellStyle name="표준 23 13 15" xfId="8265"/>
    <cellStyle name="표준 23 13 16" xfId="8266"/>
    <cellStyle name="표준 23 13 17" xfId="8267"/>
    <cellStyle name="표준 23 13 18" xfId="8268"/>
    <cellStyle name="표준 23 13 19" xfId="8269"/>
    <cellStyle name="표준 23 13 2" xfId="8270"/>
    <cellStyle name="표준 23 13 20" xfId="8271"/>
    <cellStyle name="표준 23 13 21" xfId="8272"/>
    <cellStyle name="표준 23 13 22" xfId="8273"/>
    <cellStyle name="표준 23 13 23" xfId="8274"/>
    <cellStyle name="표준 23 13 24" xfId="8275"/>
    <cellStyle name="표준 23 13 25" xfId="8276"/>
    <cellStyle name="표준 23 13 26" xfId="8277"/>
    <cellStyle name="표준 23 13 27" xfId="8278"/>
    <cellStyle name="표준 23 13 28" xfId="8279"/>
    <cellStyle name="표준 23 13 29" xfId="8280"/>
    <cellStyle name="표준 23 13 3" xfId="8281"/>
    <cellStyle name="표준 23 13 30" xfId="8282"/>
    <cellStyle name="표준 23 13 31" xfId="8283"/>
    <cellStyle name="표준 23 13 32" xfId="8284"/>
    <cellStyle name="표준 23 13 33" xfId="8285"/>
    <cellStyle name="표준 23 13 34" xfId="8286"/>
    <cellStyle name="표준 23 13 35" xfId="8287"/>
    <cellStyle name="표준 23 13 36" xfId="8288"/>
    <cellStyle name="표준 23 13 37" xfId="8289"/>
    <cellStyle name="표준 23 13 38" xfId="8290"/>
    <cellStyle name="표준 23 13 39" xfId="8291"/>
    <cellStyle name="표준 23 13 4" xfId="8292"/>
    <cellStyle name="표준 23 13 5" xfId="8293"/>
    <cellStyle name="표준 23 13 6" xfId="8294"/>
    <cellStyle name="표준 23 13 7" xfId="8295"/>
    <cellStyle name="표준 23 13 8" xfId="8296"/>
    <cellStyle name="표준 23 13 9" xfId="8297"/>
    <cellStyle name="표준 23 14" xfId="8298"/>
    <cellStyle name="표준 23 14 10" xfId="8299"/>
    <cellStyle name="표준 23 14 11" xfId="8300"/>
    <cellStyle name="표준 23 14 12" xfId="8301"/>
    <cellStyle name="표준 23 14 13" xfId="8302"/>
    <cellStyle name="표준 23 14 14" xfId="8303"/>
    <cellStyle name="표준 23 14 15" xfId="8304"/>
    <cellStyle name="표준 23 14 16" xfId="8305"/>
    <cellStyle name="표준 23 14 17" xfId="8306"/>
    <cellStyle name="표준 23 14 18" xfId="8307"/>
    <cellStyle name="표준 23 14 19" xfId="8308"/>
    <cellStyle name="표준 23 14 2" xfId="8309"/>
    <cellStyle name="표준 23 14 20" xfId="8310"/>
    <cellStyle name="표준 23 14 21" xfId="8311"/>
    <cellStyle name="표준 23 14 22" xfId="8312"/>
    <cellStyle name="표준 23 14 23" xfId="8313"/>
    <cellStyle name="표준 23 14 24" xfId="8314"/>
    <cellStyle name="표준 23 14 25" xfId="8315"/>
    <cellStyle name="표준 23 14 26" xfId="8316"/>
    <cellStyle name="표준 23 14 27" xfId="8317"/>
    <cellStyle name="표준 23 14 28" xfId="8318"/>
    <cellStyle name="표준 23 14 29" xfId="8319"/>
    <cellStyle name="표준 23 14 3" xfId="8320"/>
    <cellStyle name="표준 23 14 30" xfId="8321"/>
    <cellStyle name="표준 23 14 31" xfId="8322"/>
    <cellStyle name="표준 23 14 32" xfId="8323"/>
    <cellStyle name="표준 23 14 33" xfId="8324"/>
    <cellStyle name="표준 23 14 34" xfId="8325"/>
    <cellStyle name="표준 23 14 35" xfId="8326"/>
    <cellStyle name="표준 23 14 36" xfId="8327"/>
    <cellStyle name="표준 23 14 37" xfId="8328"/>
    <cellStyle name="표준 23 14 38" xfId="8329"/>
    <cellStyle name="표준 23 14 39" xfId="8330"/>
    <cellStyle name="표준 23 14 4" xfId="8331"/>
    <cellStyle name="표준 23 14 5" xfId="8332"/>
    <cellStyle name="표준 23 14 6" xfId="8333"/>
    <cellStyle name="표준 23 14 7" xfId="8334"/>
    <cellStyle name="표준 23 14 8" xfId="8335"/>
    <cellStyle name="표준 23 14 9" xfId="8336"/>
    <cellStyle name="표준 23 15" xfId="8337"/>
    <cellStyle name="표준 23 16" xfId="8338"/>
    <cellStyle name="표준 23 17" xfId="8339"/>
    <cellStyle name="표준 23 18" xfId="8340"/>
    <cellStyle name="표준 23 19" xfId="8341"/>
    <cellStyle name="표준 23 2" xfId="8141"/>
    <cellStyle name="표준 23 2 10" xfId="8343"/>
    <cellStyle name="표준 23 2 11" xfId="8344"/>
    <cellStyle name="표준 23 2 12" xfId="8345"/>
    <cellStyle name="표준 23 2 13" xfId="8346"/>
    <cellStyle name="표준 23 2 14" xfId="8347"/>
    <cellStyle name="표준 23 2 15" xfId="8348"/>
    <cellStyle name="표준 23 2 16" xfId="8349"/>
    <cellStyle name="표준 23 2 17" xfId="8350"/>
    <cellStyle name="표준 23 2 18" xfId="8351"/>
    <cellStyle name="표준 23 2 19" xfId="8352"/>
    <cellStyle name="표준 23 2 2" xfId="8342"/>
    <cellStyle name="표준 23 2 20" xfId="8353"/>
    <cellStyle name="표준 23 2 21" xfId="8354"/>
    <cellStyle name="표준 23 2 22" xfId="8355"/>
    <cellStyle name="표준 23 2 23" xfId="8356"/>
    <cellStyle name="표준 23 2 24" xfId="8357"/>
    <cellStyle name="표준 23 2 25" xfId="8358"/>
    <cellStyle name="표준 23 2 26" xfId="8359"/>
    <cellStyle name="표준 23 2 27" xfId="8360"/>
    <cellStyle name="표준 23 2 28" xfId="8361"/>
    <cellStyle name="표준 23 2 29" xfId="8362"/>
    <cellStyle name="표준 23 2 3" xfId="8363"/>
    <cellStyle name="표준 23 2 30" xfId="8364"/>
    <cellStyle name="표준 23 2 31" xfId="8365"/>
    <cellStyle name="표준 23 2 32" xfId="8366"/>
    <cellStyle name="표준 23 2 33" xfId="8367"/>
    <cellStyle name="표준 23 2 34" xfId="8368"/>
    <cellStyle name="표준 23 2 35" xfId="8369"/>
    <cellStyle name="표준 23 2 36" xfId="8370"/>
    <cellStyle name="표준 23 2 37" xfId="8371"/>
    <cellStyle name="표준 23 2 38" xfId="8372"/>
    <cellStyle name="표준 23 2 39" xfId="8373"/>
    <cellStyle name="표준 23 2 4" xfId="8374"/>
    <cellStyle name="표준 23 2 40" xfId="11402"/>
    <cellStyle name="표준 23 2 5" xfId="8375"/>
    <cellStyle name="표준 23 2 6" xfId="8376"/>
    <cellStyle name="표준 23 2 7" xfId="8377"/>
    <cellStyle name="표준 23 2 8" xfId="8378"/>
    <cellStyle name="표준 23 2 9" xfId="8379"/>
    <cellStyle name="표준 23 20" xfId="8380"/>
    <cellStyle name="표준 23 21" xfId="8381"/>
    <cellStyle name="표준 23 22" xfId="8382"/>
    <cellStyle name="표준 23 23" xfId="8383"/>
    <cellStyle name="표준 23 24" xfId="8384"/>
    <cellStyle name="표준 23 25" xfId="8385"/>
    <cellStyle name="표준 23 26" xfId="8386"/>
    <cellStyle name="표준 23 27" xfId="8387"/>
    <cellStyle name="표준 23 28" xfId="8388"/>
    <cellStyle name="표준 23 29" xfId="8389"/>
    <cellStyle name="표준 23 3" xfId="8390"/>
    <cellStyle name="표준 23 3 10" xfId="8391"/>
    <cellStyle name="표준 23 3 11" xfId="8392"/>
    <cellStyle name="표준 23 3 12" xfId="8393"/>
    <cellStyle name="표준 23 3 13" xfId="8394"/>
    <cellStyle name="표준 23 3 14" xfId="8395"/>
    <cellStyle name="표준 23 3 15" xfId="8396"/>
    <cellStyle name="표준 23 3 16" xfId="8397"/>
    <cellStyle name="표준 23 3 17" xfId="8398"/>
    <cellStyle name="표준 23 3 18" xfId="8399"/>
    <cellStyle name="표준 23 3 19" xfId="8400"/>
    <cellStyle name="표준 23 3 2" xfId="8401"/>
    <cellStyle name="표준 23 3 20" xfId="8402"/>
    <cellStyle name="표준 23 3 21" xfId="8403"/>
    <cellStyle name="표준 23 3 22" xfId="8404"/>
    <cellStyle name="표준 23 3 23" xfId="8405"/>
    <cellStyle name="표준 23 3 24" xfId="8406"/>
    <cellStyle name="표준 23 3 25" xfId="8407"/>
    <cellStyle name="표준 23 3 26" xfId="8408"/>
    <cellStyle name="표준 23 3 27" xfId="8409"/>
    <cellStyle name="표준 23 3 28" xfId="8410"/>
    <cellStyle name="표준 23 3 29" xfId="8411"/>
    <cellStyle name="표준 23 3 3" xfId="8412"/>
    <cellStyle name="표준 23 3 30" xfId="8413"/>
    <cellStyle name="표준 23 3 31" xfId="8414"/>
    <cellStyle name="표준 23 3 32" xfId="8415"/>
    <cellStyle name="표준 23 3 33" xfId="8416"/>
    <cellStyle name="표준 23 3 34" xfId="8417"/>
    <cellStyle name="표준 23 3 35" xfId="8418"/>
    <cellStyle name="표준 23 3 36" xfId="8419"/>
    <cellStyle name="표준 23 3 37" xfId="8420"/>
    <cellStyle name="표준 23 3 38" xfId="8421"/>
    <cellStyle name="표준 23 3 39" xfId="8422"/>
    <cellStyle name="표준 23 3 4" xfId="8423"/>
    <cellStyle name="표준 23 3 5" xfId="8424"/>
    <cellStyle name="표준 23 3 6" xfId="8425"/>
    <cellStyle name="표준 23 3 7" xfId="8426"/>
    <cellStyle name="표준 23 3 8" xfId="8427"/>
    <cellStyle name="표준 23 3 9" xfId="8428"/>
    <cellStyle name="표준 23 30" xfId="8429"/>
    <cellStyle name="표준 23 31" xfId="8430"/>
    <cellStyle name="표준 23 32" xfId="8431"/>
    <cellStyle name="표준 23 33" xfId="8432"/>
    <cellStyle name="표준 23 34" xfId="8433"/>
    <cellStyle name="표준 23 35" xfId="8434"/>
    <cellStyle name="표준 23 36" xfId="8435"/>
    <cellStyle name="표준 23 37" xfId="8436"/>
    <cellStyle name="표준 23 38" xfId="8437"/>
    <cellStyle name="표준 23 39" xfId="8438"/>
    <cellStyle name="표준 23 4" xfId="8439"/>
    <cellStyle name="표준 23 4 10" xfId="8440"/>
    <cellStyle name="표준 23 4 11" xfId="8441"/>
    <cellStyle name="표준 23 4 12" xfId="8442"/>
    <cellStyle name="표준 23 4 13" xfId="8443"/>
    <cellStyle name="표준 23 4 14" xfId="8444"/>
    <cellStyle name="표준 23 4 15" xfId="8445"/>
    <cellStyle name="표준 23 4 16" xfId="8446"/>
    <cellStyle name="표준 23 4 17" xfId="8447"/>
    <cellStyle name="표준 23 4 18" xfId="8448"/>
    <cellStyle name="표준 23 4 19" xfId="8449"/>
    <cellStyle name="표준 23 4 2" xfId="8450"/>
    <cellStyle name="표준 23 4 20" xfId="8451"/>
    <cellStyle name="표준 23 4 21" xfId="8452"/>
    <cellStyle name="표준 23 4 22" xfId="8453"/>
    <cellStyle name="표준 23 4 23" xfId="8454"/>
    <cellStyle name="표준 23 4 24" xfId="8455"/>
    <cellStyle name="표준 23 4 25" xfId="8456"/>
    <cellStyle name="표준 23 4 26" xfId="8457"/>
    <cellStyle name="표준 23 4 27" xfId="8458"/>
    <cellStyle name="표준 23 4 28" xfId="8459"/>
    <cellStyle name="표준 23 4 29" xfId="8460"/>
    <cellStyle name="표준 23 4 3" xfId="8461"/>
    <cellStyle name="표준 23 4 30" xfId="8462"/>
    <cellStyle name="표준 23 4 31" xfId="8463"/>
    <cellStyle name="표준 23 4 32" xfId="8464"/>
    <cellStyle name="표준 23 4 33" xfId="8465"/>
    <cellStyle name="표준 23 4 34" xfId="8466"/>
    <cellStyle name="표준 23 4 35" xfId="8467"/>
    <cellStyle name="표준 23 4 36" xfId="8468"/>
    <cellStyle name="표준 23 4 37" xfId="8469"/>
    <cellStyle name="표준 23 4 38" xfId="8470"/>
    <cellStyle name="표준 23 4 39" xfId="8471"/>
    <cellStyle name="표준 23 4 4" xfId="8472"/>
    <cellStyle name="표준 23 4 5" xfId="8473"/>
    <cellStyle name="표준 23 4 6" xfId="8474"/>
    <cellStyle name="표준 23 4 7" xfId="8475"/>
    <cellStyle name="표준 23 4 8" xfId="8476"/>
    <cellStyle name="표준 23 4 9" xfId="8477"/>
    <cellStyle name="표준 23 40" xfId="8478"/>
    <cellStyle name="표준 23 41" xfId="8479"/>
    <cellStyle name="표준 23 42" xfId="8480"/>
    <cellStyle name="표준 23 43" xfId="8481"/>
    <cellStyle name="표준 23 44" xfId="8482"/>
    <cellStyle name="표준 23 45" xfId="8483"/>
    <cellStyle name="표준 23 46" xfId="8484"/>
    <cellStyle name="표준 23 47" xfId="8485"/>
    <cellStyle name="표준 23 48" xfId="8486"/>
    <cellStyle name="표준 23 49" xfId="8487"/>
    <cellStyle name="표준 23 5" xfId="8488"/>
    <cellStyle name="표준 23 5 10" xfId="8489"/>
    <cellStyle name="표준 23 5 11" xfId="8490"/>
    <cellStyle name="표준 23 5 12" xfId="8491"/>
    <cellStyle name="표준 23 5 13" xfId="8492"/>
    <cellStyle name="표준 23 5 14" xfId="8493"/>
    <cellStyle name="표준 23 5 15" xfId="8494"/>
    <cellStyle name="표준 23 5 16" xfId="8495"/>
    <cellStyle name="표준 23 5 17" xfId="8496"/>
    <cellStyle name="표준 23 5 18" xfId="8497"/>
    <cellStyle name="표준 23 5 19" xfId="8498"/>
    <cellStyle name="표준 23 5 2" xfId="8499"/>
    <cellStyle name="표준 23 5 20" xfId="8500"/>
    <cellStyle name="표준 23 5 21" xfId="8501"/>
    <cellStyle name="표준 23 5 22" xfId="8502"/>
    <cellStyle name="표준 23 5 23" xfId="8503"/>
    <cellStyle name="표준 23 5 24" xfId="8504"/>
    <cellStyle name="표준 23 5 25" xfId="8505"/>
    <cellStyle name="표준 23 5 26" xfId="8506"/>
    <cellStyle name="표준 23 5 27" xfId="8507"/>
    <cellStyle name="표준 23 5 28" xfId="8508"/>
    <cellStyle name="표준 23 5 29" xfId="8509"/>
    <cellStyle name="표준 23 5 3" xfId="8510"/>
    <cellStyle name="표준 23 5 30" xfId="8511"/>
    <cellStyle name="표준 23 5 31" xfId="8512"/>
    <cellStyle name="표준 23 5 32" xfId="8513"/>
    <cellStyle name="표준 23 5 33" xfId="8514"/>
    <cellStyle name="표준 23 5 34" xfId="8515"/>
    <cellStyle name="표준 23 5 35" xfId="8516"/>
    <cellStyle name="표준 23 5 36" xfId="8517"/>
    <cellStyle name="표준 23 5 37" xfId="8518"/>
    <cellStyle name="표준 23 5 38" xfId="8519"/>
    <cellStyle name="표준 23 5 39" xfId="8520"/>
    <cellStyle name="표준 23 5 4" xfId="8521"/>
    <cellStyle name="표준 23 5 5" xfId="8522"/>
    <cellStyle name="표준 23 5 6" xfId="8523"/>
    <cellStyle name="표준 23 5 7" xfId="8524"/>
    <cellStyle name="표준 23 5 8" xfId="8525"/>
    <cellStyle name="표준 23 5 9" xfId="8526"/>
    <cellStyle name="표준 23 50" xfId="8527"/>
    <cellStyle name="표준 23 51" xfId="8528"/>
    <cellStyle name="표준 23 52" xfId="8529"/>
    <cellStyle name="표준 23 53" xfId="11401"/>
    <cellStyle name="표준 23 6" xfId="8530"/>
    <cellStyle name="표준 23 6 10" xfId="8531"/>
    <cellStyle name="표준 23 6 11" xfId="8532"/>
    <cellStyle name="표준 23 6 12" xfId="8533"/>
    <cellStyle name="표준 23 6 13" xfId="8534"/>
    <cellStyle name="표준 23 6 14" xfId="8535"/>
    <cellStyle name="표준 23 6 15" xfId="8536"/>
    <cellStyle name="표준 23 6 16" xfId="8537"/>
    <cellStyle name="표준 23 6 17" xfId="8538"/>
    <cellStyle name="표준 23 6 18" xfId="8539"/>
    <cellStyle name="표준 23 6 19" xfId="8540"/>
    <cellStyle name="표준 23 6 2" xfId="8541"/>
    <cellStyle name="표준 23 6 20" xfId="8542"/>
    <cellStyle name="표준 23 6 21" xfId="8543"/>
    <cellStyle name="표준 23 6 22" xfId="8544"/>
    <cellStyle name="표준 23 6 23" xfId="8545"/>
    <cellStyle name="표준 23 6 24" xfId="8546"/>
    <cellStyle name="표준 23 6 25" xfId="8547"/>
    <cellStyle name="표준 23 6 26" xfId="8548"/>
    <cellStyle name="표준 23 6 27" xfId="8549"/>
    <cellStyle name="표준 23 6 28" xfId="8550"/>
    <cellStyle name="표준 23 6 29" xfId="8551"/>
    <cellStyle name="표준 23 6 3" xfId="8552"/>
    <cellStyle name="표준 23 6 30" xfId="8553"/>
    <cellStyle name="표준 23 6 31" xfId="8554"/>
    <cellStyle name="표준 23 6 32" xfId="8555"/>
    <cellStyle name="표준 23 6 33" xfId="8556"/>
    <cellStyle name="표준 23 6 34" xfId="8557"/>
    <cellStyle name="표준 23 6 35" xfId="8558"/>
    <cellStyle name="표준 23 6 36" xfId="8559"/>
    <cellStyle name="표준 23 6 37" xfId="8560"/>
    <cellStyle name="표준 23 6 38" xfId="8561"/>
    <cellStyle name="표준 23 6 39" xfId="8562"/>
    <cellStyle name="표준 23 6 4" xfId="8563"/>
    <cellStyle name="표준 23 6 5" xfId="8564"/>
    <cellStyle name="표준 23 6 6" xfId="8565"/>
    <cellStyle name="표준 23 6 7" xfId="8566"/>
    <cellStyle name="표준 23 6 8" xfId="8567"/>
    <cellStyle name="표준 23 6 9" xfId="8568"/>
    <cellStyle name="표준 23 7" xfId="8569"/>
    <cellStyle name="표준 23 7 10" xfId="8570"/>
    <cellStyle name="표준 23 7 11" xfId="8571"/>
    <cellStyle name="표준 23 7 12" xfId="8572"/>
    <cellStyle name="표준 23 7 13" xfId="8573"/>
    <cellStyle name="표준 23 7 14" xfId="8574"/>
    <cellStyle name="표준 23 7 15" xfId="8575"/>
    <cellStyle name="표준 23 7 16" xfId="8576"/>
    <cellStyle name="표준 23 7 17" xfId="8577"/>
    <cellStyle name="표준 23 7 18" xfId="8578"/>
    <cellStyle name="표준 23 7 19" xfId="8579"/>
    <cellStyle name="표준 23 7 2" xfId="8580"/>
    <cellStyle name="표준 23 7 20" xfId="8581"/>
    <cellStyle name="표준 23 7 21" xfId="8582"/>
    <cellStyle name="표준 23 7 22" xfId="8583"/>
    <cellStyle name="표준 23 7 23" xfId="8584"/>
    <cellStyle name="표준 23 7 24" xfId="8585"/>
    <cellStyle name="표준 23 7 25" xfId="8586"/>
    <cellStyle name="표준 23 7 26" xfId="8587"/>
    <cellStyle name="표준 23 7 27" xfId="8588"/>
    <cellStyle name="표준 23 7 28" xfId="8589"/>
    <cellStyle name="표준 23 7 29" xfId="8590"/>
    <cellStyle name="표준 23 7 3" xfId="8591"/>
    <cellStyle name="표준 23 7 30" xfId="8592"/>
    <cellStyle name="표준 23 7 31" xfId="8593"/>
    <cellStyle name="표준 23 7 32" xfId="8594"/>
    <cellStyle name="표준 23 7 33" xfId="8595"/>
    <cellStyle name="표준 23 7 34" xfId="8596"/>
    <cellStyle name="표준 23 7 35" xfId="8597"/>
    <cellStyle name="표준 23 7 36" xfId="8598"/>
    <cellStyle name="표준 23 7 37" xfId="8599"/>
    <cellStyle name="표준 23 7 38" xfId="8600"/>
    <cellStyle name="표준 23 7 39" xfId="8601"/>
    <cellStyle name="표준 23 7 4" xfId="8602"/>
    <cellStyle name="표준 23 7 5" xfId="8603"/>
    <cellStyle name="표준 23 7 6" xfId="8604"/>
    <cellStyle name="표준 23 7 7" xfId="8605"/>
    <cellStyle name="표준 23 7 8" xfId="8606"/>
    <cellStyle name="표준 23 7 9" xfId="8607"/>
    <cellStyle name="표준 23 8" xfId="8608"/>
    <cellStyle name="표준 23 8 10" xfId="8609"/>
    <cellStyle name="표준 23 8 11" xfId="8610"/>
    <cellStyle name="표준 23 8 12" xfId="8611"/>
    <cellStyle name="표준 23 8 13" xfId="8612"/>
    <cellStyle name="표준 23 8 14" xfId="8613"/>
    <cellStyle name="표준 23 8 15" xfId="8614"/>
    <cellStyle name="표준 23 8 16" xfId="8615"/>
    <cellStyle name="표준 23 8 17" xfId="8616"/>
    <cellStyle name="표준 23 8 18" xfId="8617"/>
    <cellStyle name="표준 23 8 19" xfId="8618"/>
    <cellStyle name="표준 23 8 2" xfId="8619"/>
    <cellStyle name="표준 23 8 20" xfId="8620"/>
    <cellStyle name="표준 23 8 21" xfId="8621"/>
    <cellStyle name="표준 23 8 22" xfId="8622"/>
    <cellStyle name="표준 23 8 23" xfId="8623"/>
    <cellStyle name="표준 23 8 24" xfId="8624"/>
    <cellStyle name="표준 23 8 25" xfId="8625"/>
    <cellStyle name="표준 23 8 26" xfId="8626"/>
    <cellStyle name="표준 23 8 27" xfId="8627"/>
    <cellStyle name="표준 23 8 28" xfId="8628"/>
    <cellStyle name="표준 23 8 29" xfId="8629"/>
    <cellStyle name="표준 23 8 3" xfId="8630"/>
    <cellStyle name="표준 23 8 30" xfId="8631"/>
    <cellStyle name="표준 23 8 31" xfId="8632"/>
    <cellStyle name="표준 23 8 32" xfId="8633"/>
    <cellStyle name="표준 23 8 33" xfId="8634"/>
    <cellStyle name="표준 23 8 34" xfId="8635"/>
    <cellStyle name="표준 23 8 35" xfId="8636"/>
    <cellStyle name="표준 23 8 36" xfId="8637"/>
    <cellStyle name="표준 23 8 37" xfId="8638"/>
    <cellStyle name="표준 23 8 38" xfId="8639"/>
    <cellStyle name="표준 23 8 39" xfId="8640"/>
    <cellStyle name="표준 23 8 4" xfId="8641"/>
    <cellStyle name="표준 23 8 5" xfId="8642"/>
    <cellStyle name="표준 23 8 6" xfId="8643"/>
    <cellStyle name="표준 23 8 7" xfId="8644"/>
    <cellStyle name="표준 23 8 8" xfId="8645"/>
    <cellStyle name="표준 23 8 9" xfId="8646"/>
    <cellStyle name="표준 23 9" xfId="8647"/>
    <cellStyle name="표준 23 9 10" xfId="8648"/>
    <cellStyle name="표준 23 9 11" xfId="8649"/>
    <cellStyle name="표준 23 9 12" xfId="8650"/>
    <cellStyle name="표준 23 9 13" xfId="8651"/>
    <cellStyle name="표준 23 9 14" xfId="8652"/>
    <cellStyle name="표준 23 9 15" xfId="8653"/>
    <cellStyle name="표준 23 9 16" xfId="8654"/>
    <cellStyle name="표준 23 9 17" xfId="8655"/>
    <cellStyle name="표준 23 9 18" xfId="8656"/>
    <cellStyle name="표준 23 9 19" xfId="8657"/>
    <cellStyle name="표준 23 9 2" xfId="8658"/>
    <cellStyle name="표준 23 9 20" xfId="8659"/>
    <cellStyle name="표준 23 9 21" xfId="8660"/>
    <cellStyle name="표준 23 9 22" xfId="8661"/>
    <cellStyle name="표준 23 9 23" xfId="8662"/>
    <cellStyle name="표준 23 9 24" xfId="8663"/>
    <cellStyle name="표준 23 9 25" xfId="8664"/>
    <cellStyle name="표준 23 9 26" xfId="8665"/>
    <cellStyle name="표준 23 9 27" xfId="8666"/>
    <cellStyle name="표준 23 9 28" xfId="8667"/>
    <cellStyle name="표준 23 9 29" xfId="8668"/>
    <cellStyle name="표준 23 9 3" xfId="8669"/>
    <cellStyle name="표준 23 9 30" xfId="8670"/>
    <cellStyle name="표준 23 9 31" xfId="8671"/>
    <cellStyle name="표준 23 9 32" xfId="8672"/>
    <cellStyle name="표준 23 9 33" xfId="8673"/>
    <cellStyle name="표준 23 9 34" xfId="8674"/>
    <cellStyle name="표준 23 9 35" xfId="8675"/>
    <cellStyle name="표준 23 9 36" xfId="8676"/>
    <cellStyle name="표준 23 9 37" xfId="8677"/>
    <cellStyle name="표준 23 9 38" xfId="8678"/>
    <cellStyle name="표준 23 9 39" xfId="8679"/>
    <cellStyle name="표준 23 9 4" xfId="8680"/>
    <cellStyle name="표준 23 9 5" xfId="8681"/>
    <cellStyle name="표준 23 9 6" xfId="8682"/>
    <cellStyle name="표준 23 9 7" xfId="8683"/>
    <cellStyle name="표준 23 9 8" xfId="8684"/>
    <cellStyle name="표준 23 9 9" xfId="8685"/>
    <cellStyle name="표준 24" xfId="85"/>
    <cellStyle name="표준 24 2" xfId="8686"/>
    <cellStyle name="표준 25" xfId="88"/>
    <cellStyle name="표준 25 2" xfId="8687"/>
    <cellStyle name="표준 26" xfId="115"/>
    <cellStyle name="표준 26 2" xfId="8688"/>
    <cellStyle name="표준 26 2 2" xfId="8689"/>
    <cellStyle name="표준 26 2 3" xfId="11404"/>
    <cellStyle name="표준 26 3" xfId="11403"/>
    <cellStyle name="표준 27" xfId="117"/>
    <cellStyle name="표준 27 2" xfId="8690"/>
    <cellStyle name="표준 27 2 2" xfId="8691"/>
    <cellStyle name="표준 27 2 3" xfId="11406"/>
    <cellStyle name="표준 27 3" xfId="11405"/>
    <cellStyle name="표준 28" xfId="103"/>
    <cellStyle name="표준 28 2" xfId="8692"/>
    <cellStyle name="표준 28 2 2" xfId="8693"/>
    <cellStyle name="표준 28 2 3" xfId="11408"/>
    <cellStyle name="표준 28 3" xfId="11407"/>
    <cellStyle name="표준 29" xfId="118"/>
    <cellStyle name="표준 29 10" xfId="8695"/>
    <cellStyle name="표준 29 11" xfId="8696"/>
    <cellStyle name="표준 29 12" xfId="8697"/>
    <cellStyle name="표준 29 13" xfId="8698"/>
    <cellStyle name="표준 29 14" xfId="8699"/>
    <cellStyle name="표준 29 15" xfId="8700"/>
    <cellStyle name="표준 29 16" xfId="8701"/>
    <cellStyle name="표준 29 17" xfId="8702"/>
    <cellStyle name="표준 29 18" xfId="8703"/>
    <cellStyle name="표준 29 19" xfId="8704"/>
    <cellStyle name="표준 29 2" xfId="8694"/>
    <cellStyle name="표준 29 2 2" xfId="8705"/>
    <cellStyle name="표준 29 2 3" xfId="11410"/>
    <cellStyle name="표준 29 20" xfId="8706"/>
    <cellStyle name="표준 29 21" xfId="8707"/>
    <cellStyle name="표준 29 22" xfId="8708"/>
    <cellStyle name="표준 29 23" xfId="8709"/>
    <cellStyle name="표준 29 24" xfId="8710"/>
    <cellStyle name="표준 29 25" xfId="8711"/>
    <cellStyle name="표준 29 26" xfId="8712"/>
    <cellStyle name="표준 29 27" xfId="8713"/>
    <cellStyle name="표준 29 28" xfId="8714"/>
    <cellStyle name="표준 29 29" xfId="8715"/>
    <cellStyle name="표준 29 3" xfId="8716"/>
    <cellStyle name="표준 29 30" xfId="8717"/>
    <cellStyle name="표준 29 31" xfId="8718"/>
    <cellStyle name="표준 29 32" xfId="8719"/>
    <cellStyle name="표준 29 33" xfId="8720"/>
    <cellStyle name="표준 29 34" xfId="8721"/>
    <cellStyle name="표준 29 35" xfId="8722"/>
    <cellStyle name="표준 29 36" xfId="8723"/>
    <cellStyle name="표준 29 37" xfId="8724"/>
    <cellStyle name="표준 29 38" xfId="8725"/>
    <cellStyle name="표준 29 39" xfId="8726"/>
    <cellStyle name="표준 29 4" xfId="8727"/>
    <cellStyle name="표준 29 40" xfId="11409"/>
    <cellStyle name="표준 29 5" xfId="8728"/>
    <cellStyle name="표준 29 6" xfId="8729"/>
    <cellStyle name="표준 29 7" xfId="8730"/>
    <cellStyle name="표준 29 8" xfId="8731"/>
    <cellStyle name="표준 29 9" xfId="8732"/>
    <cellStyle name="표준 3 10" xfId="81"/>
    <cellStyle name="표준 3 10 10" xfId="8734"/>
    <cellStyle name="표준 3 10 11" xfId="8735"/>
    <cellStyle name="표준 3 10 12" xfId="8736"/>
    <cellStyle name="표준 3 10 13" xfId="8737"/>
    <cellStyle name="표준 3 10 14" xfId="8738"/>
    <cellStyle name="표준 3 10 15" xfId="8739"/>
    <cellStyle name="표준 3 10 16" xfId="8740"/>
    <cellStyle name="표준 3 10 17" xfId="8741"/>
    <cellStyle name="표준 3 10 18" xfId="8742"/>
    <cellStyle name="표준 3 10 19" xfId="8743"/>
    <cellStyle name="표준 3 10 2" xfId="8733"/>
    <cellStyle name="표준 3 10 20" xfId="8744"/>
    <cellStyle name="표준 3 10 21" xfId="8745"/>
    <cellStyle name="표준 3 10 22" xfId="8746"/>
    <cellStyle name="표준 3 10 23" xfId="8747"/>
    <cellStyle name="표준 3 10 24" xfId="8748"/>
    <cellStyle name="표준 3 10 25" xfId="8749"/>
    <cellStyle name="표준 3 10 26" xfId="8750"/>
    <cellStyle name="표준 3 10 27" xfId="8751"/>
    <cellStyle name="표준 3 10 28" xfId="8752"/>
    <cellStyle name="표준 3 10 29" xfId="8753"/>
    <cellStyle name="표준 3 10 3" xfId="8754"/>
    <cellStyle name="표준 3 10 30" xfId="8755"/>
    <cellStyle name="표준 3 10 31" xfId="8756"/>
    <cellStyle name="표준 3 10 32" xfId="8757"/>
    <cellStyle name="표준 3 10 33" xfId="8758"/>
    <cellStyle name="표준 3 10 34" xfId="8759"/>
    <cellStyle name="표준 3 10 35" xfId="8760"/>
    <cellStyle name="표준 3 10 36" xfId="8761"/>
    <cellStyle name="표준 3 10 37" xfId="8762"/>
    <cellStyle name="표준 3 10 38" xfId="8763"/>
    <cellStyle name="표준 3 10 39" xfId="8764"/>
    <cellStyle name="표준 3 10 4" xfId="8765"/>
    <cellStyle name="표준 3 10 40" xfId="11411"/>
    <cellStyle name="표준 3 10 5" xfId="8766"/>
    <cellStyle name="표준 3 10 6" xfId="8767"/>
    <cellStyle name="표준 3 10 7" xfId="8768"/>
    <cellStyle name="표준 3 10 8" xfId="8769"/>
    <cellStyle name="표준 3 10 9" xfId="8770"/>
    <cellStyle name="표준 3 11" xfId="61"/>
    <cellStyle name="표준 3 11 10" xfId="8772"/>
    <cellStyle name="표준 3 11 11" xfId="8773"/>
    <cellStyle name="표준 3 11 12" xfId="8774"/>
    <cellStyle name="표준 3 11 13" xfId="8775"/>
    <cellStyle name="표준 3 11 14" xfId="8776"/>
    <cellStyle name="표준 3 11 15" xfId="8777"/>
    <cellStyle name="표준 3 11 16" xfId="8778"/>
    <cellStyle name="표준 3 11 17" xfId="8779"/>
    <cellStyle name="표준 3 11 18" xfId="8780"/>
    <cellStyle name="표준 3 11 19" xfId="8781"/>
    <cellStyle name="표준 3 11 2" xfId="8771"/>
    <cellStyle name="표준 3 11 20" xfId="8782"/>
    <cellStyle name="표준 3 11 21" xfId="8783"/>
    <cellStyle name="표준 3 11 22" xfId="8784"/>
    <cellStyle name="표준 3 11 23" xfId="8785"/>
    <cellStyle name="표준 3 11 24" xfId="8786"/>
    <cellStyle name="표준 3 11 25" xfId="8787"/>
    <cellStyle name="표준 3 11 26" xfId="8788"/>
    <cellStyle name="표준 3 11 27" xfId="8789"/>
    <cellStyle name="표준 3 11 28" xfId="8790"/>
    <cellStyle name="표준 3 11 29" xfId="8791"/>
    <cellStyle name="표준 3 11 3" xfId="8792"/>
    <cellStyle name="표준 3 11 30" xfId="8793"/>
    <cellStyle name="표준 3 11 31" xfId="8794"/>
    <cellStyle name="표준 3 11 32" xfId="8795"/>
    <cellStyle name="표준 3 11 33" xfId="8796"/>
    <cellStyle name="표준 3 11 34" xfId="8797"/>
    <cellStyle name="표준 3 11 35" xfId="8798"/>
    <cellStyle name="표준 3 11 36" xfId="8799"/>
    <cellStyle name="표준 3 11 37" xfId="8800"/>
    <cellStyle name="표준 3 11 38" xfId="8801"/>
    <cellStyle name="표준 3 11 39" xfId="8802"/>
    <cellStyle name="표준 3 11 4" xfId="8803"/>
    <cellStyle name="표준 3 11 40" xfId="11412"/>
    <cellStyle name="표준 3 11 5" xfId="8804"/>
    <cellStyle name="표준 3 11 6" xfId="8805"/>
    <cellStyle name="표준 3 11 7" xfId="8806"/>
    <cellStyle name="표준 3 11 8" xfId="8807"/>
    <cellStyle name="표준 3 11 9" xfId="8808"/>
    <cellStyle name="표준 3 12" xfId="52"/>
    <cellStyle name="표준 3 12 10" xfId="8810"/>
    <cellStyle name="표준 3 12 11" xfId="8811"/>
    <cellStyle name="표준 3 12 12" xfId="8812"/>
    <cellStyle name="표준 3 12 13" xfId="8813"/>
    <cellStyle name="표준 3 12 14" xfId="8814"/>
    <cellStyle name="표준 3 12 15" xfId="8815"/>
    <cellStyle name="표준 3 12 16" xfId="8816"/>
    <cellStyle name="표준 3 12 17" xfId="8817"/>
    <cellStyle name="표준 3 12 18" xfId="8818"/>
    <cellStyle name="표준 3 12 19" xfId="8819"/>
    <cellStyle name="표준 3 12 2" xfId="8809"/>
    <cellStyle name="표준 3 12 20" xfId="8820"/>
    <cellStyle name="표준 3 12 21" xfId="8821"/>
    <cellStyle name="표준 3 12 22" xfId="8822"/>
    <cellStyle name="표준 3 12 23" xfId="8823"/>
    <cellStyle name="표준 3 12 24" xfId="8824"/>
    <cellStyle name="표준 3 12 25" xfId="8825"/>
    <cellStyle name="표준 3 12 26" xfId="8826"/>
    <cellStyle name="표준 3 12 27" xfId="8827"/>
    <cellStyle name="표준 3 12 28" xfId="8828"/>
    <cellStyle name="표준 3 12 29" xfId="8829"/>
    <cellStyle name="표준 3 12 3" xfId="8830"/>
    <cellStyle name="표준 3 12 30" xfId="8831"/>
    <cellStyle name="표준 3 12 31" xfId="8832"/>
    <cellStyle name="표준 3 12 32" xfId="8833"/>
    <cellStyle name="표준 3 12 33" xfId="8834"/>
    <cellStyle name="표준 3 12 34" xfId="8835"/>
    <cellStyle name="표준 3 12 35" xfId="8836"/>
    <cellStyle name="표준 3 12 36" xfId="8837"/>
    <cellStyle name="표준 3 12 37" xfId="8838"/>
    <cellStyle name="표준 3 12 38" xfId="8839"/>
    <cellStyle name="표준 3 12 39" xfId="8840"/>
    <cellStyle name="표준 3 12 4" xfId="8841"/>
    <cellStyle name="표준 3 12 40" xfId="11413"/>
    <cellStyle name="표준 3 12 5" xfId="8842"/>
    <cellStyle name="표준 3 12 6" xfId="8843"/>
    <cellStyle name="표준 3 12 7" xfId="8844"/>
    <cellStyle name="표준 3 12 8" xfId="8845"/>
    <cellStyle name="표준 3 12 9" xfId="8846"/>
    <cellStyle name="표준 3 13" xfId="83"/>
    <cellStyle name="표준 3 13 10" xfId="8848"/>
    <cellStyle name="표준 3 13 11" xfId="8849"/>
    <cellStyle name="표준 3 13 12" xfId="8850"/>
    <cellStyle name="표준 3 13 13" xfId="8851"/>
    <cellStyle name="표준 3 13 14" xfId="8852"/>
    <cellStyle name="표준 3 13 15" xfId="8853"/>
    <cellStyle name="표준 3 13 16" xfId="8854"/>
    <cellStyle name="표준 3 13 17" xfId="8855"/>
    <cellStyle name="표준 3 13 18" xfId="8856"/>
    <cellStyle name="표준 3 13 19" xfId="8857"/>
    <cellStyle name="표준 3 13 2" xfId="8847"/>
    <cellStyle name="표준 3 13 20" xfId="8858"/>
    <cellStyle name="표준 3 13 21" xfId="8859"/>
    <cellStyle name="표준 3 13 22" xfId="8860"/>
    <cellStyle name="표준 3 13 23" xfId="8861"/>
    <cellStyle name="표준 3 13 24" xfId="8862"/>
    <cellStyle name="표준 3 13 25" xfId="8863"/>
    <cellStyle name="표준 3 13 26" xfId="8864"/>
    <cellStyle name="표준 3 13 27" xfId="8865"/>
    <cellStyle name="표준 3 13 28" xfId="8866"/>
    <cellStyle name="표준 3 13 29" xfId="8867"/>
    <cellStyle name="표준 3 13 3" xfId="8868"/>
    <cellStyle name="표준 3 13 30" xfId="8869"/>
    <cellStyle name="표준 3 13 31" xfId="8870"/>
    <cellStyle name="표준 3 13 32" xfId="8871"/>
    <cellStyle name="표준 3 13 33" xfId="8872"/>
    <cellStyle name="표준 3 13 34" xfId="8873"/>
    <cellStyle name="표준 3 13 35" xfId="8874"/>
    <cellStyle name="표준 3 13 36" xfId="8875"/>
    <cellStyle name="표준 3 13 37" xfId="8876"/>
    <cellStyle name="표준 3 13 38" xfId="8877"/>
    <cellStyle name="표준 3 13 39" xfId="8878"/>
    <cellStyle name="표준 3 13 4" xfId="8879"/>
    <cellStyle name="표준 3 13 40" xfId="11414"/>
    <cellStyle name="표준 3 13 5" xfId="8880"/>
    <cellStyle name="표준 3 13 6" xfId="8881"/>
    <cellStyle name="표준 3 13 7" xfId="8882"/>
    <cellStyle name="표준 3 13 8" xfId="8883"/>
    <cellStyle name="표준 3 13 9" xfId="8884"/>
    <cellStyle name="표준 3 14" xfId="86"/>
    <cellStyle name="표준 3 14 10" xfId="8886"/>
    <cellStyle name="표준 3 14 11" xfId="8887"/>
    <cellStyle name="표준 3 14 12" xfId="8888"/>
    <cellStyle name="표준 3 14 13" xfId="8889"/>
    <cellStyle name="표준 3 14 14" xfId="8890"/>
    <cellStyle name="표준 3 14 15" xfId="8891"/>
    <cellStyle name="표준 3 14 16" xfId="8892"/>
    <cellStyle name="표준 3 14 17" xfId="8893"/>
    <cellStyle name="표준 3 14 18" xfId="8894"/>
    <cellStyle name="표준 3 14 19" xfId="8895"/>
    <cellStyle name="표준 3 14 2" xfId="8885"/>
    <cellStyle name="표준 3 14 20" xfId="8896"/>
    <cellStyle name="표준 3 14 21" xfId="8897"/>
    <cellStyle name="표준 3 14 22" xfId="8898"/>
    <cellStyle name="표준 3 14 23" xfId="8899"/>
    <cellStyle name="표준 3 14 24" xfId="8900"/>
    <cellStyle name="표준 3 14 25" xfId="8901"/>
    <cellStyle name="표준 3 14 26" xfId="8902"/>
    <cellStyle name="표준 3 14 27" xfId="8903"/>
    <cellStyle name="표준 3 14 28" xfId="8904"/>
    <cellStyle name="표준 3 14 29" xfId="8905"/>
    <cellStyle name="표준 3 14 3" xfId="8906"/>
    <cellStyle name="표준 3 14 30" xfId="8907"/>
    <cellStyle name="표준 3 14 31" xfId="8908"/>
    <cellStyle name="표준 3 14 32" xfId="8909"/>
    <cellStyle name="표준 3 14 33" xfId="8910"/>
    <cellStyle name="표준 3 14 34" xfId="8911"/>
    <cellStyle name="표준 3 14 35" xfId="8912"/>
    <cellStyle name="표준 3 14 36" xfId="8913"/>
    <cellStyle name="표준 3 14 37" xfId="8914"/>
    <cellStyle name="표준 3 14 38" xfId="8915"/>
    <cellStyle name="표준 3 14 39" xfId="8916"/>
    <cellStyle name="표준 3 14 4" xfId="8917"/>
    <cellStyle name="표준 3 14 40" xfId="11415"/>
    <cellStyle name="표준 3 14 5" xfId="8918"/>
    <cellStyle name="표준 3 14 6" xfId="8919"/>
    <cellStyle name="표준 3 14 7" xfId="8920"/>
    <cellStyle name="표준 3 14 8" xfId="8921"/>
    <cellStyle name="표준 3 14 9" xfId="8922"/>
    <cellStyle name="표준 3 15" xfId="89"/>
    <cellStyle name="표준 3 15 10" xfId="8924"/>
    <cellStyle name="표준 3 15 11" xfId="8925"/>
    <cellStyle name="표준 3 15 12" xfId="8926"/>
    <cellStyle name="표준 3 15 13" xfId="8927"/>
    <cellStyle name="표준 3 15 14" xfId="8928"/>
    <cellStyle name="표준 3 15 15" xfId="8929"/>
    <cellStyle name="표준 3 15 16" xfId="8930"/>
    <cellStyle name="표준 3 15 17" xfId="8931"/>
    <cellStyle name="표준 3 15 18" xfId="8932"/>
    <cellStyle name="표준 3 15 19" xfId="8933"/>
    <cellStyle name="표준 3 15 2" xfId="8923"/>
    <cellStyle name="표준 3 15 20" xfId="8934"/>
    <cellStyle name="표준 3 15 21" xfId="8935"/>
    <cellStyle name="표준 3 15 22" xfId="8936"/>
    <cellStyle name="표준 3 15 23" xfId="8937"/>
    <cellStyle name="표준 3 15 24" xfId="8938"/>
    <cellStyle name="표준 3 15 25" xfId="8939"/>
    <cellStyle name="표준 3 15 26" xfId="8940"/>
    <cellStyle name="표준 3 15 27" xfId="8941"/>
    <cellStyle name="표준 3 15 28" xfId="8942"/>
    <cellStyle name="표준 3 15 29" xfId="8943"/>
    <cellStyle name="표준 3 15 3" xfId="8944"/>
    <cellStyle name="표준 3 15 30" xfId="8945"/>
    <cellStyle name="표준 3 15 31" xfId="8946"/>
    <cellStyle name="표준 3 15 32" xfId="8947"/>
    <cellStyle name="표준 3 15 33" xfId="8948"/>
    <cellStyle name="표준 3 15 34" xfId="8949"/>
    <cellStyle name="표준 3 15 35" xfId="8950"/>
    <cellStyle name="표준 3 15 36" xfId="8951"/>
    <cellStyle name="표준 3 15 37" xfId="8952"/>
    <cellStyle name="표준 3 15 38" xfId="8953"/>
    <cellStyle name="표준 3 15 39" xfId="8954"/>
    <cellStyle name="표준 3 15 4" xfId="8955"/>
    <cellStyle name="표준 3 15 40" xfId="11416"/>
    <cellStyle name="표준 3 15 5" xfId="8956"/>
    <cellStyle name="표준 3 15 6" xfId="8957"/>
    <cellStyle name="표준 3 15 7" xfId="8958"/>
    <cellStyle name="표준 3 15 8" xfId="8959"/>
    <cellStyle name="표준 3 15 9" xfId="8960"/>
    <cellStyle name="표준 3 16" xfId="240"/>
    <cellStyle name="표준 3 16 10" xfId="8962"/>
    <cellStyle name="표준 3 16 11" xfId="8963"/>
    <cellStyle name="표준 3 16 12" xfId="8964"/>
    <cellStyle name="표준 3 16 13" xfId="8965"/>
    <cellStyle name="표준 3 16 14" xfId="8966"/>
    <cellStyle name="표준 3 16 15" xfId="8967"/>
    <cellStyle name="표준 3 16 16" xfId="8968"/>
    <cellStyle name="표준 3 16 17" xfId="8969"/>
    <cellStyle name="표준 3 16 18" xfId="8970"/>
    <cellStyle name="표준 3 16 19" xfId="8971"/>
    <cellStyle name="표준 3 16 2" xfId="8961"/>
    <cellStyle name="표준 3 16 20" xfId="8972"/>
    <cellStyle name="표준 3 16 21" xfId="8973"/>
    <cellStyle name="표준 3 16 22" xfId="8974"/>
    <cellStyle name="표준 3 16 23" xfId="8975"/>
    <cellStyle name="표준 3 16 24" xfId="8976"/>
    <cellStyle name="표준 3 16 25" xfId="8977"/>
    <cellStyle name="표준 3 16 26" xfId="8978"/>
    <cellStyle name="표준 3 16 27" xfId="8979"/>
    <cellStyle name="표준 3 16 28" xfId="8980"/>
    <cellStyle name="표준 3 16 29" xfId="8981"/>
    <cellStyle name="표준 3 16 3" xfId="8982"/>
    <cellStyle name="표준 3 16 30" xfId="8983"/>
    <cellStyle name="표준 3 16 31" xfId="8984"/>
    <cellStyle name="표준 3 16 32" xfId="8985"/>
    <cellStyle name="표준 3 16 33" xfId="8986"/>
    <cellStyle name="표준 3 16 34" xfId="8987"/>
    <cellStyle name="표준 3 16 35" xfId="8988"/>
    <cellStyle name="표준 3 16 36" xfId="8989"/>
    <cellStyle name="표준 3 16 37" xfId="8990"/>
    <cellStyle name="표준 3 16 38" xfId="8991"/>
    <cellStyle name="표준 3 16 39" xfId="8992"/>
    <cellStyle name="표준 3 16 4" xfId="8993"/>
    <cellStyle name="표준 3 16 40" xfId="11417"/>
    <cellStyle name="표준 3 16 5" xfId="8994"/>
    <cellStyle name="표준 3 16 6" xfId="8995"/>
    <cellStyle name="표준 3 16 7" xfId="8996"/>
    <cellStyle name="표준 3 16 8" xfId="8997"/>
    <cellStyle name="표준 3 16 9" xfId="8998"/>
    <cellStyle name="표준 3 17" xfId="8999"/>
    <cellStyle name="표준 3 18" xfId="9000"/>
    <cellStyle name="표준 3 19" xfId="9001"/>
    <cellStyle name="표준 3 2" xfId="46"/>
    <cellStyle name="표준 3 2 10" xfId="11418"/>
    <cellStyle name="표준 3 2 2" xfId="9002"/>
    <cellStyle name="표준 3 2 2 2" xfId="9003"/>
    <cellStyle name="표준 3 2 2 2 2" xfId="9004"/>
    <cellStyle name="표준 3 2 2 2 2 2" xfId="9005"/>
    <cellStyle name="표준 3 2 2 2 2 3" xfId="11421"/>
    <cellStyle name="표준 3 2 2 2 3" xfId="11420"/>
    <cellStyle name="표준 3 2 2 3" xfId="9006"/>
    <cellStyle name="표준 3 2 2 4" xfId="9007"/>
    <cellStyle name="표준 3 2 2 5" xfId="9008"/>
    <cellStyle name="표준 3 2 2 6" xfId="11419"/>
    <cellStyle name="표준 3 2 3" xfId="9009"/>
    <cellStyle name="표준 3 2 4" xfId="9010"/>
    <cellStyle name="표준 3 2 5" xfId="9011"/>
    <cellStyle name="표준 3 2 6" xfId="9012"/>
    <cellStyle name="표준 3 2 7" xfId="9013"/>
    <cellStyle name="표준 3 2 8" xfId="9014"/>
    <cellStyle name="표준 3 2 9" xfId="9015"/>
    <cellStyle name="표준 3 20" xfId="9016"/>
    <cellStyle name="표준 3 21" xfId="9017"/>
    <cellStyle name="표준 3 22" xfId="9018"/>
    <cellStyle name="표준 3 23" xfId="9019"/>
    <cellStyle name="표준 3 24" xfId="9020"/>
    <cellStyle name="표준 3 25" xfId="9021"/>
    <cellStyle name="표준 3 26" xfId="9022"/>
    <cellStyle name="표준 3 27" xfId="9023"/>
    <cellStyle name="표준 3 28" xfId="9024"/>
    <cellStyle name="표준 3 29" xfId="9025"/>
    <cellStyle name="표준 3 3" xfId="65"/>
    <cellStyle name="표준 3 3 2" xfId="9026"/>
    <cellStyle name="표준 3 3 3" xfId="11422"/>
    <cellStyle name="표준 3 30" xfId="9027"/>
    <cellStyle name="표준 3 31" xfId="9028"/>
    <cellStyle name="표준 3 32" xfId="9029"/>
    <cellStyle name="표준 3 33" xfId="9030"/>
    <cellStyle name="표준 3 34" xfId="9031"/>
    <cellStyle name="표준 3 35" xfId="9032"/>
    <cellStyle name="표준 3 36" xfId="9033"/>
    <cellStyle name="표준 3 37" xfId="9034"/>
    <cellStyle name="표준 3 38" xfId="9035"/>
    <cellStyle name="표준 3 39" xfId="9036"/>
    <cellStyle name="표준 3 4" xfId="68"/>
    <cellStyle name="표준 3 4 10" xfId="9038"/>
    <cellStyle name="표준 3 4 11" xfId="9039"/>
    <cellStyle name="표준 3 4 12" xfId="9040"/>
    <cellStyle name="표준 3 4 13" xfId="9041"/>
    <cellStyle name="표준 3 4 14" xfId="9042"/>
    <cellStyle name="표준 3 4 15" xfId="9043"/>
    <cellStyle name="표준 3 4 16" xfId="9044"/>
    <cellStyle name="표준 3 4 17" xfId="9045"/>
    <cellStyle name="표준 3 4 18" xfId="9046"/>
    <cellStyle name="표준 3 4 19" xfId="9047"/>
    <cellStyle name="표준 3 4 2" xfId="9037"/>
    <cellStyle name="표준 3 4 20" xfId="9049"/>
    <cellStyle name="표준 3 4 21" xfId="9050"/>
    <cellStyle name="표준 3 4 22" xfId="9051"/>
    <cellStyle name="표준 3 4 23" xfId="9052"/>
    <cellStyle name="표준 3 4 24" xfId="9053"/>
    <cellStyle name="표준 3 4 25" xfId="9054"/>
    <cellStyle name="표준 3 4 26" xfId="9055"/>
    <cellStyle name="표준 3 4 27" xfId="9056"/>
    <cellStyle name="표준 3 4 28" xfId="9057"/>
    <cellStyle name="표준 3 4 29" xfId="9058"/>
    <cellStyle name="표준 3 4 3" xfId="9059"/>
    <cellStyle name="표준 3 4 30" xfId="9060"/>
    <cellStyle name="표준 3 4 31" xfId="9061"/>
    <cellStyle name="표준 3 4 32" xfId="9062"/>
    <cellStyle name="표준 3 4 33" xfId="9063"/>
    <cellStyle name="표준 3 4 34" xfId="9064"/>
    <cellStyle name="표준 3 4 35" xfId="9065"/>
    <cellStyle name="표준 3 4 36" xfId="9066"/>
    <cellStyle name="표준 3 4 37" xfId="9067"/>
    <cellStyle name="표준 3 4 38" xfId="9068"/>
    <cellStyle name="표준 3 4 39" xfId="9069"/>
    <cellStyle name="표준 3 4 4" xfId="9070"/>
    <cellStyle name="표준 3 4 40" xfId="11423"/>
    <cellStyle name="표준 3 4 5" xfId="9071"/>
    <cellStyle name="표준 3 4 6" xfId="9072"/>
    <cellStyle name="표준 3 4 7" xfId="9073"/>
    <cellStyle name="표준 3 4 8" xfId="9074"/>
    <cellStyle name="표준 3 4 9" xfId="9075"/>
    <cellStyle name="표준 3 40" xfId="9076"/>
    <cellStyle name="표준 3 41" xfId="9077"/>
    <cellStyle name="표준 3 42" xfId="9078"/>
    <cellStyle name="표준 3 43" xfId="9079"/>
    <cellStyle name="표준 3 44" xfId="9080"/>
    <cellStyle name="표준 3 45" xfId="9081"/>
    <cellStyle name="표준 3 46" xfId="9082"/>
    <cellStyle name="표준 3 47" xfId="9083"/>
    <cellStyle name="표준 3 48" xfId="9084"/>
    <cellStyle name="표준 3 49" xfId="9085"/>
    <cellStyle name="표준 3 5" xfId="71"/>
    <cellStyle name="표준 3 5 10" xfId="9087"/>
    <cellStyle name="표준 3 5 11" xfId="9088"/>
    <cellStyle name="표준 3 5 12" xfId="9089"/>
    <cellStyle name="표준 3 5 13" xfId="9090"/>
    <cellStyle name="표준 3 5 14" xfId="9091"/>
    <cellStyle name="표준 3 5 15" xfId="9092"/>
    <cellStyle name="표준 3 5 16" xfId="9093"/>
    <cellStyle name="표준 3 5 17" xfId="9094"/>
    <cellStyle name="표준 3 5 18" xfId="9095"/>
    <cellStyle name="표준 3 5 19" xfId="9096"/>
    <cellStyle name="표준 3 5 2" xfId="9086"/>
    <cellStyle name="표준 3 5 20" xfId="9098"/>
    <cellStyle name="표준 3 5 21" xfId="9099"/>
    <cellStyle name="표준 3 5 22" xfId="9100"/>
    <cellStyle name="표준 3 5 23" xfId="9101"/>
    <cellStyle name="표준 3 5 24" xfId="9102"/>
    <cellStyle name="표준 3 5 25" xfId="9103"/>
    <cellStyle name="표준 3 5 26" xfId="9104"/>
    <cellStyle name="표준 3 5 27" xfId="9105"/>
    <cellStyle name="표준 3 5 28" xfId="9106"/>
    <cellStyle name="표준 3 5 29" xfId="9107"/>
    <cellStyle name="표준 3 5 3" xfId="9108"/>
    <cellStyle name="표준 3 5 30" xfId="9109"/>
    <cellStyle name="표준 3 5 31" xfId="9110"/>
    <cellStyle name="표준 3 5 32" xfId="9111"/>
    <cellStyle name="표준 3 5 33" xfId="9112"/>
    <cellStyle name="표준 3 5 34" xfId="9113"/>
    <cellStyle name="표준 3 5 35" xfId="9114"/>
    <cellStyle name="표준 3 5 36" xfId="9115"/>
    <cellStyle name="표준 3 5 37" xfId="9116"/>
    <cellStyle name="표준 3 5 38" xfId="9117"/>
    <cellStyle name="표준 3 5 39" xfId="9118"/>
    <cellStyle name="표준 3 5 4" xfId="9119"/>
    <cellStyle name="표준 3 5 40" xfId="11424"/>
    <cellStyle name="표준 3 5 5" xfId="9120"/>
    <cellStyle name="표준 3 5 6" xfId="9121"/>
    <cellStyle name="표준 3 5 7" xfId="9122"/>
    <cellStyle name="표준 3 5 8" xfId="9123"/>
    <cellStyle name="표준 3 5 9" xfId="9124"/>
    <cellStyle name="표준 3 50" xfId="9125"/>
    <cellStyle name="표준 3 51" xfId="9126"/>
    <cellStyle name="표준 3 52" xfId="9127"/>
    <cellStyle name="표준 3 53" xfId="9128"/>
    <cellStyle name="표준 3 54" xfId="9129"/>
    <cellStyle name="표준 3 55" xfId="9130"/>
    <cellStyle name="표준 3 56" xfId="9131"/>
    <cellStyle name="표준 3 57" xfId="9132"/>
    <cellStyle name="표준 3 58" xfId="9133"/>
    <cellStyle name="표준 3 59" xfId="9134"/>
    <cellStyle name="표준 3 6" xfId="74"/>
    <cellStyle name="표준 3 6 10" xfId="9136"/>
    <cellStyle name="표준 3 6 11" xfId="9137"/>
    <cellStyle name="표준 3 6 12" xfId="9138"/>
    <cellStyle name="표준 3 6 13" xfId="9139"/>
    <cellStyle name="표준 3 6 14" xfId="9140"/>
    <cellStyle name="표준 3 6 15" xfId="9141"/>
    <cellStyle name="표준 3 6 16" xfId="9142"/>
    <cellStyle name="표준 3 6 17" xfId="9143"/>
    <cellStyle name="표준 3 6 18" xfId="9144"/>
    <cellStyle name="표준 3 6 19" xfId="9145"/>
    <cellStyle name="표준 3 6 2" xfId="9135"/>
    <cellStyle name="표준 3 6 20" xfId="9146"/>
    <cellStyle name="표준 3 6 21" xfId="9147"/>
    <cellStyle name="표준 3 6 22" xfId="9148"/>
    <cellStyle name="표준 3 6 23" xfId="9149"/>
    <cellStyle name="표준 3 6 24" xfId="9150"/>
    <cellStyle name="표준 3 6 25" xfId="9151"/>
    <cellStyle name="표준 3 6 26" xfId="9152"/>
    <cellStyle name="표준 3 6 27" xfId="9153"/>
    <cellStyle name="표준 3 6 28" xfId="9154"/>
    <cellStyle name="표준 3 6 29" xfId="9155"/>
    <cellStyle name="표준 3 6 3" xfId="9156"/>
    <cellStyle name="표준 3 6 30" xfId="9157"/>
    <cellStyle name="표준 3 6 31" xfId="9158"/>
    <cellStyle name="표준 3 6 32" xfId="9159"/>
    <cellStyle name="표준 3 6 33" xfId="9160"/>
    <cellStyle name="표준 3 6 34" xfId="9161"/>
    <cellStyle name="표준 3 6 35" xfId="9162"/>
    <cellStyle name="표준 3 6 36" xfId="9163"/>
    <cellStyle name="표준 3 6 37" xfId="9164"/>
    <cellStyle name="표준 3 6 38" xfId="9165"/>
    <cellStyle name="표준 3 6 39" xfId="9166"/>
    <cellStyle name="표준 3 6 4" xfId="9167"/>
    <cellStyle name="표준 3 6 40" xfId="11425"/>
    <cellStyle name="표준 3 6 5" xfId="9168"/>
    <cellStyle name="표준 3 6 6" xfId="9169"/>
    <cellStyle name="표준 3 6 7" xfId="9170"/>
    <cellStyle name="표준 3 6 8" xfId="9171"/>
    <cellStyle name="표준 3 6 9" xfId="9172"/>
    <cellStyle name="표준 3 60" xfId="9173"/>
    <cellStyle name="표준 3 61" xfId="9174"/>
    <cellStyle name="표준 3 62" xfId="9175"/>
    <cellStyle name="표준 3 63" xfId="9176"/>
    <cellStyle name="표준 3 64" xfId="9177"/>
    <cellStyle name="표준 3 65" xfId="9178"/>
    <cellStyle name="표준 3 66" xfId="9179"/>
    <cellStyle name="표준 3 67" xfId="9180"/>
    <cellStyle name="표준 3 68" xfId="9181"/>
    <cellStyle name="표준 3 69" xfId="9182"/>
    <cellStyle name="표준 3 7" xfId="77"/>
    <cellStyle name="표준 3 7 10" xfId="9184"/>
    <cellStyle name="표준 3 7 11" xfId="9185"/>
    <cellStyle name="표준 3 7 12" xfId="9186"/>
    <cellStyle name="표준 3 7 13" xfId="9187"/>
    <cellStyle name="표준 3 7 14" xfId="9188"/>
    <cellStyle name="표준 3 7 15" xfId="9189"/>
    <cellStyle name="표준 3 7 16" xfId="9190"/>
    <cellStyle name="표준 3 7 17" xfId="9191"/>
    <cellStyle name="표준 3 7 18" xfId="9192"/>
    <cellStyle name="표준 3 7 19" xfId="9193"/>
    <cellStyle name="표준 3 7 2" xfId="9183"/>
    <cellStyle name="표준 3 7 20" xfId="9194"/>
    <cellStyle name="표준 3 7 21" xfId="9195"/>
    <cellStyle name="표준 3 7 22" xfId="9196"/>
    <cellStyle name="표준 3 7 23" xfId="9197"/>
    <cellStyle name="표준 3 7 24" xfId="9198"/>
    <cellStyle name="표준 3 7 25" xfId="9199"/>
    <cellStyle name="표준 3 7 26" xfId="9200"/>
    <cellStyle name="표준 3 7 27" xfId="9201"/>
    <cellStyle name="표준 3 7 28" xfId="9202"/>
    <cellStyle name="표준 3 7 29" xfId="9203"/>
    <cellStyle name="표준 3 7 3" xfId="9204"/>
    <cellStyle name="표준 3 7 30" xfId="9205"/>
    <cellStyle name="표준 3 7 31" xfId="9206"/>
    <cellStyle name="표준 3 7 32" xfId="9207"/>
    <cellStyle name="표준 3 7 33" xfId="9208"/>
    <cellStyle name="표준 3 7 34" xfId="9209"/>
    <cellStyle name="표준 3 7 35" xfId="9210"/>
    <cellStyle name="표준 3 7 36" xfId="9211"/>
    <cellStyle name="표준 3 7 37" xfId="9212"/>
    <cellStyle name="표준 3 7 38" xfId="9213"/>
    <cellStyle name="표준 3 7 39" xfId="9214"/>
    <cellStyle name="표준 3 7 4" xfId="9215"/>
    <cellStyle name="표준 3 7 40" xfId="11426"/>
    <cellStyle name="표준 3 7 5" xfId="9216"/>
    <cellStyle name="표준 3 7 6" xfId="9217"/>
    <cellStyle name="표준 3 7 7" xfId="9218"/>
    <cellStyle name="표준 3 7 8" xfId="9219"/>
    <cellStyle name="표준 3 7 9" xfId="9220"/>
    <cellStyle name="표준 3 70" xfId="9221"/>
    <cellStyle name="표준 3 70 10" xfId="9222"/>
    <cellStyle name="표준 3 70 11" xfId="9223"/>
    <cellStyle name="표준 3 70 12" xfId="9224"/>
    <cellStyle name="표준 3 70 13" xfId="9225"/>
    <cellStyle name="표준 3 70 14" xfId="9226"/>
    <cellStyle name="표준 3 70 2" xfId="9227"/>
    <cellStyle name="표준 3 70 3" xfId="9228"/>
    <cellStyle name="표준 3 70 4" xfId="9229"/>
    <cellStyle name="표준 3 70 5" xfId="9230"/>
    <cellStyle name="표준 3 70 6" xfId="9231"/>
    <cellStyle name="표준 3 70 7" xfId="9232"/>
    <cellStyle name="표준 3 70 8" xfId="9233"/>
    <cellStyle name="표준 3 70 9" xfId="9234"/>
    <cellStyle name="표준 3 71" xfId="9235"/>
    <cellStyle name="표준 3 72" xfId="9236"/>
    <cellStyle name="표준 3 73" xfId="9237"/>
    <cellStyle name="표준 3 74" xfId="9238"/>
    <cellStyle name="표준 3 75" xfId="9239"/>
    <cellStyle name="표준 3 76" xfId="9240"/>
    <cellStyle name="표준 3 77" xfId="9241"/>
    <cellStyle name="표준 3 78" xfId="11299"/>
    <cellStyle name="표준 3 8" xfId="80"/>
    <cellStyle name="표준 3 8 10" xfId="9243"/>
    <cellStyle name="표준 3 8 11" xfId="9244"/>
    <cellStyle name="표준 3 8 12" xfId="9245"/>
    <cellStyle name="표준 3 8 13" xfId="9246"/>
    <cellStyle name="표준 3 8 14" xfId="9247"/>
    <cellStyle name="표준 3 8 15" xfId="9248"/>
    <cellStyle name="표준 3 8 16" xfId="9249"/>
    <cellStyle name="표준 3 8 17" xfId="9250"/>
    <cellStyle name="표준 3 8 18" xfId="9251"/>
    <cellStyle name="표준 3 8 19" xfId="9252"/>
    <cellStyle name="표준 3 8 2" xfId="9242"/>
    <cellStyle name="표준 3 8 20" xfId="9253"/>
    <cellStyle name="표준 3 8 21" xfId="9254"/>
    <cellStyle name="표준 3 8 22" xfId="9255"/>
    <cellStyle name="표준 3 8 23" xfId="9256"/>
    <cellStyle name="표준 3 8 24" xfId="9257"/>
    <cellStyle name="표준 3 8 25" xfId="9258"/>
    <cellStyle name="표준 3 8 26" xfId="9259"/>
    <cellStyle name="표준 3 8 27" xfId="9260"/>
    <cellStyle name="표준 3 8 28" xfId="9261"/>
    <cellStyle name="표준 3 8 29" xfId="9262"/>
    <cellStyle name="표준 3 8 3" xfId="9263"/>
    <cellStyle name="표준 3 8 30" xfId="9264"/>
    <cellStyle name="표준 3 8 31" xfId="9265"/>
    <cellStyle name="표준 3 8 32" xfId="9266"/>
    <cellStyle name="표준 3 8 33" xfId="9267"/>
    <cellStyle name="표준 3 8 34" xfId="9268"/>
    <cellStyle name="표준 3 8 35" xfId="9269"/>
    <cellStyle name="표준 3 8 36" xfId="9270"/>
    <cellStyle name="표준 3 8 37" xfId="9271"/>
    <cellStyle name="표준 3 8 38" xfId="9272"/>
    <cellStyle name="표준 3 8 39" xfId="9273"/>
    <cellStyle name="표준 3 8 4" xfId="9274"/>
    <cellStyle name="표준 3 8 40" xfId="11427"/>
    <cellStyle name="표준 3 8 5" xfId="9275"/>
    <cellStyle name="표준 3 8 6" xfId="9276"/>
    <cellStyle name="표준 3 8 7" xfId="9277"/>
    <cellStyle name="표준 3 8 8" xfId="9278"/>
    <cellStyle name="표준 3 8 9" xfId="9279"/>
    <cellStyle name="표준 3 9" xfId="82"/>
    <cellStyle name="표준 3 9 10" xfId="9281"/>
    <cellStyle name="표준 3 9 11" xfId="9282"/>
    <cellStyle name="표준 3 9 12" xfId="9283"/>
    <cellStyle name="표준 3 9 13" xfId="9284"/>
    <cellStyle name="표준 3 9 14" xfId="9285"/>
    <cellStyle name="표준 3 9 15" xfId="9286"/>
    <cellStyle name="표준 3 9 16" xfId="9287"/>
    <cellStyle name="표준 3 9 17" xfId="9288"/>
    <cellStyle name="표준 3 9 18" xfId="9289"/>
    <cellStyle name="표준 3 9 19" xfId="9290"/>
    <cellStyle name="표준 3 9 2" xfId="9280"/>
    <cellStyle name="표준 3 9 20" xfId="9291"/>
    <cellStyle name="표준 3 9 21" xfId="9292"/>
    <cellStyle name="표준 3 9 22" xfId="9293"/>
    <cellStyle name="표준 3 9 23" xfId="9294"/>
    <cellStyle name="표준 3 9 24" xfId="9295"/>
    <cellStyle name="표준 3 9 25" xfId="9296"/>
    <cellStyle name="표준 3 9 26" xfId="9297"/>
    <cellStyle name="표준 3 9 27" xfId="9298"/>
    <cellStyle name="표준 3 9 28" xfId="9299"/>
    <cellStyle name="표준 3 9 29" xfId="9300"/>
    <cellStyle name="표준 3 9 3" xfId="9301"/>
    <cellStyle name="표준 3 9 30" xfId="9302"/>
    <cellStyle name="표준 3 9 31" xfId="9303"/>
    <cellStyle name="표준 3 9 32" xfId="9304"/>
    <cellStyle name="표준 3 9 33" xfId="9305"/>
    <cellStyle name="표준 3 9 34" xfId="9306"/>
    <cellStyle name="표준 3 9 35" xfId="9307"/>
    <cellStyle name="표준 3 9 36" xfId="9308"/>
    <cellStyle name="표준 3 9 37" xfId="9309"/>
    <cellStyle name="표준 3 9 38" xfId="9310"/>
    <cellStyle name="표준 3 9 39" xfId="9311"/>
    <cellStyle name="표준 3 9 4" xfId="9312"/>
    <cellStyle name="표준 3 9 40" xfId="11428"/>
    <cellStyle name="표준 3 9 5" xfId="9313"/>
    <cellStyle name="표준 3 9 6" xfId="9314"/>
    <cellStyle name="표준 3 9 7" xfId="9315"/>
    <cellStyle name="표준 3 9 8" xfId="9316"/>
    <cellStyle name="표준 3 9 9" xfId="9317"/>
    <cellStyle name="표준 30" xfId="121"/>
    <cellStyle name="표준 30 10" xfId="9319"/>
    <cellStyle name="표준 30 11" xfId="9320"/>
    <cellStyle name="표준 30 12" xfId="9321"/>
    <cellStyle name="표준 30 13" xfId="9322"/>
    <cellStyle name="표준 30 14" xfId="9323"/>
    <cellStyle name="표준 30 15" xfId="9324"/>
    <cellStyle name="표준 30 16" xfId="9325"/>
    <cellStyle name="표준 30 17" xfId="9326"/>
    <cellStyle name="표준 30 18" xfId="9327"/>
    <cellStyle name="표준 30 19" xfId="9328"/>
    <cellStyle name="표준 30 2" xfId="9318"/>
    <cellStyle name="표준 30 2 2" xfId="9329"/>
    <cellStyle name="표준 30 2 3" xfId="11430"/>
    <cellStyle name="표준 30 20" xfId="9330"/>
    <cellStyle name="표준 30 21" xfId="9331"/>
    <cellStyle name="표준 30 22" xfId="9332"/>
    <cellStyle name="표준 30 23" xfId="9333"/>
    <cellStyle name="표준 30 24" xfId="9334"/>
    <cellStyle name="표준 30 25" xfId="9335"/>
    <cellStyle name="표준 30 26" xfId="9336"/>
    <cellStyle name="표준 30 27" xfId="9337"/>
    <cellStyle name="표준 30 28" xfId="9338"/>
    <cellStyle name="표준 30 29" xfId="9339"/>
    <cellStyle name="표준 30 3" xfId="9340"/>
    <cellStyle name="표준 30 30" xfId="9341"/>
    <cellStyle name="표준 30 31" xfId="9342"/>
    <cellStyle name="표준 30 32" xfId="9343"/>
    <cellStyle name="표준 30 33" xfId="9344"/>
    <cellStyle name="표준 30 34" xfId="9345"/>
    <cellStyle name="표준 30 35" xfId="9346"/>
    <cellStyle name="표준 30 36" xfId="9347"/>
    <cellStyle name="표준 30 37" xfId="9348"/>
    <cellStyle name="표준 30 38" xfId="9349"/>
    <cellStyle name="표준 30 39" xfId="9350"/>
    <cellStyle name="표준 30 4" xfId="9351"/>
    <cellStyle name="표준 30 40" xfId="11429"/>
    <cellStyle name="표준 30 5" xfId="9352"/>
    <cellStyle name="표준 30 6" xfId="9353"/>
    <cellStyle name="표준 30 7" xfId="9354"/>
    <cellStyle name="표준 30 8" xfId="9355"/>
    <cellStyle name="표준 30 9" xfId="9356"/>
    <cellStyle name="표준 31" xfId="124"/>
    <cellStyle name="표준 31 2" xfId="9357"/>
    <cellStyle name="표준 31 2 2" xfId="9358"/>
    <cellStyle name="표준 31 2 3" xfId="11432"/>
    <cellStyle name="표준 31 3" xfId="11431"/>
    <cellStyle name="표준 31 4" xfId="11442"/>
    <cellStyle name="표준 32" xfId="9359"/>
    <cellStyle name="표준 32 2" xfId="9360"/>
    <cellStyle name="표준 33" xfId="9361"/>
    <cellStyle name="표준 33 2" xfId="9362"/>
    <cellStyle name="표준 34" xfId="9363"/>
    <cellStyle name="표준 34 10" xfId="9364"/>
    <cellStyle name="표준 34 11" xfId="9365"/>
    <cellStyle name="표준 34 12" xfId="9366"/>
    <cellStyle name="표준 34 13" xfId="9367"/>
    <cellStyle name="표준 34 14" xfId="9368"/>
    <cellStyle name="표준 34 15" xfId="9369"/>
    <cellStyle name="표준 34 16" xfId="9370"/>
    <cellStyle name="표준 34 17" xfId="9371"/>
    <cellStyle name="표준 34 18" xfId="9372"/>
    <cellStyle name="표준 34 19" xfId="9373"/>
    <cellStyle name="표준 34 2" xfId="9374"/>
    <cellStyle name="표준 34 20" xfId="9375"/>
    <cellStyle name="표준 34 21" xfId="9376"/>
    <cellStyle name="표준 34 22" xfId="9377"/>
    <cellStyle name="표준 34 23" xfId="9378"/>
    <cellStyle name="표준 34 24" xfId="9379"/>
    <cellStyle name="표준 34 25" xfId="9380"/>
    <cellStyle name="표준 34 26" xfId="9381"/>
    <cellStyle name="표준 34 27" xfId="9382"/>
    <cellStyle name="표준 34 28" xfId="9383"/>
    <cellStyle name="표준 34 29" xfId="9384"/>
    <cellStyle name="표준 34 3" xfId="9385"/>
    <cellStyle name="표준 34 30" xfId="9386"/>
    <cellStyle name="표준 34 31" xfId="9387"/>
    <cellStyle name="표준 34 32" xfId="9388"/>
    <cellStyle name="표준 34 33" xfId="9389"/>
    <cellStyle name="표준 34 34" xfId="9390"/>
    <cellStyle name="표준 34 35" xfId="9391"/>
    <cellStyle name="표준 34 36" xfId="9392"/>
    <cellStyle name="표준 34 37" xfId="9393"/>
    <cellStyle name="표준 34 38" xfId="9394"/>
    <cellStyle name="표준 34 39" xfId="9395"/>
    <cellStyle name="표준 34 4" xfId="9396"/>
    <cellStyle name="표준 34 5" xfId="9397"/>
    <cellStyle name="표준 34 6" xfId="9398"/>
    <cellStyle name="표준 34 7" xfId="9399"/>
    <cellStyle name="표준 34 8" xfId="9400"/>
    <cellStyle name="표준 34 9" xfId="9401"/>
    <cellStyle name="표준 35" xfId="9402"/>
    <cellStyle name="표준 35 10" xfId="9403"/>
    <cellStyle name="표준 35 11" xfId="9404"/>
    <cellStyle name="표준 35 12" xfId="9405"/>
    <cellStyle name="표준 35 13" xfId="9406"/>
    <cellStyle name="표준 35 14" xfId="9407"/>
    <cellStyle name="표준 35 15" xfId="9408"/>
    <cellStyle name="표준 35 16" xfId="9409"/>
    <cellStyle name="표준 35 17" xfId="9410"/>
    <cellStyle name="표준 35 18" xfId="9411"/>
    <cellStyle name="표준 35 19" xfId="9412"/>
    <cellStyle name="표준 35 2" xfId="9413"/>
    <cellStyle name="표준 35 20" xfId="9414"/>
    <cellStyle name="표준 35 21" xfId="9415"/>
    <cellStyle name="표준 35 22" xfId="9416"/>
    <cellStyle name="표준 35 23" xfId="9417"/>
    <cellStyle name="표준 35 24" xfId="9418"/>
    <cellStyle name="표준 35 25" xfId="9419"/>
    <cellStyle name="표준 35 26" xfId="9420"/>
    <cellStyle name="표준 35 27" xfId="9421"/>
    <cellStyle name="표준 35 28" xfId="9422"/>
    <cellStyle name="표준 35 29" xfId="9423"/>
    <cellStyle name="표준 35 3" xfId="9424"/>
    <cellStyle name="표준 35 30" xfId="9425"/>
    <cellStyle name="표준 35 31" xfId="9426"/>
    <cellStyle name="표준 35 32" xfId="9427"/>
    <cellStyle name="표준 35 33" xfId="9428"/>
    <cellStyle name="표준 35 34" xfId="9429"/>
    <cellStyle name="표준 35 35" xfId="9430"/>
    <cellStyle name="표준 35 36" xfId="9431"/>
    <cellStyle name="표준 35 37" xfId="9432"/>
    <cellStyle name="표준 35 38" xfId="9433"/>
    <cellStyle name="표준 35 39" xfId="9434"/>
    <cellStyle name="표준 35 4" xfId="9435"/>
    <cellStyle name="표준 35 5" xfId="9436"/>
    <cellStyle name="표준 35 6" xfId="9437"/>
    <cellStyle name="표준 35 7" xfId="9438"/>
    <cellStyle name="표준 35 8" xfId="9439"/>
    <cellStyle name="표준 35 9" xfId="9440"/>
    <cellStyle name="표준 36" xfId="9441"/>
    <cellStyle name="표준 36 10" xfId="9442"/>
    <cellStyle name="표준 36 11" xfId="9443"/>
    <cellStyle name="표준 36 12" xfId="9444"/>
    <cellStyle name="표준 36 13" xfId="9445"/>
    <cellStyle name="표준 36 14" xfId="9446"/>
    <cellStyle name="표준 36 15" xfId="9447"/>
    <cellStyle name="표준 36 16" xfId="9448"/>
    <cellStyle name="표준 36 17" xfId="9449"/>
    <cellStyle name="표준 36 18" xfId="9450"/>
    <cellStyle name="표준 36 19" xfId="9451"/>
    <cellStyle name="표준 36 2" xfId="9452"/>
    <cellStyle name="표준 36 20" xfId="9453"/>
    <cellStyle name="표준 36 21" xfId="9454"/>
    <cellStyle name="표준 36 22" xfId="9455"/>
    <cellStyle name="표준 36 23" xfId="9456"/>
    <cellStyle name="표준 36 24" xfId="9457"/>
    <cellStyle name="표준 36 25" xfId="9458"/>
    <cellStyle name="표준 36 26" xfId="9459"/>
    <cellStyle name="표준 36 27" xfId="9460"/>
    <cellStyle name="표준 36 28" xfId="9461"/>
    <cellStyle name="표준 36 29" xfId="9462"/>
    <cellStyle name="표준 36 3" xfId="9463"/>
    <cellStyle name="표준 36 30" xfId="9464"/>
    <cellStyle name="표준 36 31" xfId="9465"/>
    <cellStyle name="표준 36 32" xfId="9466"/>
    <cellStyle name="표준 36 33" xfId="9467"/>
    <cellStyle name="표준 36 34" xfId="9468"/>
    <cellStyle name="표준 36 35" xfId="9469"/>
    <cellStyle name="표준 36 36" xfId="9470"/>
    <cellStyle name="표준 36 37" xfId="9471"/>
    <cellStyle name="표준 36 38" xfId="9472"/>
    <cellStyle name="표준 36 39" xfId="9473"/>
    <cellStyle name="표준 36 4" xfId="9474"/>
    <cellStyle name="표준 36 5" xfId="9475"/>
    <cellStyle name="표준 36 6" xfId="9476"/>
    <cellStyle name="표준 36 7" xfId="9477"/>
    <cellStyle name="표준 36 8" xfId="9478"/>
    <cellStyle name="표준 36 9" xfId="9479"/>
    <cellStyle name="표준 37" xfId="9480"/>
    <cellStyle name="표준 37 10" xfId="9481"/>
    <cellStyle name="표준 37 11" xfId="9482"/>
    <cellStyle name="표준 37 12" xfId="9483"/>
    <cellStyle name="표준 37 13" xfId="9484"/>
    <cellStyle name="표준 37 14" xfId="9485"/>
    <cellStyle name="표준 37 15" xfId="9486"/>
    <cellStyle name="표준 37 16" xfId="9487"/>
    <cellStyle name="표준 37 17" xfId="9488"/>
    <cellStyle name="표준 37 18" xfId="9489"/>
    <cellStyle name="표준 37 19" xfId="9490"/>
    <cellStyle name="표준 37 2" xfId="9491"/>
    <cellStyle name="표준 37 20" xfId="9492"/>
    <cellStyle name="표준 37 21" xfId="9493"/>
    <cellStyle name="표준 37 22" xfId="9494"/>
    <cellStyle name="표준 37 23" xfId="9495"/>
    <cellStyle name="표준 37 24" xfId="9496"/>
    <cellStyle name="표준 37 25" xfId="9497"/>
    <cellStyle name="표준 37 26" xfId="9498"/>
    <cellStyle name="표준 37 27" xfId="9499"/>
    <cellStyle name="표준 37 28" xfId="9500"/>
    <cellStyle name="표준 37 29" xfId="9501"/>
    <cellStyle name="표준 37 3" xfId="9502"/>
    <cellStyle name="표준 37 30" xfId="9503"/>
    <cellStyle name="표준 37 31" xfId="9504"/>
    <cellStyle name="표준 37 32" xfId="9505"/>
    <cellStyle name="표준 37 33" xfId="9506"/>
    <cellStyle name="표준 37 34" xfId="9507"/>
    <cellStyle name="표준 37 35" xfId="9508"/>
    <cellStyle name="표준 37 36" xfId="9509"/>
    <cellStyle name="표준 37 37" xfId="9510"/>
    <cellStyle name="표준 37 38" xfId="9511"/>
    <cellStyle name="표준 37 39" xfId="9512"/>
    <cellStyle name="표준 37 4" xfId="9513"/>
    <cellStyle name="표준 37 5" xfId="9514"/>
    <cellStyle name="표준 37 6" xfId="9515"/>
    <cellStyle name="표준 37 7" xfId="9516"/>
    <cellStyle name="표준 37 8" xfId="9517"/>
    <cellStyle name="표준 37 9" xfId="9518"/>
    <cellStyle name="표준 38" xfId="9519"/>
    <cellStyle name="표준 38 10" xfId="9520"/>
    <cellStyle name="표준 38 11" xfId="9521"/>
    <cellStyle name="표준 38 12" xfId="9522"/>
    <cellStyle name="표준 38 13" xfId="9523"/>
    <cellStyle name="표준 38 14" xfId="9524"/>
    <cellStyle name="표준 38 15" xfId="9525"/>
    <cellStyle name="표준 38 16" xfId="9526"/>
    <cellStyle name="표준 38 17" xfId="9527"/>
    <cellStyle name="표준 38 18" xfId="9528"/>
    <cellStyle name="표준 38 19" xfId="9529"/>
    <cellStyle name="표준 38 2" xfId="9530"/>
    <cellStyle name="표준 38 20" xfId="9531"/>
    <cellStyle name="표준 38 21" xfId="9532"/>
    <cellStyle name="표준 38 22" xfId="9533"/>
    <cellStyle name="표준 38 23" xfId="9534"/>
    <cellStyle name="표준 38 24" xfId="9535"/>
    <cellStyle name="표준 38 25" xfId="9536"/>
    <cellStyle name="표준 38 26" xfId="9537"/>
    <cellStyle name="표준 38 27" xfId="9538"/>
    <cellStyle name="표준 38 28" xfId="9539"/>
    <cellStyle name="표준 38 29" xfId="9540"/>
    <cellStyle name="표준 38 3" xfId="9541"/>
    <cellStyle name="표준 38 30" xfId="9542"/>
    <cellStyle name="표준 38 31" xfId="9543"/>
    <cellStyle name="표준 38 32" xfId="9544"/>
    <cellStyle name="표준 38 33" xfId="9545"/>
    <cellStyle name="표준 38 34" xfId="9546"/>
    <cellStyle name="표준 38 35" xfId="9547"/>
    <cellStyle name="표준 38 36" xfId="9548"/>
    <cellStyle name="표준 38 37" xfId="9549"/>
    <cellStyle name="표준 38 38" xfId="9550"/>
    <cellStyle name="표준 38 39" xfId="9551"/>
    <cellStyle name="표준 38 4" xfId="9552"/>
    <cellStyle name="표준 38 5" xfId="9553"/>
    <cellStyle name="표준 38 6" xfId="9554"/>
    <cellStyle name="표준 38 7" xfId="9555"/>
    <cellStyle name="표준 38 8" xfId="9556"/>
    <cellStyle name="표준 38 9" xfId="9557"/>
    <cellStyle name="표준 39" xfId="9558"/>
    <cellStyle name="표준 39 10" xfId="9559"/>
    <cellStyle name="표준 39 11" xfId="9560"/>
    <cellStyle name="표준 39 12" xfId="9561"/>
    <cellStyle name="표준 39 13" xfId="9562"/>
    <cellStyle name="표준 39 14" xfId="9563"/>
    <cellStyle name="표준 39 15" xfId="9564"/>
    <cellStyle name="표준 39 16" xfId="9565"/>
    <cellStyle name="표준 39 17" xfId="9566"/>
    <cellStyle name="표준 39 18" xfId="9567"/>
    <cellStyle name="표준 39 19" xfId="9568"/>
    <cellStyle name="표준 39 2" xfId="9569"/>
    <cellStyle name="표준 39 20" xfId="9570"/>
    <cellStyle name="표준 39 21" xfId="9571"/>
    <cellStyle name="표준 39 22" xfId="9572"/>
    <cellStyle name="표준 39 23" xfId="9573"/>
    <cellStyle name="표준 39 24" xfId="9574"/>
    <cellStyle name="표준 39 25" xfId="9575"/>
    <cellStyle name="표준 39 26" xfId="9576"/>
    <cellStyle name="표준 39 27" xfId="9577"/>
    <cellStyle name="표준 39 28" xfId="9578"/>
    <cellStyle name="표준 39 29" xfId="9579"/>
    <cellStyle name="표준 39 3" xfId="9580"/>
    <cellStyle name="표준 39 30" xfId="9581"/>
    <cellStyle name="표준 39 31" xfId="9582"/>
    <cellStyle name="표준 39 32" xfId="9583"/>
    <cellStyle name="표준 39 33" xfId="9584"/>
    <cellStyle name="표준 39 34" xfId="9585"/>
    <cellStyle name="표준 39 35" xfId="9586"/>
    <cellStyle name="표준 39 36" xfId="9587"/>
    <cellStyle name="표준 39 37" xfId="9588"/>
    <cellStyle name="표준 39 38" xfId="9589"/>
    <cellStyle name="표준 39 39" xfId="9590"/>
    <cellStyle name="표준 39 4" xfId="9591"/>
    <cellStyle name="표준 39 5" xfId="9592"/>
    <cellStyle name="표준 39 6" xfId="9593"/>
    <cellStyle name="표준 39 7" xfId="9594"/>
    <cellStyle name="표준 39 8" xfId="9595"/>
    <cellStyle name="표준 39 9" xfId="9596"/>
    <cellStyle name="표준 4" xfId="47"/>
    <cellStyle name="표준 4 10" xfId="9598"/>
    <cellStyle name="표준 4 10 10" xfId="9599"/>
    <cellStyle name="표준 4 10 11" xfId="9600"/>
    <cellStyle name="표준 4 10 12" xfId="9601"/>
    <cellStyle name="표준 4 10 13" xfId="9602"/>
    <cellStyle name="표준 4 10 14" xfId="9603"/>
    <cellStyle name="표준 4 10 15" xfId="9604"/>
    <cellStyle name="표준 4 10 16" xfId="9605"/>
    <cellStyle name="표준 4 10 17" xfId="9606"/>
    <cellStyle name="표준 4 10 18" xfId="9607"/>
    <cellStyle name="표준 4 10 19" xfId="9608"/>
    <cellStyle name="표준 4 10 2" xfId="9609"/>
    <cellStyle name="표준 4 10 20" xfId="9610"/>
    <cellStyle name="표준 4 10 21" xfId="9611"/>
    <cellStyle name="표준 4 10 22" xfId="9612"/>
    <cellStyle name="표준 4 10 23" xfId="9613"/>
    <cellStyle name="표준 4 10 24" xfId="9614"/>
    <cellStyle name="표준 4 10 25" xfId="9615"/>
    <cellStyle name="표준 4 10 26" xfId="9616"/>
    <cellStyle name="표준 4 10 27" xfId="9617"/>
    <cellStyle name="표준 4 10 28" xfId="9618"/>
    <cellStyle name="표준 4 10 29" xfId="9619"/>
    <cellStyle name="표준 4 10 3" xfId="9620"/>
    <cellStyle name="표준 4 10 30" xfId="9621"/>
    <cellStyle name="표준 4 10 31" xfId="9622"/>
    <cellStyle name="표준 4 10 32" xfId="9623"/>
    <cellStyle name="표준 4 10 33" xfId="9624"/>
    <cellStyle name="표준 4 10 34" xfId="9625"/>
    <cellStyle name="표준 4 10 35" xfId="9626"/>
    <cellStyle name="표준 4 10 36" xfId="9627"/>
    <cellStyle name="표준 4 10 37" xfId="9628"/>
    <cellStyle name="표준 4 10 38" xfId="9629"/>
    <cellStyle name="표준 4 10 39" xfId="9630"/>
    <cellStyle name="표준 4 10 4" xfId="9631"/>
    <cellStyle name="표준 4 10 5" xfId="9632"/>
    <cellStyle name="표준 4 10 6" xfId="9633"/>
    <cellStyle name="표준 4 10 7" xfId="9634"/>
    <cellStyle name="표준 4 10 8" xfId="9635"/>
    <cellStyle name="표준 4 10 9" xfId="9636"/>
    <cellStyle name="표준 4 11" xfId="9637"/>
    <cellStyle name="표준 4 11 10" xfId="9638"/>
    <cellStyle name="표준 4 11 11" xfId="9639"/>
    <cellStyle name="표준 4 11 12" xfId="9640"/>
    <cellStyle name="표준 4 11 13" xfId="9641"/>
    <cellStyle name="표준 4 11 14" xfId="9642"/>
    <cellStyle name="표준 4 11 15" xfId="9643"/>
    <cellStyle name="표준 4 11 16" xfId="9644"/>
    <cellStyle name="표준 4 11 17" xfId="9645"/>
    <cellStyle name="표준 4 11 18" xfId="9646"/>
    <cellStyle name="표준 4 11 19" xfId="9647"/>
    <cellStyle name="표준 4 11 2" xfId="9648"/>
    <cellStyle name="표준 4 11 20" xfId="9649"/>
    <cellStyle name="표준 4 11 21" xfId="9650"/>
    <cellStyle name="표준 4 11 22" xfId="9651"/>
    <cellStyle name="표준 4 11 23" xfId="9652"/>
    <cellStyle name="표준 4 11 24" xfId="9653"/>
    <cellStyle name="표준 4 11 25" xfId="9654"/>
    <cellStyle name="표준 4 11 26" xfId="9655"/>
    <cellStyle name="표준 4 11 27" xfId="9656"/>
    <cellStyle name="표준 4 11 28" xfId="9657"/>
    <cellStyle name="표준 4 11 29" xfId="9658"/>
    <cellStyle name="표준 4 11 3" xfId="9659"/>
    <cellStyle name="표준 4 11 30" xfId="9660"/>
    <cellStyle name="표준 4 11 31" xfId="9661"/>
    <cellStyle name="표준 4 11 32" xfId="9662"/>
    <cellStyle name="표준 4 11 33" xfId="9663"/>
    <cellStyle name="표준 4 11 34" xfId="9664"/>
    <cellStyle name="표준 4 11 35" xfId="9665"/>
    <cellStyle name="표준 4 11 36" xfId="9666"/>
    <cellStyle name="표준 4 11 37" xfId="9667"/>
    <cellStyle name="표준 4 11 38" xfId="9668"/>
    <cellStyle name="표준 4 11 39" xfId="9669"/>
    <cellStyle name="표준 4 11 4" xfId="9670"/>
    <cellStyle name="표준 4 11 5" xfId="9671"/>
    <cellStyle name="표준 4 11 6" xfId="9672"/>
    <cellStyle name="표준 4 11 7" xfId="9673"/>
    <cellStyle name="표준 4 11 8" xfId="9674"/>
    <cellStyle name="표준 4 11 9" xfId="9675"/>
    <cellStyle name="표준 4 12" xfId="9676"/>
    <cellStyle name="표준 4 12 10" xfId="9677"/>
    <cellStyle name="표준 4 12 11" xfId="9678"/>
    <cellStyle name="표준 4 12 12" xfId="9679"/>
    <cellStyle name="표준 4 12 13" xfId="9680"/>
    <cellStyle name="표준 4 12 14" xfId="9681"/>
    <cellStyle name="표준 4 12 15" xfId="9682"/>
    <cellStyle name="표준 4 12 16" xfId="9683"/>
    <cellStyle name="표준 4 12 17" xfId="9684"/>
    <cellStyle name="표준 4 12 18" xfId="9685"/>
    <cellStyle name="표준 4 12 19" xfId="9686"/>
    <cellStyle name="표준 4 12 2" xfId="9687"/>
    <cellStyle name="표준 4 12 20" xfId="9688"/>
    <cellStyle name="표준 4 12 21" xfId="9689"/>
    <cellStyle name="표준 4 12 22" xfId="9690"/>
    <cellStyle name="표준 4 12 23" xfId="9691"/>
    <cellStyle name="표준 4 12 24" xfId="9692"/>
    <cellStyle name="표준 4 12 25" xfId="9693"/>
    <cellStyle name="표준 4 12 26" xfId="9694"/>
    <cellStyle name="표준 4 12 27" xfId="9695"/>
    <cellStyle name="표준 4 12 28" xfId="9696"/>
    <cellStyle name="표준 4 12 29" xfId="9697"/>
    <cellStyle name="표준 4 12 3" xfId="9698"/>
    <cellStyle name="표준 4 12 30" xfId="9699"/>
    <cellStyle name="표준 4 12 31" xfId="9700"/>
    <cellStyle name="표준 4 12 32" xfId="9701"/>
    <cellStyle name="표준 4 12 33" xfId="9702"/>
    <cellStyle name="표준 4 12 34" xfId="9703"/>
    <cellStyle name="표준 4 12 35" xfId="9704"/>
    <cellStyle name="표준 4 12 36" xfId="9705"/>
    <cellStyle name="표준 4 12 37" xfId="9706"/>
    <cellStyle name="표준 4 12 38" xfId="9707"/>
    <cellStyle name="표준 4 12 39" xfId="9708"/>
    <cellStyle name="표준 4 12 4" xfId="9709"/>
    <cellStyle name="표준 4 12 5" xfId="9710"/>
    <cellStyle name="표준 4 12 6" xfId="9711"/>
    <cellStyle name="표준 4 12 7" xfId="9712"/>
    <cellStyle name="표준 4 12 8" xfId="9713"/>
    <cellStyle name="표준 4 12 9" xfId="9714"/>
    <cellStyle name="표준 4 13" xfId="9715"/>
    <cellStyle name="표준 4 13 10" xfId="9716"/>
    <cellStyle name="표준 4 13 11" xfId="9717"/>
    <cellStyle name="표준 4 13 12" xfId="9718"/>
    <cellStyle name="표준 4 13 13" xfId="9719"/>
    <cellStyle name="표준 4 13 14" xfId="9720"/>
    <cellStyle name="표준 4 13 15" xfId="9721"/>
    <cellStyle name="표준 4 13 16" xfId="9722"/>
    <cellStyle name="표준 4 13 17" xfId="9723"/>
    <cellStyle name="표준 4 13 18" xfId="9724"/>
    <cellStyle name="표준 4 13 19" xfId="9725"/>
    <cellStyle name="표준 4 13 2" xfId="9726"/>
    <cellStyle name="표준 4 13 20" xfId="9727"/>
    <cellStyle name="표준 4 13 21" xfId="9728"/>
    <cellStyle name="표준 4 13 22" xfId="9729"/>
    <cellStyle name="표준 4 13 23" xfId="9730"/>
    <cellStyle name="표준 4 13 24" xfId="9731"/>
    <cellStyle name="표준 4 13 25" xfId="9732"/>
    <cellStyle name="표준 4 13 26" xfId="9733"/>
    <cellStyle name="표준 4 13 27" xfId="9734"/>
    <cellStyle name="표준 4 13 28" xfId="9735"/>
    <cellStyle name="표준 4 13 29" xfId="9736"/>
    <cellStyle name="표준 4 13 3" xfId="9737"/>
    <cellStyle name="표준 4 13 30" xfId="9738"/>
    <cellStyle name="표준 4 13 31" xfId="9739"/>
    <cellStyle name="표준 4 13 32" xfId="9740"/>
    <cellStyle name="표준 4 13 33" xfId="9741"/>
    <cellStyle name="표준 4 13 34" xfId="9742"/>
    <cellStyle name="표준 4 13 35" xfId="9743"/>
    <cellStyle name="표준 4 13 36" xfId="9744"/>
    <cellStyle name="표준 4 13 37" xfId="9745"/>
    <cellStyle name="표준 4 13 38" xfId="9746"/>
    <cellStyle name="표준 4 13 39" xfId="9747"/>
    <cellStyle name="표준 4 13 4" xfId="9748"/>
    <cellStyle name="표준 4 13 5" xfId="9749"/>
    <cellStyle name="표준 4 13 6" xfId="9750"/>
    <cellStyle name="표준 4 13 7" xfId="9751"/>
    <cellStyle name="표준 4 13 8" xfId="9752"/>
    <cellStyle name="표준 4 13 9" xfId="9753"/>
    <cellStyle name="표준 4 14" xfId="9754"/>
    <cellStyle name="표준 4 14 10" xfId="9755"/>
    <cellStyle name="표준 4 14 11" xfId="9756"/>
    <cellStyle name="표준 4 14 12" xfId="9757"/>
    <cellStyle name="표준 4 14 13" xfId="9758"/>
    <cellStyle name="표준 4 14 14" xfId="9759"/>
    <cellStyle name="표준 4 14 15" xfId="9760"/>
    <cellStyle name="표준 4 14 16" xfId="9761"/>
    <cellStyle name="표준 4 14 17" xfId="9762"/>
    <cellStyle name="표준 4 14 18" xfId="9763"/>
    <cellStyle name="표준 4 14 19" xfId="9764"/>
    <cellStyle name="표준 4 14 2" xfId="9765"/>
    <cellStyle name="표준 4 14 20" xfId="9766"/>
    <cellStyle name="표준 4 14 21" xfId="9767"/>
    <cellStyle name="표준 4 14 22" xfId="9768"/>
    <cellStyle name="표준 4 14 23" xfId="9769"/>
    <cellStyle name="표준 4 14 24" xfId="9770"/>
    <cellStyle name="표준 4 14 25" xfId="9771"/>
    <cellStyle name="표준 4 14 26" xfId="9772"/>
    <cellStyle name="표준 4 14 27" xfId="9773"/>
    <cellStyle name="표준 4 14 28" xfId="9774"/>
    <cellStyle name="표준 4 14 29" xfId="9775"/>
    <cellStyle name="표준 4 14 3" xfId="9776"/>
    <cellStyle name="표준 4 14 30" xfId="9777"/>
    <cellStyle name="표준 4 14 31" xfId="9778"/>
    <cellStyle name="표준 4 14 32" xfId="9779"/>
    <cellStyle name="표준 4 14 33" xfId="9780"/>
    <cellStyle name="표준 4 14 34" xfId="9781"/>
    <cellStyle name="표준 4 14 35" xfId="9782"/>
    <cellStyle name="표준 4 14 36" xfId="9783"/>
    <cellStyle name="표준 4 14 37" xfId="9784"/>
    <cellStyle name="표준 4 14 38" xfId="9785"/>
    <cellStyle name="표준 4 14 39" xfId="9786"/>
    <cellStyle name="표준 4 14 4" xfId="9787"/>
    <cellStyle name="표준 4 14 5" xfId="9788"/>
    <cellStyle name="표준 4 14 6" xfId="9789"/>
    <cellStyle name="표준 4 14 7" xfId="9790"/>
    <cellStyle name="표준 4 14 8" xfId="9791"/>
    <cellStyle name="표준 4 14 9" xfId="9792"/>
    <cellStyle name="표준 4 15" xfId="9793"/>
    <cellStyle name="표준 4 16" xfId="9794"/>
    <cellStyle name="표준 4 17" xfId="9795"/>
    <cellStyle name="표준 4 18" xfId="9796"/>
    <cellStyle name="표준 4 19" xfId="9797"/>
    <cellStyle name="표준 4 2" xfId="9597"/>
    <cellStyle name="표준 4 2 10" xfId="9799"/>
    <cellStyle name="표준 4 2 11" xfId="9800"/>
    <cellStyle name="표준 4 2 12" xfId="9801"/>
    <cellStyle name="표준 4 2 13" xfId="9802"/>
    <cellStyle name="표준 4 2 14" xfId="9803"/>
    <cellStyle name="표준 4 2 15" xfId="9804"/>
    <cellStyle name="표준 4 2 16" xfId="9805"/>
    <cellStyle name="표준 4 2 17" xfId="9806"/>
    <cellStyle name="표준 4 2 18" xfId="9807"/>
    <cellStyle name="표준 4 2 19" xfId="9808"/>
    <cellStyle name="표준 4 2 2" xfId="9798"/>
    <cellStyle name="표준 4 2 20" xfId="9809"/>
    <cellStyle name="표준 4 2 21" xfId="9810"/>
    <cellStyle name="표준 4 2 22" xfId="9811"/>
    <cellStyle name="표준 4 2 23" xfId="9812"/>
    <cellStyle name="표준 4 2 24" xfId="9813"/>
    <cellStyle name="표준 4 2 25" xfId="9814"/>
    <cellStyle name="표준 4 2 26" xfId="9815"/>
    <cellStyle name="표준 4 2 27" xfId="9816"/>
    <cellStyle name="표준 4 2 28" xfId="9817"/>
    <cellStyle name="표준 4 2 29" xfId="9818"/>
    <cellStyle name="표준 4 2 3" xfId="135"/>
    <cellStyle name="표준 4 2 30" xfId="9819"/>
    <cellStyle name="표준 4 2 31" xfId="9820"/>
    <cellStyle name="표준 4 2 32" xfId="9821"/>
    <cellStyle name="표준 4 2 33" xfId="9822"/>
    <cellStyle name="표준 4 2 34" xfId="9823"/>
    <cellStyle name="표준 4 2 35" xfId="9824"/>
    <cellStyle name="표준 4 2 36" xfId="9825"/>
    <cellStyle name="표준 4 2 37" xfId="9826"/>
    <cellStyle name="표준 4 2 38" xfId="9827"/>
    <cellStyle name="표준 4 2 39" xfId="9828"/>
    <cellStyle name="표준 4 2 4" xfId="9829"/>
    <cellStyle name="표준 4 2 40" xfId="11434"/>
    <cellStyle name="표준 4 2 5" xfId="134"/>
    <cellStyle name="표준 4 2 6" xfId="136"/>
    <cellStyle name="표준 4 2 7" xfId="9830"/>
    <cellStyle name="표준 4 2 8" xfId="9831"/>
    <cellStyle name="표준 4 2 9" xfId="9832"/>
    <cellStyle name="표준 4 20" xfId="9833"/>
    <cellStyle name="표준 4 21" xfId="9834"/>
    <cellStyle name="표준 4 22" xfId="9835"/>
    <cellStyle name="표준 4 23" xfId="9836"/>
    <cellStyle name="표준 4 24" xfId="9837"/>
    <cellStyle name="표준 4 25" xfId="9838"/>
    <cellStyle name="표준 4 26" xfId="9839"/>
    <cellStyle name="표준 4 27" xfId="9840"/>
    <cellStyle name="표준 4 28" xfId="9841"/>
    <cellStyle name="표준 4 29" xfId="9842"/>
    <cellStyle name="표준 4 3" xfId="9843"/>
    <cellStyle name="표준 4 3 10" xfId="9844"/>
    <cellStyle name="표준 4 3 11" xfId="9845"/>
    <cellStyle name="표준 4 3 12" xfId="9846"/>
    <cellStyle name="표준 4 3 13" xfId="9847"/>
    <cellStyle name="표준 4 3 14" xfId="9848"/>
    <cellStyle name="표준 4 3 15" xfId="9849"/>
    <cellStyle name="표준 4 3 16" xfId="9850"/>
    <cellStyle name="표준 4 3 17" xfId="9851"/>
    <cellStyle name="표준 4 3 18" xfId="9852"/>
    <cellStyle name="표준 4 3 19" xfId="9853"/>
    <cellStyle name="표준 4 3 2" xfId="9854"/>
    <cellStyle name="표준 4 3 20" xfId="9855"/>
    <cellStyle name="표준 4 3 21" xfId="9856"/>
    <cellStyle name="표준 4 3 22" xfId="9857"/>
    <cellStyle name="표준 4 3 23" xfId="9858"/>
    <cellStyle name="표준 4 3 24" xfId="9859"/>
    <cellStyle name="표준 4 3 25" xfId="9860"/>
    <cellStyle name="표준 4 3 26" xfId="9861"/>
    <cellStyle name="표준 4 3 27" xfId="9862"/>
    <cellStyle name="표준 4 3 28" xfId="9863"/>
    <cellStyle name="표준 4 3 29" xfId="9864"/>
    <cellStyle name="표준 4 3 3" xfId="9865"/>
    <cellStyle name="표준 4 3 30" xfId="9866"/>
    <cellStyle name="표준 4 3 31" xfId="9867"/>
    <cellStyle name="표준 4 3 32" xfId="9868"/>
    <cellStyle name="표준 4 3 33" xfId="9869"/>
    <cellStyle name="표준 4 3 34" xfId="9870"/>
    <cellStyle name="표준 4 3 35" xfId="9871"/>
    <cellStyle name="표준 4 3 36" xfId="9872"/>
    <cellStyle name="표준 4 3 37" xfId="9873"/>
    <cellStyle name="표준 4 3 38" xfId="9874"/>
    <cellStyle name="표준 4 3 39" xfId="9875"/>
    <cellStyle name="표준 4 3 4" xfId="9876"/>
    <cellStyle name="표준 4 3 40" xfId="9877"/>
    <cellStyle name="표준 4 3 41" xfId="9878"/>
    <cellStyle name="표준 4 3 42" xfId="9879"/>
    <cellStyle name="표준 4 3 43" xfId="9880"/>
    <cellStyle name="표준 4 3 44" xfId="9881"/>
    <cellStyle name="표준 4 3 45" xfId="9882"/>
    <cellStyle name="표준 4 3 46" xfId="9883"/>
    <cellStyle name="표준 4 3 47" xfId="9884"/>
    <cellStyle name="표준 4 3 48" xfId="9885"/>
    <cellStyle name="표준 4 3 49" xfId="9886"/>
    <cellStyle name="표준 4 3 49 10" xfId="9887"/>
    <cellStyle name="표준 4 3 49 11" xfId="9888"/>
    <cellStyle name="표준 4 3 49 12" xfId="9889"/>
    <cellStyle name="표준 4 3 49 13" xfId="9890"/>
    <cellStyle name="표준 4 3 49 14" xfId="9891"/>
    <cellStyle name="표준 4 3 49 2" xfId="9892"/>
    <cellStyle name="표준 4 3 49 3" xfId="9893"/>
    <cellStyle name="표준 4 3 49 4" xfId="9894"/>
    <cellStyle name="표준 4 3 49 5" xfId="9895"/>
    <cellStyle name="표준 4 3 49 6" xfId="9896"/>
    <cellStyle name="표준 4 3 49 7" xfId="9897"/>
    <cellStyle name="표준 4 3 49 8" xfId="9898"/>
    <cellStyle name="표준 4 3 49 9" xfId="9899"/>
    <cellStyle name="표준 4 3 5" xfId="9900"/>
    <cellStyle name="표준 4 3 6" xfId="9901"/>
    <cellStyle name="표준 4 3 7" xfId="9902"/>
    <cellStyle name="표준 4 3 8" xfId="9903"/>
    <cellStyle name="표준 4 3 9" xfId="9904"/>
    <cellStyle name="표준 4 30" xfId="9905"/>
    <cellStyle name="표준 4 31" xfId="9906"/>
    <cellStyle name="표준 4 32" xfId="9907"/>
    <cellStyle name="표준 4 33" xfId="9908"/>
    <cellStyle name="표준 4 34" xfId="9909"/>
    <cellStyle name="표준 4 35" xfId="9910"/>
    <cellStyle name="표준 4 36" xfId="9911"/>
    <cellStyle name="표준 4 37" xfId="9912"/>
    <cellStyle name="표준 4 38" xfId="9913"/>
    <cellStyle name="표준 4 39" xfId="9914"/>
    <cellStyle name="표준 4 4" xfId="9915"/>
    <cellStyle name="표준 4 4 10" xfId="9916"/>
    <cellStyle name="표준 4 4 11" xfId="9917"/>
    <cellStyle name="표준 4 4 12" xfId="9918"/>
    <cellStyle name="표준 4 4 13" xfId="9919"/>
    <cellStyle name="표준 4 4 14" xfId="9920"/>
    <cellStyle name="표준 4 4 15" xfId="9921"/>
    <cellStyle name="표준 4 4 16" xfId="9922"/>
    <cellStyle name="표준 4 4 17" xfId="9923"/>
    <cellStyle name="표준 4 4 18" xfId="9924"/>
    <cellStyle name="표준 4 4 19" xfId="9925"/>
    <cellStyle name="표준 4 4 2" xfId="9926"/>
    <cellStyle name="표준 4 4 2 2" xfId="9927"/>
    <cellStyle name="표준 4 4 2 2 2" xfId="9928"/>
    <cellStyle name="표준 4 4 2 2 2 2" xfId="9929"/>
    <cellStyle name="표준 4 4 20" xfId="9930"/>
    <cellStyle name="표준 4 4 21" xfId="9931"/>
    <cellStyle name="표준 4 4 22" xfId="9932"/>
    <cellStyle name="표준 4 4 23" xfId="9933"/>
    <cellStyle name="표준 4 4 24" xfId="9934"/>
    <cellStyle name="표준 4 4 25" xfId="9935"/>
    <cellStyle name="표준 4 4 26" xfId="9936"/>
    <cellStyle name="표준 4 4 27" xfId="9937"/>
    <cellStyle name="표준 4 4 28" xfId="9938"/>
    <cellStyle name="표준 4 4 29" xfId="9939"/>
    <cellStyle name="표준 4 4 3" xfId="9940"/>
    <cellStyle name="표준 4 4 3 2" xfId="9941"/>
    <cellStyle name="표준 4 4 3 2 2" xfId="9942"/>
    <cellStyle name="표준 4 4 30" xfId="9943"/>
    <cellStyle name="표준 4 4 31" xfId="9944"/>
    <cellStyle name="표준 4 4 32" xfId="9945"/>
    <cellStyle name="표준 4 4 33" xfId="9946"/>
    <cellStyle name="표준 4 4 34" xfId="9947"/>
    <cellStyle name="표준 4 4 35" xfId="9948"/>
    <cellStyle name="표준 4 4 36" xfId="9949"/>
    <cellStyle name="표준 4 4 37" xfId="9950"/>
    <cellStyle name="표준 4 4 38" xfId="9951"/>
    <cellStyle name="표준 4 4 39" xfId="9952"/>
    <cellStyle name="표준 4 4 4" xfId="9953"/>
    <cellStyle name="표준 4 4 5" xfId="9954"/>
    <cellStyle name="표준 4 4 6" xfId="9955"/>
    <cellStyle name="표준 4 4 7" xfId="9956"/>
    <cellStyle name="표준 4 4 8" xfId="9957"/>
    <cellStyle name="표준 4 4 9" xfId="9958"/>
    <cellStyle name="표준 4 40" xfId="9959"/>
    <cellStyle name="표준 4 41" xfId="9960"/>
    <cellStyle name="표준 4 42" xfId="9961"/>
    <cellStyle name="표준 4 43" xfId="9962"/>
    <cellStyle name="표준 4 44" xfId="9963"/>
    <cellStyle name="표준 4 45" xfId="9964"/>
    <cellStyle name="표준 4 46" xfId="9965"/>
    <cellStyle name="표준 4 47" xfId="9966"/>
    <cellStyle name="표준 4 48" xfId="9967"/>
    <cellStyle name="표준 4 49" xfId="9968"/>
    <cellStyle name="표준 4 5" xfId="9969"/>
    <cellStyle name="표준 4 5 10" xfId="9970"/>
    <cellStyle name="표준 4 5 11" xfId="9971"/>
    <cellStyle name="표준 4 5 12" xfId="9972"/>
    <cellStyle name="표준 4 5 13" xfId="9973"/>
    <cellStyle name="표준 4 5 14" xfId="9974"/>
    <cellStyle name="표준 4 5 15" xfId="9975"/>
    <cellStyle name="표준 4 5 16" xfId="9976"/>
    <cellStyle name="표준 4 5 17" xfId="9977"/>
    <cellStyle name="표준 4 5 18" xfId="9978"/>
    <cellStyle name="표준 4 5 19" xfId="9979"/>
    <cellStyle name="표준 4 5 2" xfId="9980"/>
    <cellStyle name="표준 4 5 2 2" xfId="9981"/>
    <cellStyle name="표준 4 5 2 2 2" xfId="9982"/>
    <cellStyle name="표준 4 5 2 2 2 2" xfId="9983"/>
    <cellStyle name="표준 4 5 2 2 2 2 2" xfId="9984"/>
    <cellStyle name="표준 4 5 2 2 2 2 2 2" xfId="9985"/>
    <cellStyle name="표준 4 5 20" xfId="9986"/>
    <cellStyle name="표준 4 5 21" xfId="9987"/>
    <cellStyle name="표준 4 5 22" xfId="9988"/>
    <cellStyle name="표준 4 5 23" xfId="9989"/>
    <cellStyle name="표준 4 5 24" xfId="9990"/>
    <cellStyle name="표준 4 5 25" xfId="9991"/>
    <cellStyle name="표준 4 5 26" xfId="9992"/>
    <cellStyle name="표준 4 5 27" xfId="9993"/>
    <cellStyle name="표준 4 5 28" xfId="9994"/>
    <cellStyle name="표준 4 5 29" xfId="9995"/>
    <cellStyle name="표준 4 5 3" xfId="9996"/>
    <cellStyle name="표준 4 5 30" xfId="9997"/>
    <cellStyle name="표준 4 5 31" xfId="9998"/>
    <cellStyle name="표준 4 5 32" xfId="9999"/>
    <cellStyle name="표준 4 5 33" xfId="10000"/>
    <cellStyle name="표준 4 5 34" xfId="10001"/>
    <cellStyle name="표준 4 5 35" xfId="10002"/>
    <cellStyle name="표준 4 5 36" xfId="10003"/>
    <cellStyle name="표준 4 5 37" xfId="10004"/>
    <cellStyle name="표준 4 5 38" xfId="10005"/>
    <cellStyle name="표준 4 5 39" xfId="10006"/>
    <cellStyle name="표준 4 5 4" xfId="10007"/>
    <cellStyle name="표준 4 5 5" xfId="10008"/>
    <cellStyle name="표준 4 5 6" xfId="10009"/>
    <cellStyle name="표준 4 5 7" xfId="10010"/>
    <cellStyle name="표준 4 5 8" xfId="10011"/>
    <cellStyle name="표준 4 5 9" xfId="10012"/>
    <cellStyle name="표준 4 50" xfId="10013"/>
    <cellStyle name="표준 4 51" xfId="10014"/>
    <cellStyle name="표준 4 52" xfId="10015"/>
    <cellStyle name="표준 4 53" xfId="10016"/>
    <cellStyle name="표준 4 54" xfId="10017"/>
    <cellStyle name="표준 4 55" xfId="10018"/>
    <cellStyle name="표준 4 56" xfId="10019"/>
    <cellStyle name="표준 4 57" xfId="10020"/>
    <cellStyle name="표준 4 58" xfId="10021"/>
    <cellStyle name="표준 4 59" xfId="10022"/>
    <cellStyle name="표준 4 6" xfId="10023"/>
    <cellStyle name="표준 4 6 10" xfId="10024"/>
    <cellStyle name="표준 4 6 11" xfId="10025"/>
    <cellStyle name="표준 4 6 12" xfId="10026"/>
    <cellStyle name="표준 4 6 13" xfId="10027"/>
    <cellStyle name="표준 4 6 14" xfId="10028"/>
    <cellStyle name="표준 4 6 15" xfId="10029"/>
    <cellStyle name="표준 4 6 16" xfId="10030"/>
    <cellStyle name="표준 4 6 17" xfId="10031"/>
    <cellStyle name="표준 4 6 18" xfId="10032"/>
    <cellStyle name="표준 4 6 19" xfId="10033"/>
    <cellStyle name="표준 4 6 2" xfId="10034"/>
    <cellStyle name="표준 4 6 20" xfId="10035"/>
    <cellStyle name="표준 4 6 21" xfId="10036"/>
    <cellStyle name="표준 4 6 22" xfId="10037"/>
    <cellStyle name="표준 4 6 23" xfId="10038"/>
    <cellStyle name="표준 4 6 24" xfId="10039"/>
    <cellStyle name="표준 4 6 25" xfId="10040"/>
    <cellStyle name="표준 4 6 26" xfId="10041"/>
    <cellStyle name="표준 4 6 27" xfId="10042"/>
    <cellStyle name="표준 4 6 28" xfId="10043"/>
    <cellStyle name="표준 4 6 29" xfId="10044"/>
    <cellStyle name="표준 4 6 3" xfId="10045"/>
    <cellStyle name="표준 4 6 30" xfId="10046"/>
    <cellStyle name="표준 4 6 31" xfId="10047"/>
    <cellStyle name="표준 4 6 32" xfId="10048"/>
    <cellStyle name="표준 4 6 33" xfId="10049"/>
    <cellStyle name="표준 4 6 34" xfId="10050"/>
    <cellStyle name="표준 4 6 35" xfId="10051"/>
    <cellStyle name="표준 4 6 36" xfId="10052"/>
    <cellStyle name="표준 4 6 37" xfId="10053"/>
    <cellStyle name="표준 4 6 38" xfId="10054"/>
    <cellStyle name="표준 4 6 39" xfId="10055"/>
    <cellStyle name="표준 4 6 4" xfId="10056"/>
    <cellStyle name="표준 4 6 40" xfId="10057"/>
    <cellStyle name="표준 4 6 41" xfId="10058"/>
    <cellStyle name="표준 4 6 42" xfId="10059"/>
    <cellStyle name="표준 4 6 43" xfId="10060"/>
    <cellStyle name="표준 4 6 44" xfId="10061"/>
    <cellStyle name="표준 4 6 45" xfId="10062"/>
    <cellStyle name="표준 4 6 46" xfId="10063"/>
    <cellStyle name="표준 4 6 47" xfId="10064"/>
    <cellStyle name="표준 4 6 5" xfId="10065"/>
    <cellStyle name="표준 4 6 6" xfId="10066"/>
    <cellStyle name="표준 4 6 7" xfId="10067"/>
    <cellStyle name="표준 4 6 8" xfId="10068"/>
    <cellStyle name="표준 4 6 9" xfId="10069"/>
    <cellStyle name="표준 4 60" xfId="10070"/>
    <cellStyle name="표준 4 61" xfId="11433"/>
    <cellStyle name="표준 4 7" xfId="10071"/>
    <cellStyle name="표준 4 7 10" xfId="10072"/>
    <cellStyle name="표준 4 7 11" xfId="10073"/>
    <cellStyle name="표준 4 7 12" xfId="10074"/>
    <cellStyle name="표준 4 7 13" xfId="10075"/>
    <cellStyle name="표준 4 7 14" xfId="10076"/>
    <cellStyle name="표준 4 7 15" xfId="10077"/>
    <cellStyle name="표준 4 7 16" xfId="10078"/>
    <cellStyle name="표준 4 7 17" xfId="10079"/>
    <cellStyle name="표준 4 7 18" xfId="10080"/>
    <cellStyle name="표준 4 7 19" xfId="10081"/>
    <cellStyle name="표준 4 7 2" xfId="10082"/>
    <cellStyle name="표준 4 7 20" xfId="10083"/>
    <cellStyle name="표준 4 7 21" xfId="10084"/>
    <cellStyle name="표준 4 7 22" xfId="10085"/>
    <cellStyle name="표준 4 7 23" xfId="10086"/>
    <cellStyle name="표준 4 7 24" xfId="10087"/>
    <cellStyle name="표준 4 7 25" xfId="10088"/>
    <cellStyle name="표준 4 7 26" xfId="10089"/>
    <cellStyle name="표준 4 7 27" xfId="10090"/>
    <cellStyle name="표준 4 7 28" xfId="10091"/>
    <cellStyle name="표준 4 7 29" xfId="10092"/>
    <cellStyle name="표준 4 7 3" xfId="10093"/>
    <cellStyle name="표준 4 7 30" xfId="10094"/>
    <cellStyle name="표준 4 7 31" xfId="10095"/>
    <cellStyle name="표준 4 7 32" xfId="10096"/>
    <cellStyle name="표준 4 7 33" xfId="10097"/>
    <cellStyle name="표준 4 7 34" xfId="10098"/>
    <cellStyle name="표준 4 7 35" xfId="10099"/>
    <cellStyle name="표준 4 7 36" xfId="10100"/>
    <cellStyle name="표준 4 7 37" xfId="10101"/>
    <cellStyle name="표준 4 7 38" xfId="10102"/>
    <cellStyle name="표준 4 7 39" xfId="10103"/>
    <cellStyle name="표준 4 7 4" xfId="10104"/>
    <cellStyle name="표준 4 7 5" xfId="10105"/>
    <cellStyle name="표준 4 7 6" xfId="10106"/>
    <cellStyle name="표준 4 7 7" xfId="10107"/>
    <cellStyle name="표준 4 7 8" xfId="10108"/>
    <cellStyle name="표준 4 7 9" xfId="10109"/>
    <cellStyle name="표준 4 8" xfId="10110"/>
    <cellStyle name="표준 4 8 10" xfId="10111"/>
    <cellStyle name="표준 4 8 11" xfId="10112"/>
    <cellStyle name="표준 4 8 12" xfId="10113"/>
    <cellStyle name="표준 4 8 13" xfId="10114"/>
    <cellStyle name="표준 4 8 14" xfId="10115"/>
    <cellStyle name="표준 4 8 15" xfId="10116"/>
    <cellStyle name="표준 4 8 16" xfId="10117"/>
    <cellStyle name="표준 4 8 17" xfId="10118"/>
    <cellStyle name="표준 4 8 18" xfId="10119"/>
    <cellStyle name="표준 4 8 19" xfId="10120"/>
    <cellStyle name="표준 4 8 2" xfId="10121"/>
    <cellStyle name="표준 4 8 20" xfId="10122"/>
    <cellStyle name="표준 4 8 21" xfId="10123"/>
    <cellStyle name="표준 4 8 22" xfId="10124"/>
    <cellStyle name="표준 4 8 23" xfId="10125"/>
    <cellStyle name="표준 4 8 24" xfId="10126"/>
    <cellStyle name="표준 4 8 25" xfId="10127"/>
    <cellStyle name="표준 4 8 26" xfId="10128"/>
    <cellStyle name="표준 4 8 27" xfId="10129"/>
    <cellStyle name="표준 4 8 28" xfId="10130"/>
    <cellStyle name="표준 4 8 29" xfId="10131"/>
    <cellStyle name="표준 4 8 3" xfId="10132"/>
    <cellStyle name="표준 4 8 30" xfId="10133"/>
    <cellStyle name="표준 4 8 31" xfId="10134"/>
    <cellStyle name="표준 4 8 32" xfId="10135"/>
    <cellStyle name="표준 4 8 33" xfId="10136"/>
    <cellStyle name="표준 4 8 34" xfId="10137"/>
    <cellStyle name="표준 4 8 35" xfId="10138"/>
    <cellStyle name="표준 4 8 36" xfId="10139"/>
    <cellStyle name="표준 4 8 37" xfId="10140"/>
    <cellStyle name="표준 4 8 38" xfId="10141"/>
    <cellStyle name="표준 4 8 39" xfId="10142"/>
    <cellStyle name="표준 4 8 4" xfId="10143"/>
    <cellStyle name="표준 4 8 5" xfId="10144"/>
    <cellStyle name="표준 4 8 6" xfId="10145"/>
    <cellStyle name="표준 4 8 7" xfId="10146"/>
    <cellStyle name="표준 4 8 8" xfId="10147"/>
    <cellStyle name="표준 4 8 9" xfId="10148"/>
    <cellStyle name="표준 4 9" xfId="10149"/>
    <cellStyle name="표준 4 9 10" xfId="10150"/>
    <cellStyle name="표준 4 9 11" xfId="10151"/>
    <cellStyle name="표준 4 9 12" xfId="10152"/>
    <cellStyle name="표준 4 9 13" xfId="10153"/>
    <cellStyle name="표준 4 9 14" xfId="10154"/>
    <cellStyle name="표준 4 9 15" xfId="10155"/>
    <cellStyle name="표준 4 9 16" xfId="10156"/>
    <cellStyle name="표준 4 9 17" xfId="10157"/>
    <cellStyle name="표준 4 9 18" xfId="10158"/>
    <cellStyle name="표준 4 9 19" xfId="10159"/>
    <cellStyle name="표준 4 9 2" xfId="10160"/>
    <cellStyle name="표준 4 9 20" xfId="10161"/>
    <cellStyle name="표준 4 9 21" xfId="10162"/>
    <cellStyle name="표준 4 9 22" xfId="10163"/>
    <cellStyle name="표준 4 9 23" xfId="10164"/>
    <cellStyle name="표준 4 9 24" xfId="10165"/>
    <cellStyle name="표준 4 9 25" xfId="10166"/>
    <cellStyle name="표준 4 9 26" xfId="10167"/>
    <cellStyle name="표준 4 9 27" xfId="10168"/>
    <cellStyle name="표준 4 9 28" xfId="10169"/>
    <cellStyle name="표준 4 9 29" xfId="10170"/>
    <cellStyle name="표준 4 9 3" xfId="10171"/>
    <cellStyle name="표준 4 9 30" xfId="10172"/>
    <cellStyle name="표준 4 9 31" xfId="10173"/>
    <cellStyle name="표준 4 9 32" xfId="10174"/>
    <cellStyle name="표준 4 9 33" xfId="10175"/>
    <cellStyle name="표준 4 9 34" xfId="10176"/>
    <cellStyle name="표준 4 9 35" xfId="10177"/>
    <cellStyle name="표준 4 9 36" xfId="10178"/>
    <cellStyle name="표준 4 9 37" xfId="10179"/>
    <cellStyle name="표준 4 9 38" xfId="10180"/>
    <cellStyle name="표준 4 9 39" xfId="10181"/>
    <cellStyle name="표준 4 9 4" xfId="10182"/>
    <cellStyle name="표준 4 9 5" xfId="10183"/>
    <cellStyle name="표준 4 9 6" xfId="10184"/>
    <cellStyle name="표준 4 9 7" xfId="10185"/>
    <cellStyle name="표준 4 9 8" xfId="10186"/>
    <cellStyle name="표준 4 9 9" xfId="10187"/>
    <cellStyle name="표준 40" xfId="10188"/>
    <cellStyle name="표준 40 10" xfId="10189"/>
    <cellStyle name="표준 40 11" xfId="10190"/>
    <cellStyle name="표준 40 12" xfId="10191"/>
    <cellStyle name="표준 40 13" xfId="10192"/>
    <cellStyle name="표준 40 14" xfId="10193"/>
    <cellStyle name="표준 40 15" xfId="10194"/>
    <cellStyle name="표준 40 16" xfId="10195"/>
    <cellStyle name="표준 40 17" xfId="10196"/>
    <cellStyle name="표준 40 18" xfId="10197"/>
    <cellStyle name="표준 40 19" xfId="10198"/>
    <cellStyle name="표준 40 2" xfId="10199"/>
    <cellStyle name="표준 40 20" xfId="10200"/>
    <cellStyle name="표준 40 21" xfId="10201"/>
    <cellStyle name="표준 40 22" xfId="10202"/>
    <cellStyle name="표준 40 23" xfId="10203"/>
    <cellStyle name="표준 40 24" xfId="10204"/>
    <cellStyle name="표준 40 25" xfId="10205"/>
    <cellStyle name="표준 40 26" xfId="10206"/>
    <cellStyle name="표준 40 27" xfId="10207"/>
    <cellStyle name="표준 40 28" xfId="10208"/>
    <cellStyle name="표준 40 29" xfId="10209"/>
    <cellStyle name="표준 40 3" xfId="10210"/>
    <cellStyle name="표준 40 30" xfId="10211"/>
    <cellStyle name="표준 40 31" xfId="10212"/>
    <cellStyle name="표준 40 32" xfId="10213"/>
    <cellStyle name="표준 40 33" xfId="10214"/>
    <cellStyle name="표준 40 34" xfId="10215"/>
    <cellStyle name="표준 40 35" xfId="10216"/>
    <cellStyle name="표준 40 36" xfId="10217"/>
    <cellStyle name="표준 40 37" xfId="10218"/>
    <cellStyle name="표준 40 38" xfId="10219"/>
    <cellStyle name="표준 40 39" xfId="10220"/>
    <cellStyle name="표준 40 4" xfId="10221"/>
    <cellStyle name="표준 40 5" xfId="10222"/>
    <cellStyle name="표준 40 6" xfId="10223"/>
    <cellStyle name="표준 40 7" xfId="10224"/>
    <cellStyle name="표준 40 8" xfId="10225"/>
    <cellStyle name="표준 40 9" xfId="10226"/>
    <cellStyle name="표준 41" xfId="10227"/>
    <cellStyle name="표준 41 10" xfId="10228"/>
    <cellStyle name="표준 41 11" xfId="10229"/>
    <cellStyle name="표준 41 12" xfId="10230"/>
    <cellStyle name="표준 41 13" xfId="10231"/>
    <cellStyle name="표준 41 14" xfId="10232"/>
    <cellStyle name="표준 41 15" xfId="10233"/>
    <cellStyle name="표준 41 16" xfId="10234"/>
    <cellStyle name="표준 41 17" xfId="10235"/>
    <cellStyle name="표준 41 18" xfId="10236"/>
    <cellStyle name="표준 41 19" xfId="10237"/>
    <cellStyle name="표준 41 2" xfId="10238"/>
    <cellStyle name="표준 41 20" xfId="10239"/>
    <cellStyle name="표준 41 21" xfId="10240"/>
    <cellStyle name="표준 41 22" xfId="10241"/>
    <cellStyle name="표준 41 23" xfId="10242"/>
    <cellStyle name="표준 41 24" xfId="10243"/>
    <cellStyle name="표준 41 25" xfId="10244"/>
    <cellStyle name="표준 41 26" xfId="10245"/>
    <cellStyle name="표준 41 27" xfId="10246"/>
    <cellStyle name="표준 41 28" xfId="10247"/>
    <cellStyle name="표준 41 29" xfId="10248"/>
    <cellStyle name="표준 41 3" xfId="10249"/>
    <cellStyle name="표준 41 30" xfId="10250"/>
    <cellStyle name="표준 41 31" xfId="10251"/>
    <cellStyle name="표준 41 32" xfId="10252"/>
    <cellStyle name="표준 41 33" xfId="10253"/>
    <cellStyle name="표준 41 34" xfId="10254"/>
    <cellStyle name="표준 41 35" xfId="10255"/>
    <cellStyle name="표준 41 36" xfId="10256"/>
    <cellStyle name="표준 41 37" xfId="10257"/>
    <cellStyle name="표준 41 38" xfId="10258"/>
    <cellStyle name="표준 41 39" xfId="10259"/>
    <cellStyle name="표준 41 4" xfId="10260"/>
    <cellStyle name="표준 41 5" xfId="10261"/>
    <cellStyle name="표준 41 6" xfId="10262"/>
    <cellStyle name="표준 41 7" xfId="10263"/>
    <cellStyle name="표준 41 8" xfId="10264"/>
    <cellStyle name="표준 41 9" xfId="10265"/>
    <cellStyle name="표준 42" xfId="10266"/>
    <cellStyle name="표준 42 2" xfId="10267"/>
    <cellStyle name="표준 43" xfId="10268"/>
    <cellStyle name="표준 43 2" xfId="10269"/>
    <cellStyle name="표준 43 3" xfId="10270"/>
    <cellStyle name="표준 43 4" xfId="10271"/>
    <cellStyle name="표준 43 5" xfId="10272"/>
    <cellStyle name="표준 44" xfId="10273"/>
    <cellStyle name="표준 44 2" xfId="10274"/>
    <cellStyle name="표준 44 3" xfId="10275"/>
    <cellStyle name="표준 44 4" xfId="10276"/>
    <cellStyle name="표준 44 5" xfId="10277"/>
    <cellStyle name="표준 45" xfId="10278"/>
    <cellStyle name="표준 45 2" xfId="10279"/>
    <cellStyle name="표준 46" xfId="10280"/>
    <cellStyle name="표준 46 2" xfId="10281"/>
    <cellStyle name="표준 47" xfId="10282"/>
    <cellStyle name="표준 47 2" xfId="10283"/>
    <cellStyle name="표준 48" xfId="10284"/>
    <cellStyle name="표준 48 2" xfId="10285"/>
    <cellStyle name="표준 49" xfId="10286"/>
    <cellStyle name="표준 49 2" xfId="10287"/>
    <cellStyle name="표준 5" xfId="15"/>
    <cellStyle name="표준 5 10" xfId="10288"/>
    <cellStyle name="표준 5 10 10" xfId="10289"/>
    <cellStyle name="표준 5 10 11" xfId="10290"/>
    <cellStyle name="표준 5 10 12" xfId="10291"/>
    <cellStyle name="표준 5 10 13" xfId="10292"/>
    <cellStyle name="표준 5 10 14" xfId="10293"/>
    <cellStyle name="표준 5 10 15" xfId="10294"/>
    <cellStyle name="표준 5 10 16" xfId="10295"/>
    <cellStyle name="표준 5 10 17" xfId="10296"/>
    <cellStyle name="표준 5 10 18" xfId="10297"/>
    <cellStyle name="표준 5 10 19" xfId="10298"/>
    <cellStyle name="표준 5 10 2" xfId="10299"/>
    <cellStyle name="표준 5 10 20" xfId="10300"/>
    <cellStyle name="표준 5 10 21" xfId="10301"/>
    <cellStyle name="표준 5 10 22" xfId="10302"/>
    <cellStyle name="표준 5 10 23" xfId="10303"/>
    <cellStyle name="표준 5 10 24" xfId="10304"/>
    <cellStyle name="표준 5 10 25" xfId="10305"/>
    <cellStyle name="표준 5 10 26" xfId="10306"/>
    <cellStyle name="표준 5 10 27" xfId="10307"/>
    <cellStyle name="표준 5 10 28" xfId="10308"/>
    <cellStyle name="표준 5 10 29" xfId="10309"/>
    <cellStyle name="표준 5 10 3" xfId="10310"/>
    <cellStyle name="표준 5 10 30" xfId="10311"/>
    <cellStyle name="표준 5 10 31" xfId="10312"/>
    <cellStyle name="표준 5 10 32" xfId="10313"/>
    <cellStyle name="표준 5 10 33" xfId="10314"/>
    <cellStyle name="표준 5 10 34" xfId="10315"/>
    <cellStyle name="표준 5 10 35" xfId="10316"/>
    <cellStyle name="표준 5 10 36" xfId="10317"/>
    <cellStyle name="표준 5 10 37" xfId="10318"/>
    <cellStyle name="표준 5 10 38" xfId="10319"/>
    <cellStyle name="표준 5 10 39" xfId="10320"/>
    <cellStyle name="표준 5 10 4" xfId="10321"/>
    <cellStyle name="표준 5 10 5" xfId="10322"/>
    <cellStyle name="표준 5 10 6" xfId="10323"/>
    <cellStyle name="표준 5 10 7" xfId="10324"/>
    <cellStyle name="표준 5 10 8" xfId="10325"/>
    <cellStyle name="표준 5 10 9" xfId="10326"/>
    <cellStyle name="표준 5 11" xfId="10327"/>
    <cellStyle name="표준 5 11 10" xfId="10328"/>
    <cellStyle name="표준 5 11 11" xfId="10329"/>
    <cellStyle name="표준 5 11 12" xfId="10330"/>
    <cellStyle name="표준 5 11 13" xfId="10331"/>
    <cellStyle name="표준 5 11 14" xfId="10332"/>
    <cellStyle name="표준 5 11 15" xfId="10333"/>
    <cellStyle name="표준 5 11 16" xfId="10334"/>
    <cellStyle name="표준 5 11 17" xfId="10335"/>
    <cellStyle name="표준 5 11 18" xfId="10336"/>
    <cellStyle name="표준 5 11 19" xfId="10337"/>
    <cellStyle name="표준 5 11 2" xfId="10338"/>
    <cellStyle name="표준 5 11 20" xfId="10339"/>
    <cellStyle name="표준 5 11 21" xfId="10340"/>
    <cellStyle name="표준 5 11 22" xfId="10341"/>
    <cellStyle name="표준 5 11 23" xfId="10342"/>
    <cellStyle name="표준 5 11 24" xfId="10343"/>
    <cellStyle name="표준 5 11 25" xfId="10344"/>
    <cellStyle name="표준 5 11 26" xfId="10345"/>
    <cellStyle name="표준 5 11 27" xfId="10346"/>
    <cellStyle name="표준 5 11 28" xfId="10347"/>
    <cellStyle name="표준 5 11 29" xfId="10348"/>
    <cellStyle name="표준 5 11 3" xfId="10349"/>
    <cellStyle name="표준 5 11 30" xfId="10350"/>
    <cellStyle name="표준 5 11 31" xfId="10351"/>
    <cellStyle name="표준 5 11 32" xfId="10352"/>
    <cellStyle name="표준 5 11 33" xfId="10353"/>
    <cellStyle name="표준 5 11 34" xfId="10354"/>
    <cellStyle name="표준 5 11 35" xfId="10355"/>
    <cellStyle name="표준 5 11 36" xfId="10356"/>
    <cellStyle name="표준 5 11 37" xfId="10357"/>
    <cellStyle name="표준 5 11 38" xfId="10358"/>
    <cellStyle name="표준 5 11 39" xfId="10359"/>
    <cellStyle name="표준 5 11 4" xfId="10360"/>
    <cellStyle name="표준 5 11 5" xfId="10361"/>
    <cellStyle name="표준 5 11 6" xfId="10362"/>
    <cellStyle name="표준 5 11 7" xfId="10363"/>
    <cellStyle name="표준 5 11 8" xfId="10364"/>
    <cellStyle name="표준 5 11 9" xfId="10365"/>
    <cellStyle name="표준 5 12" xfId="10366"/>
    <cellStyle name="표준 5 12 10" xfId="10367"/>
    <cellStyle name="표준 5 12 11" xfId="10368"/>
    <cellStyle name="표준 5 12 12" xfId="10369"/>
    <cellStyle name="표준 5 12 13" xfId="10370"/>
    <cellStyle name="표준 5 12 14" xfId="10371"/>
    <cellStyle name="표준 5 12 15" xfId="10372"/>
    <cellStyle name="표준 5 12 16" xfId="10373"/>
    <cellStyle name="표준 5 12 17" xfId="10374"/>
    <cellStyle name="표준 5 12 18" xfId="10375"/>
    <cellStyle name="표준 5 12 19" xfId="10376"/>
    <cellStyle name="표준 5 12 2" xfId="10377"/>
    <cellStyle name="표준 5 12 20" xfId="10378"/>
    <cellStyle name="표준 5 12 21" xfId="10379"/>
    <cellStyle name="표준 5 12 22" xfId="10380"/>
    <cellStyle name="표준 5 12 23" xfId="10381"/>
    <cellStyle name="표준 5 12 24" xfId="10382"/>
    <cellStyle name="표준 5 12 25" xfId="10383"/>
    <cellStyle name="표준 5 12 26" xfId="10384"/>
    <cellStyle name="표준 5 12 27" xfId="10385"/>
    <cellStyle name="표준 5 12 28" xfId="10386"/>
    <cellStyle name="표준 5 12 29" xfId="10387"/>
    <cellStyle name="표준 5 12 3" xfId="10388"/>
    <cellStyle name="표준 5 12 30" xfId="10389"/>
    <cellStyle name="표준 5 12 31" xfId="10390"/>
    <cellStyle name="표준 5 12 32" xfId="10391"/>
    <cellStyle name="표준 5 12 33" xfId="10392"/>
    <cellStyle name="표준 5 12 34" xfId="10393"/>
    <cellStyle name="표준 5 12 35" xfId="10394"/>
    <cellStyle name="표준 5 12 36" xfId="10395"/>
    <cellStyle name="표준 5 12 37" xfId="10396"/>
    <cellStyle name="표준 5 12 38" xfId="10397"/>
    <cellStyle name="표준 5 12 39" xfId="10398"/>
    <cellStyle name="표준 5 12 4" xfId="10399"/>
    <cellStyle name="표준 5 12 5" xfId="10400"/>
    <cellStyle name="표준 5 12 6" xfId="10401"/>
    <cellStyle name="표준 5 12 7" xfId="10402"/>
    <cellStyle name="표준 5 12 8" xfId="10403"/>
    <cellStyle name="표준 5 12 9" xfId="10404"/>
    <cellStyle name="표준 5 13" xfId="10405"/>
    <cellStyle name="표준 5 13 10" xfId="10406"/>
    <cellStyle name="표준 5 13 11" xfId="10407"/>
    <cellStyle name="표준 5 13 12" xfId="10408"/>
    <cellStyle name="표준 5 13 13" xfId="10409"/>
    <cellStyle name="표준 5 13 14" xfId="10410"/>
    <cellStyle name="표준 5 13 15" xfId="10411"/>
    <cellStyle name="표준 5 13 16" xfId="10412"/>
    <cellStyle name="표준 5 13 17" xfId="10413"/>
    <cellStyle name="표준 5 13 18" xfId="10414"/>
    <cellStyle name="표준 5 13 19" xfId="10415"/>
    <cellStyle name="표준 5 13 2" xfId="10416"/>
    <cellStyle name="표준 5 13 20" xfId="10417"/>
    <cellStyle name="표준 5 13 21" xfId="10418"/>
    <cellStyle name="표준 5 13 22" xfId="10419"/>
    <cellStyle name="표준 5 13 23" xfId="10420"/>
    <cellStyle name="표준 5 13 24" xfId="10421"/>
    <cellStyle name="표준 5 13 25" xfId="10422"/>
    <cellStyle name="표준 5 13 26" xfId="10423"/>
    <cellStyle name="표준 5 13 27" xfId="10424"/>
    <cellStyle name="표준 5 13 28" xfId="10425"/>
    <cellStyle name="표준 5 13 29" xfId="10426"/>
    <cellStyle name="표준 5 13 3" xfId="10427"/>
    <cellStyle name="표준 5 13 30" xfId="10428"/>
    <cellStyle name="표준 5 13 31" xfId="10429"/>
    <cellStyle name="표준 5 13 32" xfId="10430"/>
    <cellStyle name="표준 5 13 33" xfId="10431"/>
    <cellStyle name="표준 5 13 34" xfId="10432"/>
    <cellStyle name="표준 5 13 35" xfId="10433"/>
    <cellStyle name="표준 5 13 36" xfId="10434"/>
    <cellStyle name="표준 5 13 37" xfId="10435"/>
    <cellStyle name="표준 5 13 38" xfId="10436"/>
    <cellStyle name="표준 5 13 39" xfId="10437"/>
    <cellStyle name="표준 5 13 4" xfId="10438"/>
    <cellStyle name="표준 5 13 5" xfId="10439"/>
    <cellStyle name="표준 5 13 6" xfId="10440"/>
    <cellStyle name="표준 5 13 7" xfId="10441"/>
    <cellStyle name="표준 5 13 8" xfId="10442"/>
    <cellStyle name="표준 5 13 9" xfId="10443"/>
    <cellStyle name="표준 5 14" xfId="10444"/>
    <cellStyle name="표준 5 14 10" xfId="10445"/>
    <cellStyle name="표준 5 14 11" xfId="10446"/>
    <cellStyle name="표준 5 14 12" xfId="10447"/>
    <cellStyle name="표준 5 14 13" xfId="10448"/>
    <cellStyle name="표준 5 14 14" xfId="10449"/>
    <cellStyle name="표준 5 14 15" xfId="10450"/>
    <cellStyle name="표준 5 14 16" xfId="10451"/>
    <cellStyle name="표준 5 14 17" xfId="10452"/>
    <cellStyle name="표준 5 14 18" xfId="10453"/>
    <cellStyle name="표준 5 14 19" xfId="10454"/>
    <cellStyle name="표준 5 14 2" xfId="10455"/>
    <cellStyle name="표준 5 14 20" xfId="10456"/>
    <cellStyle name="표준 5 14 21" xfId="10457"/>
    <cellStyle name="표준 5 14 22" xfId="10458"/>
    <cellStyle name="표준 5 14 23" xfId="10459"/>
    <cellStyle name="표준 5 14 24" xfId="10460"/>
    <cellStyle name="표준 5 14 25" xfId="10461"/>
    <cellStyle name="표준 5 14 26" xfId="10462"/>
    <cellStyle name="표준 5 14 27" xfId="10463"/>
    <cellStyle name="표준 5 14 28" xfId="10464"/>
    <cellStyle name="표준 5 14 29" xfId="10465"/>
    <cellStyle name="표준 5 14 3" xfId="10466"/>
    <cellStyle name="표준 5 14 30" xfId="10467"/>
    <cellStyle name="표준 5 14 31" xfId="10468"/>
    <cellStyle name="표준 5 14 32" xfId="10469"/>
    <cellStyle name="표준 5 14 33" xfId="10470"/>
    <cellStyle name="표준 5 14 34" xfId="10471"/>
    <cellStyle name="표준 5 14 35" xfId="10472"/>
    <cellStyle name="표준 5 14 36" xfId="10473"/>
    <cellStyle name="표준 5 14 37" xfId="10474"/>
    <cellStyle name="표준 5 14 38" xfId="10475"/>
    <cellStyle name="표준 5 14 39" xfId="10476"/>
    <cellStyle name="표준 5 14 4" xfId="10477"/>
    <cellStyle name="표준 5 14 5" xfId="10478"/>
    <cellStyle name="표준 5 14 6" xfId="10479"/>
    <cellStyle name="표준 5 14 7" xfId="10480"/>
    <cellStyle name="표준 5 14 8" xfId="10481"/>
    <cellStyle name="표준 5 14 9" xfId="10482"/>
    <cellStyle name="표준 5 15" xfId="10483"/>
    <cellStyle name="표준 5 16" xfId="10484"/>
    <cellStyle name="표준 5 17" xfId="10485"/>
    <cellStyle name="표준 5 18" xfId="10486"/>
    <cellStyle name="표준 5 19" xfId="10487"/>
    <cellStyle name="표준 5 2" xfId="241"/>
    <cellStyle name="표준 5 2 10" xfId="10488"/>
    <cellStyle name="표준 5 2 11" xfId="10489"/>
    <cellStyle name="표준 5 2 12" xfId="10490"/>
    <cellStyle name="표준 5 2 13" xfId="10491"/>
    <cellStyle name="표준 5 2 14" xfId="10492"/>
    <cellStyle name="표준 5 2 15" xfId="10493"/>
    <cellStyle name="표준 5 2 16" xfId="10494"/>
    <cellStyle name="표준 5 2 17" xfId="10495"/>
    <cellStyle name="표준 5 2 18" xfId="10496"/>
    <cellStyle name="표준 5 2 19" xfId="10497"/>
    <cellStyle name="표준 5 2 2" xfId="10498"/>
    <cellStyle name="표준 5 2 20" xfId="10499"/>
    <cellStyle name="표준 5 2 21" xfId="10500"/>
    <cellStyle name="표준 5 2 22" xfId="10501"/>
    <cellStyle name="표준 5 2 23" xfId="10502"/>
    <cellStyle name="표준 5 2 24" xfId="10503"/>
    <cellStyle name="표준 5 2 25" xfId="10504"/>
    <cellStyle name="표준 5 2 26" xfId="10505"/>
    <cellStyle name="표준 5 2 27" xfId="10506"/>
    <cellStyle name="표준 5 2 28" xfId="10507"/>
    <cellStyle name="표준 5 2 29" xfId="10508"/>
    <cellStyle name="표준 5 2 3" xfId="10509"/>
    <cellStyle name="표준 5 2 30" xfId="10510"/>
    <cellStyle name="표준 5 2 31" xfId="10511"/>
    <cellStyle name="표준 5 2 32" xfId="10512"/>
    <cellStyle name="표준 5 2 33" xfId="10513"/>
    <cellStyle name="표준 5 2 34" xfId="10514"/>
    <cellStyle name="표준 5 2 35" xfId="10515"/>
    <cellStyle name="표준 5 2 36" xfId="10516"/>
    <cellStyle name="표준 5 2 37" xfId="10517"/>
    <cellStyle name="표준 5 2 38" xfId="10518"/>
    <cellStyle name="표준 5 2 39" xfId="10519"/>
    <cellStyle name="표준 5 2 4" xfId="10520"/>
    <cellStyle name="표준 5 2 40" xfId="10521"/>
    <cellStyle name="표준 5 2 41" xfId="10522"/>
    <cellStyle name="표준 5 2 42" xfId="10523"/>
    <cellStyle name="표준 5 2 43" xfId="10524"/>
    <cellStyle name="표준 5 2 44" xfId="10525"/>
    <cellStyle name="표준 5 2 45" xfId="10526"/>
    <cellStyle name="표준 5 2 46" xfId="10527"/>
    <cellStyle name="표준 5 2 47" xfId="10528"/>
    <cellStyle name="표준 5 2 5" xfId="10529"/>
    <cellStyle name="표준 5 2 6" xfId="10530"/>
    <cellStyle name="표준 5 2 7" xfId="10531"/>
    <cellStyle name="표준 5 2 8" xfId="10532"/>
    <cellStyle name="표준 5 2 9" xfId="10533"/>
    <cellStyle name="표준 5 20" xfId="10534"/>
    <cellStyle name="표준 5 21" xfId="10535"/>
    <cellStyle name="표준 5 22" xfId="10536"/>
    <cellStyle name="표준 5 23" xfId="10537"/>
    <cellStyle name="표준 5 24" xfId="10538"/>
    <cellStyle name="표준 5 25" xfId="10539"/>
    <cellStyle name="표준 5 26" xfId="10540"/>
    <cellStyle name="표준 5 27" xfId="10541"/>
    <cellStyle name="표준 5 28" xfId="10542"/>
    <cellStyle name="표준 5 29" xfId="10543"/>
    <cellStyle name="표준 5 3" xfId="10544"/>
    <cellStyle name="표준 5 3 10" xfId="10545"/>
    <cellStyle name="표준 5 3 11" xfId="10546"/>
    <cellStyle name="표준 5 3 12" xfId="10547"/>
    <cellStyle name="표준 5 3 13" xfId="10548"/>
    <cellStyle name="표준 5 3 14" xfId="10549"/>
    <cellStyle name="표준 5 3 15" xfId="10550"/>
    <cellStyle name="표준 5 3 16" xfId="10551"/>
    <cellStyle name="표준 5 3 17" xfId="10552"/>
    <cellStyle name="표준 5 3 18" xfId="10553"/>
    <cellStyle name="표준 5 3 19" xfId="10554"/>
    <cellStyle name="표준 5 3 2" xfId="10555"/>
    <cellStyle name="표준 5 3 20" xfId="10556"/>
    <cellStyle name="표준 5 3 21" xfId="10557"/>
    <cellStyle name="표준 5 3 22" xfId="10558"/>
    <cellStyle name="표준 5 3 23" xfId="10559"/>
    <cellStyle name="표준 5 3 24" xfId="10560"/>
    <cellStyle name="표준 5 3 25" xfId="10561"/>
    <cellStyle name="표준 5 3 26" xfId="10562"/>
    <cellStyle name="표준 5 3 27" xfId="10563"/>
    <cellStyle name="표준 5 3 28" xfId="10564"/>
    <cellStyle name="표준 5 3 29" xfId="10565"/>
    <cellStyle name="표준 5 3 3" xfId="10566"/>
    <cellStyle name="표준 5 3 30" xfId="10567"/>
    <cellStyle name="표준 5 3 31" xfId="10568"/>
    <cellStyle name="표준 5 3 32" xfId="10569"/>
    <cellStyle name="표준 5 3 33" xfId="10570"/>
    <cellStyle name="표준 5 3 34" xfId="10571"/>
    <cellStyle name="표준 5 3 35" xfId="10572"/>
    <cellStyle name="표준 5 3 36" xfId="10573"/>
    <cellStyle name="표준 5 3 37" xfId="10574"/>
    <cellStyle name="표준 5 3 38" xfId="10575"/>
    <cellStyle name="표준 5 3 39" xfId="10576"/>
    <cellStyle name="표준 5 3 4" xfId="10577"/>
    <cellStyle name="표준 5 3 5" xfId="10578"/>
    <cellStyle name="표준 5 3 6" xfId="10579"/>
    <cellStyle name="표준 5 3 7" xfId="10580"/>
    <cellStyle name="표준 5 3 8" xfId="10581"/>
    <cellStyle name="표준 5 3 9" xfId="10582"/>
    <cellStyle name="표준 5 30" xfId="10583"/>
    <cellStyle name="표준 5 31" xfId="10584"/>
    <cellStyle name="표준 5 32" xfId="10585"/>
    <cellStyle name="표준 5 33" xfId="10586"/>
    <cellStyle name="표준 5 34" xfId="10587"/>
    <cellStyle name="표준 5 35" xfId="10588"/>
    <cellStyle name="표준 5 36" xfId="10589"/>
    <cellStyle name="표준 5 37" xfId="10590"/>
    <cellStyle name="표준 5 38" xfId="10591"/>
    <cellStyle name="표준 5 39" xfId="10592"/>
    <cellStyle name="표준 5 4" xfId="10593"/>
    <cellStyle name="표준 5 4 10" xfId="10594"/>
    <cellStyle name="표준 5 4 11" xfId="10595"/>
    <cellStyle name="표준 5 4 12" xfId="10596"/>
    <cellStyle name="표준 5 4 13" xfId="10597"/>
    <cellStyle name="표준 5 4 14" xfId="10598"/>
    <cellStyle name="표준 5 4 15" xfId="10599"/>
    <cellStyle name="표준 5 4 16" xfId="10600"/>
    <cellStyle name="표준 5 4 17" xfId="10601"/>
    <cellStyle name="표준 5 4 18" xfId="10602"/>
    <cellStyle name="표준 5 4 19" xfId="10603"/>
    <cellStyle name="표준 5 4 2" xfId="10604"/>
    <cellStyle name="표준 5 4 20" xfId="10605"/>
    <cellStyle name="표준 5 4 21" xfId="10606"/>
    <cellStyle name="표준 5 4 22" xfId="10607"/>
    <cellStyle name="표준 5 4 23" xfId="10608"/>
    <cellStyle name="표준 5 4 24" xfId="10609"/>
    <cellStyle name="표준 5 4 25" xfId="10610"/>
    <cellStyle name="표준 5 4 26" xfId="10611"/>
    <cellStyle name="표준 5 4 27" xfId="10612"/>
    <cellStyle name="표준 5 4 28" xfId="10613"/>
    <cellStyle name="표준 5 4 29" xfId="10614"/>
    <cellStyle name="표준 5 4 3" xfId="10615"/>
    <cellStyle name="표준 5 4 30" xfId="10616"/>
    <cellStyle name="표준 5 4 31" xfId="10617"/>
    <cellStyle name="표준 5 4 32" xfId="10618"/>
    <cellStyle name="표준 5 4 33" xfId="10619"/>
    <cellStyle name="표준 5 4 34" xfId="10620"/>
    <cellStyle name="표준 5 4 35" xfId="10621"/>
    <cellStyle name="표준 5 4 36" xfId="10622"/>
    <cellStyle name="표준 5 4 37" xfId="10623"/>
    <cellStyle name="표준 5 4 38" xfId="10624"/>
    <cellStyle name="표준 5 4 39" xfId="10625"/>
    <cellStyle name="표준 5 4 4" xfId="10626"/>
    <cellStyle name="표준 5 4 5" xfId="10627"/>
    <cellStyle name="표준 5 4 6" xfId="10628"/>
    <cellStyle name="표준 5 4 7" xfId="10629"/>
    <cellStyle name="표준 5 4 8" xfId="10630"/>
    <cellStyle name="표준 5 4 9" xfId="10631"/>
    <cellStyle name="표준 5 40" xfId="10632"/>
    <cellStyle name="표준 5 41" xfId="10633"/>
    <cellStyle name="표준 5 42" xfId="10634"/>
    <cellStyle name="표준 5 43" xfId="10635"/>
    <cellStyle name="표준 5 44" xfId="10636"/>
    <cellStyle name="표준 5 45" xfId="10637"/>
    <cellStyle name="표준 5 46" xfId="10638"/>
    <cellStyle name="표준 5 47" xfId="10639"/>
    <cellStyle name="표준 5 48" xfId="10640"/>
    <cellStyle name="표준 5 49" xfId="10641"/>
    <cellStyle name="표준 5 5" xfId="10642"/>
    <cellStyle name="표준 5 5 10" xfId="10643"/>
    <cellStyle name="표준 5 5 11" xfId="10644"/>
    <cellStyle name="표준 5 5 12" xfId="10645"/>
    <cellStyle name="표준 5 5 13" xfId="10646"/>
    <cellStyle name="표준 5 5 14" xfId="10647"/>
    <cellStyle name="표준 5 5 15" xfId="10648"/>
    <cellStyle name="표준 5 5 16" xfId="10649"/>
    <cellStyle name="표준 5 5 17" xfId="10650"/>
    <cellStyle name="표준 5 5 18" xfId="10651"/>
    <cellStyle name="표준 5 5 19" xfId="10652"/>
    <cellStyle name="표준 5 5 2" xfId="10653"/>
    <cellStyle name="표준 5 5 20" xfId="10654"/>
    <cellStyle name="표준 5 5 21" xfId="10655"/>
    <cellStyle name="표준 5 5 22" xfId="10656"/>
    <cellStyle name="표준 5 5 23" xfId="10657"/>
    <cellStyle name="표준 5 5 24" xfId="10658"/>
    <cellStyle name="표준 5 5 25" xfId="10659"/>
    <cellStyle name="표준 5 5 26" xfId="10660"/>
    <cellStyle name="표준 5 5 27" xfId="10661"/>
    <cellStyle name="표준 5 5 28" xfId="10662"/>
    <cellStyle name="표준 5 5 29" xfId="10663"/>
    <cellStyle name="표준 5 5 3" xfId="10664"/>
    <cellStyle name="표준 5 5 30" xfId="10665"/>
    <cellStyle name="표준 5 5 31" xfId="10666"/>
    <cellStyle name="표준 5 5 32" xfId="10667"/>
    <cellStyle name="표준 5 5 33" xfId="10668"/>
    <cellStyle name="표준 5 5 34" xfId="10669"/>
    <cellStyle name="표준 5 5 35" xfId="10670"/>
    <cellStyle name="표준 5 5 36" xfId="10671"/>
    <cellStyle name="표준 5 5 37" xfId="10672"/>
    <cellStyle name="표준 5 5 38" xfId="10673"/>
    <cellStyle name="표준 5 5 39" xfId="10674"/>
    <cellStyle name="표준 5 5 4" xfId="10675"/>
    <cellStyle name="표준 5 5 5" xfId="10676"/>
    <cellStyle name="표준 5 5 6" xfId="10677"/>
    <cellStyle name="표준 5 5 7" xfId="10678"/>
    <cellStyle name="표준 5 5 8" xfId="10679"/>
    <cellStyle name="표준 5 5 9" xfId="10680"/>
    <cellStyle name="표준 5 50" xfId="10681"/>
    <cellStyle name="표준 5 51" xfId="10682"/>
    <cellStyle name="표준 5 52" xfId="10683"/>
    <cellStyle name="표준 5 53" xfId="10684"/>
    <cellStyle name="표준 5 54" xfId="10685"/>
    <cellStyle name="표준 5 55" xfId="10686"/>
    <cellStyle name="표준 5 56" xfId="10687"/>
    <cellStyle name="표준 5 57" xfId="10688"/>
    <cellStyle name="표준 5 58" xfId="10689"/>
    <cellStyle name="표준 5 59" xfId="10690"/>
    <cellStyle name="표준 5 6" xfId="10691"/>
    <cellStyle name="표준 5 6 10" xfId="10692"/>
    <cellStyle name="표준 5 6 11" xfId="10693"/>
    <cellStyle name="표준 5 6 12" xfId="10694"/>
    <cellStyle name="표준 5 6 13" xfId="10695"/>
    <cellStyle name="표준 5 6 14" xfId="10696"/>
    <cellStyle name="표준 5 6 15" xfId="10697"/>
    <cellStyle name="표준 5 6 16" xfId="10698"/>
    <cellStyle name="표준 5 6 17" xfId="10699"/>
    <cellStyle name="표준 5 6 18" xfId="10700"/>
    <cellStyle name="표준 5 6 19" xfId="10701"/>
    <cellStyle name="표준 5 6 2" xfId="10702"/>
    <cellStyle name="표준 5 6 20" xfId="10703"/>
    <cellStyle name="표준 5 6 21" xfId="10704"/>
    <cellStyle name="표준 5 6 22" xfId="10705"/>
    <cellStyle name="표준 5 6 23" xfId="10706"/>
    <cellStyle name="표준 5 6 24" xfId="10707"/>
    <cellStyle name="표준 5 6 25" xfId="10708"/>
    <cellStyle name="표준 5 6 26" xfId="10709"/>
    <cellStyle name="표준 5 6 27" xfId="10710"/>
    <cellStyle name="표준 5 6 28" xfId="10711"/>
    <cellStyle name="표준 5 6 29" xfId="10712"/>
    <cellStyle name="표준 5 6 3" xfId="10713"/>
    <cellStyle name="표준 5 6 30" xfId="10714"/>
    <cellStyle name="표준 5 6 31" xfId="10715"/>
    <cellStyle name="표준 5 6 32" xfId="10716"/>
    <cellStyle name="표준 5 6 33" xfId="10717"/>
    <cellStyle name="표준 5 6 34" xfId="10718"/>
    <cellStyle name="표준 5 6 35" xfId="10719"/>
    <cellStyle name="표준 5 6 36" xfId="10720"/>
    <cellStyle name="표준 5 6 37" xfId="10721"/>
    <cellStyle name="표준 5 6 38" xfId="10722"/>
    <cellStyle name="표준 5 6 39" xfId="10723"/>
    <cellStyle name="표준 5 6 4" xfId="10724"/>
    <cellStyle name="표준 5 6 5" xfId="10725"/>
    <cellStyle name="표준 5 6 6" xfId="10726"/>
    <cellStyle name="표준 5 6 7" xfId="10727"/>
    <cellStyle name="표준 5 6 8" xfId="10728"/>
    <cellStyle name="표준 5 6 9" xfId="10729"/>
    <cellStyle name="표준 5 60" xfId="10730"/>
    <cellStyle name="표준 5 61" xfId="11300"/>
    <cellStyle name="표준 5 7" xfId="10731"/>
    <cellStyle name="표준 5 7 10" xfId="10732"/>
    <cellStyle name="표준 5 7 11" xfId="10733"/>
    <cellStyle name="표준 5 7 12" xfId="10734"/>
    <cellStyle name="표준 5 7 13" xfId="10735"/>
    <cellStyle name="표준 5 7 14" xfId="10736"/>
    <cellStyle name="표준 5 7 15" xfId="10737"/>
    <cellStyle name="표준 5 7 16" xfId="10738"/>
    <cellStyle name="표준 5 7 17" xfId="10739"/>
    <cellStyle name="표준 5 7 18" xfId="10740"/>
    <cellStyle name="표준 5 7 19" xfId="10741"/>
    <cellStyle name="표준 5 7 2" xfId="10742"/>
    <cellStyle name="표준 5 7 20" xfId="10743"/>
    <cellStyle name="표준 5 7 21" xfId="10744"/>
    <cellStyle name="표준 5 7 22" xfId="10745"/>
    <cellStyle name="표준 5 7 23" xfId="10746"/>
    <cellStyle name="표준 5 7 24" xfId="10747"/>
    <cellStyle name="표준 5 7 25" xfId="10748"/>
    <cellStyle name="표준 5 7 26" xfId="10749"/>
    <cellStyle name="표준 5 7 27" xfId="10750"/>
    <cellStyle name="표준 5 7 28" xfId="10751"/>
    <cellStyle name="표준 5 7 29" xfId="10752"/>
    <cellStyle name="표준 5 7 3" xfId="10753"/>
    <cellStyle name="표준 5 7 30" xfId="10754"/>
    <cellStyle name="표준 5 7 31" xfId="10755"/>
    <cellStyle name="표준 5 7 32" xfId="10756"/>
    <cellStyle name="표준 5 7 33" xfId="10757"/>
    <cellStyle name="표준 5 7 34" xfId="10758"/>
    <cellStyle name="표준 5 7 35" xfId="10759"/>
    <cellStyle name="표준 5 7 36" xfId="10760"/>
    <cellStyle name="표준 5 7 37" xfId="10761"/>
    <cellStyle name="표준 5 7 38" xfId="10762"/>
    <cellStyle name="표준 5 7 39" xfId="10763"/>
    <cellStyle name="표준 5 7 4" xfId="10764"/>
    <cellStyle name="표준 5 7 5" xfId="10765"/>
    <cellStyle name="표준 5 7 6" xfId="10766"/>
    <cellStyle name="표준 5 7 7" xfId="10767"/>
    <cellStyle name="표준 5 7 8" xfId="10768"/>
    <cellStyle name="표준 5 7 9" xfId="10769"/>
    <cellStyle name="표준 5 8" xfId="10770"/>
    <cellStyle name="표준 5 8 10" xfId="10771"/>
    <cellStyle name="표준 5 8 11" xfId="10772"/>
    <cellStyle name="표준 5 8 12" xfId="10773"/>
    <cellStyle name="표준 5 8 13" xfId="10774"/>
    <cellStyle name="표준 5 8 14" xfId="10775"/>
    <cellStyle name="표준 5 8 15" xfId="10776"/>
    <cellStyle name="표준 5 8 16" xfId="10777"/>
    <cellStyle name="표준 5 8 17" xfId="10778"/>
    <cellStyle name="표준 5 8 18" xfId="10779"/>
    <cellStyle name="표준 5 8 19" xfId="10780"/>
    <cellStyle name="표준 5 8 2" xfId="10781"/>
    <cellStyle name="표준 5 8 20" xfId="10782"/>
    <cellStyle name="표준 5 8 21" xfId="10783"/>
    <cellStyle name="표준 5 8 22" xfId="10784"/>
    <cellStyle name="표준 5 8 23" xfId="10785"/>
    <cellStyle name="표준 5 8 24" xfId="10786"/>
    <cellStyle name="표준 5 8 25" xfId="10787"/>
    <cellStyle name="표준 5 8 26" xfId="10788"/>
    <cellStyle name="표준 5 8 27" xfId="10789"/>
    <cellStyle name="표준 5 8 28" xfId="10790"/>
    <cellStyle name="표준 5 8 29" xfId="10791"/>
    <cellStyle name="표준 5 8 3" xfId="10792"/>
    <cellStyle name="표준 5 8 30" xfId="10793"/>
    <cellStyle name="표준 5 8 31" xfId="10794"/>
    <cellStyle name="표준 5 8 32" xfId="10795"/>
    <cellStyle name="표준 5 8 33" xfId="10796"/>
    <cellStyle name="표준 5 8 34" xfId="10797"/>
    <cellStyle name="표준 5 8 35" xfId="10798"/>
    <cellStyle name="표준 5 8 36" xfId="10799"/>
    <cellStyle name="표준 5 8 37" xfId="10800"/>
    <cellStyle name="표준 5 8 38" xfId="10801"/>
    <cellStyle name="표준 5 8 39" xfId="10802"/>
    <cellStyle name="표준 5 8 4" xfId="10803"/>
    <cellStyle name="표준 5 8 5" xfId="10804"/>
    <cellStyle name="표준 5 8 6" xfId="10805"/>
    <cellStyle name="표준 5 8 7" xfId="10806"/>
    <cellStyle name="표준 5 8 8" xfId="10807"/>
    <cellStyle name="표준 5 8 9" xfId="10808"/>
    <cellStyle name="표준 5 9" xfId="10809"/>
    <cellStyle name="표준 5 9 10" xfId="10810"/>
    <cellStyle name="표준 5 9 11" xfId="10811"/>
    <cellStyle name="표준 5 9 12" xfId="10812"/>
    <cellStyle name="표준 5 9 13" xfId="10813"/>
    <cellStyle name="표준 5 9 14" xfId="10814"/>
    <cellStyle name="표준 5 9 15" xfId="10815"/>
    <cellStyle name="표준 5 9 16" xfId="10816"/>
    <cellStyle name="표준 5 9 17" xfId="10817"/>
    <cellStyle name="표준 5 9 18" xfId="10818"/>
    <cellStyle name="표준 5 9 19" xfId="10819"/>
    <cellStyle name="표준 5 9 2" xfId="10820"/>
    <cellStyle name="표준 5 9 20" xfId="10821"/>
    <cellStyle name="표준 5 9 21" xfId="10822"/>
    <cellStyle name="표준 5 9 22" xfId="10823"/>
    <cellStyle name="표준 5 9 23" xfId="10824"/>
    <cellStyle name="표준 5 9 24" xfId="10825"/>
    <cellStyle name="표준 5 9 25" xfId="10826"/>
    <cellStyle name="표준 5 9 26" xfId="10827"/>
    <cellStyle name="표준 5 9 27" xfId="10828"/>
    <cellStyle name="표준 5 9 28" xfId="10829"/>
    <cellStyle name="표준 5 9 29" xfId="10830"/>
    <cellStyle name="표준 5 9 3" xfId="10831"/>
    <cellStyle name="표준 5 9 30" xfId="10832"/>
    <cellStyle name="표준 5 9 31" xfId="10833"/>
    <cellStyle name="표준 5 9 32" xfId="10834"/>
    <cellStyle name="표준 5 9 33" xfId="10835"/>
    <cellStyle name="표준 5 9 34" xfId="10836"/>
    <cellStyle name="표준 5 9 35" xfId="10837"/>
    <cellStyle name="표준 5 9 36" xfId="10838"/>
    <cellStyle name="표준 5 9 37" xfId="10839"/>
    <cellStyle name="표준 5 9 38" xfId="10840"/>
    <cellStyle name="표준 5 9 39" xfId="10841"/>
    <cellStyle name="표준 5 9 4" xfId="10842"/>
    <cellStyle name="표준 5 9 5" xfId="10843"/>
    <cellStyle name="표준 5 9 6" xfId="10844"/>
    <cellStyle name="표준 5 9 7" xfId="10845"/>
    <cellStyle name="표준 5 9 8" xfId="10846"/>
    <cellStyle name="표준 5 9 9" xfId="10847"/>
    <cellStyle name="표준 50" xfId="10848"/>
    <cellStyle name="표준 50 2" xfId="10849"/>
    <cellStyle name="표준 51" xfId="10850"/>
    <cellStyle name="표준 51 2" xfId="10851"/>
    <cellStyle name="표준 51 3" xfId="10852"/>
    <cellStyle name="표준 51 4" xfId="10853"/>
    <cellStyle name="표준 51 5" xfId="10854"/>
    <cellStyle name="표준 52" xfId="10855"/>
    <cellStyle name="표준 52 10" xfId="10856"/>
    <cellStyle name="표준 52 11" xfId="10857"/>
    <cellStyle name="표준 52 12" xfId="10858"/>
    <cellStyle name="표준 52 13" xfId="10859"/>
    <cellStyle name="표준 52 14" xfId="10860"/>
    <cellStyle name="표준 52 15" xfId="10861"/>
    <cellStyle name="표준 52 16" xfId="10862"/>
    <cellStyle name="표준 52 17" xfId="10863"/>
    <cellStyle name="표준 52 18" xfId="10864"/>
    <cellStyle name="표준 52 2" xfId="10865"/>
    <cellStyle name="표준 52 3" xfId="10866"/>
    <cellStyle name="표준 52 4" xfId="10867"/>
    <cellStyle name="표준 52 5" xfId="10868"/>
    <cellStyle name="표준 52 6" xfId="10869"/>
    <cellStyle name="표준 52 7" xfId="10870"/>
    <cellStyle name="표준 52 8" xfId="10871"/>
    <cellStyle name="표준 52 9" xfId="10872"/>
    <cellStyle name="표준 53" xfId="10873"/>
    <cellStyle name="표준 54" xfId="10874"/>
    <cellStyle name="표준 55" xfId="10875"/>
    <cellStyle name="표준 55 10" xfId="10876"/>
    <cellStyle name="표준 55 11" xfId="10877"/>
    <cellStyle name="표준 55 12" xfId="10878"/>
    <cellStyle name="표준 55 13" xfId="10879"/>
    <cellStyle name="표준 55 14" xfId="10880"/>
    <cellStyle name="표준 55 2" xfId="10881"/>
    <cellStyle name="표준 55 3" xfId="10882"/>
    <cellStyle name="표준 55 4" xfId="10883"/>
    <cellStyle name="표준 55 5" xfId="10884"/>
    <cellStyle name="표준 55 6" xfId="10885"/>
    <cellStyle name="표준 55 7" xfId="10886"/>
    <cellStyle name="표준 55 8" xfId="10887"/>
    <cellStyle name="표준 55 9" xfId="10888"/>
    <cellStyle name="표준 56" xfId="10889"/>
    <cellStyle name="표준 57" xfId="10890"/>
    <cellStyle name="표준 57 10" xfId="10891"/>
    <cellStyle name="표준 57 11" xfId="10892"/>
    <cellStyle name="표준 57 12" xfId="10893"/>
    <cellStyle name="표준 57 13" xfId="10894"/>
    <cellStyle name="표준 57 14" xfId="10895"/>
    <cellStyle name="표준 57 2" xfId="10896"/>
    <cellStyle name="표준 57 3" xfId="10897"/>
    <cellStyle name="표준 57 4" xfId="10898"/>
    <cellStyle name="표준 57 5" xfId="10899"/>
    <cellStyle name="표준 57 6" xfId="10900"/>
    <cellStyle name="표준 57 7" xfId="10901"/>
    <cellStyle name="표준 57 8" xfId="10902"/>
    <cellStyle name="표준 57 9" xfId="10903"/>
    <cellStyle name="표준 58" xfId="10904"/>
    <cellStyle name="표준 59" xfId="10905"/>
    <cellStyle name="표준 6" xfId="20"/>
    <cellStyle name="표준 6 10" xfId="10906"/>
    <cellStyle name="표준 6 11" xfId="11301"/>
    <cellStyle name="표준 6 2" xfId="242"/>
    <cellStyle name="표준 6 2 10" xfId="10907"/>
    <cellStyle name="표준 6 2 2" xfId="10908"/>
    <cellStyle name="표준 6 2 3" xfId="10909"/>
    <cellStyle name="표준 6 2 4" xfId="10910"/>
    <cellStyle name="표준 6 2 5" xfId="10911"/>
    <cellStyle name="표준 6 2 6" xfId="10912"/>
    <cellStyle name="표준 6 2 7" xfId="10913"/>
    <cellStyle name="표준 6 2 8" xfId="10914"/>
    <cellStyle name="표준 6 2 9" xfId="10915"/>
    <cellStyle name="표준 6 3" xfId="10916"/>
    <cellStyle name="표준 6 4" xfId="10917"/>
    <cellStyle name="표준 6 5" xfId="10918"/>
    <cellStyle name="표준 6 6" xfId="10919"/>
    <cellStyle name="표준 6 7" xfId="10920"/>
    <cellStyle name="표준 6 8" xfId="10921"/>
    <cellStyle name="표준 6 9" xfId="10922"/>
    <cellStyle name="표준 60" xfId="10923"/>
    <cellStyle name="표준 60 10" xfId="10924"/>
    <cellStyle name="표준 60 11" xfId="10925"/>
    <cellStyle name="표준 60 12" xfId="10926"/>
    <cellStyle name="표준 60 13" xfId="10927"/>
    <cellStyle name="표준 60 14" xfId="10928"/>
    <cellStyle name="표준 60 2" xfId="10929"/>
    <cellStyle name="표준 60 3" xfId="10930"/>
    <cellStyle name="표준 60 4" xfId="10931"/>
    <cellStyle name="표준 60 5" xfId="10932"/>
    <cellStyle name="표준 60 6" xfId="10933"/>
    <cellStyle name="표준 60 7" xfId="10934"/>
    <cellStyle name="표준 60 8" xfId="10935"/>
    <cellStyle name="표준 60 9" xfId="10936"/>
    <cellStyle name="표준 61" xfId="10937"/>
    <cellStyle name="표준 61 10" xfId="10938"/>
    <cellStyle name="표준 61 11" xfId="10939"/>
    <cellStyle name="표준 61 12" xfId="10940"/>
    <cellStyle name="표준 61 13" xfId="10941"/>
    <cellStyle name="표준 61 14" xfId="10942"/>
    <cellStyle name="표준 61 2" xfId="10943"/>
    <cellStyle name="표준 61 3" xfId="10944"/>
    <cellStyle name="표준 61 4" xfId="10945"/>
    <cellStyle name="표준 61 5" xfId="10946"/>
    <cellStyle name="표준 61 6" xfId="10947"/>
    <cellStyle name="표준 61 7" xfId="10948"/>
    <cellStyle name="표준 61 8" xfId="10949"/>
    <cellStyle name="표준 61 9" xfId="10950"/>
    <cellStyle name="표준 62" xfId="10951"/>
    <cellStyle name="표준 62 10" xfId="10952"/>
    <cellStyle name="표준 62 11" xfId="10953"/>
    <cellStyle name="표준 62 12" xfId="10954"/>
    <cellStyle name="표준 62 13" xfId="10955"/>
    <cellStyle name="표준 62 14" xfId="10956"/>
    <cellStyle name="표준 62 2" xfId="10957"/>
    <cellStyle name="표준 62 3" xfId="10958"/>
    <cellStyle name="표준 62 4" xfId="10959"/>
    <cellStyle name="표준 62 5" xfId="10960"/>
    <cellStyle name="표준 62 6" xfId="10961"/>
    <cellStyle name="표준 62 7" xfId="10962"/>
    <cellStyle name="표준 62 8" xfId="10963"/>
    <cellStyle name="표준 62 9" xfId="10964"/>
    <cellStyle name="표준 63" xfId="10965"/>
    <cellStyle name="표준 63 10" xfId="10966"/>
    <cellStyle name="표준 63 11" xfId="10967"/>
    <cellStyle name="표준 63 12" xfId="10968"/>
    <cellStyle name="표준 63 13" xfId="10969"/>
    <cellStyle name="표준 63 14" xfId="10970"/>
    <cellStyle name="표준 63 2" xfId="10971"/>
    <cellStyle name="표준 63 3" xfId="10972"/>
    <cellStyle name="표준 63 4" xfId="10973"/>
    <cellStyle name="표준 63 5" xfId="10974"/>
    <cellStyle name="표준 63 6" xfId="10975"/>
    <cellStyle name="표준 63 7" xfId="10976"/>
    <cellStyle name="표준 63 8" xfId="10977"/>
    <cellStyle name="표준 63 9" xfId="10978"/>
    <cellStyle name="표준 64" xfId="10979"/>
    <cellStyle name="표준 64 10" xfId="10980"/>
    <cellStyle name="표준 64 11" xfId="10981"/>
    <cellStyle name="표준 64 12" xfId="10982"/>
    <cellStyle name="표준 64 13" xfId="10983"/>
    <cellStyle name="표준 64 14" xfId="10984"/>
    <cellStyle name="표준 64 2" xfId="10985"/>
    <cellStyle name="표준 64 3" xfId="10986"/>
    <cellStyle name="표준 64 4" xfId="10987"/>
    <cellStyle name="표준 64 5" xfId="10988"/>
    <cellStyle name="표준 64 6" xfId="10989"/>
    <cellStyle name="표준 64 7" xfId="10990"/>
    <cellStyle name="표준 64 8" xfId="10991"/>
    <cellStyle name="표준 64 9" xfId="10992"/>
    <cellStyle name="표준 65" xfId="10993"/>
    <cellStyle name="표준 65 10" xfId="10994"/>
    <cellStyle name="표준 65 11" xfId="10995"/>
    <cellStyle name="표준 65 12" xfId="10996"/>
    <cellStyle name="표준 65 13" xfId="10997"/>
    <cellStyle name="표준 65 14" xfId="10998"/>
    <cellStyle name="표준 65 2" xfId="10999"/>
    <cellStyle name="표준 65 3" xfId="11000"/>
    <cellStyle name="표준 65 4" xfId="11001"/>
    <cellStyle name="표준 65 5" xfId="11002"/>
    <cellStyle name="표준 65 6" xfId="11003"/>
    <cellStyle name="표준 65 7" xfId="11004"/>
    <cellStyle name="표준 65 8" xfId="11005"/>
    <cellStyle name="표준 65 9" xfId="11006"/>
    <cellStyle name="표준 66" xfId="11007"/>
    <cellStyle name="표준 66 10" xfId="11008"/>
    <cellStyle name="표준 66 11" xfId="11009"/>
    <cellStyle name="표준 66 12" xfId="11010"/>
    <cellStyle name="표준 66 13" xfId="11011"/>
    <cellStyle name="표준 66 14" xfId="11012"/>
    <cellStyle name="표준 66 2" xfId="11013"/>
    <cellStyle name="표준 66 3" xfId="11014"/>
    <cellStyle name="표준 66 4" xfId="11015"/>
    <cellStyle name="표준 66 5" xfId="11016"/>
    <cellStyle name="표준 66 6" xfId="11017"/>
    <cellStyle name="표준 66 7" xfId="11018"/>
    <cellStyle name="표준 66 8" xfId="11019"/>
    <cellStyle name="표준 66 9" xfId="11020"/>
    <cellStyle name="표준 67" xfId="11021"/>
    <cellStyle name="표준 67 10" xfId="11022"/>
    <cellStyle name="표준 67 11" xfId="11023"/>
    <cellStyle name="표준 67 12" xfId="11024"/>
    <cellStyle name="표준 67 13" xfId="11025"/>
    <cellStyle name="표준 67 14" xfId="11026"/>
    <cellStyle name="표준 67 2" xfId="11027"/>
    <cellStyle name="표준 67 3" xfId="11028"/>
    <cellStyle name="표준 67 4" xfId="11029"/>
    <cellStyle name="표준 67 5" xfId="11030"/>
    <cellStyle name="표준 67 6" xfId="11031"/>
    <cellStyle name="표준 67 7" xfId="11032"/>
    <cellStyle name="표준 67 8" xfId="11033"/>
    <cellStyle name="표준 67 9" xfId="11034"/>
    <cellStyle name="표준 68" xfId="11035"/>
    <cellStyle name="표준 68 2" xfId="11036"/>
    <cellStyle name="표준 69" xfId="11037"/>
    <cellStyle name="표준 69 10" xfId="11038"/>
    <cellStyle name="표준 69 11" xfId="11039"/>
    <cellStyle name="표준 69 12" xfId="11040"/>
    <cellStyle name="표준 69 13" xfId="11041"/>
    <cellStyle name="표준 69 14" xfId="11042"/>
    <cellStyle name="표준 69 2" xfId="11043"/>
    <cellStyle name="표준 69 3" xfId="11044"/>
    <cellStyle name="표준 69 4" xfId="11045"/>
    <cellStyle name="표준 69 5" xfId="11046"/>
    <cellStyle name="표준 69 6" xfId="11047"/>
    <cellStyle name="표준 69 7" xfId="11048"/>
    <cellStyle name="표준 69 8" xfId="11049"/>
    <cellStyle name="표준 69 9" xfId="11050"/>
    <cellStyle name="표준 7" xfId="48"/>
    <cellStyle name="표준 7 10" xfId="11052"/>
    <cellStyle name="표준 7 11" xfId="11053"/>
    <cellStyle name="표준 7 12" xfId="11435"/>
    <cellStyle name="표준 7 2" xfId="11051"/>
    <cellStyle name="표준 7 2 10" xfId="11055"/>
    <cellStyle name="표준 7 2 11" xfId="11436"/>
    <cellStyle name="표준 7 2 2" xfId="11054"/>
    <cellStyle name="표준 7 2 2 10" xfId="11057"/>
    <cellStyle name="표준 7 2 2 11" xfId="11437"/>
    <cellStyle name="표준 7 2 2 2" xfId="11056"/>
    <cellStyle name="표준 7 2 2 3" xfId="11058"/>
    <cellStyle name="표준 7 2 2 4" xfId="11059"/>
    <cellStyle name="표준 7 2 2 5" xfId="11060"/>
    <cellStyle name="표준 7 2 2 6" xfId="11061"/>
    <cellStyle name="표준 7 2 2 7" xfId="11062"/>
    <cellStyle name="표준 7 2 2 8" xfId="11063"/>
    <cellStyle name="표준 7 2 2 9" xfId="11064"/>
    <cellStyle name="표준 7 2 3" xfId="11065"/>
    <cellStyle name="표준 7 2 4" xfId="11066"/>
    <cellStyle name="표준 7 2 5" xfId="11067"/>
    <cellStyle name="표준 7 2 6" xfId="11068"/>
    <cellStyle name="표준 7 2 7" xfId="11069"/>
    <cellStyle name="표준 7 2 8" xfId="11070"/>
    <cellStyle name="표준 7 2 9" xfId="11071"/>
    <cellStyle name="표준 7 3" xfId="11072"/>
    <cellStyle name="표준 7 4" xfId="11073"/>
    <cellStyle name="표준 7 5" xfId="11074"/>
    <cellStyle name="표준 7 6" xfId="11075"/>
    <cellStyle name="표준 7 7" xfId="11076"/>
    <cellStyle name="표준 7 8" xfId="11077"/>
    <cellStyle name="표준 7 9" xfId="11078"/>
    <cellStyle name="표준 70" xfId="11079"/>
    <cellStyle name="표준 71" xfId="11080"/>
    <cellStyle name="표준 71 10" xfId="11081"/>
    <cellStyle name="표준 71 11" xfId="11082"/>
    <cellStyle name="표준 71 12" xfId="11083"/>
    <cellStyle name="표준 71 13" xfId="11084"/>
    <cellStyle name="표준 71 14" xfId="11085"/>
    <cellStyle name="표준 71 2" xfId="11086"/>
    <cellStyle name="표준 71 3" xfId="11087"/>
    <cellStyle name="표준 71 4" xfId="11088"/>
    <cellStyle name="표준 71 5" xfId="11089"/>
    <cellStyle name="표준 71 6" xfId="11090"/>
    <cellStyle name="표준 71 7" xfId="11091"/>
    <cellStyle name="표준 71 8" xfId="11092"/>
    <cellStyle name="표준 71 9" xfId="11093"/>
    <cellStyle name="표준 72" xfId="11094"/>
    <cellStyle name="표준 73" xfId="11095"/>
    <cellStyle name="표준 73 10" xfId="11096"/>
    <cellStyle name="표준 73 11" xfId="11097"/>
    <cellStyle name="표준 73 12" xfId="11098"/>
    <cellStyle name="표준 73 13" xfId="11099"/>
    <cellStyle name="표준 73 14" xfId="11100"/>
    <cellStyle name="표준 73 2" xfId="11101"/>
    <cellStyle name="표준 73 3" xfId="11102"/>
    <cellStyle name="표준 73 4" xfId="11103"/>
    <cellStyle name="표준 73 5" xfId="11104"/>
    <cellStyle name="표준 73 6" xfId="11105"/>
    <cellStyle name="표준 73 7" xfId="11106"/>
    <cellStyle name="표준 73 8" xfId="11107"/>
    <cellStyle name="표준 73 9" xfId="11108"/>
    <cellStyle name="표준 74" xfId="11109"/>
    <cellStyle name="표준 74 10" xfId="11110"/>
    <cellStyle name="표준 74 11" xfId="11111"/>
    <cellStyle name="표준 74 12" xfId="11112"/>
    <cellStyle name="표준 74 13" xfId="11113"/>
    <cellStyle name="표준 74 14" xfId="11114"/>
    <cellStyle name="표준 74 2" xfId="11115"/>
    <cellStyle name="표준 74 3" xfId="11116"/>
    <cellStyle name="표준 74 4" xfId="11117"/>
    <cellStyle name="표준 74 5" xfId="11118"/>
    <cellStyle name="표준 74 6" xfId="11119"/>
    <cellStyle name="표준 74 7" xfId="11120"/>
    <cellStyle name="표준 74 8" xfId="11121"/>
    <cellStyle name="표준 74 9" xfId="11122"/>
    <cellStyle name="표준 75" xfId="11123"/>
    <cellStyle name="표준 75 10" xfId="11124"/>
    <cellStyle name="표준 75 11" xfId="11125"/>
    <cellStyle name="표준 75 12" xfId="11126"/>
    <cellStyle name="표준 75 13" xfId="11127"/>
    <cellStyle name="표준 75 14" xfId="11128"/>
    <cellStyle name="표준 75 2" xfId="11129"/>
    <cellStyle name="표준 75 3" xfId="11130"/>
    <cellStyle name="표준 75 4" xfId="11131"/>
    <cellStyle name="표준 75 5" xfId="11132"/>
    <cellStyle name="표준 75 6" xfId="11133"/>
    <cellStyle name="표준 75 7" xfId="11134"/>
    <cellStyle name="표준 75 8" xfId="11135"/>
    <cellStyle name="표준 75 9" xfId="11136"/>
    <cellStyle name="표준 76" xfId="11137"/>
    <cellStyle name="표준 76 10" xfId="11138"/>
    <cellStyle name="표준 76 11" xfId="11139"/>
    <cellStyle name="표준 76 12" xfId="11140"/>
    <cellStyle name="표준 76 13" xfId="11141"/>
    <cellStyle name="표준 76 14" xfId="11142"/>
    <cellStyle name="표준 76 2" xfId="11143"/>
    <cellStyle name="표준 76 3" xfId="11144"/>
    <cellStyle name="표준 76 4" xfId="11145"/>
    <cellStyle name="표준 76 5" xfId="11146"/>
    <cellStyle name="표준 76 6" xfId="11147"/>
    <cellStyle name="표준 76 7" xfId="11148"/>
    <cellStyle name="표준 76 8" xfId="11149"/>
    <cellStyle name="표준 76 9" xfId="11150"/>
    <cellStyle name="표준 77" xfId="11151"/>
    <cellStyle name="표준 77 10" xfId="11152"/>
    <cellStyle name="표준 77 11" xfId="11153"/>
    <cellStyle name="표준 77 12" xfId="11154"/>
    <cellStyle name="표준 77 13" xfId="11155"/>
    <cellStyle name="표준 77 14" xfId="11156"/>
    <cellStyle name="표준 77 2" xfId="11157"/>
    <cellStyle name="표준 77 3" xfId="11158"/>
    <cellStyle name="표준 77 4" xfId="11159"/>
    <cellStyle name="표준 77 5" xfId="11160"/>
    <cellStyle name="표준 77 6" xfId="11161"/>
    <cellStyle name="표준 77 7" xfId="11162"/>
    <cellStyle name="표준 77 8" xfId="11163"/>
    <cellStyle name="표준 77 9" xfId="11164"/>
    <cellStyle name="표준 78" xfId="11165"/>
    <cellStyle name="표준 78 2" xfId="11166"/>
    <cellStyle name="표준 79" xfId="11167"/>
    <cellStyle name="표준 79 2" xfId="11168"/>
    <cellStyle name="표준 8" xfId="66"/>
    <cellStyle name="표준 8 10" xfId="11170"/>
    <cellStyle name="표준 8 11" xfId="11171"/>
    <cellStyle name="표준 8 12" xfId="11172"/>
    <cellStyle name="표준 8 13" xfId="11173"/>
    <cellStyle name="표준 8 14" xfId="11174"/>
    <cellStyle name="표준 8 15" xfId="11438"/>
    <cellStyle name="표준 8 2" xfId="11169"/>
    <cellStyle name="표준 8 2 10" xfId="11176"/>
    <cellStyle name="표준 8 2 11" xfId="11439"/>
    <cellStyle name="표준 8 2 2" xfId="11175"/>
    <cellStyle name="표준 8 2 2 10" xfId="11178"/>
    <cellStyle name="표준 8 2 2 11" xfId="11440"/>
    <cellStyle name="표준 8 2 2 2" xfId="11177"/>
    <cellStyle name="표준 8 2 2 3" xfId="11179"/>
    <cellStyle name="표준 8 2 2 4" xfId="11180"/>
    <cellStyle name="표준 8 2 2 5" xfId="11181"/>
    <cellStyle name="표준 8 2 2 6" xfId="11182"/>
    <cellStyle name="표준 8 2 2 7" xfId="11183"/>
    <cellStyle name="표준 8 2 2 8" xfId="11184"/>
    <cellStyle name="표준 8 2 2 9" xfId="11185"/>
    <cellStyle name="표준 8 2 3" xfId="11186"/>
    <cellStyle name="표준 8 2 4" xfId="11187"/>
    <cellStyle name="표준 8 2 5" xfId="11188"/>
    <cellStyle name="표준 8 2 6" xfId="11189"/>
    <cellStyle name="표준 8 2 7" xfId="11190"/>
    <cellStyle name="표준 8 2 8" xfId="11191"/>
    <cellStyle name="표준 8 2 9" xfId="11192"/>
    <cellStyle name="표준 8 3" xfId="11193"/>
    <cellStyle name="표준 8 3 2" xfId="11194"/>
    <cellStyle name="표준 8 4" xfId="11195"/>
    <cellStyle name="표준 8 4 2" xfId="11196"/>
    <cellStyle name="표준 8 5" xfId="11197"/>
    <cellStyle name="표준 8 5 2" xfId="11198"/>
    <cellStyle name="표준 8 6" xfId="11199"/>
    <cellStyle name="표준 8 7" xfId="11200"/>
    <cellStyle name="표준 8 8" xfId="11201"/>
    <cellStyle name="표준 8 9" xfId="11202"/>
    <cellStyle name="표준 80" xfId="11203"/>
    <cellStyle name="표준 80 2" xfId="11204"/>
    <cellStyle name="표준 81" xfId="11205"/>
    <cellStyle name="표준 81 2" xfId="11206"/>
    <cellStyle name="표준 82" xfId="11207"/>
    <cellStyle name="표준 82 2" xfId="11208"/>
    <cellStyle name="표준 83" xfId="11209"/>
    <cellStyle name="표준 83 2" xfId="11210"/>
    <cellStyle name="표준 84" xfId="11211"/>
    <cellStyle name="표준 84 2" xfId="11212"/>
    <cellStyle name="표준 85" xfId="11213"/>
    <cellStyle name="표준 86" xfId="11214"/>
    <cellStyle name="표준 87" xfId="11215"/>
    <cellStyle name="표준 88" xfId="11216"/>
    <cellStyle name="표준 89" xfId="11217"/>
    <cellStyle name="표준 9" xfId="69"/>
    <cellStyle name="표준 9 10" xfId="244"/>
    <cellStyle name="표준 9 11" xfId="245"/>
    <cellStyle name="표준 9 12" xfId="246"/>
    <cellStyle name="표준 9 13" xfId="247"/>
    <cellStyle name="표준 9 14" xfId="11218"/>
    <cellStyle name="표준 9 15" xfId="11219"/>
    <cellStyle name="표준 9 16" xfId="11220"/>
    <cellStyle name="표준 9 17" xfId="11221"/>
    <cellStyle name="표준 9 18" xfId="11222"/>
    <cellStyle name="표준 9 19" xfId="11223"/>
    <cellStyle name="표준 9 2" xfId="243"/>
    <cellStyle name="표준 9 2 10" xfId="11224"/>
    <cellStyle name="표준 9 2 2" xfId="11225"/>
    <cellStyle name="표준 9 2 3" xfId="11226"/>
    <cellStyle name="표준 9 2 4" xfId="11227"/>
    <cellStyle name="표준 9 2 5" xfId="11228"/>
    <cellStyle name="표준 9 2 6" xfId="11229"/>
    <cellStyle name="표준 9 2 7" xfId="11230"/>
    <cellStyle name="표준 9 2 8" xfId="11231"/>
    <cellStyle name="표준 9 2 9" xfId="11232"/>
    <cellStyle name="표준 9 20" xfId="11233"/>
    <cellStyle name="표준 9 21" xfId="11234"/>
    <cellStyle name="표준 9 22" xfId="11235"/>
    <cellStyle name="표준 9 23" xfId="11236"/>
    <cellStyle name="표준 9 24" xfId="11237"/>
    <cellStyle name="표준 9 25" xfId="11238"/>
    <cellStyle name="표준 9 26" xfId="11239"/>
    <cellStyle name="표준 9 27" xfId="11240"/>
    <cellStyle name="표준 9 28" xfId="11241"/>
    <cellStyle name="표준 9 29" xfId="11242"/>
    <cellStyle name="표준 9 3" xfId="248"/>
    <cellStyle name="표준 9 30" xfId="11243"/>
    <cellStyle name="표준 9 31" xfId="11244"/>
    <cellStyle name="표준 9 32" xfId="11245"/>
    <cellStyle name="표준 9 33" xfId="11246"/>
    <cellStyle name="표준 9 34" xfId="11247"/>
    <cellStyle name="표준 9 35" xfId="11248"/>
    <cellStyle name="표준 9 36" xfId="11249"/>
    <cellStyle name="표준 9 37" xfId="11250"/>
    <cellStyle name="표준 9 38" xfId="11251"/>
    <cellStyle name="표준 9 39" xfId="11252"/>
    <cellStyle name="표준 9 4" xfId="249"/>
    <cellStyle name="표준 9 40" xfId="11253"/>
    <cellStyle name="표준 9 41" xfId="11254"/>
    <cellStyle name="표준 9 42" xfId="11255"/>
    <cellStyle name="표준 9 43" xfId="11256"/>
    <cellStyle name="표준 9 44" xfId="11257"/>
    <cellStyle name="표준 9 45" xfId="11258"/>
    <cellStyle name="표준 9 46" xfId="11259"/>
    <cellStyle name="표준 9 47" xfId="11260"/>
    <cellStyle name="표준 9 48" xfId="11302"/>
    <cellStyle name="표준 9 5" xfId="250"/>
    <cellStyle name="표준 9 6" xfId="251"/>
    <cellStyle name="표준 9 7" xfId="252"/>
    <cellStyle name="표준 9 8" xfId="253"/>
    <cellStyle name="표준 9 9" xfId="254"/>
    <cellStyle name="표준 92" xfId="11261"/>
    <cellStyle name="합산" xfId="255"/>
    <cellStyle name="화폐기호" xfId="256"/>
    <cellStyle name="화폐기호0" xfId="257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0000FF"/>
      <color rgb="FFFFFFCC"/>
      <color rgb="FFFF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56027</xdr:colOff>
      <xdr:row>36</xdr:row>
      <xdr:rowOff>11205</xdr:rowOff>
    </xdr:from>
    <xdr:to>
      <xdr:col>6</xdr:col>
      <xdr:colOff>347380</xdr:colOff>
      <xdr:row>37</xdr:row>
      <xdr:rowOff>11206</xdr:rowOff>
    </xdr:to>
    <xdr:sp macro="" textlink="">
      <xdr:nvSpPr>
        <xdr:cNvPr id="3" name="TextBox 2"/>
        <xdr:cNvSpPr txBox="1"/>
      </xdr:nvSpPr>
      <xdr:spPr>
        <a:xfrm>
          <a:off x="2207556" y="8975911"/>
          <a:ext cx="1367118" cy="336177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ctr" anchorCtr="0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행 추가시 복사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285745</xdr:rowOff>
    </xdr:from>
    <xdr:to>
      <xdr:col>1</xdr:col>
      <xdr:colOff>1078800</xdr:colOff>
      <xdr:row>47</xdr:row>
      <xdr:rowOff>163280</xdr:rowOff>
    </xdr:to>
    <xdr:sp macro="" textlink="">
      <xdr:nvSpPr>
        <xdr:cNvPr id="12" name="사각형 설명선 11"/>
        <xdr:cNvSpPr/>
      </xdr:nvSpPr>
      <xdr:spPr>
        <a:xfrm>
          <a:off x="0" y="9334495"/>
          <a:ext cx="2249014" cy="1850571"/>
        </a:xfrm>
        <a:prstGeom prst="wedgeRectCallout">
          <a:avLst>
            <a:gd name="adj1" fmla="val 73343"/>
            <a:gd name="adj2" fmla="val -50710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하단의 시설별 입력값에 대한 자동 계산값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별도 기입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수정 불가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본 표에 표시된 생산 효율은 참고용이며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따라서 해당 사업장에서 기입한 생산효율과는 차이가 있을 수 있음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53</xdr:row>
      <xdr:rowOff>112259</xdr:rowOff>
    </xdr:from>
    <xdr:to>
      <xdr:col>1</xdr:col>
      <xdr:colOff>1078800</xdr:colOff>
      <xdr:row>64</xdr:row>
      <xdr:rowOff>95250</xdr:rowOff>
    </xdr:to>
    <xdr:sp macro="" textlink="">
      <xdr:nvSpPr>
        <xdr:cNvPr id="14" name="사각형 설명선 13"/>
        <xdr:cNvSpPr/>
      </xdr:nvSpPr>
      <xdr:spPr>
        <a:xfrm>
          <a:off x="0" y="12372295"/>
          <a:ext cx="2249014" cy="2391455"/>
        </a:xfrm>
        <a:prstGeom prst="wedgeRectCallout">
          <a:avLst>
            <a:gd name="adj1" fmla="val 77578"/>
            <a:gd name="adj2" fmla="val -48462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eaLnBrk="1" fontAlgn="base" latinLnBrk="0" hangingPunct="1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사용연료는 주어진 단위에 맞춰 기입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base" latinLnBrk="0" hangingPunct="1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사용연료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생산량 등은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기준 자료 기입</a:t>
          </a: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③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생산 효율은 해당 자체 자료를 우선적으로 기입하되 자료 부재시 기본값 적용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( 0.8)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18</xdr:row>
      <xdr:rowOff>299354</xdr:rowOff>
    </xdr:from>
    <xdr:to>
      <xdr:col>1</xdr:col>
      <xdr:colOff>1078800</xdr:colOff>
      <xdr:row>25</xdr:row>
      <xdr:rowOff>68035</xdr:rowOff>
    </xdr:to>
    <xdr:sp macro="" textlink="">
      <xdr:nvSpPr>
        <xdr:cNvPr id="20" name="사각형 설명선 19"/>
        <xdr:cNvSpPr/>
      </xdr:nvSpPr>
      <xdr:spPr>
        <a:xfrm>
          <a:off x="0" y="5306783"/>
          <a:ext cx="2249014" cy="1673681"/>
        </a:xfrm>
        <a:prstGeom prst="wedgeRectCallout">
          <a:avLst>
            <a:gd name="adj1" fmla="val 74553"/>
            <a:gd name="adj2" fmla="val -49130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사업장 단위로 작성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배출계수는 실제 제공되는 값을 기입하며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그 값이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폐열 등을 이용하여 열 생산을 한 경우 등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의 경우라도 기입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91</xdr:row>
      <xdr:rowOff>108856</xdr:rowOff>
    </xdr:from>
    <xdr:to>
      <xdr:col>1</xdr:col>
      <xdr:colOff>1078800</xdr:colOff>
      <xdr:row>102</xdr:row>
      <xdr:rowOff>122464</xdr:rowOff>
    </xdr:to>
    <xdr:sp macro="" textlink="">
      <xdr:nvSpPr>
        <xdr:cNvPr id="16" name="사각형 설명선 15"/>
        <xdr:cNvSpPr/>
      </xdr:nvSpPr>
      <xdr:spPr>
        <a:xfrm>
          <a:off x="0" y="20152177"/>
          <a:ext cx="2249014" cy="2667001"/>
        </a:xfrm>
        <a:prstGeom prst="wedgeRectCallout">
          <a:avLst>
            <a:gd name="adj1" fmla="val 78183"/>
            <a:gd name="adj2" fmla="val -48515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외부 유입의 경우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배출계수는 외부에서 스팀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을 공급받았을 시에 제공받은 값을 기입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자체 생산의 경우</a:t>
          </a:r>
          <a:r>
            <a:rPr lang="en-US" altLang="ko-K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사업장 내의 소각 회수열</a:t>
          </a:r>
          <a:r>
            <a:rPr lang="en-US" altLang="ko-K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공정 폐열 등을 이용하는 경우를 기입</a:t>
          </a:r>
          <a:endParaRPr lang="en-US" altLang="ko-KR" sz="11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③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제공받은 배출계수가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인 경우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폐열 등을 이용하여 열 생산을 한 경우 등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에도 해당 자료를 기입</a:t>
          </a:r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72</xdr:row>
      <xdr:rowOff>136071</xdr:rowOff>
    </xdr:from>
    <xdr:to>
      <xdr:col>1</xdr:col>
      <xdr:colOff>1078800</xdr:colOff>
      <xdr:row>85</xdr:row>
      <xdr:rowOff>152399</xdr:rowOff>
    </xdr:to>
    <xdr:sp macro="" textlink="">
      <xdr:nvSpPr>
        <xdr:cNvPr id="22" name="사각형 설명선 21"/>
        <xdr:cNvSpPr/>
      </xdr:nvSpPr>
      <xdr:spPr>
        <a:xfrm>
          <a:off x="0" y="16287750"/>
          <a:ext cx="2249014" cy="2833006"/>
        </a:xfrm>
        <a:prstGeom prst="wedgeRectCallout">
          <a:avLst>
            <a:gd name="adj1" fmla="val 78788"/>
            <a:gd name="adj2" fmla="val -49564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사용연료는 주어진 단위에 맞춰 기입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사용연료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생산량 등은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년 기준 자료 기입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③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및 전력 생산 효율은 해당 자체 자료를 우선적으로 기입하되 자료 부재시 기본값 적용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스팀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0.8,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전력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0.35)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④  </a:t>
          </a:r>
          <a:r>
            <a:rPr lang="ko-KR" alt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열 및 전력 생산량 등은 </a:t>
          </a:r>
          <a:r>
            <a:rPr lang="en-US" altLang="ko-K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GJ </a:t>
          </a:r>
          <a:r>
            <a:rPr lang="ko-KR" alt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단위로 통일하여 기입</a:t>
          </a:r>
          <a:r>
            <a:rPr lang="en-US" altLang="ko-K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양식 준수</a:t>
          </a:r>
          <a:r>
            <a:rPr lang="en-US" altLang="ko-KR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1</xdr:row>
      <xdr:rowOff>13607</xdr:rowOff>
    </xdr:from>
    <xdr:to>
      <xdr:col>1</xdr:col>
      <xdr:colOff>1074964</xdr:colOff>
      <xdr:row>4</xdr:row>
      <xdr:rowOff>190500</xdr:rowOff>
    </xdr:to>
    <xdr:grpSp>
      <xdr:nvGrpSpPr>
        <xdr:cNvPr id="37" name="그룹 36"/>
        <xdr:cNvGrpSpPr/>
      </xdr:nvGrpSpPr>
      <xdr:grpSpPr>
        <a:xfrm>
          <a:off x="0" y="231321"/>
          <a:ext cx="2245178" cy="1224643"/>
          <a:chOff x="0" y="231321"/>
          <a:chExt cx="2245178" cy="1102179"/>
        </a:xfrm>
      </xdr:grpSpPr>
      <xdr:sp macro="" textlink="">
        <xdr:nvSpPr>
          <xdr:cNvPr id="15" name="TextBox 14"/>
          <xdr:cNvSpPr txBox="1"/>
        </xdr:nvSpPr>
        <xdr:spPr>
          <a:xfrm>
            <a:off x="0" y="231321"/>
            <a:ext cx="2245178" cy="11021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>
              <a:lnSpc>
                <a:spcPct val="125000"/>
              </a:lnSpc>
            </a:pP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    :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필수입력항목  　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</a:t>
            </a:r>
            <a:r>
              <a:rPr lang="en-US" altLang="ko-KR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자동계산항목 </a:t>
            </a:r>
            <a:r>
              <a:rPr lang="ko-KR" altLang="en-US"/>
              <a:t> </a:t>
            </a:r>
            <a:endParaRPr lang="en-US" altLang="ko-KR"/>
          </a:p>
          <a:p>
            <a:pPr>
              <a:lnSpc>
                <a:spcPct val="125000"/>
              </a:lnSpc>
            </a:pP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미기입항목 </a:t>
            </a:r>
            <a:r>
              <a:rPr lang="ko-KR" alt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endParaRPr lang="ko-KR" altLang="en-US" sz="11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90994" y="642265"/>
            <a:ext cx="919767" cy="23391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>
                    <a:lumMod val="65000"/>
                  </a:schemeClr>
                </a:solidFill>
              </a:rPr>
              <a:t>자동계산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85970" y="326568"/>
            <a:ext cx="929815" cy="239378"/>
          </a:xfrm>
          <a:prstGeom prst="rect">
            <a:avLst/>
          </a:prstGeom>
          <a:solidFill>
            <a:srgbClr val="FFFFCC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>
                    <a:lumMod val="65000"/>
                  </a:schemeClr>
                </a:solidFill>
              </a:rPr>
              <a:t>필수입력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90500" y="938893"/>
            <a:ext cx="919767" cy="233913"/>
          </a:xfrm>
          <a:prstGeom prst="rect">
            <a:avLst/>
          </a:prstGeom>
          <a:solidFill>
            <a:schemeClr val="bg1">
              <a:lumMod val="6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/>
                </a:solidFill>
              </a:rPr>
              <a:t>미기입</a:t>
            </a:r>
          </a:p>
        </xdr:txBody>
      </xdr:sp>
    </xdr:grpSp>
    <xdr:clientData/>
  </xdr:twoCellAnchor>
  <xdr:twoCellAnchor>
    <xdr:from>
      <xdr:col>0</xdr:col>
      <xdr:colOff>0</xdr:colOff>
      <xdr:row>109</xdr:row>
      <xdr:rowOff>1</xdr:rowOff>
    </xdr:from>
    <xdr:to>
      <xdr:col>1</xdr:col>
      <xdr:colOff>1078800</xdr:colOff>
      <xdr:row>112</xdr:row>
      <xdr:rowOff>231323</xdr:rowOff>
    </xdr:to>
    <xdr:sp macro="" textlink="">
      <xdr:nvSpPr>
        <xdr:cNvPr id="17" name="사각형 설명선 16"/>
        <xdr:cNvSpPr/>
      </xdr:nvSpPr>
      <xdr:spPr>
        <a:xfrm>
          <a:off x="0" y="25948822"/>
          <a:ext cx="2249014" cy="966108"/>
        </a:xfrm>
        <a:prstGeom prst="wedgeRectCallout">
          <a:avLst>
            <a:gd name="adj1" fmla="val 78183"/>
            <a:gd name="adj2" fmla="val -48515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스팀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개발시 관련하여 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특이사항 존재시 기재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121227</xdr:rowOff>
    </xdr:from>
    <xdr:to>
      <xdr:col>1</xdr:col>
      <xdr:colOff>1078800</xdr:colOff>
      <xdr:row>9</xdr:row>
      <xdr:rowOff>127413</xdr:rowOff>
    </xdr:to>
    <xdr:sp macro="" textlink="">
      <xdr:nvSpPr>
        <xdr:cNvPr id="18" name="사각형 설명선 17"/>
        <xdr:cNvSpPr/>
      </xdr:nvSpPr>
      <xdr:spPr>
        <a:xfrm>
          <a:off x="0" y="1524000"/>
          <a:ext cx="2256436" cy="1114549"/>
        </a:xfrm>
        <a:prstGeom prst="wedgeRectCallout">
          <a:avLst>
            <a:gd name="adj1" fmla="val 78183"/>
            <a:gd name="adj2" fmla="val -41723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한 개 사업장 단위로 작성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해당 사업장명으로 시트 이름 수정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10</xdr:row>
      <xdr:rowOff>277090</xdr:rowOff>
    </xdr:from>
    <xdr:to>
      <xdr:col>1</xdr:col>
      <xdr:colOff>1034143</xdr:colOff>
      <xdr:row>17</xdr:row>
      <xdr:rowOff>51954</xdr:rowOff>
    </xdr:to>
    <xdr:sp macro="" textlink="">
      <xdr:nvSpPr>
        <xdr:cNvPr id="19" name="사각형 설명선 18"/>
        <xdr:cNvSpPr/>
      </xdr:nvSpPr>
      <xdr:spPr>
        <a:xfrm>
          <a:off x="0" y="3013363"/>
          <a:ext cx="2211779" cy="2078182"/>
        </a:xfrm>
        <a:prstGeom prst="wedgeRectCallout">
          <a:avLst>
            <a:gd name="adj1" fmla="val 75004"/>
            <a:gd name="adj2" fmla="val -33767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배출계수 단위로 작성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명세서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10-3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사업장 고유           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(Tier3)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간접 배출계수 개발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양식의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개발대상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활동자료명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동일하게 작성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단일 계수에 해당하는 관련사항 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기재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18</xdr:row>
      <xdr:rowOff>299354</xdr:rowOff>
    </xdr:from>
    <xdr:to>
      <xdr:col>1</xdr:col>
      <xdr:colOff>1078799</xdr:colOff>
      <xdr:row>25</xdr:row>
      <xdr:rowOff>81643</xdr:rowOff>
    </xdr:to>
    <xdr:sp macro="" textlink="">
      <xdr:nvSpPr>
        <xdr:cNvPr id="2" name="사각형 설명선 1"/>
        <xdr:cNvSpPr/>
      </xdr:nvSpPr>
      <xdr:spPr>
        <a:xfrm>
          <a:off x="34636" y="5680979"/>
          <a:ext cx="2215738" cy="2277839"/>
        </a:xfrm>
        <a:prstGeom prst="wedgeRectCallout">
          <a:avLst>
            <a:gd name="adj1" fmla="val 74553"/>
            <a:gd name="adj2" fmla="val -49130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사업장 단위로 작성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배출계수는 실제 제공되는 값을 기입하며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그 값이 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폐열 등을 이용하여 열 생산을 한 경우 등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의 경우라도 기입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1</xdr:row>
      <xdr:rowOff>13607</xdr:rowOff>
    </xdr:from>
    <xdr:to>
      <xdr:col>1</xdr:col>
      <xdr:colOff>1074964</xdr:colOff>
      <xdr:row>4</xdr:row>
      <xdr:rowOff>190500</xdr:rowOff>
    </xdr:to>
    <xdr:grpSp>
      <xdr:nvGrpSpPr>
        <xdr:cNvPr id="3" name="그룹 2"/>
        <xdr:cNvGrpSpPr/>
      </xdr:nvGrpSpPr>
      <xdr:grpSpPr>
        <a:xfrm>
          <a:off x="0" y="231321"/>
          <a:ext cx="2245178" cy="1102179"/>
          <a:chOff x="0" y="231321"/>
          <a:chExt cx="2245178" cy="1102179"/>
        </a:xfrm>
      </xdr:grpSpPr>
      <xdr:sp macro="" textlink="">
        <xdr:nvSpPr>
          <xdr:cNvPr id="4" name="TextBox 3"/>
          <xdr:cNvSpPr txBox="1"/>
        </xdr:nvSpPr>
        <xdr:spPr>
          <a:xfrm>
            <a:off x="0" y="231321"/>
            <a:ext cx="2245178" cy="11021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>
              <a:lnSpc>
                <a:spcPct val="125000"/>
              </a:lnSpc>
            </a:pP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    :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필수입력항목  　</a:t>
            </a:r>
            <a:r>
              <a:rPr lang="ko-KR" altLang="en-US"/>
              <a:t>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</a:t>
            </a:r>
            <a:r>
              <a:rPr lang="en-US" altLang="ko-KR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ko-KR" altLang="en-US" sz="1100" b="0" i="0" u="none" strike="noStrike">
                <a:solidFill>
                  <a:schemeClr val="dk1"/>
                </a:solidFill>
                <a:latin typeface="+mn-lt"/>
                <a:ea typeface="+mn-ea"/>
                <a:cs typeface="+mn-cs"/>
              </a:rPr>
              <a:t>자동계산항목 </a:t>
            </a:r>
            <a:r>
              <a:rPr lang="ko-KR" altLang="en-US"/>
              <a:t> </a:t>
            </a:r>
            <a:endParaRPr lang="en-US" altLang="ko-KR"/>
          </a:p>
          <a:p>
            <a:pPr>
              <a:lnSpc>
                <a:spcPct val="125000"/>
              </a:lnSpc>
            </a:pP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*               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   </a:t>
            </a: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</a:t>
            </a:r>
            <a:r>
              <a:rPr 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ko-KR" altLang="en-US" sz="1100" b="0" i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미기입항목 </a:t>
            </a:r>
            <a:r>
              <a:rPr lang="ko-KR" altLang="en-US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endParaRPr lang="ko-KR" alt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190994" y="642265"/>
            <a:ext cx="919767" cy="233913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>
                    <a:lumMod val="65000"/>
                  </a:schemeClr>
                </a:solidFill>
              </a:rPr>
              <a:t>자동계산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85970" y="326568"/>
            <a:ext cx="929815" cy="239378"/>
          </a:xfrm>
          <a:prstGeom prst="rect">
            <a:avLst/>
          </a:prstGeom>
          <a:solidFill>
            <a:srgbClr val="FFFFCC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>
                    <a:lumMod val="65000"/>
                  </a:schemeClr>
                </a:solidFill>
              </a:rPr>
              <a:t>필수입력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90500" y="938893"/>
            <a:ext cx="919767" cy="233913"/>
          </a:xfrm>
          <a:prstGeom prst="rect">
            <a:avLst/>
          </a:prstGeom>
          <a:solidFill>
            <a:schemeClr val="bg1">
              <a:lumMod val="6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ctr" anchorCtr="0"/>
          <a:lstStyle/>
          <a:p>
            <a:pPr algn="ctr"/>
            <a:r>
              <a:rPr lang="ko-KR" altLang="en-US" sz="1200" b="1">
                <a:solidFill>
                  <a:schemeClr val="bg1"/>
                </a:solidFill>
              </a:rPr>
              <a:t>미기입</a:t>
            </a:r>
          </a:p>
        </xdr:txBody>
      </xdr:sp>
    </xdr:grpSp>
    <xdr:clientData/>
  </xdr:twoCellAnchor>
  <xdr:twoCellAnchor>
    <xdr:from>
      <xdr:col>0</xdr:col>
      <xdr:colOff>27214</xdr:colOff>
      <xdr:row>5</xdr:row>
      <xdr:rowOff>122465</xdr:rowOff>
    </xdr:from>
    <xdr:to>
      <xdr:col>1</xdr:col>
      <xdr:colOff>1106014</xdr:colOff>
      <xdr:row>8</xdr:row>
      <xdr:rowOff>353787</xdr:rowOff>
    </xdr:to>
    <xdr:sp macro="" textlink="">
      <xdr:nvSpPr>
        <xdr:cNvPr id="8" name="사각형 설명선 7"/>
        <xdr:cNvSpPr/>
      </xdr:nvSpPr>
      <xdr:spPr>
        <a:xfrm>
          <a:off x="27214" y="1494065"/>
          <a:ext cx="2250375" cy="1098097"/>
        </a:xfrm>
        <a:prstGeom prst="wedgeRectCallout">
          <a:avLst>
            <a:gd name="adj1" fmla="val 78183"/>
            <a:gd name="adj2" fmla="val -41723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한 개 사업장 단위로 작성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②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해당 사업장명으로 시트 이름 수정</a:t>
          </a:r>
          <a:endParaRPr lang="ko-KR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sz="1400"/>
        </a:p>
        <a:p>
          <a:pPr algn="l"/>
          <a:endParaRPr lang="en-US" altLang="ko-KR" sz="500" baseline="0">
            <a:latin typeface="맑은 고딕" pitchFamily="50" charset="-127"/>
            <a:ea typeface="맑은 고딕" pitchFamily="50" charset="-127"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1</xdr:col>
      <xdr:colOff>1078800</xdr:colOff>
      <xdr:row>40</xdr:row>
      <xdr:rowOff>1</xdr:rowOff>
    </xdr:to>
    <xdr:sp macro="" textlink="">
      <xdr:nvSpPr>
        <xdr:cNvPr id="9" name="사각형 설명선 8"/>
        <xdr:cNvSpPr/>
      </xdr:nvSpPr>
      <xdr:spPr>
        <a:xfrm>
          <a:off x="0" y="10258425"/>
          <a:ext cx="2250375" cy="971551"/>
        </a:xfrm>
        <a:prstGeom prst="wedgeRectCallout">
          <a:avLst>
            <a:gd name="adj1" fmla="val 63601"/>
            <a:gd name="adj2" fmla="val -50334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①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열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스팀</a:t>
          </a: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개발시 관련하여 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특이사항 존재시 기재</a:t>
          </a:r>
          <a:endParaRPr lang="en-US" altLang="ko-KR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10</xdr:row>
      <xdr:rowOff>381000</xdr:rowOff>
    </xdr:from>
    <xdr:to>
      <xdr:col>1</xdr:col>
      <xdr:colOff>1034143</xdr:colOff>
      <xdr:row>18</xdr:row>
      <xdr:rowOff>138546</xdr:rowOff>
    </xdr:to>
    <xdr:sp macro="" textlink="">
      <xdr:nvSpPr>
        <xdr:cNvPr id="10" name="사각형 설명선 9"/>
        <xdr:cNvSpPr/>
      </xdr:nvSpPr>
      <xdr:spPr>
        <a:xfrm>
          <a:off x="0" y="3438525"/>
          <a:ext cx="2205718" cy="2081646"/>
        </a:xfrm>
        <a:prstGeom prst="wedgeRectCallout">
          <a:avLst>
            <a:gd name="adj1" fmla="val 75004"/>
            <a:gd name="adj2" fmla="val -33767"/>
          </a:avLst>
        </a:prstGeom>
        <a:ln w="9525">
          <a:solidFill>
            <a:schemeClr val="accent4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입력가이드</a:t>
          </a:r>
          <a:r>
            <a:rPr 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배출계수 단위로 작성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명세서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10-3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사업장 고유            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(Tier3)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간접 배출계수 개발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결과 양식의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개발대상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활동자료명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동일하게 작성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단일 계수에 해당하는 관련  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사항 기재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algn="l"/>
          <a:endParaRPr lang="en-US" altLang="ko-KR" sz="12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Y46"/>
  <sheetViews>
    <sheetView showGridLines="0" tabSelected="1" zoomScale="85" zoomScaleNormal="85" workbookViewId="0"/>
  </sheetViews>
  <sheetFormatPr defaultRowHeight="16.5"/>
  <cols>
    <col min="1" max="6" width="9.33203125" style="109"/>
    <col min="7" max="7" width="9.33203125" style="110"/>
    <col min="8" max="16384" width="9.33203125" style="109"/>
  </cols>
  <sheetData>
    <row r="1" spans="2:25" ht="17.25" thickBot="1"/>
    <row r="2" spans="2:25" ht="17.25" thickTop="1">
      <c r="B2" s="111"/>
      <c r="C2" s="112"/>
      <c r="D2" s="112"/>
      <c r="E2" s="112"/>
      <c r="F2" s="112"/>
      <c r="G2" s="113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4"/>
    </row>
    <row r="3" spans="2:25" ht="31.5">
      <c r="B3" s="115"/>
      <c r="C3" s="116" t="s">
        <v>110</v>
      </c>
      <c r="D3" s="1"/>
      <c r="E3" s="1"/>
      <c r="F3" s="1"/>
      <c r="G3" s="1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18"/>
    </row>
    <row r="4" spans="2:25" s="122" customFormat="1" ht="20.25"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1"/>
    </row>
    <row r="5" spans="2:25" s="122" customFormat="1" ht="26.25">
      <c r="B5" s="119"/>
      <c r="C5" s="120"/>
      <c r="D5" s="123" t="s">
        <v>111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</row>
    <row r="6" spans="2:25" s="128" customFormat="1" ht="9.75">
      <c r="B6" s="124"/>
      <c r="C6" s="125"/>
      <c r="D6" s="125"/>
      <c r="E6" s="125"/>
      <c r="F6" s="125"/>
      <c r="G6" s="126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7"/>
    </row>
    <row r="7" spans="2:25" s="122" customFormat="1" ht="26.25">
      <c r="B7" s="119"/>
      <c r="C7" s="120"/>
      <c r="D7" s="418" t="s">
        <v>112</v>
      </c>
      <c r="E7" s="129" t="s">
        <v>113</v>
      </c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2:25" s="132" customFormat="1" ht="9.75">
      <c r="B8" s="130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31"/>
    </row>
    <row r="9" spans="2:25" s="122" customFormat="1" ht="24">
      <c r="B9" s="119"/>
      <c r="C9" s="120"/>
      <c r="D9" s="120"/>
      <c r="E9" s="133" t="s">
        <v>114</v>
      </c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5"/>
      <c r="V9" s="120"/>
      <c r="W9" s="120"/>
      <c r="X9" s="120"/>
      <c r="Y9" s="121"/>
    </row>
    <row r="10" spans="2:25" s="122" customFormat="1" ht="20.25">
      <c r="B10" s="119"/>
      <c r="C10" s="120"/>
      <c r="D10" s="120"/>
      <c r="E10" s="136" t="s">
        <v>327</v>
      </c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37"/>
      <c r="V10" s="120"/>
      <c r="W10" s="120"/>
      <c r="X10" s="120"/>
      <c r="Y10" s="121"/>
    </row>
    <row r="11" spans="2:25" s="122" customFormat="1" ht="20.25">
      <c r="B11" s="119"/>
      <c r="C11" s="120"/>
      <c r="D11" s="120"/>
      <c r="E11" s="138" t="s">
        <v>328</v>
      </c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37"/>
      <c r="V11" s="120"/>
      <c r="W11" s="120"/>
      <c r="X11" s="120"/>
      <c r="Y11" s="121"/>
    </row>
    <row r="12" spans="2:25" s="122" customFormat="1" ht="20.25">
      <c r="B12" s="119"/>
      <c r="C12" s="120"/>
      <c r="D12" s="120"/>
      <c r="E12" s="138" t="s">
        <v>329</v>
      </c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37"/>
      <c r="V12" s="120"/>
      <c r="W12" s="120"/>
      <c r="X12" s="120"/>
      <c r="Y12" s="121"/>
    </row>
    <row r="13" spans="2:25" s="122" customFormat="1" ht="20.25">
      <c r="B13" s="119"/>
      <c r="C13" s="120"/>
      <c r="D13" s="120"/>
      <c r="E13" s="138" t="s">
        <v>330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37"/>
      <c r="V13" s="120"/>
      <c r="W13" s="120"/>
      <c r="X13" s="120"/>
      <c r="Y13" s="121"/>
    </row>
    <row r="14" spans="2:25" s="132" customFormat="1" ht="9.75">
      <c r="B14" s="130"/>
      <c r="C14" s="126"/>
      <c r="D14" s="126"/>
      <c r="E14" s="139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40"/>
      <c r="V14" s="126"/>
      <c r="W14" s="126"/>
      <c r="X14" s="126"/>
      <c r="Y14" s="131"/>
    </row>
    <row r="15" spans="2:25" s="122" customFormat="1" ht="24">
      <c r="B15" s="119"/>
      <c r="C15" s="120"/>
      <c r="D15" s="120"/>
      <c r="E15" s="141" t="s">
        <v>115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37"/>
      <c r="V15" s="120"/>
      <c r="W15" s="120"/>
      <c r="X15" s="120"/>
      <c r="Y15" s="121"/>
    </row>
    <row r="16" spans="2:25" s="122" customFormat="1" ht="20.25">
      <c r="B16" s="119"/>
      <c r="C16" s="120"/>
      <c r="D16" s="120"/>
      <c r="E16" s="136" t="s">
        <v>331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37"/>
      <c r="V16" s="120"/>
      <c r="W16" s="120"/>
      <c r="X16" s="120"/>
      <c r="Y16" s="121"/>
    </row>
    <row r="17" spans="2:25" s="122" customFormat="1" ht="20.25">
      <c r="B17" s="119"/>
      <c r="C17" s="120"/>
      <c r="D17" s="120"/>
      <c r="E17" s="138" t="s">
        <v>341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37"/>
      <c r="V17" s="120"/>
      <c r="W17" s="120"/>
      <c r="X17" s="120"/>
      <c r="Y17" s="121"/>
    </row>
    <row r="18" spans="2:25" s="122" customFormat="1" ht="20.25">
      <c r="B18" s="119"/>
      <c r="C18" s="120"/>
      <c r="D18" s="120"/>
      <c r="E18" s="142" t="s">
        <v>332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4"/>
      <c r="V18" s="120"/>
      <c r="W18" s="120"/>
      <c r="X18" s="120"/>
      <c r="Y18" s="121"/>
    </row>
    <row r="19" spans="2:25" s="122" customFormat="1" ht="18" customHeight="1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1"/>
    </row>
    <row r="20" spans="2:25" s="122" customFormat="1" ht="18" customHeight="1">
      <c r="B20" s="119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</row>
    <row r="21" spans="2:25" s="122" customFormat="1" ht="26.25">
      <c r="B21" s="119"/>
      <c r="C21" s="120"/>
      <c r="D21" s="123" t="s">
        <v>116</v>
      </c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</row>
    <row r="22" spans="2:25" s="128" customFormat="1" ht="9.75">
      <c r="B22" s="124"/>
      <c r="C22" s="125"/>
      <c r="D22" s="125"/>
      <c r="E22" s="125"/>
      <c r="F22" s="125"/>
      <c r="G22" s="126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7"/>
    </row>
    <row r="23" spans="2:25" s="147" customFormat="1" ht="26.25">
      <c r="B23" s="145"/>
      <c r="C23" s="129"/>
      <c r="D23" s="418" t="s">
        <v>112</v>
      </c>
      <c r="E23" s="419" t="s">
        <v>333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46"/>
    </row>
    <row r="24" spans="2:25" s="132" customFormat="1" ht="9.75">
      <c r="B24" s="130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31"/>
    </row>
    <row r="25" spans="2:25" s="122" customFormat="1" ht="18" customHeight="1">
      <c r="B25" s="119"/>
      <c r="C25" s="120"/>
      <c r="D25" s="467" t="s">
        <v>446</v>
      </c>
      <c r="E25" s="148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1"/>
    </row>
    <row r="26" spans="2:25" s="122" customFormat="1" ht="18" customHeight="1">
      <c r="B26" s="119"/>
      <c r="C26" s="120"/>
      <c r="D26" s="120"/>
      <c r="E26" s="148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1"/>
    </row>
    <row r="27" spans="2:25" s="122" customFormat="1" ht="18" customHeight="1"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1"/>
    </row>
    <row r="28" spans="2:25" s="122" customFormat="1" ht="26.25">
      <c r="B28" s="119"/>
      <c r="C28" s="120"/>
      <c r="D28" s="123" t="s">
        <v>334</v>
      </c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1"/>
    </row>
    <row r="29" spans="2:25" s="128" customFormat="1" ht="9.75">
      <c r="B29" s="124"/>
      <c r="C29" s="125"/>
      <c r="D29" s="125"/>
      <c r="E29" s="125"/>
      <c r="F29" s="125"/>
      <c r="G29" s="126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7"/>
    </row>
    <row r="30" spans="2:25" s="147" customFormat="1" ht="26.25">
      <c r="B30" s="145"/>
      <c r="C30" s="129"/>
      <c r="D30" s="418" t="s">
        <v>112</v>
      </c>
      <c r="E30" s="149" t="s">
        <v>338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46"/>
    </row>
    <row r="31" spans="2:25" s="153" customFormat="1" ht="26.25">
      <c r="B31" s="150"/>
      <c r="C31" s="151"/>
      <c r="D31" s="418" t="s">
        <v>339</v>
      </c>
      <c r="E31" s="149" t="s">
        <v>340</v>
      </c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2"/>
    </row>
    <row r="32" spans="2:25" s="132" customFormat="1" ht="9.75">
      <c r="B32" s="130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31"/>
    </row>
    <row r="33" spans="2:25" s="158" customFormat="1" ht="20.25">
      <c r="B33" s="154"/>
      <c r="C33" s="155"/>
      <c r="D33" s="156" t="s">
        <v>447</v>
      </c>
      <c r="E33" s="155"/>
      <c r="F33" s="155"/>
      <c r="G33" s="120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7"/>
    </row>
    <row r="34" spans="2:25" s="158" customFormat="1" ht="20.25">
      <c r="B34" s="154"/>
      <c r="C34" s="155"/>
      <c r="D34" s="156"/>
      <c r="E34" s="155"/>
      <c r="F34" s="155"/>
      <c r="G34" s="120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7"/>
    </row>
    <row r="35" spans="2:25" s="158" customFormat="1" ht="20.25">
      <c r="B35" s="154"/>
      <c r="C35" s="155"/>
      <c r="D35" s="156"/>
      <c r="E35" s="155"/>
      <c r="F35" s="155"/>
      <c r="G35" s="120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7"/>
    </row>
    <row r="36" spans="2:25" s="158" customFormat="1" ht="26.25">
      <c r="B36" s="154"/>
      <c r="C36" s="187"/>
      <c r="D36" s="123" t="s">
        <v>124</v>
      </c>
      <c r="E36" s="2"/>
      <c r="F36" s="187"/>
      <c r="G36" s="188"/>
      <c r="H36" s="187"/>
      <c r="I36" s="187"/>
      <c r="J36" s="187"/>
      <c r="K36" s="187"/>
      <c r="L36" s="187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7"/>
    </row>
    <row r="37" spans="2:25" s="158" customFormat="1" ht="26.25">
      <c r="B37" s="154"/>
      <c r="C37" s="155"/>
      <c r="D37" s="193" t="s">
        <v>448</v>
      </c>
      <c r="E37" s="190" t="s">
        <v>127</v>
      </c>
      <c r="F37" s="149"/>
      <c r="G37" s="149"/>
      <c r="H37" s="149"/>
      <c r="I37" s="149"/>
      <c r="J37" s="149"/>
      <c r="K37" s="149"/>
      <c r="L37" s="149"/>
      <c r="M37" s="187"/>
      <c r="N37" s="187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7"/>
    </row>
    <row r="38" spans="2:25" s="158" customFormat="1" ht="26.25">
      <c r="B38" s="154"/>
      <c r="C38" s="155"/>
      <c r="D38" s="193" t="s">
        <v>130</v>
      </c>
      <c r="E38" s="190" t="s">
        <v>128</v>
      </c>
      <c r="F38" s="149"/>
      <c r="G38" s="149"/>
      <c r="H38" s="149"/>
      <c r="I38" s="149"/>
      <c r="J38" s="149"/>
      <c r="K38" s="149"/>
      <c r="L38" s="149"/>
      <c r="M38" s="187"/>
      <c r="N38" s="187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7"/>
    </row>
    <row r="39" spans="2:25" s="158" customFormat="1" ht="26.25">
      <c r="B39" s="154"/>
      <c r="C39" s="155"/>
      <c r="D39" s="193" t="s">
        <v>131</v>
      </c>
      <c r="E39" s="192" t="s">
        <v>335</v>
      </c>
      <c r="F39" s="368"/>
      <c r="G39" s="149"/>
      <c r="H39" s="149"/>
      <c r="I39" s="149"/>
      <c r="J39" s="149"/>
      <c r="K39" s="149"/>
      <c r="L39" s="149"/>
      <c r="M39" s="187"/>
      <c r="N39" s="187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7"/>
    </row>
    <row r="40" spans="2:25" s="158" customFormat="1" ht="26.25">
      <c r="B40" s="154"/>
      <c r="C40" s="155"/>
      <c r="D40" s="193" t="s">
        <v>132</v>
      </c>
      <c r="E40" s="190" t="s">
        <v>337</v>
      </c>
      <c r="F40" s="149"/>
      <c r="G40" s="149"/>
      <c r="H40" s="149"/>
      <c r="I40" s="149"/>
      <c r="J40" s="149"/>
      <c r="K40" s="149"/>
      <c r="L40" s="149"/>
      <c r="M40" s="187"/>
      <c r="N40" s="187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7"/>
    </row>
    <row r="41" spans="2:25" s="158" customFormat="1" ht="26.25">
      <c r="B41" s="154"/>
      <c r="C41" s="155"/>
      <c r="D41" s="193" t="s">
        <v>129</v>
      </c>
      <c r="E41" s="192" t="s">
        <v>336</v>
      </c>
      <c r="F41" s="149"/>
      <c r="G41" s="149"/>
      <c r="H41" s="149"/>
      <c r="I41" s="149"/>
      <c r="J41" s="149"/>
      <c r="K41" s="149"/>
      <c r="L41" s="149"/>
      <c r="M41" s="187"/>
      <c r="N41" s="187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7"/>
    </row>
    <row r="42" spans="2:25" s="158" customFormat="1" ht="20.25">
      <c r="B42" s="154"/>
      <c r="C42" s="155"/>
      <c r="D42" s="187"/>
      <c r="E42" s="191" t="s">
        <v>125</v>
      </c>
      <c r="F42" s="189"/>
      <c r="G42" s="187"/>
      <c r="H42" s="188"/>
      <c r="I42" s="187"/>
      <c r="J42" s="187"/>
      <c r="K42" s="187"/>
      <c r="L42" s="187"/>
      <c r="M42" s="187"/>
      <c r="N42" s="187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7"/>
    </row>
    <row r="43" spans="2:25" s="158" customFormat="1" ht="20.25">
      <c r="B43" s="154"/>
      <c r="C43" s="155"/>
      <c r="D43" s="187"/>
      <c r="E43" s="191" t="s">
        <v>126</v>
      </c>
      <c r="F43" s="189"/>
      <c r="G43" s="187"/>
      <c r="H43" s="188"/>
      <c r="I43" s="187"/>
      <c r="J43" s="187"/>
      <c r="K43" s="187"/>
      <c r="L43" s="187"/>
      <c r="M43" s="187"/>
      <c r="N43" s="187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7"/>
    </row>
    <row r="44" spans="2:25" s="158" customFormat="1" ht="20.25">
      <c r="B44" s="154"/>
      <c r="C44" s="155"/>
      <c r="D44" s="156"/>
      <c r="E44" s="155"/>
      <c r="F44" s="155"/>
      <c r="G44" s="120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7"/>
    </row>
    <row r="45" spans="2:25" ht="17.25" thickBot="1">
      <c r="B45" s="159"/>
      <c r="C45" s="160"/>
      <c r="D45" s="160"/>
      <c r="E45" s="160"/>
      <c r="F45" s="160"/>
      <c r="G45" s="161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2"/>
    </row>
    <row r="46" spans="2:25" ht="17.25" thickTop="1"/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Z575"/>
  <sheetViews>
    <sheetView showGridLines="0" topLeftCell="A28" zoomScale="70" zoomScaleNormal="70" workbookViewId="0">
      <selection activeCell="D38" sqref="D38"/>
    </sheetView>
  </sheetViews>
  <sheetFormatPr defaultColWidth="0" defaultRowHeight="12" zeroHeight="1"/>
  <cols>
    <col min="1" max="1" width="3.33203125" style="3" customWidth="1"/>
    <col min="2" max="2" width="15.5" style="3" customWidth="1"/>
    <col min="3" max="3" width="34.1640625" style="3" customWidth="1"/>
    <col min="4" max="4" width="32.83203125" style="3" bestFit="1" customWidth="1"/>
    <col min="5" max="5" width="22.1640625" style="3" bestFit="1" customWidth="1"/>
    <col min="6" max="6" width="23" style="3" bestFit="1" customWidth="1"/>
    <col min="7" max="7" width="25.83203125" style="3" bestFit="1" customWidth="1"/>
    <col min="8" max="8" width="31.6640625" style="3" bestFit="1" customWidth="1"/>
    <col min="9" max="10" width="28.83203125" style="3" bestFit="1" customWidth="1"/>
    <col min="11" max="11" width="28.83203125" style="163" customWidth="1"/>
    <col min="12" max="12" width="28.83203125" style="164" hidden="1" customWidth="1"/>
    <col min="13" max="13" width="36.6640625" style="164" hidden="1" customWidth="1"/>
    <col min="14" max="15" width="28.83203125" style="163" hidden="1" customWidth="1"/>
    <col min="16" max="16" width="8.6640625" style="164" hidden="1" customWidth="1"/>
    <col min="17" max="17" width="24.6640625" style="3" hidden="1" customWidth="1"/>
    <col min="18" max="18" width="24" style="3" hidden="1" customWidth="1"/>
    <col min="19" max="19" width="26.5" style="3" hidden="1" customWidth="1"/>
    <col min="20" max="20" width="22.1640625" style="3" hidden="1" customWidth="1"/>
    <col min="21" max="21" width="24.6640625" style="3" hidden="1" customWidth="1"/>
    <col min="22" max="22" width="3.33203125" style="3" hidden="1" customWidth="1"/>
    <col min="23" max="23" width="27.83203125" style="3" hidden="1" customWidth="1"/>
    <col min="24" max="24" width="36" style="3" hidden="1" customWidth="1"/>
    <col min="25" max="25" width="16.33203125" style="3" hidden="1" customWidth="1"/>
    <col min="26" max="26" width="18.83203125" style="3" hidden="1" customWidth="1"/>
    <col min="27" max="27" width="24.6640625" style="3" hidden="1" customWidth="1"/>
    <col min="28" max="28" width="37" style="3" hidden="1" customWidth="1"/>
    <col min="29" max="29" width="40.83203125" style="3" hidden="1" customWidth="1"/>
    <col min="30" max="30" width="18.83203125" style="3" hidden="1" customWidth="1"/>
    <col min="31" max="31" width="24.1640625" style="3" hidden="1" customWidth="1"/>
    <col min="32" max="32" width="16.33203125" style="3" hidden="1" customWidth="1"/>
    <col min="33" max="33" width="22.1640625" style="3" hidden="1" customWidth="1"/>
    <col min="34" max="34" width="27.1640625" style="3" hidden="1" customWidth="1"/>
    <col min="35" max="35" width="24.6640625" style="3" hidden="1" customWidth="1"/>
    <col min="36" max="36" width="27.33203125" style="3" hidden="1" customWidth="1"/>
    <col min="37" max="37" width="34.5" style="3" hidden="1" customWidth="1"/>
    <col min="38" max="38" width="22.1640625" style="3" hidden="1" customWidth="1"/>
    <col min="39" max="39" width="24.6640625" style="3" hidden="1" customWidth="1"/>
    <col min="40" max="40" width="20.83203125" style="3" hidden="1" customWidth="1"/>
    <col min="41" max="41" width="26.5" style="3" hidden="1" customWidth="1"/>
    <col min="42" max="42" width="20.83203125" style="3" hidden="1" customWidth="1"/>
    <col min="43" max="43" width="24.6640625" style="3" hidden="1" customWidth="1"/>
    <col min="44" max="44" width="20.83203125" style="3" hidden="1" customWidth="1"/>
    <col min="45" max="45" width="26.5" style="3" hidden="1" customWidth="1"/>
    <col min="46" max="46" width="20.83203125" style="3" hidden="1" customWidth="1"/>
    <col min="47" max="52" width="24.6640625" style="3" hidden="1" customWidth="1"/>
    <col min="53" max="16384" width="9.33203125" style="3" hidden="1"/>
  </cols>
  <sheetData>
    <row r="1" spans="2:16" s="163" customFormat="1" ht="12.75" thickBot="1">
      <c r="L1" s="164" t="s">
        <v>171</v>
      </c>
      <c r="M1" s="164"/>
      <c r="P1" s="164"/>
    </row>
    <row r="2" spans="2:16" s="169" customFormat="1" ht="27" thickTop="1">
      <c r="B2" s="165" t="s">
        <v>117</v>
      </c>
      <c r="C2" s="166"/>
      <c r="D2" s="166"/>
      <c r="E2" s="166"/>
      <c r="F2" s="166"/>
      <c r="G2" s="166"/>
      <c r="H2" s="166"/>
      <c r="I2" s="166"/>
      <c r="J2" s="167"/>
      <c r="K2" s="168"/>
      <c r="L2" s="469"/>
      <c r="M2" s="469"/>
      <c r="N2" s="168"/>
      <c r="O2" s="168"/>
      <c r="P2" s="168"/>
    </row>
    <row r="3" spans="2:16" s="169" customFormat="1" ht="27" thickBot="1">
      <c r="B3" s="464" t="s">
        <v>443</v>
      </c>
      <c r="C3" s="465"/>
      <c r="D3" s="465"/>
      <c r="E3" s="465"/>
      <c r="F3" s="465"/>
      <c r="G3" s="465"/>
      <c r="H3" s="465"/>
      <c r="I3" s="465"/>
      <c r="J3" s="466"/>
      <c r="K3" s="168"/>
      <c r="L3" s="469"/>
      <c r="M3" s="469"/>
      <c r="N3" s="168"/>
      <c r="O3" s="168"/>
      <c r="P3" s="168"/>
    </row>
    <row r="4" spans="2:16" s="163" customFormat="1" ht="33" customHeight="1" thickTop="1">
      <c r="B4" s="148"/>
      <c r="L4" s="259"/>
      <c r="M4" s="260"/>
      <c r="P4" s="164"/>
    </row>
    <row r="5" spans="2:16" ht="31.5">
      <c r="B5" s="170" t="s">
        <v>118</v>
      </c>
      <c r="C5" s="170"/>
      <c r="L5" s="259"/>
      <c r="M5" s="260"/>
    </row>
    <row r="6" spans="2:16" s="2" customFormat="1" ht="21.95" customHeight="1">
      <c r="B6" s="54" t="s">
        <v>7</v>
      </c>
      <c r="C6" s="246" t="s">
        <v>167</v>
      </c>
      <c r="D6" s="54" t="s">
        <v>58</v>
      </c>
      <c r="E6" s="54" t="s">
        <v>59</v>
      </c>
      <c r="F6" s="54" t="s">
        <v>445</v>
      </c>
      <c r="G6" s="54" t="s">
        <v>119</v>
      </c>
      <c r="H6" s="54" t="s">
        <v>60</v>
      </c>
      <c r="I6" s="54" t="s">
        <v>61</v>
      </c>
      <c r="J6" s="54" t="s">
        <v>62</v>
      </c>
      <c r="K6" s="252"/>
      <c r="L6" s="259"/>
      <c r="M6" s="260"/>
      <c r="N6" s="252"/>
      <c r="O6" s="252"/>
      <c r="P6" s="171"/>
    </row>
    <row r="7" spans="2:16" s="176" customFormat="1" ht="21.95" customHeight="1">
      <c r="B7" s="172">
        <v>2013</v>
      </c>
      <c r="C7" s="173"/>
      <c r="D7" s="173"/>
      <c r="E7" s="174"/>
      <c r="F7" s="174"/>
      <c r="G7" s="174"/>
      <c r="H7" s="174"/>
      <c r="I7" s="174"/>
      <c r="J7" s="174"/>
      <c r="K7" s="175"/>
      <c r="L7" s="259"/>
      <c r="M7" s="260"/>
      <c r="N7" s="175"/>
      <c r="O7" s="175"/>
      <c r="P7" s="175"/>
    </row>
    <row r="8" spans="2:16" ht="12.75">
      <c r="L8" s="259"/>
      <c r="M8" s="260"/>
    </row>
    <row r="9" spans="2:16" ht="12.75">
      <c r="L9" s="259"/>
      <c r="M9" s="260"/>
    </row>
    <row r="10" spans="2:16" s="4" customFormat="1" ht="31.5">
      <c r="B10" s="468" t="s">
        <v>120</v>
      </c>
      <c r="C10" s="468"/>
      <c r="K10" s="253"/>
      <c r="L10" s="259"/>
      <c r="M10" s="260"/>
      <c r="N10" s="253"/>
      <c r="O10" s="253"/>
      <c r="P10" s="177"/>
    </row>
    <row r="11" spans="2:16" s="4" customFormat="1" ht="21.95" customHeight="1">
      <c r="B11" s="54" t="s">
        <v>121</v>
      </c>
      <c r="C11" s="54" t="s">
        <v>103</v>
      </c>
      <c r="D11" s="54" t="s">
        <v>2</v>
      </c>
      <c r="E11" s="54" t="s">
        <v>63</v>
      </c>
      <c r="F11" s="54" t="s">
        <v>444</v>
      </c>
      <c r="G11" s="54" t="s">
        <v>64</v>
      </c>
      <c r="H11" s="54" t="s">
        <v>65</v>
      </c>
      <c r="I11" s="54" t="s">
        <v>122</v>
      </c>
      <c r="J11" s="54" t="s">
        <v>66</v>
      </c>
      <c r="K11" s="252"/>
      <c r="L11" s="259"/>
      <c r="M11" s="260"/>
      <c r="N11" s="252"/>
      <c r="O11" s="252"/>
      <c r="P11" s="171"/>
    </row>
    <row r="12" spans="2:16" s="181" customFormat="1" ht="21.95" customHeight="1">
      <c r="B12" s="178" t="s">
        <v>123</v>
      </c>
      <c r="C12" s="255" t="s">
        <v>169</v>
      </c>
      <c r="D12" s="179" t="s">
        <v>4</v>
      </c>
      <c r="E12" s="180"/>
      <c r="F12" s="180"/>
      <c r="G12" s="180"/>
      <c r="H12" s="180"/>
      <c r="I12" s="180"/>
      <c r="J12" s="180"/>
      <c r="K12" s="254"/>
      <c r="L12" s="259"/>
      <c r="M12" s="260"/>
      <c r="N12" s="254"/>
      <c r="O12" s="254"/>
      <c r="P12" s="175"/>
    </row>
    <row r="13" spans="2:16" s="181" customFormat="1" ht="21.95" customHeight="1">
      <c r="B13" s="178" t="s">
        <v>326</v>
      </c>
      <c r="C13" s="255" t="s">
        <v>170</v>
      </c>
      <c r="D13" s="179"/>
      <c r="E13" s="180"/>
      <c r="F13" s="180"/>
      <c r="G13" s="180"/>
      <c r="H13" s="180"/>
      <c r="I13" s="180"/>
      <c r="J13" s="180"/>
      <c r="K13" s="254"/>
      <c r="L13" s="259"/>
      <c r="M13" s="260"/>
      <c r="N13" s="254"/>
      <c r="O13" s="254"/>
      <c r="P13" s="175"/>
    </row>
    <row r="14" spans="2:16" s="181" customFormat="1" ht="21.95" customHeight="1">
      <c r="B14" s="178"/>
      <c r="C14" s="255"/>
      <c r="D14" s="179"/>
      <c r="E14" s="180"/>
      <c r="F14" s="180"/>
      <c r="G14" s="180"/>
      <c r="H14" s="180"/>
      <c r="I14" s="180"/>
      <c r="J14" s="180"/>
      <c r="K14" s="254"/>
      <c r="L14" s="259"/>
      <c r="M14" s="260"/>
      <c r="N14" s="254"/>
      <c r="O14" s="254"/>
      <c r="P14" s="175"/>
    </row>
    <row r="15" spans="2:16" s="181" customFormat="1" ht="21.95" customHeight="1">
      <c r="B15" s="178"/>
      <c r="C15" s="256"/>
      <c r="D15" s="182"/>
      <c r="E15" s="180"/>
      <c r="F15" s="180"/>
      <c r="G15" s="180"/>
      <c r="H15" s="180"/>
      <c r="I15" s="180"/>
      <c r="J15" s="180"/>
      <c r="K15" s="254"/>
      <c r="L15" s="259"/>
      <c r="M15" s="260"/>
      <c r="N15" s="254"/>
      <c r="O15" s="254"/>
      <c r="P15" s="175"/>
    </row>
    <row r="16" spans="2:16" s="181" customFormat="1" ht="21.95" customHeight="1">
      <c r="B16" s="178"/>
      <c r="C16" s="256"/>
      <c r="D16" s="182"/>
      <c r="E16" s="180"/>
      <c r="F16" s="180"/>
      <c r="G16" s="180"/>
      <c r="H16" s="180"/>
      <c r="I16" s="180"/>
      <c r="J16" s="180"/>
      <c r="K16" s="254"/>
      <c r="L16" s="259"/>
      <c r="M16" s="260"/>
      <c r="N16" s="254"/>
      <c r="O16" s="254"/>
      <c r="P16" s="175"/>
    </row>
    <row r="17" spans="2:16" s="181" customFormat="1" ht="21.95" customHeight="1">
      <c r="B17" s="178"/>
      <c r="C17" s="256"/>
      <c r="D17" s="182"/>
      <c r="E17" s="180"/>
      <c r="F17" s="180"/>
      <c r="G17" s="180"/>
      <c r="H17" s="180"/>
      <c r="I17" s="180"/>
      <c r="J17" s="180"/>
      <c r="K17" s="254"/>
      <c r="L17" s="259"/>
      <c r="M17" s="260"/>
      <c r="N17" s="254"/>
      <c r="O17" s="254"/>
      <c r="P17" s="175"/>
    </row>
    <row r="18" spans="2:16" s="181" customFormat="1" ht="21.95" customHeight="1">
      <c r="B18" s="178"/>
      <c r="C18" s="256"/>
      <c r="D18" s="182"/>
      <c r="E18" s="180"/>
      <c r="F18" s="180"/>
      <c r="G18" s="180"/>
      <c r="H18" s="180"/>
      <c r="I18" s="180"/>
      <c r="J18" s="180"/>
      <c r="K18" s="254"/>
      <c r="L18" s="259"/>
      <c r="M18" s="260"/>
      <c r="N18" s="254"/>
      <c r="O18" s="254"/>
      <c r="P18" s="175"/>
    </row>
    <row r="19" spans="2:16" s="181" customFormat="1" ht="21.95" customHeight="1">
      <c r="B19" s="178"/>
      <c r="C19" s="256"/>
      <c r="D19" s="182"/>
      <c r="E19" s="180"/>
      <c r="F19" s="180"/>
      <c r="G19" s="180"/>
      <c r="H19" s="180"/>
      <c r="I19" s="180"/>
      <c r="J19" s="180"/>
      <c r="K19" s="254"/>
      <c r="L19" s="259"/>
      <c r="M19" s="260"/>
      <c r="N19" s="254"/>
      <c r="O19" s="254"/>
      <c r="P19" s="175"/>
    </row>
    <row r="20" spans="2:16" s="181" customFormat="1" ht="21.95" customHeight="1">
      <c r="B20" s="178"/>
      <c r="C20" s="256"/>
      <c r="D20" s="182"/>
      <c r="E20" s="180"/>
      <c r="F20" s="180"/>
      <c r="G20" s="180"/>
      <c r="H20" s="180"/>
      <c r="I20" s="180"/>
      <c r="J20" s="180"/>
      <c r="K20" s="254"/>
      <c r="L20" s="259"/>
      <c r="M20" s="260"/>
      <c r="N20" s="254"/>
      <c r="O20" s="254"/>
      <c r="P20" s="175"/>
    </row>
    <row r="21" spans="2:16" s="181" customFormat="1" ht="21.95" customHeight="1">
      <c r="B21" s="178"/>
      <c r="C21" s="256"/>
      <c r="D21" s="182"/>
      <c r="E21" s="180"/>
      <c r="F21" s="180"/>
      <c r="G21" s="180"/>
      <c r="H21" s="180"/>
      <c r="I21" s="180"/>
      <c r="J21" s="180"/>
      <c r="K21" s="254"/>
      <c r="L21" s="259"/>
      <c r="M21" s="260"/>
      <c r="N21" s="254"/>
      <c r="O21" s="254"/>
      <c r="P21" s="175"/>
    </row>
    <row r="22" spans="2:16" s="181" customFormat="1" ht="21.95" customHeight="1">
      <c r="B22" s="178"/>
      <c r="C22" s="256"/>
      <c r="D22" s="182"/>
      <c r="E22" s="180"/>
      <c r="F22" s="180"/>
      <c r="G22" s="180"/>
      <c r="H22" s="180"/>
      <c r="I22" s="180"/>
      <c r="J22" s="180"/>
      <c r="K22" s="254"/>
      <c r="L22" s="259"/>
      <c r="M22" s="260"/>
      <c r="N22" s="254"/>
      <c r="O22" s="254"/>
      <c r="P22" s="175"/>
    </row>
    <row r="23" spans="2:16" s="181" customFormat="1" ht="21.95" customHeight="1">
      <c r="B23" s="178"/>
      <c r="C23" s="256"/>
      <c r="D23" s="182"/>
      <c r="E23" s="180"/>
      <c r="F23" s="180"/>
      <c r="G23" s="180"/>
      <c r="H23" s="180"/>
      <c r="I23" s="180"/>
      <c r="J23" s="180"/>
      <c r="K23" s="254"/>
      <c r="L23" s="259"/>
      <c r="M23" s="260"/>
      <c r="N23" s="254"/>
      <c r="O23" s="254"/>
      <c r="P23" s="175"/>
    </row>
    <row r="24" spans="2:16" s="181" customFormat="1" ht="21.95" customHeight="1">
      <c r="B24" s="178"/>
      <c r="C24" s="256"/>
      <c r="D24" s="182"/>
      <c r="E24" s="180"/>
      <c r="F24" s="180"/>
      <c r="G24" s="180"/>
      <c r="H24" s="180"/>
      <c r="I24" s="180"/>
      <c r="J24" s="180"/>
      <c r="K24" s="254"/>
      <c r="L24" s="259"/>
      <c r="M24" s="260"/>
      <c r="N24" s="254"/>
      <c r="O24" s="254"/>
      <c r="P24" s="175"/>
    </row>
    <row r="25" spans="2:16" s="181" customFormat="1" ht="21.95" customHeight="1">
      <c r="B25" s="178"/>
      <c r="C25" s="256"/>
      <c r="D25" s="182"/>
      <c r="E25" s="180"/>
      <c r="F25" s="180"/>
      <c r="G25" s="180"/>
      <c r="H25" s="180"/>
      <c r="I25" s="180"/>
      <c r="J25" s="180"/>
      <c r="K25" s="254"/>
      <c r="L25" s="259"/>
      <c r="M25" s="260"/>
      <c r="N25" s="254"/>
      <c r="O25" s="254"/>
      <c r="P25" s="175"/>
    </row>
    <row r="26" spans="2:16" s="181" customFormat="1" ht="21.95" customHeight="1">
      <c r="B26" s="178"/>
      <c r="C26" s="256"/>
      <c r="D26" s="182"/>
      <c r="E26" s="180"/>
      <c r="F26" s="180"/>
      <c r="G26" s="180"/>
      <c r="H26" s="180"/>
      <c r="I26" s="180"/>
      <c r="J26" s="180"/>
      <c r="K26" s="254"/>
      <c r="L26" s="259"/>
      <c r="M26" s="260"/>
      <c r="N26" s="254"/>
      <c r="O26" s="254"/>
      <c r="P26" s="175"/>
    </row>
    <row r="27" spans="2:16" s="181" customFormat="1" ht="21.95" customHeight="1">
      <c r="B27" s="178"/>
      <c r="C27" s="256"/>
      <c r="D27" s="182"/>
      <c r="E27" s="180"/>
      <c r="F27" s="180"/>
      <c r="G27" s="180"/>
      <c r="H27" s="180"/>
      <c r="I27" s="180"/>
      <c r="J27" s="180"/>
      <c r="K27" s="254"/>
      <c r="L27" s="259"/>
      <c r="M27" s="260"/>
      <c r="N27" s="254"/>
      <c r="O27" s="254"/>
      <c r="P27" s="175"/>
    </row>
    <row r="28" spans="2:16" s="181" customFormat="1" ht="21.95" customHeight="1">
      <c r="B28" s="178"/>
      <c r="C28" s="256"/>
      <c r="D28" s="182"/>
      <c r="E28" s="180"/>
      <c r="F28" s="180"/>
      <c r="G28" s="180"/>
      <c r="H28" s="180"/>
      <c r="I28" s="180"/>
      <c r="J28" s="180"/>
      <c r="K28" s="254"/>
      <c r="L28" s="259"/>
      <c r="M28" s="260"/>
      <c r="N28" s="254"/>
      <c r="O28" s="254"/>
      <c r="P28" s="175"/>
    </row>
    <row r="29" spans="2:16" s="181" customFormat="1" ht="21.95" customHeight="1">
      <c r="B29" s="178"/>
      <c r="C29" s="256"/>
      <c r="D29" s="182"/>
      <c r="E29" s="180"/>
      <c r="F29" s="180"/>
      <c r="G29" s="180"/>
      <c r="H29" s="180"/>
      <c r="I29" s="180"/>
      <c r="J29" s="180"/>
      <c r="K29" s="254"/>
      <c r="L29" s="259"/>
      <c r="M29" s="260"/>
      <c r="N29" s="254"/>
      <c r="O29" s="254"/>
      <c r="P29" s="175"/>
    </row>
    <row r="30" spans="2:16" s="181" customFormat="1" ht="21.95" customHeight="1">
      <c r="B30" s="178"/>
      <c r="C30" s="256"/>
      <c r="D30" s="182"/>
      <c r="E30" s="180"/>
      <c r="F30" s="180"/>
      <c r="G30" s="180"/>
      <c r="H30" s="180"/>
      <c r="I30" s="180"/>
      <c r="J30" s="180"/>
      <c r="K30" s="254"/>
      <c r="L30" s="259"/>
      <c r="M30" s="260"/>
      <c r="N30" s="254"/>
      <c r="O30" s="254"/>
      <c r="P30" s="175"/>
    </row>
    <row r="31" spans="2:16" s="181" customFormat="1" ht="21.95" customHeight="1">
      <c r="B31" s="178"/>
      <c r="C31" s="256"/>
      <c r="D31" s="182"/>
      <c r="E31" s="180"/>
      <c r="F31" s="180"/>
      <c r="G31" s="180"/>
      <c r="H31" s="180"/>
      <c r="I31" s="180"/>
      <c r="J31" s="180"/>
      <c r="K31" s="254"/>
      <c r="L31" s="259"/>
      <c r="M31" s="260"/>
      <c r="N31" s="254"/>
      <c r="O31" s="254"/>
      <c r="P31" s="175"/>
    </row>
    <row r="32" spans="2:16" s="181" customFormat="1" ht="21.95" customHeight="1">
      <c r="B32" s="178"/>
      <c r="C32" s="256"/>
      <c r="D32" s="182"/>
      <c r="E32" s="180"/>
      <c r="F32" s="180"/>
      <c r="G32" s="180"/>
      <c r="H32" s="180"/>
      <c r="I32" s="180"/>
      <c r="J32" s="180"/>
      <c r="K32" s="254"/>
      <c r="L32" s="259"/>
      <c r="M32" s="260"/>
      <c r="N32" s="254"/>
      <c r="O32" s="254"/>
      <c r="P32" s="175"/>
    </row>
    <row r="33" spans="2:16" s="181" customFormat="1" ht="21.95" customHeight="1">
      <c r="B33" s="178"/>
      <c r="C33" s="256"/>
      <c r="D33" s="182"/>
      <c r="E33" s="180"/>
      <c r="F33" s="180"/>
      <c r="G33" s="180"/>
      <c r="H33" s="180"/>
      <c r="I33" s="180"/>
      <c r="J33" s="180"/>
      <c r="K33" s="254"/>
      <c r="L33" s="259"/>
      <c r="M33" s="260"/>
      <c r="N33" s="254"/>
      <c r="O33" s="254"/>
      <c r="P33" s="175"/>
    </row>
    <row r="34" spans="2:16" s="181" customFormat="1" ht="21.95" customHeight="1">
      <c r="B34" s="178"/>
      <c r="C34" s="256"/>
      <c r="D34" s="182"/>
      <c r="E34" s="180"/>
      <c r="F34" s="180"/>
      <c r="G34" s="180"/>
      <c r="H34" s="180"/>
      <c r="I34" s="180"/>
      <c r="J34" s="180"/>
      <c r="K34" s="254"/>
      <c r="L34" s="259"/>
      <c r="M34" s="260"/>
      <c r="N34" s="254"/>
      <c r="O34" s="254"/>
      <c r="P34" s="175"/>
    </row>
    <row r="35" spans="2:16" s="181" customFormat="1" ht="21.95" customHeight="1">
      <c r="B35" s="178"/>
      <c r="C35" s="256"/>
      <c r="D35" s="182"/>
      <c r="E35" s="180"/>
      <c r="F35" s="180"/>
      <c r="G35" s="180"/>
      <c r="H35" s="180"/>
      <c r="I35" s="180"/>
      <c r="J35" s="180"/>
      <c r="K35" s="254"/>
      <c r="L35" s="259"/>
      <c r="M35" s="260"/>
      <c r="N35" s="254"/>
      <c r="O35" s="254"/>
      <c r="P35" s="175"/>
    </row>
    <row r="36" spans="2:16" s="181" customFormat="1" ht="21.95" customHeight="1">
      <c r="B36" s="178"/>
      <c r="C36" s="256"/>
      <c r="D36" s="182"/>
      <c r="E36" s="180"/>
      <c r="F36" s="180"/>
      <c r="G36" s="180"/>
      <c r="H36" s="180"/>
      <c r="I36" s="180"/>
      <c r="J36" s="180"/>
      <c r="K36" s="254"/>
      <c r="L36" s="259"/>
      <c r="M36" s="260"/>
      <c r="N36" s="254"/>
      <c r="O36" s="254"/>
      <c r="P36" s="175"/>
    </row>
    <row r="37" spans="2:16" s="181" customFormat="1" ht="21.95" customHeight="1">
      <c r="B37" s="178"/>
      <c r="C37" s="256"/>
      <c r="D37" s="182"/>
      <c r="E37" s="180"/>
      <c r="F37" s="180"/>
      <c r="G37" s="180"/>
      <c r="H37" s="180"/>
      <c r="I37" s="180"/>
      <c r="J37" s="180"/>
      <c r="K37" s="254"/>
      <c r="L37" s="259"/>
      <c r="M37" s="260"/>
      <c r="N37" s="254"/>
      <c r="O37" s="254"/>
      <c r="P37" s="175"/>
    </row>
    <row r="38" spans="2:16" s="181" customFormat="1" ht="21.95" customHeight="1">
      <c r="B38" s="178"/>
      <c r="C38" s="256"/>
      <c r="D38" s="182"/>
      <c r="E38" s="180"/>
      <c r="F38" s="180"/>
      <c r="G38" s="180"/>
      <c r="H38" s="180"/>
      <c r="I38" s="180"/>
      <c r="J38" s="180"/>
      <c r="K38" s="254"/>
      <c r="L38" s="259"/>
      <c r="M38" s="260"/>
      <c r="N38" s="254"/>
      <c r="O38" s="254"/>
      <c r="P38" s="175"/>
    </row>
    <row r="39" spans="2:16" s="181" customFormat="1" ht="21.95" customHeight="1">
      <c r="B39" s="178"/>
      <c r="C39" s="256"/>
      <c r="D39" s="182"/>
      <c r="E39" s="180"/>
      <c r="F39" s="180"/>
      <c r="G39" s="180"/>
      <c r="H39" s="180"/>
      <c r="I39" s="180"/>
      <c r="J39" s="180"/>
      <c r="K39" s="254"/>
      <c r="L39" s="259"/>
      <c r="M39" s="260"/>
      <c r="N39" s="254"/>
      <c r="O39" s="254"/>
      <c r="P39" s="175"/>
    </row>
    <row r="40" spans="2:16" s="181" customFormat="1" ht="21.95" customHeight="1">
      <c r="B40" s="178"/>
      <c r="C40" s="256"/>
      <c r="D40" s="182"/>
      <c r="E40" s="180"/>
      <c r="F40" s="180"/>
      <c r="G40" s="180"/>
      <c r="H40" s="180"/>
      <c r="I40" s="180"/>
      <c r="J40" s="180"/>
      <c r="K40" s="254"/>
      <c r="L40" s="259"/>
      <c r="M40" s="260"/>
      <c r="N40" s="254"/>
      <c r="O40" s="254"/>
      <c r="P40" s="175"/>
    </row>
    <row r="41" spans="2:16" s="181" customFormat="1" ht="21.95" customHeight="1">
      <c r="B41" s="178"/>
      <c r="C41" s="256"/>
      <c r="D41" s="182"/>
      <c r="E41" s="180"/>
      <c r="F41" s="180"/>
      <c r="G41" s="180"/>
      <c r="H41" s="180"/>
      <c r="I41" s="180"/>
      <c r="J41" s="180"/>
      <c r="K41" s="254"/>
      <c r="L41" s="259"/>
      <c r="M41" s="260"/>
      <c r="N41" s="254"/>
      <c r="O41" s="254"/>
      <c r="P41" s="175"/>
    </row>
    <row r="42" spans="2:16" ht="12.75">
      <c r="L42" s="259"/>
      <c r="M42" s="260"/>
    </row>
    <row r="43" spans="2:16" ht="12.75">
      <c r="L43" s="259"/>
      <c r="M43" s="260"/>
    </row>
    <row r="44" spans="2:16" ht="12.75">
      <c r="L44" s="259"/>
      <c r="M44" s="260"/>
    </row>
    <row r="45" spans="2:16" ht="12.75">
      <c r="L45" s="259"/>
      <c r="M45" s="260"/>
    </row>
    <row r="46" spans="2:16" ht="12.75">
      <c r="L46" s="259"/>
      <c r="M46" s="260"/>
    </row>
    <row r="47" spans="2:16" ht="12.75">
      <c r="L47" s="259"/>
      <c r="M47" s="260"/>
    </row>
    <row r="48" spans="2:16" ht="12.75">
      <c r="L48" s="259"/>
      <c r="M48" s="260"/>
    </row>
    <row r="49" spans="12:13" ht="12.75">
      <c r="L49" s="259"/>
      <c r="M49" s="260"/>
    </row>
    <row r="50" spans="12:13" ht="12.75">
      <c r="L50" s="259"/>
      <c r="M50" s="260"/>
    </row>
    <row r="51" spans="12:13" ht="12.75">
      <c r="L51" s="259"/>
      <c r="M51" s="260"/>
    </row>
    <row r="52" spans="12:13" ht="12.75">
      <c r="L52" s="259"/>
      <c r="M52" s="260"/>
    </row>
    <row r="53" spans="12:13" ht="12.75">
      <c r="L53" s="259"/>
      <c r="M53" s="260"/>
    </row>
    <row r="54" spans="12:13" ht="12.75">
      <c r="L54" s="259"/>
      <c r="M54" s="260"/>
    </row>
    <row r="55" spans="12:13" ht="12.75">
      <c r="L55" s="259"/>
      <c r="M55" s="260"/>
    </row>
    <row r="56" spans="12:13" ht="12.75">
      <c r="L56" s="259"/>
      <c r="M56" s="260"/>
    </row>
    <row r="57" spans="12:13" ht="12.75">
      <c r="L57" s="259"/>
      <c r="M57" s="260"/>
    </row>
    <row r="58" spans="12:13" ht="12.75">
      <c r="L58" s="259"/>
      <c r="M58" s="260"/>
    </row>
    <row r="59" spans="12:13" ht="12.75">
      <c r="L59" s="259"/>
      <c r="M59" s="260"/>
    </row>
    <row r="60" spans="12:13" ht="12.75">
      <c r="L60" s="259"/>
      <c r="M60" s="260"/>
    </row>
    <row r="61" spans="12:13" ht="12.75">
      <c r="L61" s="259"/>
      <c r="M61" s="260"/>
    </row>
    <row r="62" spans="12:13" ht="12.75">
      <c r="L62" s="259"/>
      <c r="M62" s="260"/>
    </row>
    <row r="63" spans="12:13" ht="12.75">
      <c r="L63" s="259"/>
      <c r="M63" s="260"/>
    </row>
    <row r="64" spans="12:13" ht="12.75">
      <c r="L64" s="259"/>
      <c r="M64" s="260"/>
    </row>
    <row r="65" spans="12:13" ht="12.75">
      <c r="L65" s="259"/>
      <c r="M65" s="260"/>
    </row>
    <row r="66" spans="12:13" ht="12.75">
      <c r="L66" s="259"/>
      <c r="M66" s="260"/>
    </row>
    <row r="67" spans="12:13" ht="12.75">
      <c r="L67" s="259"/>
      <c r="M67" s="260"/>
    </row>
    <row r="68" spans="12:13" ht="12.75">
      <c r="L68" s="259"/>
      <c r="M68" s="260"/>
    </row>
    <row r="69" spans="12:13" ht="12.75">
      <c r="L69" s="259"/>
      <c r="M69" s="260"/>
    </row>
    <row r="70" spans="12:13" ht="12.75">
      <c r="L70" s="259"/>
      <c r="M70" s="260"/>
    </row>
    <row r="71" spans="12:13" ht="12.75">
      <c r="L71" s="259"/>
      <c r="M71" s="260"/>
    </row>
    <row r="72" spans="12:13" ht="12.75">
      <c r="L72" s="259"/>
      <c r="M72" s="260"/>
    </row>
    <row r="73" spans="12:13" ht="12.75">
      <c r="L73" s="259"/>
      <c r="M73" s="260"/>
    </row>
    <row r="74" spans="12:13" ht="12.75">
      <c r="L74" s="259"/>
      <c r="M74" s="260"/>
    </row>
    <row r="75" spans="12:13" ht="12.75">
      <c r="L75" s="259"/>
      <c r="M75" s="260"/>
    </row>
    <row r="76" spans="12:13" ht="12.75">
      <c r="L76" s="259"/>
      <c r="M76" s="260"/>
    </row>
    <row r="77" spans="12:13" ht="12.75">
      <c r="L77" s="259"/>
      <c r="M77" s="260"/>
    </row>
    <row r="78" spans="12:13" ht="12.75">
      <c r="L78" s="259"/>
      <c r="M78" s="260"/>
    </row>
    <row r="79" spans="12:13" ht="12.75">
      <c r="L79" s="259"/>
      <c r="M79" s="260"/>
    </row>
    <row r="80" spans="12:13" ht="12.75">
      <c r="L80" s="259"/>
      <c r="M80" s="260"/>
    </row>
    <row r="81" spans="12:13" ht="12.75">
      <c r="L81" s="259"/>
      <c r="M81" s="260"/>
    </row>
    <row r="82" spans="12:13" ht="12.75">
      <c r="L82" s="259"/>
      <c r="M82" s="260"/>
    </row>
    <row r="83" spans="12:13" ht="12.75">
      <c r="L83" s="259"/>
      <c r="M83" s="260"/>
    </row>
    <row r="84" spans="12:13" ht="12.75">
      <c r="L84" s="259"/>
      <c r="M84" s="260"/>
    </row>
    <row r="85" spans="12:13" ht="12.75">
      <c r="L85" s="259"/>
      <c r="M85" s="260"/>
    </row>
    <row r="86" spans="12:13" ht="12.75">
      <c r="L86" s="259"/>
      <c r="M86" s="260"/>
    </row>
    <row r="87" spans="12:13" ht="12.75">
      <c r="L87" s="259"/>
      <c r="M87" s="260"/>
    </row>
    <row r="88" spans="12:13" ht="12.75">
      <c r="L88" s="259"/>
      <c r="M88" s="260"/>
    </row>
    <row r="89" spans="12:13" ht="12.75">
      <c r="L89" s="259"/>
      <c r="M89" s="260"/>
    </row>
    <row r="90" spans="12:13" ht="12.75">
      <c r="L90" s="259"/>
      <c r="M90" s="260"/>
    </row>
    <row r="91" spans="12:13" ht="12.75">
      <c r="L91" s="259"/>
      <c r="M91" s="260"/>
    </row>
    <row r="92" spans="12:13" ht="12.75">
      <c r="L92" s="259"/>
      <c r="M92" s="260"/>
    </row>
    <row r="93" spans="12:13" ht="12.75">
      <c r="L93" s="259"/>
      <c r="M93" s="260"/>
    </row>
    <row r="94" spans="12:13" ht="12.75">
      <c r="L94" s="259"/>
      <c r="M94" s="260"/>
    </row>
    <row r="95" spans="12:13" ht="12.75">
      <c r="L95" s="259"/>
      <c r="M95" s="260"/>
    </row>
    <row r="96" spans="12:13" ht="12.75">
      <c r="L96" s="259"/>
      <c r="M96" s="260"/>
    </row>
    <row r="97" spans="12:13" ht="12.75">
      <c r="L97" s="259"/>
      <c r="M97" s="260"/>
    </row>
    <row r="98" spans="12:13" ht="12.75">
      <c r="L98" s="259"/>
      <c r="M98" s="260"/>
    </row>
    <row r="99" spans="12:13" ht="12.75">
      <c r="L99" s="259"/>
      <c r="M99" s="260"/>
    </row>
    <row r="100" spans="12:13" ht="12.75">
      <c r="L100" s="259"/>
      <c r="M100" s="260"/>
    </row>
    <row r="101" spans="12:13" ht="12.75">
      <c r="L101" s="259"/>
      <c r="M101" s="260"/>
    </row>
    <row r="102" spans="12:13" ht="12.75">
      <c r="L102" s="259"/>
      <c r="M102" s="260"/>
    </row>
    <row r="103" spans="12:13" ht="12.75">
      <c r="L103" s="259"/>
      <c r="M103" s="260"/>
    </row>
    <row r="104" spans="12:13" ht="12.75">
      <c r="L104" s="259"/>
      <c r="M104" s="260"/>
    </row>
    <row r="105" spans="12:13" ht="12.75">
      <c r="L105" s="259"/>
      <c r="M105" s="260"/>
    </row>
    <row r="106" spans="12:13" ht="12.75">
      <c r="L106" s="259"/>
      <c r="M106" s="260"/>
    </row>
    <row r="107" spans="12:13" ht="12.75">
      <c r="L107" s="259"/>
      <c r="M107" s="260"/>
    </row>
    <row r="108" spans="12:13" ht="12.75">
      <c r="L108" s="259"/>
      <c r="M108" s="260"/>
    </row>
    <row r="109" spans="12:13" ht="12.75">
      <c r="L109" s="259"/>
      <c r="M109" s="260"/>
    </row>
    <row r="110" spans="12:13" ht="12.75">
      <c r="L110" s="259"/>
      <c r="M110" s="260"/>
    </row>
    <row r="111" spans="12:13" ht="12.75">
      <c r="L111" s="259"/>
      <c r="M111" s="260"/>
    </row>
    <row r="112" spans="12:13" ht="12.75">
      <c r="L112" s="259"/>
      <c r="M112" s="260"/>
    </row>
    <row r="113" spans="12:13" ht="12.75">
      <c r="L113" s="259"/>
      <c r="M113" s="260"/>
    </row>
    <row r="114" spans="12:13" ht="12.75">
      <c r="L114" s="259"/>
      <c r="M114" s="260"/>
    </row>
    <row r="115" spans="12:13" ht="12.75">
      <c r="L115" s="259"/>
      <c r="M115" s="260"/>
    </row>
    <row r="116" spans="12:13" ht="12.75">
      <c r="L116" s="259"/>
      <c r="M116" s="260"/>
    </row>
    <row r="117" spans="12:13" ht="12.75">
      <c r="L117" s="259"/>
      <c r="M117" s="260"/>
    </row>
    <row r="118" spans="12:13" ht="12.75">
      <c r="L118" s="259"/>
      <c r="M118" s="260"/>
    </row>
    <row r="119" spans="12:13" ht="12.75">
      <c r="L119" s="259"/>
      <c r="M119" s="260"/>
    </row>
    <row r="120" spans="12:13" ht="12.75">
      <c r="L120" s="259"/>
      <c r="M120" s="260"/>
    </row>
    <row r="121" spans="12:13" ht="12.75">
      <c r="L121" s="259"/>
      <c r="M121" s="260"/>
    </row>
    <row r="122" spans="12:13" ht="12.75">
      <c r="L122" s="259"/>
      <c r="M122" s="260"/>
    </row>
    <row r="123" spans="12:13" ht="12.75">
      <c r="L123" s="259"/>
      <c r="M123" s="260"/>
    </row>
    <row r="124" spans="12:13" ht="12.75">
      <c r="L124" s="259"/>
      <c r="M124" s="260"/>
    </row>
    <row r="125" spans="12:13" ht="12.75">
      <c r="L125" s="259"/>
      <c r="M125" s="260"/>
    </row>
    <row r="126" spans="12:13" ht="12.75">
      <c r="L126" s="259"/>
      <c r="M126" s="260"/>
    </row>
    <row r="127" spans="12:13" ht="12.75">
      <c r="L127" s="259"/>
      <c r="M127" s="260"/>
    </row>
    <row r="128" spans="12:13" ht="12.75">
      <c r="L128" s="259"/>
      <c r="M128" s="260"/>
    </row>
    <row r="129" spans="12:13" ht="12.75">
      <c r="L129" s="259"/>
      <c r="M129" s="260"/>
    </row>
    <row r="130" spans="12:13" ht="12.75">
      <c r="L130" s="259"/>
      <c r="M130" s="260"/>
    </row>
    <row r="131" spans="12:13" ht="12.75">
      <c r="L131" s="259"/>
      <c r="M131" s="260"/>
    </row>
    <row r="132" spans="12:13" ht="12.75">
      <c r="L132" s="259"/>
      <c r="M132" s="260"/>
    </row>
    <row r="133" spans="12:13" ht="12.75">
      <c r="L133" s="259"/>
      <c r="M133" s="260"/>
    </row>
    <row r="134" spans="12:13" ht="12.75">
      <c r="L134" s="259"/>
      <c r="M134" s="260"/>
    </row>
    <row r="135" spans="12:13" ht="12.75">
      <c r="L135" s="259"/>
      <c r="M135" s="260"/>
    </row>
    <row r="136" spans="12:13" ht="12.75">
      <c r="L136" s="259"/>
      <c r="M136" s="260"/>
    </row>
    <row r="137" spans="12:13" ht="12.75">
      <c r="L137" s="259"/>
      <c r="M137" s="260"/>
    </row>
    <row r="138" spans="12:13" ht="12.75">
      <c r="L138" s="259"/>
      <c r="M138" s="260"/>
    </row>
    <row r="139" spans="12:13" ht="12.75">
      <c r="L139" s="259"/>
      <c r="M139" s="260"/>
    </row>
    <row r="140" spans="12:13" ht="12.75">
      <c r="L140" s="259"/>
      <c r="M140" s="260"/>
    </row>
    <row r="141" spans="12:13" ht="12.75">
      <c r="L141" s="259"/>
      <c r="M141" s="260"/>
    </row>
    <row r="142" spans="12:13" ht="12.75">
      <c r="L142" s="259"/>
      <c r="M142" s="260"/>
    </row>
    <row r="143" spans="12:13" ht="12.75">
      <c r="L143" s="259"/>
      <c r="M143" s="260"/>
    </row>
    <row r="144" spans="12:13" ht="12.75">
      <c r="L144" s="259"/>
      <c r="M144" s="260"/>
    </row>
    <row r="145" spans="12:13" ht="12.75">
      <c r="L145" s="259"/>
      <c r="M145" s="260"/>
    </row>
    <row r="146" spans="12:13" ht="12.75">
      <c r="L146" s="259"/>
      <c r="M146" s="260"/>
    </row>
    <row r="147" spans="12:13" ht="12.75">
      <c r="L147" s="259"/>
      <c r="M147" s="260"/>
    </row>
    <row r="148" spans="12:13" ht="12.75">
      <c r="L148" s="259"/>
      <c r="M148" s="260"/>
    </row>
    <row r="149" spans="12:13" ht="12.75">
      <c r="L149" s="259"/>
      <c r="M149" s="260"/>
    </row>
    <row r="150" spans="12:13" ht="12.75">
      <c r="L150" s="259"/>
      <c r="M150" s="260"/>
    </row>
    <row r="151" spans="12:13" ht="12.75">
      <c r="L151" s="259"/>
      <c r="M151" s="260"/>
    </row>
    <row r="152" spans="12:13" ht="12.75">
      <c r="L152" s="259"/>
      <c r="M152" s="260"/>
    </row>
    <row r="153" spans="12:13" ht="12.75">
      <c r="L153" s="259"/>
      <c r="M153" s="260"/>
    </row>
    <row r="154" spans="12:13" ht="12.75">
      <c r="L154" s="259"/>
      <c r="M154" s="260"/>
    </row>
    <row r="155" spans="12:13" ht="12.75">
      <c r="L155" s="259"/>
      <c r="M155" s="260"/>
    </row>
    <row r="156" spans="12:13" ht="12.75">
      <c r="L156" s="259"/>
      <c r="M156" s="260"/>
    </row>
    <row r="157" spans="12:13" ht="12.75">
      <c r="L157" s="259"/>
      <c r="M157" s="260"/>
    </row>
    <row r="158" spans="12:13" ht="12.75">
      <c r="L158" s="259"/>
      <c r="M158" s="260"/>
    </row>
    <row r="159" spans="12:13" ht="12.75">
      <c r="L159" s="259"/>
      <c r="M159" s="260"/>
    </row>
    <row r="160" spans="12:13" ht="12.75">
      <c r="L160" s="259"/>
      <c r="M160" s="260"/>
    </row>
    <row r="161" spans="12:13" ht="12.75">
      <c r="L161" s="259"/>
      <c r="M161" s="260"/>
    </row>
    <row r="162" spans="12:13" ht="12.75">
      <c r="L162" s="259"/>
      <c r="M162" s="260"/>
    </row>
    <row r="163" spans="12:13" ht="12.75">
      <c r="L163" s="259"/>
      <c r="M163" s="260"/>
    </row>
    <row r="164" spans="12:13" ht="12.75">
      <c r="L164" s="259"/>
      <c r="M164" s="260"/>
    </row>
    <row r="165" spans="12:13" ht="12.75">
      <c r="L165" s="259"/>
      <c r="M165" s="260"/>
    </row>
    <row r="166" spans="12:13" ht="12.75">
      <c r="L166" s="259"/>
      <c r="M166" s="260"/>
    </row>
    <row r="167" spans="12:13" ht="12.75">
      <c r="L167" s="259"/>
      <c r="M167" s="260"/>
    </row>
    <row r="168" spans="12:13" ht="12.75">
      <c r="L168" s="259"/>
      <c r="M168" s="260"/>
    </row>
    <row r="169" spans="12:13" ht="12.75">
      <c r="L169" s="259"/>
      <c r="M169" s="260"/>
    </row>
    <row r="170" spans="12:13" ht="12.75">
      <c r="L170" s="259"/>
      <c r="M170" s="260"/>
    </row>
    <row r="171" spans="12:13" ht="12.75">
      <c r="L171" s="259"/>
      <c r="M171" s="260"/>
    </row>
    <row r="172" spans="12:13" ht="12.75">
      <c r="L172" s="259"/>
      <c r="M172" s="260"/>
    </row>
    <row r="173" spans="12:13" ht="12.75">
      <c r="L173" s="259"/>
      <c r="M173" s="260"/>
    </row>
    <row r="174" spans="12:13" ht="12.75">
      <c r="L174" s="259"/>
      <c r="M174" s="260"/>
    </row>
    <row r="175" spans="12:13" ht="12.75">
      <c r="L175" s="259"/>
      <c r="M175" s="260"/>
    </row>
    <row r="176" spans="12:13" ht="12.75">
      <c r="L176" s="259"/>
      <c r="M176" s="260"/>
    </row>
    <row r="177" spans="12:13" ht="12.75">
      <c r="L177" s="259"/>
      <c r="M177" s="260"/>
    </row>
    <row r="178" spans="12:13" ht="12.75">
      <c r="L178" s="259"/>
      <c r="M178" s="260"/>
    </row>
    <row r="179" spans="12:13" ht="12.75">
      <c r="L179" s="259"/>
      <c r="M179" s="260"/>
    </row>
    <row r="180" spans="12:13" ht="12.75">
      <c r="L180" s="259"/>
      <c r="M180" s="260"/>
    </row>
    <row r="181" spans="12:13" ht="12.75">
      <c r="L181" s="259"/>
      <c r="M181" s="260"/>
    </row>
    <row r="182" spans="12:13" ht="12.75">
      <c r="L182" s="259"/>
      <c r="M182" s="260"/>
    </row>
    <row r="183" spans="12:13" ht="12.75">
      <c r="L183" s="259"/>
      <c r="M183" s="260"/>
    </row>
    <row r="184" spans="12:13" ht="12.75">
      <c r="L184" s="259"/>
      <c r="M184" s="260"/>
    </row>
    <row r="185" spans="12:13" ht="12.75">
      <c r="L185" s="259"/>
      <c r="M185" s="260"/>
    </row>
    <row r="186" spans="12:13" ht="12.75">
      <c r="L186" s="259"/>
      <c r="M186" s="260"/>
    </row>
    <row r="187" spans="12:13" ht="12.75">
      <c r="L187" s="259"/>
      <c r="M187" s="260"/>
    </row>
    <row r="188" spans="12:13" ht="12.75">
      <c r="L188" s="259"/>
      <c r="M188" s="260"/>
    </row>
    <row r="189" spans="12:13" ht="12.75">
      <c r="L189" s="259"/>
      <c r="M189" s="260"/>
    </row>
    <row r="190" spans="12:13" ht="12.75">
      <c r="L190" s="259"/>
      <c r="M190" s="260"/>
    </row>
    <row r="191" spans="12:13" ht="12.75">
      <c r="L191" s="259"/>
      <c r="M191" s="260"/>
    </row>
    <row r="192" spans="12:13" ht="12.75">
      <c r="L192" s="259"/>
      <c r="M192" s="260"/>
    </row>
    <row r="193" spans="12:13" ht="12.75">
      <c r="L193" s="259"/>
      <c r="M193" s="260"/>
    </row>
    <row r="194" spans="12:13" ht="12.75">
      <c r="L194" s="259"/>
      <c r="M194" s="260"/>
    </row>
    <row r="195" spans="12:13" ht="12.75">
      <c r="L195" s="259"/>
      <c r="M195" s="260"/>
    </row>
    <row r="196" spans="12:13" ht="12.75">
      <c r="L196" s="259"/>
      <c r="M196" s="260"/>
    </row>
    <row r="197" spans="12:13" ht="12.75">
      <c r="L197" s="259"/>
      <c r="M197" s="260"/>
    </row>
    <row r="198" spans="12:13" ht="12.75">
      <c r="L198" s="259"/>
      <c r="M198" s="260"/>
    </row>
    <row r="199" spans="12:13" ht="12.75">
      <c r="L199" s="259"/>
      <c r="M199" s="260"/>
    </row>
    <row r="200" spans="12:13" ht="12.75">
      <c r="L200" s="259"/>
      <c r="M200" s="260"/>
    </row>
    <row r="201" spans="12:13" ht="12.75">
      <c r="L201" s="259"/>
      <c r="M201" s="260"/>
    </row>
    <row r="202" spans="12:13" ht="12.75">
      <c r="L202" s="259"/>
      <c r="M202" s="260"/>
    </row>
    <row r="203" spans="12:13" ht="12.75">
      <c r="L203" s="259"/>
      <c r="M203" s="260"/>
    </row>
    <row r="204" spans="12:13" ht="12.75">
      <c r="L204" s="259"/>
      <c r="M204" s="260"/>
    </row>
    <row r="205" spans="12:13" ht="12.75">
      <c r="L205" s="259"/>
      <c r="M205" s="260"/>
    </row>
    <row r="206" spans="12:13" ht="12.75">
      <c r="L206" s="259"/>
      <c r="M206" s="260"/>
    </row>
    <row r="207" spans="12:13" ht="12.75">
      <c r="L207" s="259"/>
      <c r="M207" s="260"/>
    </row>
    <row r="208" spans="12:13" ht="12.75">
      <c r="L208" s="259"/>
      <c r="M208" s="260"/>
    </row>
    <row r="209" spans="12:13" ht="12.75">
      <c r="L209" s="259"/>
      <c r="M209" s="260"/>
    </row>
    <row r="210" spans="12:13" ht="12.75">
      <c r="L210" s="259"/>
      <c r="M210" s="260"/>
    </row>
    <row r="211" spans="12:13" ht="12.75">
      <c r="L211" s="259"/>
      <c r="M211" s="260"/>
    </row>
    <row r="212" spans="12:13" ht="12.75">
      <c r="L212" s="259"/>
      <c r="M212" s="260"/>
    </row>
    <row r="213" spans="12:13" ht="12.75">
      <c r="L213" s="259"/>
      <c r="M213" s="260"/>
    </row>
    <row r="214" spans="12:13" ht="12.75">
      <c r="L214" s="259"/>
      <c r="M214" s="260"/>
    </row>
    <row r="215" spans="12:13" ht="12.75">
      <c r="L215" s="259"/>
      <c r="M215" s="260"/>
    </row>
    <row r="216" spans="12:13" ht="12.75">
      <c r="L216" s="259"/>
      <c r="M216" s="260"/>
    </row>
    <row r="217" spans="12:13" ht="12.75">
      <c r="L217" s="259"/>
      <c r="M217" s="260"/>
    </row>
    <row r="218" spans="12:13" ht="12.75">
      <c r="L218" s="259"/>
      <c r="M218" s="260"/>
    </row>
    <row r="219" spans="12:13" ht="12.75">
      <c r="L219" s="259"/>
      <c r="M219" s="260"/>
    </row>
    <row r="220" spans="12:13" ht="12.75">
      <c r="L220" s="259"/>
      <c r="M220" s="260"/>
    </row>
    <row r="221" spans="12:13" ht="12.75">
      <c r="L221" s="259"/>
      <c r="M221" s="260"/>
    </row>
    <row r="222" spans="12:13" ht="12.75">
      <c r="L222" s="259"/>
      <c r="M222" s="260"/>
    </row>
    <row r="223" spans="12:13" ht="12.75">
      <c r="L223" s="259"/>
      <c r="M223" s="260"/>
    </row>
    <row r="224" spans="12:13" ht="12.75">
      <c r="L224" s="259"/>
      <c r="M224" s="260"/>
    </row>
    <row r="225" spans="12:13" ht="12.75">
      <c r="L225" s="259"/>
      <c r="M225" s="260"/>
    </row>
    <row r="226" spans="12:13" ht="12.75">
      <c r="L226" s="259"/>
      <c r="M226" s="260"/>
    </row>
    <row r="227" spans="12:13" ht="12.75">
      <c r="L227" s="259"/>
      <c r="M227" s="260"/>
    </row>
    <row r="228" spans="12:13" ht="12.75">
      <c r="L228" s="259"/>
      <c r="M228" s="260"/>
    </row>
    <row r="229" spans="12:13" ht="12.75">
      <c r="L229" s="259"/>
      <c r="M229" s="260"/>
    </row>
    <row r="230" spans="12:13" ht="12.75">
      <c r="L230" s="259"/>
      <c r="M230" s="260"/>
    </row>
    <row r="231" spans="12:13" ht="12.75">
      <c r="L231" s="259"/>
      <c r="M231" s="260"/>
    </row>
    <row r="232" spans="12:13" ht="12.75">
      <c r="L232" s="259"/>
      <c r="M232" s="260"/>
    </row>
    <row r="233" spans="12:13" ht="12.75">
      <c r="L233" s="259"/>
      <c r="M233" s="260"/>
    </row>
    <row r="234" spans="12:13" ht="12.75">
      <c r="L234" s="259"/>
      <c r="M234" s="260"/>
    </row>
    <row r="235" spans="12:13" ht="12.75">
      <c r="L235" s="259"/>
      <c r="M235" s="260"/>
    </row>
    <row r="236" spans="12:13" ht="12.75">
      <c r="L236" s="259"/>
      <c r="M236" s="260"/>
    </row>
    <row r="237" spans="12:13" ht="12.75">
      <c r="L237" s="259"/>
      <c r="M237" s="260"/>
    </row>
    <row r="238" spans="12:13" ht="12.75">
      <c r="L238" s="259"/>
      <c r="M238" s="260"/>
    </row>
    <row r="239" spans="12:13" ht="12.75">
      <c r="L239" s="259"/>
      <c r="M239" s="260"/>
    </row>
    <row r="240" spans="12:13" ht="12.75">
      <c r="L240" s="259"/>
      <c r="M240" s="260"/>
    </row>
    <row r="241" spans="12:13" ht="12.75">
      <c r="L241" s="259"/>
      <c r="M241" s="260"/>
    </row>
    <row r="242" spans="12:13" ht="12.75">
      <c r="L242" s="259"/>
      <c r="M242" s="260"/>
    </row>
    <row r="243" spans="12:13" ht="12.75">
      <c r="L243" s="259"/>
      <c r="M243" s="260"/>
    </row>
    <row r="244" spans="12:13" ht="12.75">
      <c r="L244" s="259"/>
      <c r="M244" s="260"/>
    </row>
    <row r="245" spans="12:13" ht="12.75">
      <c r="L245" s="259"/>
      <c r="M245" s="260"/>
    </row>
    <row r="246" spans="12:13" ht="12.75">
      <c r="L246" s="259"/>
      <c r="M246" s="260"/>
    </row>
    <row r="247" spans="12:13" ht="12.75">
      <c r="L247" s="259"/>
      <c r="M247" s="260"/>
    </row>
    <row r="248" spans="12:13" ht="12.75">
      <c r="L248" s="259"/>
      <c r="M248" s="260"/>
    </row>
    <row r="249" spans="12:13" ht="12.75">
      <c r="L249" s="259"/>
      <c r="M249" s="260"/>
    </row>
    <row r="250" spans="12:13" ht="12.75">
      <c r="L250" s="259"/>
      <c r="M250" s="260"/>
    </row>
    <row r="251" spans="12:13" ht="12.75">
      <c r="L251" s="259"/>
      <c r="M251" s="260"/>
    </row>
    <row r="252" spans="12:13" ht="12.75">
      <c r="L252" s="259"/>
      <c r="M252" s="260"/>
    </row>
    <row r="253" spans="12:13" ht="12.75">
      <c r="L253" s="259"/>
      <c r="M253" s="260"/>
    </row>
    <row r="254" spans="12:13" ht="12.75">
      <c r="L254" s="259"/>
      <c r="M254" s="260"/>
    </row>
    <row r="255" spans="12:13" ht="12.75">
      <c r="L255" s="259"/>
      <c r="M255" s="260"/>
    </row>
    <row r="256" spans="12:13" ht="12.75">
      <c r="L256" s="259"/>
      <c r="M256" s="260"/>
    </row>
    <row r="257" spans="12:13" ht="12.75">
      <c r="L257" s="259"/>
      <c r="M257" s="260"/>
    </row>
    <row r="258" spans="12:13" ht="12.75">
      <c r="L258" s="259"/>
      <c r="M258" s="260"/>
    </row>
    <row r="259" spans="12:13" ht="12.75">
      <c r="L259" s="259"/>
      <c r="M259" s="260"/>
    </row>
    <row r="260" spans="12:13" ht="12.75">
      <c r="L260" s="259"/>
      <c r="M260" s="260"/>
    </row>
    <row r="261" spans="12:13" ht="12.75">
      <c r="L261" s="259"/>
      <c r="M261" s="260"/>
    </row>
    <row r="262" spans="12:13" ht="12.75">
      <c r="L262" s="259"/>
      <c r="M262" s="260"/>
    </row>
    <row r="263" spans="12:13" ht="12.75">
      <c r="L263" s="259"/>
      <c r="M263" s="260"/>
    </row>
    <row r="264" spans="12:13" ht="12.75">
      <c r="L264" s="259"/>
      <c r="M264" s="260"/>
    </row>
    <row r="265" spans="12:13" ht="12.75">
      <c r="L265" s="259"/>
      <c r="M265" s="260"/>
    </row>
    <row r="266" spans="12:13" ht="12.75">
      <c r="L266" s="259"/>
      <c r="M266" s="260"/>
    </row>
    <row r="267" spans="12:13" ht="12.75">
      <c r="L267" s="259"/>
      <c r="M267" s="260"/>
    </row>
    <row r="268" spans="12:13" ht="12.75">
      <c r="L268" s="259"/>
      <c r="M268" s="260"/>
    </row>
    <row r="269" spans="12:13" ht="12.75">
      <c r="L269" s="259"/>
      <c r="M269" s="260"/>
    </row>
    <row r="270" spans="12:13" ht="12.75">
      <c r="L270" s="259"/>
      <c r="M270" s="260"/>
    </row>
    <row r="271" spans="12:13" ht="12.75">
      <c r="L271" s="259"/>
      <c r="M271" s="260"/>
    </row>
    <row r="272" spans="12:13" ht="12.75">
      <c r="L272" s="259"/>
      <c r="M272" s="260"/>
    </row>
    <row r="273" spans="12:13" ht="12.75">
      <c r="L273" s="259"/>
      <c r="M273" s="260"/>
    </row>
    <row r="274" spans="12:13" ht="12.75">
      <c r="L274" s="259"/>
      <c r="M274" s="260"/>
    </row>
    <row r="275" spans="12:13" ht="12.75">
      <c r="L275" s="259"/>
      <c r="M275" s="260"/>
    </row>
    <row r="276" spans="12:13" ht="12.75">
      <c r="L276" s="259"/>
      <c r="M276" s="260"/>
    </row>
    <row r="277" spans="12:13" ht="12.75">
      <c r="L277" s="259"/>
      <c r="M277" s="260"/>
    </row>
    <row r="278" spans="12:13" ht="12.75">
      <c r="L278" s="259"/>
      <c r="M278" s="260"/>
    </row>
    <row r="279" spans="12:13" ht="12.75">
      <c r="L279" s="259"/>
      <c r="M279" s="260"/>
    </row>
    <row r="280" spans="12:13" ht="12.75">
      <c r="L280" s="259"/>
      <c r="M280" s="260"/>
    </row>
    <row r="281" spans="12:13" ht="12.75">
      <c r="L281" s="259"/>
      <c r="M281" s="260"/>
    </row>
    <row r="282" spans="12:13" ht="12.75">
      <c r="L282" s="259"/>
      <c r="M282" s="260"/>
    </row>
    <row r="283" spans="12:13" ht="12.75">
      <c r="L283" s="259"/>
      <c r="M283" s="260"/>
    </row>
    <row r="284" spans="12:13" ht="12.75">
      <c r="L284" s="259"/>
      <c r="M284" s="260"/>
    </row>
    <row r="285" spans="12:13" ht="12.75">
      <c r="L285" s="259"/>
      <c r="M285" s="260"/>
    </row>
    <row r="286" spans="12:13" ht="12.75">
      <c r="L286" s="259"/>
      <c r="M286" s="260"/>
    </row>
    <row r="287" spans="12:13" ht="12.75">
      <c r="L287" s="259"/>
      <c r="M287" s="260"/>
    </row>
    <row r="288" spans="12:13" ht="12.75">
      <c r="L288" s="259"/>
      <c r="M288" s="260"/>
    </row>
    <row r="289" spans="12:13" ht="12.75">
      <c r="L289" s="259"/>
      <c r="M289" s="260"/>
    </row>
    <row r="290" spans="12:13" ht="12.75">
      <c r="L290" s="259"/>
      <c r="M290" s="260"/>
    </row>
    <row r="291" spans="12:13" ht="12.75">
      <c r="L291" s="259"/>
      <c r="M291" s="260"/>
    </row>
    <row r="292" spans="12:13" ht="12.75">
      <c r="L292" s="259"/>
      <c r="M292" s="260"/>
    </row>
    <row r="293" spans="12:13" ht="12.75">
      <c r="L293" s="259"/>
      <c r="M293" s="260"/>
    </row>
    <row r="294" spans="12:13" ht="12.75">
      <c r="L294" s="259"/>
      <c r="M294" s="260"/>
    </row>
    <row r="295" spans="12:13" ht="12.75">
      <c r="L295" s="259"/>
      <c r="M295" s="260"/>
    </row>
    <row r="296" spans="12:13" ht="12.75">
      <c r="L296" s="259"/>
      <c r="M296" s="260"/>
    </row>
    <row r="297" spans="12:13" ht="12.75">
      <c r="L297" s="259"/>
      <c r="M297" s="260"/>
    </row>
    <row r="298" spans="12:13" ht="12.75">
      <c r="L298" s="259"/>
      <c r="M298" s="260"/>
    </row>
    <row r="299" spans="12:13" ht="12.75">
      <c r="L299" s="259"/>
      <c r="M299" s="260"/>
    </row>
    <row r="300" spans="12:13" ht="12.75">
      <c r="L300" s="259"/>
      <c r="M300" s="260"/>
    </row>
    <row r="301" spans="12:13" ht="12.75">
      <c r="L301" s="259"/>
      <c r="M301" s="260"/>
    </row>
    <row r="302" spans="12:13" ht="12.75">
      <c r="L302" s="259"/>
      <c r="M302" s="260"/>
    </row>
    <row r="303" spans="12:13" ht="12.75">
      <c r="L303" s="259"/>
      <c r="M303" s="260"/>
    </row>
    <row r="304" spans="12:13" ht="12.75">
      <c r="L304" s="259"/>
      <c r="M304" s="260"/>
    </row>
    <row r="305" spans="12:13" ht="12.75">
      <c r="L305" s="259"/>
      <c r="M305" s="260"/>
    </row>
    <row r="306" spans="12:13" ht="12.75">
      <c r="L306" s="259"/>
      <c r="M306" s="260"/>
    </row>
    <row r="307" spans="12:13" ht="12.75">
      <c r="L307" s="259"/>
      <c r="M307" s="260"/>
    </row>
    <row r="308" spans="12:13" ht="12.75">
      <c r="L308" s="259"/>
      <c r="M308" s="260"/>
    </row>
    <row r="309" spans="12:13" ht="12.75">
      <c r="L309" s="259"/>
      <c r="M309" s="260"/>
    </row>
    <row r="310" spans="12:13" ht="12.75">
      <c r="L310" s="259"/>
      <c r="M310" s="260"/>
    </row>
    <row r="311" spans="12:13" ht="12.75">
      <c r="L311" s="259"/>
      <c r="M311" s="260"/>
    </row>
    <row r="312" spans="12:13" ht="12.75">
      <c r="L312" s="259"/>
      <c r="M312" s="260"/>
    </row>
    <row r="313" spans="12:13" ht="12.75">
      <c r="L313" s="259"/>
      <c r="M313" s="260"/>
    </row>
    <row r="314" spans="12:13" ht="12.75">
      <c r="L314" s="259"/>
      <c r="M314" s="260"/>
    </row>
    <row r="315" spans="12:13" ht="12.75">
      <c r="L315" s="259"/>
      <c r="M315" s="260"/>
    </row>
    <row r="316" spans="12:13" ht="12.75">
      <c r="L316" s="259"/>
      <c r="M316" s="260"/>
    </row>
    <row r="317" spans="12:13" ht="12.75">
      <c r="L317" s="259"/>
      <c r="M317" s="260"/>
    </row>
    <row r="318" spans="12:13" ht="12.75">
      <c r="L318" s="259"/>
      <c r="M318" s="260"/>
    </row>
    <row r="319" spans="12:13" ht="12.75">
      <c r="L319" s="259"/>
      <c r="M319" s="260"/>
    </row>
    <row r="320" spans="12:13" ht="12.75">
      <c r="L320" s="259"/>
      <c r="M320" s="260"/>
    </row>
    <row r="321" spans="12:13" ht="12.75">
      <c r="L321" s="259"/>
      <c r="M321" s="260"/>
    </row>
    <row r="322" spans="12:13" ht="12.75">
      <c r="L322" s="259"/>
      <c r="M322" s="260"/>
    </row>
    <row r="323" spans="12:13" ht="12.75">
      <c r="L323" s="259"/>
      <c r="M323" s="260"/>
    </row>
    <row r="324" spans="12:13" ht="12.75">
      <c r="L324" s="259"/>
      <c r="M324" s="260"/>
    </row>
    <row r="325" spans="12:13" ht="12.75">
      <c r="L325" s="259"/>
      <c r="M325" s="260"/>
    </row>
    <row r="326" spans="12:13" ht="12.75">
      <c r="L326" s="259"/>
      <c r="M326" s="260"/>
    </row>
    <row r="327" spans="12:13" ht="12.75">
      <c r="L327" s="259"/>
      <c r="M327" s="260"/>
    </row>
    <row r="328" spans="12:13" ht="12.75">
      <c r="L328" s="259"/>
      <c r="M328" s="260"/>
    </row>
    <row r="329" spans="12:13" ht="12.75">
      <c r="L329" s="259"/>
      <c r="M329" s="260"/>
    </row>
    <row r="330" spans="12:13" ht="12.75">
      <c r="L330" s="259"/>
      <c r="M330" s="260"/>
    </row>
    <row r="331" spans="12:13" ht="12.75">
      <c r="L331" s="259"/>
      <c r="M331" s="260"/>
    </row>
    <row r="332" spans="12:13" ht="12.75">
      <c r="L332" s="259"/>
      <c r="M332" s="260"/>
    </row>
    <row r="333" spans="12:13" ht="12.75">
      <c r="L333" s="259"/>
      <c r="M333" s="260"/>
    </row>
    <row r="334" spans="12:13" ht="12.75">
      <c r="L334" s="259"/>
      <c r="M334" s="260"/>
    </row>
    <row r="335" spans="12:13" ht="12.75">
      <c r="L335" s="259"/>
      <c r="M335" s="260"/>
    </row>
    <row r="336" spans="12:13" ht="12.75">
      <c r="L336" s="259"/>
      <c r="M336" s="260"/>
    </row>
    <row r="337" spans="12:13" ht="12.75">
      <c r="L337" s="259"/>
      <c r="M337" s="260"/>
    </row>
    <row r="338" spans="12:13" ht="12.75">
      <c r="L338" s="259"/>
      <c r="M338" s="260"/>
    </row>
    <row r="339" spans="12:13" ht="12.75">
      <c r="L339" s="259"/>
      <c r="M339" s="260"/>
    </row>
    <row r="340" spans="12:13" ht="12.75">
      <c r="L340" s="259"/>
      <c r="M340" s="260"/>
    </row>
    <row r="341" spans="12:13" ht="12.75">
      <c r="L341" s="259"/>
      <c r="M341" s="260"/>
    </row>
    <row r="342" spans="12:13" ht="12.75">
      <c r="L342" s="259"/>
      <c r="M342" s="260"/>
    </row>
    <row r="343" spans="12:13" ht="12.75">
      <c r="L343" s="259"/>
      <c r="M343" s="260"/>
    </row>
    <row r="344" spans="12:13" ht="12.75">
      <c r="L344" s="259"/>
      <c r="M344" s="260"/>
    </row>
    <row r="345" spans="12:13" ht="12.75">
      <c r="L345" s="259"/>
      <c r="M345" s="260"/>
    </row>
    <row r="346" spans="12:13" ht="12.75">
      <c r="L346" s="259"/>
      <c r="M346" s="260"/>
    </row>
    <row r="347" spans="12:13" ht="12.75">
      <c r="L347" s="259"/>
      <c r="M347" s="260"/>
    </row>
    <row r="348" spans="12:13" ht="12.75">
      <c r="L348" s="259"/>
      <c r="M348" s="260"/>
    </row>
    <row r="349" spans="12:13" ht="12.75">
      <c r="L349" s="259"/>
      <c r="M349" s="260"/>
    </row>
    <row r="350" spans="12:13" ht="12.75">
      <c r="L350" s="259"/>
      <c r="M350" s="260"/>
    </row>
    <row r="351" spans="12:13" ht="12.75">
      <c r="L351" s="259"/>
      <c r="M351" s="260"/>
    </row>
    <row r="352" spans="12:13" ht="12.75">
      <c r="L352" s="259"/>
      <c r="M352" s="260"/>
    </row>
    <row r="353" spans="12:13" ht="12.75">
      <c r="L353" s="259"/>
      <c r="M353" s="260"/>
    </row>
    <row r="354" spans="12:13" ht="12.75">
      <c r="L354" s="259"/>
      <c r="M354" s="260"/>
    </row>
    <row r="355" spans="12:13" ht="12.75">
      <c r="L355" s="259"/>
      <c r="M355" s="260"/>
    </row>
    <row r="356" spans="12:13" ht="12.75">
      <c r="L356" s="259"/>
      <c r="M356" s="260"/>
    </row>
    <row r="357" spans="12:13" ht="12.75">
      <c r="L357" s="259"/>
      <c r="M357" s="260"/>
    </row>
    <row r="358" spans="12:13" ht="12.75">
      <c r="L358" s="259"/>
      <c r="M358" s="260"/>
    </row>
    <row r="359" spans="12:13" ht="12.75">
      <c r="L359" s="259"/>
      <c r="M359" s="260"/>
    </row>
    <row r="360" spans="12:13" ht="12.75">
      <c r="L360" s="259"/>
      <c r="M360" s="260"/>
    </row>
    <row r="361" spans="12:13" ht="12.75">
      <c r="L361" s="259"/>
      <c r="M361" s="260"/>
    </row>
    <row r="362" spans="12:13" ht="12.75">
      <c r="L362" s="259"/>
      <c r="M362" s="260"/>
    </row>
    <row r="363" spans="12:13" ht="12.75">
      <c r="L363" s="259"/>
      <c r="M363" s="260"/>
    </row>
    <row r="364" spans="12:13" ht="12.75">
      <c r="L364" s="259"/>
      <c r="M364" s="260"/>
    </row>
    <row r="365" spans="12:13" ht="12.75">
      <c r="L365" s="259"/>
      <c r="M365" s="260"/>
    </row>
    <row r="366" spans="12:13" ht="12.75">
      <c r="L366" s="259"/>
      <c r="M366" s="260"/>
    </row>
    <row r="367" spans="12:13" ht="12.75">
      <c r="L367" s="259"/>
      <c r="M367" s="260"/>
    </row>
    <row r="368" spans="12:13" ht="12.75">
      <c r="L368" s="259"/>
      <c r="M368" s="260"/>
    </row>
    <row r="369" spans="12:13" ht="12.75">
      <c r="L369" s="259"/>
      <c r="M369" s="260"/>
    </row>
    <row r="370" spans="12:13" ht="12.75">
      <c r="L370" s="259"/>
      <c r="M370" s="260"/>
    </row>
    <row r="371" spans="12:13" ht="12.75">
      <c r="L371" s="259"/>
      <c r="M371" s="260"/>
    </row>
    <row r="372" spans="12:13" ht="12.75">
      <c r="L372" s="259"/>
      <c r="M372" s="260"/>
    </row>
    <row r="373" spans="12:13" ht="12.75">
      <c r="L373" s="259"/>
      <c r="M373" s="260"/>
    </row>
    <row r="374" spans="12:13" ht="12.75">
      <c r="L374" s="259"/>
      <c r="M374" s="260"/>
    </row>
    <row r="375" spans="12:13" ht="12.75">
      <c r="L375" s="259"/>
      <c r="M375" s="260"/>
    </row>
    <row r="376" spans="12:13" ht="12.75">
      <c r="L376" s="259"/>
      <c r="M376" s="260"/>
    </row>
    <row r="377" spans="12:13" ht="12.75">
      <c r="L377" s="259"/>
      <c r="M377" s="260"/>
    </row>
    <row r="378" spans="12:13" ht="12.75">
      <c r="L378" s="259"/>
      <c r="M378" s="260"/>
    </row>
    <row r="379" spans="12:13" ht="12.75">
      <c r="L379" s="259"/>
      <c r="M379" s="260"/>
    </row>
    <row r="380" spans="12:13" ht="12.75">
      <c r="L380" s="259"/>
      <c r="M380" s="260"/>
    </row>
    <row r="381" spans="12:13" ht="12.75">
      <c r="L381" s="259"/>
      <c r="M381" s="260"/>
    </row>
    <row r="382" spans="12:13" ht="12.75">
      <c r="L382" s="259"/>
      <c r="M382" s="260"/>
    </row>
    <row r="383" spans="12:13" ht="12.75">
      <c r="L383" s="259"/>
      <c r="M383" s="260"/>
    </row>
    <row r="384" spans="12:13" ht="12.75">
      <c r="L384" s="259"/>
      <c r="M384" s="260"/>
    </row>
    <row r="385" spans="12:13" ht="12.75">
      <c r="L385" s="259"/>
      <c r="M385" s="260"/>
    </row>
    <row r="386" spans="12:13" ht="12.75">
      <c r="L386" s="259"/>
      <c r="M386" s="260"/>
    </row>
    <row r="387" spans="12:13" ht="12.75">
      <c r="L387" s="259"/>
      <c r="M387" s="260"/>
    </row>
    <row r="388" spans="12:13" ht="12.75">
      <c r="L388" s="259"/>
      <c r="M388" s="260"/>
    </row>
    <row r="389" spans="12:13" ht="12.75">
      <c r="L389" s="259"/>
      <c r="M389" s="260"/>
    </row>
    <row r="390" spans="12:13" ht="12.75">
      <c r="L390" s="259"/>
      <c r="M390" s="260"/>
    </row>
    <row r="391" spans="12:13" ht="12.75">
      <c r="L391" s="259"/>
      <c r="M391" s="260"/>
    </row>
    <row r="392" spans="12:13" ht="12.75">
      <c r="L392" s="259"/>
      <c r="M392" s="260"/>
    </row>
    <row r="393" spans="12:13" ht="12.75">
      <c r="L393" s="259"/>
      <c r="M393" s="260"/>
    </row>
    <row r="394" spans="12:13" ht="12.75">
      <c r="L394" s="259"/>
      <c r="M394" s="260"/>
    </row>
    <row r="395" spans="12:13" ht="12.75">
      <c r="L395" s="259"/>
      <c r="M395" s="260"/>
    </row>
    <row r="396" spans="12:13" ht="12.75">
      <c r="L396" s="259"/>
      <c r="M396" s="260"/>
    </row>
    <row r="397" spans="12:13" ht="12.75">
      <c r="L397" s="259"/>
      <c r="M397" s="260"/>
    </row>
    <row r="398" spans="12:13" ht="12.75">
      <c r="L398" s="259"/>
      <c r="M398" s="260"/>
    </row>
    <row r="399" spans="12:13" ht="12.75">
      <c r="L399" s="259"/>
      <c r="M399" s="260"/>
    </row>
    <row r="400" spans="12:13" ht="12.75">
      <c r="L400" s="259"/>
      <c r="M400" s="260"/>
    </row>
    <row r="401" spans="12:13" ht="12.75">
      <c r="L401" s="259"/>
      <c r="M401" s="260"/>
    </row>
    <row r="402" spans="12:13" ht="12.75">
      <c r="L402" s="259"/>
      <c r="M402" s="260"/>
    </row>
    <row r="403" spans="12:13" ht="12.75">
      <c r="L403" s="259"/>
      <c r="M403" s="260"/>
    </row>
    <row r="404" spans="12:13" ht="12.75">
      <c r="L404" s="259"/>
      <c r="M404" s="260"/>
    </row>
    <row r="405" spans="12:13" ht="12.75">
      <c r="L405" s="259"/>
      <c r="M405" s="260"/>
    </row>
    <row r="406" spans="12:13" ht="12.75">
      <c r="L406" s="259"/>
      <c r="M406" s="260"/>
    </row>
    <row r="407" spans="12:13" ht="12.75">
      <c r="L407" s="259"/>
      <c r="M407" s="260"/>
    </row>
    <row r="408" spans="12:13" ht="12.75">
      <c r="L408" s="259"/>
      <c r="M408" s="260"/>
    </row>
    <row r="409" spans="12:13" ht="12.75">
      <c r="L409" s="259"/>
      <c r="M409" s="260"/>
    </row>
    <row r="410" spans="12:13" ht="12.75">
      <c r="L410" s="259"/>
      <c r="M410" s="260"/>
    </row>
    <row r="411" spans="12:13" ht="12.75">
      <c r="L411" s="259"/>
      <c r="M411" s="260"/>
    </row>
    <row r="412" spans="12:13" ht="12.75">
      <c r="L412" s="259"/>
      <c r="M412" s="260"/>
    </row>
    <row r="413" spans="12:13" ht="12.75">
      <c r="L413" s="259"/>
      <c r="M413" s="260"/>
    </row>
    <row r="414" spans="12:13" ht="12.75">
      <c r="L414" s="259"/>
      <c r="M414" s="260"/>
    </row>
    <row r="415" spans="12:13" ht="12.75">
      <c r="L415" s="259"/>
      <c r="M415" s="260"/>
    </row>
    <row r="416" spans="12:13" ht="12.75">
      <c r="L416" s="259"/>
      <c r="M416" s="260"/>
    </row>
    <row r="417" spans="12:13" ht="12.75">
      <c r="L417" s="259"/>
      <c r="M417" s="260"/>
    </row>
    <row r="418" spans="12:13" ht="12.75">
      <c r="L418" s="259"/>
      <c r="M418" s="260"/>
    </row>
    <row r="419" spans="12:13" ht="12.75">
      <c r="L419" s="259"/>
      <c r="M419" s="260"/>
    </row>
    <row r="420" spans="12:13" ht="12.75">
      <c r="L420" s="259"/>
      <c r="M420" s="260"/>
    </row>
    <row r="421" spans="12:13" ht="12.75">
      <c r="L421" s="259"/>
      <c r="M421" s="260"/>
    </row>
    <row r="422" spans="12:13" ht="12.75">
      <c r="L422" s="259"/>
      <c r="M422" s="260"/>
    </row>
    <row r="423" spans="12:13" ht="12.75">
      <c r="L423" s="259"/>
      <c r="M423" s="260"/>
    </row>
    <row r="424" spans="12:13" ht="12.75">
      <c r="L424" s="259"/>
      <c r="M424" s="260"/>
    </row>
    <row r="425" spans="12:13" ht="12.75">
      <c r="L425" s="259"/>
      <c r="M425" s="260"/>
    </row>
    <row r="426" spans="12:13" ht="12.75">
      <c r="L426" s="259"/>
      <c r="M426" s="260"/>
    </row>
    <row r="427" spans="12:13" ht="12.75">
      <c r="L427" s="259"/>
      <c r="M427" s="260"/>
    </row>
    <row r="428" spans="12:13" ht="12.75">
      <c r="L428" s="259"/>
      <c r="M428" s="260"/>
    </row>
    <row r="429" spans="12:13" ht="12.75">
      <c r="L429" s="259"/>
      <c r="M429" s="260"/>
    </row>
    <row r="430" spans="12:13" ht="12.75">
      <c r="L430" s="259"/>
      <c r="M430" s="260"/>
    </row>
    <row r="431" spans="12:13" ht="12.75">
      <c r="L431" s="259"/>
      <c r="M431" s="260"/>
    </row>
    <row r="432" spans="12:13" ht="12.75">
      <c r="L432" s="259"/>
      <c r="M432" s="260"/>
    </row>
    <row r="433" spans="12:13" ht="12.75">
      <c r="L433" s="259"/>
      <c r="M433" s="260"/>
    </row>
    <row r="434" spans="12:13" ht="12.75">
      <c r="L434" s="259"/>
      <c r="M434" s="260"/>
    </row>
    <row r="435" spans="12:13" ht="12.75">
      <c r="L435" s="259"/>
      <c r="M435" s="260"/>
    </row>
    <row r="436" spans="12:13" ht="12.75">
      <c r="L436" s="259"/>
      <c r="M436" s="260"/>
    </row>
    <row r="437" spans="12:13" ht="12.75">
      <c r="L437" s="259"/>
      <c r="M437" s="260"/>
    </row>
    <row r="438" spans="12:13" ht="12.75">
      <c r="L438" s="259"/>
      <c r="M438" s="260"/>
    </row>
    <row r="439" spans="12:13" ht="12.75">
      <c r="L439" s="259"/>
      <c r="M439" s="260"/>
    </row>
    <row r="440" spans="12:13" ht="12.75">
      <c r="L440" s="259"/>
      <c r="M440" s="260"/>
    </row>
    <row r="441" spans="12:13" ht="12.75">
      <c r="L441" s="259"/>
      <c r="M441" s="260"/>
    </row>
    <row r="442" spans="12:13" ht="12.75">
      <c r="L442" s="259"/>
      <c r="M442" s="260"/>
    </row>
    <row r="443" spans="12:13" ht="12.75">
      <c r="L443" s="259"/>
      <c r="M443" s="260"/>
    </row>
    <row r="444" spans="12:13" ht="12.75">
      <c r="L444" s="259"/>
      <c r="M444" s="260"/>
    </row>
    <row r="445" spans="12:13" ht="12.75">
      <c r="L445" s="259"/>
      <c r="M445" s="260"/>
    </row>
    <row r="446" spans="12:13" ht="12.75">
      <c r="L446" s="259"/>
      <c r="M446" s="260"/>
    </row>
    <row r="447" spans="12:13" ht="12.75">
      <c r="L447" s="259"/>
      <c r="M447" s="260"/>
    </row>
    <row r="448" spans="12:13" ht="12.75">
      <c r="L448" s="259"/>
      <c r="M448" s="260"/>
    </row>
    <row r="449" spans="12:13" ht="12.75">
      <c r="L449" s="259"/>
      <c r="M449" s="260"/>
    </row>
    <row r="450" spans="12:13" ht="12.75">
      <c r="L450" s="259"/>
      <c r="M450" s="260"/>
    </row>
    <row r="451" spans="12:13" ht="12.75">
      <c r="L451" s="259"/>
      <c r="M451" s="260"/>
    </row>
    <row r="452" spans="12:13" ht="12.75">
      <c r="L452" s="259"/>
      <c r="M452" s="260"/>
    </row>
    <row r="453" spans="12:13" ht="12.75">
      <c r="L453" s="259"/>
      <c r="M453" s="260"/>
    </row>
    <row r="454" spans="12:13" ht="12.75">
      <c r="L454" s="259"/>
      <c r="M454" s="260"/>
    </row>
    <row r="455" spans="12:13" ht="12.75">
      <c r="L455" s="259"/>
      <c r="M455" s="260"/>
    </row>
    <row r="456" spans="12:13" ht="12.75">
      <c r="L456" s="259"/>
      <c r="M456" s="260"/>
    </row>
    <row r="457" spans="12:13" ht="12.75">
      <c r="L457" s="259"/>
      <c r="M457" s="260"/>
    </row>
    <row r="458" spans="12:13" ht="12.75">
      <c r="L458" s="259"/>
      <c r="M458" s="260"/>
    </row>
    <row r="459" spans="12:13" ht="12.75">
      <c r="L459" s="259"/>
      <c r="M459" s="260"/>
    </row>
    <row r="460" spans="12:13" ht="12.75">
      <c r="L460" s="259"/>
      <c r="M460" s="260"/>
    </row>
    <row r="461" spans="12:13" ht="12.75">
      <c r="L461" s="259"/>
      <c r="M461" s="260"/>
    </row>
    <row r="462" spans="12:13" ht="12.75">
      <c r="L462" s="259"/>
      <c r="M462" s="260"/>
    </row>
    <row r="463" spans="12:13" ht="12.75">
      <c r="L463" s="259"/>
      <c r="M463" s="260"/>
    </row>
    <row r="464" spans="12:13" ht="12.75">
      <c r="L464" s="259"/>
      <c r="M464" s="260"/>
    </row>
    <row r="465" spans="12:13" ht="12.75">
      <c r="L465" s="259"/>
      <c r="M465" s="260"/>
    </row>
    <row r="466" spans="12:13" ht="12.75">
      <c r="L466" s="259"/>
      <c r="M466" s="260"/>
    </row>
    <row r="467" spans="12:13" ht="12.75">
      <c r="L467" s="259"/>
      <c r="M467" s="260"/>
    </row>
    <row r="468" spans="12:13" ht="12.75">
      <c r="L468" s="259"/>
      <c r="M468" s="260"/>
    </row>
    <row r="469" spans="12:13" ht="12.75">
      <c r="L469" s="259"/>
      <c r="M469" s="260"/>
    </row>
    <row r="470" spans="12:13" ht="12.75">
      <c r="L470" s="259"/>
      <c r="M470" s="260"/>
    </row>
    <row r="471" spans="12:13" ht="12.75">
      <c r="L471" s="259"/>
      <c r="M471" s="260"/>
    </row>
    <row r="472" spans="12:13" ht="12.75">
      <c r="L472" s="259"/>
      <c r="M472" s="260"/>
    </row>
    <row r="473" spans="12:13" ht="12.75">
      <c r="L473" s="259"/>
      <c r="M473" s="260"/>
    </row>
    <row r="474" spans="12:13" ht="12.75">
      <c r="L474" s="259"/>
      <c r="M474" s="260"/>
    </row>
    <row r="475" spans="12:13" ht="12.75">
      <c r="L475" s="259"/>
      <c r="M475" s="260"/>
    </row>
    <row r="476" spans="12:13" ht="12.75">
      <c r="L476" s="259"/>
      <c r="M476" s="260"/>
    </row>
    <row r="477" spans="12:13" ht="12.75">
      <c r="L477" s="259"/>
      <c r="M477" s="260"/>
    </row>
    <row r="478" spans="12:13" ht="12.75">
      <c r="L478" s="259"/>
      <c r="M478" s="260"/>
    </row>
    <row r="479" spans="12:13" ht="12.75">
      <c r="L479" s="259"/>
      <c r="M479" s="260"/>
    </row>
    <row r="480" spans="12:13" ht="12.75">
      <c r="L480" s="259"/>
      <c r="M480" s="260"/>
    </row>
    <row r="481" spans="12:13" ht="12.75">
      <c r="L481" s="259"/>
      <c r="M481" s="260"/>
    </row>
    <row r="482" spans="12:13" ht="12.75">
      <c r="L482" s="259"/>
      <c r="M482" s="260"/>
    </row>
    <row r="483" spans="12:13" ht="12.75">
      <c r="L483" s="259"/>
      <c r="M483" s="260"/>
    </row>
    <row r="484" spans="12:13" ht="12.75">
      <c r="L484" s="259"/>
      <c r="M484" s="260"/>
    </row>
    <row r="485" spans="12:13" ht="12.75">
      <c r="L485" s="259"/>
      <c r="M485" s="260"/>
    </row>
    <row r="486" spans="12:13" ht="12.75">
      <c r="L486" s="259"/>
      <c r="M486" s="260"/>
    </row>
    <row r="487" spans="12:13" ht="12.75">
      <c r="L487" s="259"/>
      <c r="M487" s="260"/>
    </row>
    <row r="488" spans="12:13" ht="12.75">
      <c r="L488" s="259"/>
      <c r="M488" s="260"/>
    </row>
    <row r="489" spans="12:13" ht="12.75">
      <c r="L489" s="259"/>
      <c r="M489" s="260"/>
    </row>
    <row r="490" spans="12:13" ht="12.75">
      <c r="L490" s="259"/>
      <c r="M490" s="260"/>
    </row>
    <row r="491" spans="12:13" ht="12.75">
      <c r="L491" s="259"/>
      <c r="M491" s="260"/>
    </row>
    <row r="492" spans="12:13" ht="12.75">
      <c r="L492" s="259"/>
      <c r="M492" s="260"/>
    </row>
    <row r="493" spans="12:13" ht="12.75">
      <c r="L493" s="259"/>
      <c r="M493" s="260"/>
    </row>
    <row r="494" spans="12:13" ht="12.75">
      <c r="L494" s="259"/>
      <c r="M494" s="260"/>
    </row>
    <row r="495" spans="12:13" ht="12.75">
      <c r="L495" s="259"/>
      <c r="M495" s="260"/>
    </row>
    <row r="496" spans="12:13" ht="12.75">
      <c r="L496" s="259"/>
      <c r="M496" s="260"/>
    </row>
    <row r="497" spans="12:13" ht="12.75">
      <c r="L497" s="259"/>
      <c r="M497" s="260"/>
    </row>
    <row r="498" spans="12:13" ht="12.75">
      <c r="L498" s="259"/>
      <c r="M498" s="260"/>
    </row>
    <row r="499" spans="12:13" ht="12.75">
      <c r="L499" s="259"/>
      <c r="M499" s="260"/>
    </row>
    <row r="500" spans="12:13" ht="12.75">
      <c r="L500" s="259"/>
      <c r="M500" s="260"/>
    </row>
    <row r="501" spans="12:13" ht="12.75">
      <c r="L501" s="259"/>
      <c r="M501" s="260"/>
    </row>
    <row r="502" spans="12:13" ht="12.75">
      <c r="L502" s="259"/>
      <c r="M502" s="260"/>
    </row>
    <row r="503" spans="12:13" ht="12.75">
      <c r="L503" s="259"/>
      <c r="M503" s="260"/>
    </row>
    <row r="504" spans="12:13" ht="12.75">
      <c r="L504" s="259"/>
      <c r="M504" s="260"/>
    </row>
    <row r="505" spans="12:13" ht="12.75">
      <c r="L505" s="259"/>
      <c r="M505" s="260"/>
    </row>
    <row r="506" spans="12:13" ht="12.75">
      <c r="L506" s="259"/>
      <c r="M506" s="260"/>
    </row>
    <row r="507" spans="12:13" ht="12.75">
      <c r="L507" s="259"/>
      <c r="M507" s="260"/>
    </row>
    <row r="508" spans="12:13" ht="12.75">
      <c r="L508" s="259"/>
      <c r="M508" s="260"/>
    </row>
    <row r="509" spans="12:13" ht="12.75">
      <c r="L509" s="259"/>
      <c r="M509" s="260"/>
    </row>
    <row r="510" spans="12:13" ht="12.75">
      <c r="L510" s="259"/>
      <c r="M510" s="260"/>
    </row>
    <row r="511" spans="12:13" ht="12.75">
      <c r="L511" s="259"/>
      <c r="M511" s="260"/>
    </row>
    <row r="512" spans="12:13" ht="12.75">
      <c r="L512" s="259"/>
      <c r="M512" s="260"/>
    </row>
    <row r="513" spans="12:13" ht="12.75">
      <c r="L513" s="259"/>
      <c r="M513" s="260"/>
    </row>
    <row r="514" spans="12:13" ht="12.75">
      <c r="L514" s="259"/>
      <c r="M514" s="260"/>
    </row>
    <row r="515" spans="12:13" ht="12.75">
      <c r="L515" s="259"/>
      <c r="M515" s="260"/>
    </row>
    <row r="516" spans="12:13" ht="12.75">
      <c r="L516" s="259"/>
      <c r="M516" s="260"/>
    </row>
    <row r="517" spans="12:13" ht="12.75">
      <c r="L517" s="259"/>
      <c r="M517" s="260"/>
    </row>
    <row r="518" spans="12:13" ht="12.75">
      <c r="L518" s="259"/>
      <c r="M518" s="260"/>
    </row>
    <row r="519" spans="12:13" ht="12.75">
      <c r="L519" s="259"/>
      <c r="M519" s="260"/>
    </row>
    <row r="520" spans="12:13" ht="12.75">
      <c r="L520" s="259"/>
      <c r="M520" s="260"/>
    </row>
    <row r="521" spans="12:13" ht="12.75">
      <c r="L521" s="259"/>
      <c r="M521" s="260"/>
    </row>
    <row r="522" spans="12:13" ht="12.75">
      <c r="L522" s="259"/>
      <c r="M522" s="260"/>
    </row>
    <row r="523" spans="12:13" ht="12.75">
      <c r="L523" s="259"/>
      <c r="M523" s="260"/>
    </row>
    <row r="524" spans="12:13" ht="12.75">
      <c r="L524" s="259"/>
      <c r="M524" s="260"/>
    </row>
    <row r="525" spans="12:13" ht="12.75">
      <c r="L525" s="259"/>
      <c r="M525" s="260"/>
    </row>
    <row r="526" spans="12:13" ht="12.75">
      <c r="L526" s="259"/>
      <c r="M526" s="260"/>
    </row>
    <row r="527" spans="12:13" ht="12.75">
      <c r="L527" s="259"/>
      <c r="M527" s="260"/>
    </row>
    <row r="528" spans="12:13" ht="12.75">
      <c r="L528" s="259"/>
      <c r="M528" s="260"/>
    </row>
    <row r="529" spans="12:13" ht="12.75">
      <c r="L529" s="259"/>
      <c r="M529" s="260"/>
    </row>
    <row r="530" spans="12:13" ht="12.75">
      <c r="L530" s="259"/>
      <c r="M530" s="260"/>
    </row>
    <row r="531" spans="12:13" ht="12.75">
      <c r="L531" s="259"/>
      <c r="M531" s="260"/>
    </row>
    <row r="532" spans="12:13" ht="12.75">
      <c r="L532" s="259"/>
      <c r="M532" s="260"/>
    </row>
    <row r="533" spans="12:13" ht="12.75">
      <c r="L533" s="259"/>
      <c r="M533" s="260"/>
    </row>
    <row r="534" spans="12:13" ht="12.75">
      <c r="L534" s="259"/>
      <c r="M534" s="260"/>
    </row>
    <row r="535" spans="12:13" ht="12.75">
      <c r="L535" s="259"/>
      <c r="M535" s="260"/>
    </row>
    <row r="536" spans="12:13" ht="12.75">
      <c r="L536" s="259"/>
      <c r="M536" s="260"/>
    </row>
    <row r="537" spans="12:13" ht="12.75">
      <c r="L537" s="259"/>
      <c r="M537" s="260"/>
    </row>
    <row r="538" spans="12:13" ht="12.75">
      <c r="L538" s="259"/>
      <c r="M538" s="260"/>
    </row>
    <row r="539" spans="12:13" ht="12.75">
      <c r="L539" s="259"/>
      <c r="M539" s="260"/>
    </row>
    <row r="540" spans="12:13" ht="12.75">
      <c r="L540" s="259"/>
      <c r="M540" s="260"/>
    </row>
    <row r="541" spans="12:13" ht="12.75">
      <c r="L541" s="259"/>
      <c r="M541" s="260"/>
    </row>
    <row r="542" spans="12:13" ht="12.75">
      <c r="L542" s="259"/>
      <c r="M542" s="260"/>
    </row>
    <row r="543" spans="12:13" ht="12.75">
      <c r="L543" s="259"/>
      <c r="M543" s="260"/>
    </row>
    <row r="544" spans="12:13" ht="12.75">
      <c r="L544" s="259"/>
      <c r="M544" s="260"/>
    </row>
    <row r="545" spans="12:13" ht="12.75">
      <c r="L545" s="259"/>
      <c r="M545" s="260"/>
    </row>
    <row r="546" spans="12:13" ht="12.75">
      <c r="L546" s="259"/>
      <c r="M546" s="260"/>
    </row>
    <row r="547" spans="12:13" ht="12.75">
      <c r="L547" s="259"/>
      <c r="M547" s="260"/>
    </row>
    <row r="548" spans="12:13" ht="12.75">
      <c r="L548" s="259"/>
      <c r="M548" s="260"/>
    </row>
    <row r="549" spans="12:13" ht="12.75">
      <c r="L549" s="259"/>
      <c r="M549" s="260"/>
    </row>
    <row r="550" spans="12:13" ht="12.75">
      <c r="L550" s="259"/>
      <c r="M550" s="260"/>
    </row>
    <row r="551" spans="12:13" ht="12.75">
      <c r="L551" s="259"/>
      <c r="M551" s="260"/>
    </row>
    <row r="552" spans="12:13" ht="12.75">
      <c r="L552" s="259"/>
      <c r="M552" s="260"/>
    </row>
    <row r="553" spans="12:13" ht="12.75">
      <c r="L553" s="259"/>
      <c r="M553" s="260"/>
    </row>
    <row r="554" spans="12:13" ht="12.75">
      <c r="L554" s="259"/>
      <c r="M554" s="260"/>
    </row>
    <row r="555" spans="12:13" ht="12.75">
      <c r="L555" s="259"/>
      <c r="M555" s="260"/>
    </row>
    <row r="556" spans="12:13" ht="12.75">
      <c r="L556" s="259"/>
      <c r="M556" s="260"/>
    </row>
    <row r="557" spans="12:13" ht="12.75">
      <c r="L557" s="259"/>
      <c r="M557" s="260"/>
    </row>
    <row r="558" spans="12:13" ht="12.75">
      <c r="L558" s="259"/>
      <c r="M558" s="260"/>
    </row>
    <row r="559" spans="12:13" ht="12.75">
      <c r="L559" s="259"/>
      <c r="M559" s="260"/>
    </row>
    <row r="560" spans="12:13" ht="12.75">
      <c r="L560" s="259"/>
      <c r="M560" s="260"/>
    </row>
    <row r="561" spans="12:13" ht="12.75">
      <c r="L561" s="259"/>
      <c r="M561" s="260"/>
    </row>
    <row r="562" spans="12:13" ht="12.75">
      <c r="L562" s="259"/>
      <c r="M562" s="260"/>
    </row>
    <row r="563" spans="12:13" ht="12.75">
      <c r="L563" s="259"/>
      <c r="M563" s="260"/>
    </row>
    <row r="564" spans="12:13" ht="12.75">
      <c r="L564" s="259"/>
      <c r="M564" s="260"/>
    </row>
    <row r="565" spans="12:13" ht="12.75">
      <c r="L565" s="259"/>
      <c r="M565" s="260"/>
    </row>
    <row r="566" spans="12:13" ht="12.75">
      <c r="L566" s="259"/>
      <c r="M566" s="260"/>
    </row>
    <row r="567" spans="12:13" ht="12.75">
      <c r="L567" s="259"/>
      <c r="M567" s="260"/>
    </row>
    <row r="568" spans="12:13" ht="12.75">
      <c r="L568" s="259"/>
      <c r="M568" s="260"/>
    </row>
    <row r="569" spans="12:13" ht="12.75">
      <c r="L569" s="259"/>
      <c r="M569" s="260"/>
    </row>
    <row r="570" spans="12:13" ht="12.75">
      <c r="L570" s="259"/>
      <c r="M570" s="260"/>
    </row>
    <row r="571" spans="12:13" ht="12.75">
      <c r="L571" s="259"/>
      <c r="M571" s="260"/>
    </row>
    <row r="572" spans="12:13" ht="12.75">
      <c r="L572" s="259"/>
      <c r="M572" s="260"/>
    </row>
    <row r="573" spans="12:13" ht="12.75">
      <c r="L573" s="259"/>
      <c r="M573" s="260"/>
    </row>
    <row r="574" spans="12:13"/>
    <row r="575" spans="12:13"/>
  </sheetData>
  <mergeCells count="3">
    <mergeCell ref="B10:C10"/>
    <mergeCell ref="L2:L3"/>
    <mergeCell ref="M2:M3"/>
  </mergeCells>
  <phoneticPr fontId="5" type="noConversion"/>
  <dataValidations count="2">
    <dataValidation type="list" allowBlank="1" showInputMessage="1" showErrorMessage="1" sqref="B12:B41">
      <formula1>"판매,판매/구매, 구매"</formula1>
    </dataValidation>
    <dataValidation type="list" allowBlank="1" showInputMessage="1" showErrorMessage="1" sqref="T8:U9 T4:U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GD125"/>
  <sheetViews>
    <sheetView showGridLines="0" topLeftCell="A64" zoomScale="70" zoomScaleNormal="70" workbookViewId="0">
      <selection activeCell="R10" sqref="R10"/>
    </sheetView>
  </sheetViews>
  <sheetFormatPr defaultRowHeight="16.5"/>
  <cols>
    <col min="1" max="1" width="20.5" style="84" bestFit="1" customWidth="1"/>
    <col min="2" max="2" width="20.6640625" style="84" customWidth="1"/>
    <col min="3" max="3" width="3" style="84" customWidth="1"/>
    <col min="4" max="4" width="6.33203125" style="84" customWidth="1"/>
    <col min="5" max="5" width="28.1640625" style="84" customWidth="1"/>
    <col min="6" max="6" width="38.6640625" style="84" customWidth="1"/>
    <col min="7" max="7" width="26.1640625" style="84" customWidth="1"/>
    <col min="8" max="12" width="25.6640625" style="84" customWidth="1"/>
    <col min="13" max="13" width="29.83203125" style="84" customWidth="1"/>
    <col min="14" max="30" width="25.6640625" style="84" customWidth="1"/>
    <col min="31" max="16384" width="9.33203125" style="84"/>
  </cols>
  <sheetData>
    <row r="1" spans="1:862" s="82" customFormat="1" ht="17.25">
      <c r="A1" s="22"/>
      <c r="B1" s="6"/>
    </row>
    <row r="2" spans="1:862" s="82" customFormat="1" ht="17.25">
      <c r="A2" s="6"/>
      <c r="B2" s="6"/>
    </row>
    <row r="3" spans="1:862" s="82" customFormat="1" ht="26.25">
      <c r="A3" s="6"/>
      <c r="B3" s="6"/>
      <c r="E3" s="460" t="s">
        <v>449</v>
      </c>
      <c r="F3" s="461"/>
      <c r="G3" s="461"/>
      <c r="H3" s="461"/>
      <c r="I3" s="461"/>
      <c r="J3" s="461"/>
      <c r="K3" s="461"/>
      <c r="L3" s="461"/>
      <c r="M3" s="461"/>
      <c r="N3" s="461"/>
    </row>
    <row r="4" spans="1:862" s="83" customFormat="1" ht="39" customHeight="1" thickBot="1">
      <c r="A4" s="6"/>
      <c r="B4" s="79"/>
      <c r="E4" s="93" t="s">
        <v>391</v>
      </c>
    </row>
    <row r="5" spans="1:862" ht="17.25" thickTop="1">
      <c r="A5" s="6"/>
      <c r="B5" s="6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862" s="85" customFormat="1" ht="33.75" customHeight="1">
      <c r="A6" s="72"/>
      <c r="B6" s="72"/>
      <c r="D6" s="73"/>
      <c r="E6" s="468" t="s">
        <v>186</v>
      </c>
      <c r="F6" s="468"/>
      <c r="G6" s="295"/>
      <c r="H6" s="74"/>
      <c r="I6" s="74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7"/>
      <c r="V6" s="95"/>
    </row>
    <row r="7" spans="1:862" ht="17.25" thickBot="1">
      <c r="A7" s="6"/>
      <c r="B7" s="6"/>
      <c r="D7" s="37"/>
      <c r="E7" s="5"/>
      <c r="F7" s="5"/>
      <c r="G7" s="5"/>
      <c r="H7" s="5"/>
      <c r="I7" s="5"/>
      <c r="J7" s="5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</row>
    <row r="8" spans="1:862" s="87" customFormat="1" ht="21.95" customHeight="1">
      <c r="A8" s="49"/>
      <c r="B8" s="49"/>
      <c r="D8" s="53"/>
      <c r="E8" s="497" t="s">
        <v>72</v>
      </c>
      <c r="F8" s="483"/>
      <c r="G8" s="489" t="s">
        <v>73</v>
      </c>
      <c r="H8" s="491"/>
      <c r="I8" s="261" t="s">
        <v>74</v>
      </c>
      <c r="J8" s="262" t="s">
        <v>75</v>
      </c>
      <c r="K8" s="474" t="s">
        <v>138</v>
      </c>
      <c r="L8" s="475"/>
      <c r="M8" s="196" t="s">
        <v>139</v>
      </c>
      <c r="N8" s="59"/>
      <c r="O8" s="59"/>
      <c r="P8" s="59"/>
      <c r="Q8" s="59"/>
      <c r="R8" s="501" t="s">
        <v>172</v>
      </c>
      <c r="S8" s="502"/>
      <c r="T8" s="503"/>
      <c r="U8" s="55"/>
    </row>
    <row r="9" spans="1:862" s="87" customFormat="1" ht="21.95" customHeight="1" thickBot="1">
      <c r="A9" s="51"/>
      <c r="B9" s="51"/>
      <c r="D9" s="53"/>
      <c r="E9" s="56" t="s">
        <v>3</v>
      </c>
      <c r="F9" s="57" t="s">
        <v>2</v>
      </c>
      <c r="G9" s="58" t="s">
        <v>193</v>
      </c>
      <c r="H9" s="58" t="s">
        <v>194</v>
      </c>
      <c r="I9" s="58" t="s">
        <v>195</v>
      </c>
      <c r="J9" s="58" t="s">
        <v>196</v>
      </c>
      <c r="K9" s="58" t="s">
        <v>197</v>
      </c>
      <c r="L9" s="58" t="s">
        <v>198</v>
      </c>
      <c r="M9" s="207" t="s">
        <v>307</v>
      </c>
      <c r="N9" s="59"/>
      <c r="O9" s="59"/>
      <c r="P9" s="59"/>
      <c r="Q9" s="59"/>
      <c r="R9" s="504"/>
      <c r="S9" s="505"/>
      <c r="T9" s="506"/>
      <c r="U9" s="55"/>
    </row>
    <row r="10" spans="1:862" s="88" customFormat="1" ht="21.95" customHeight="1" thickTop="1" thickBot="1">
      <c r="A10" s="6"/>
      <c r="B10" s="6"/>
      <c r="D10" s="40"/>
      <c r="E10" s="257" t="s">
        <v>168</v>
      </c>
      <c r="F10" s="32" t="s">
        <v>134</v>
      </c>
      <c r="G10" s="197"/>
      <c r="H10" s="33"/>
      <c r="I10" s="33"/>
      <c r="J10" s="33"/>
      <c r="K10" s="33"/>
      <c r="L10" s="33"/>
      <c r="M10" s="208">
        <f>G10+I10-J10-K10</f>
        <v>0</v>
      </c>
      <c r="N10" s="42"/>
      <c r="O10" s="42"/>
      <c r="P10" s="42"/>
      <c r="Q10" s="42"/>
      <c r="R10" s="634" t="s">
        <v>450</v>
      </c>
      <c r="S10" s="239"/>
      <c r="T10" s="443"/>
      <c r="U10" s="41"/>
      <c r="IW10" s="84"/>
      <c r="IX10" s="84"/>
      <c r="IY10" s="84"/>
      <c r="IZ10" s="84"/>
      <c r="JA10" s="84"/>
      <c r="JB10" s="84"/>
      <c r="JC10" s="84"/>
      <c r="JD10" s="84"/>
      <c r="JE10" s="84"/>
      <c r="JF10" s="84"/>
      <c r="JG10" s="84"/>
      <c r="JH10" s="84"/>
      <c r="JI10" s="84"/>
      <c r="JJ10" s="84"/>
      <c r="JK10" s="84"/>
      <c r="JL10" s="84"/>
      <c r="JM10" s="84"/>
      <c r="JN10" s="84"/>
      <c r="JO10" s="84"/>
      <c r="JP10" s="84"/>
      <c r="JQ10" s="84"/>
      <c r="JR10" s="84"/>
      <c r="JS10" s="84"/>
      <c r="JT10" s="84"/>
      <c r="JU10" s="84"/>
      <c r="JV10" s="84"/>
      <c r="JW10" s="84"/>
      <c r="JX10" s="84"/>
      <c r="JY10" s="84"/>
      <c r="JZ10" s="84"/>
      <c r="KA10" s="84"/>
      <c r="KB10" s="84"/>
      <c r="KC10" s="84"/>
      <c r="KD10" s="84"/>
      <c r="KE10" s="84"/>
      <c r="KF10" s="84"/>
      <c r="KG10" s="84"/>
      <c r="KH10" s="84"/>
      <c r="KI10" s="84"/>
      <c r="KJ10" s="84"/>
      <c r="KK10" s="84"/>
      <c r="KL10" s="84"/>
      <c r="KM10" s="84"/>
      <c r="KN10" s="84"/>
      <c r="KO10" s="84"/>
      <c r="KP10" s="84"/>
      <c r="KQ10" s="84"/>
      <c r="KR10" s="84"/>
      <c r="KS10" s="84"/>
      <c r="KT10" s="84"/>
      <c r="KU10" s="84"/>
      <c r="KV10" s="84"/>
      <c r="KW10" s="84"/>
      <c r="KX10" s="84"/>
      <c r="KY10" s="84"/>
      <c r="KZ10" s="84"/>
      <c r="LA10" s="84"/>
      <c r="LB10" s="84"/>
      <c r="LC10" s="84"/>
      <c r="LD10" s="84"/>
      <c r="LE10" s="84"/>
      <c r="LF10" s="84"/>
      <c r="LG10" s="84"/>
      <c r="LH10" s="84"/>
      <c r="LI10" s="84"/>
      <c r="LJ10" s="84"/>
      <c r="LK10" s="84"/>
      <c r="LL10" s="84"/>
      <c r="LM10" s="84"/>
      <c r="LN10" s="84"/>
      <c r="LO10" s="84"/>
      <c r="LP10" s="84"/>
      <c r="LQ10" s="84"/>
      <c r="LR10" s="84"/>
      <c r="LS10" s="84"/>
      <c r="LT10" s="84"/>
      <c r="LU10" s="84"/>
      <c r="LV10" s="84"/>
      <c r="LW10" s="84"/>
      <c r="LX10" s="84"/>
      <c r="LY10" s="84"/>
      <c r="LZ10" s="84"/>
      <c r="MA10" s="84"/>
      <c r="MB10" s="84"/>
      <c r="MC10" s="84"/>
      <c r="MD10" s="84"/>
      <c r="ME10" s="84"/>
      <c r="MF10" s="84"/>
      <c r="MG10" s="84"/>
      <c r="MH10" s="84"/>
      <c r="MI10" s="84"/>
      <c r="MJ10" s="84"/>
      <c r="MK10" s="84"/>
      <c r="ML10" s="84"/>
      <c r="MM10" s="84"/>
      <c r="MN10" s="84"/>
      <c r="MO10" s="84"/>
      <c r="MP10" s="84"/>
      <c r="MQ10" s="84"/>
      <c r="MR10" s="84"/>
      <c r="MS10" s="84"/>
      <c r="MT10" s="84"/>
      <c r="MU10" s="84"/>
      <c r="MV10" s="84"/>
      <c r="MW10" s="84"/>
      <c r="MX10" s="84"/>
      <c r="MY10" s="84"/>
      <c r="MZ10" s="84"/>
      <c r="NA10" s="84"/>
      <c r="NB10" s="84"/>
      <c r="NC10" s="84"/>
      <c r="ND10" s="84"/>
      <c r="NE10" s="84"/>
      <c r="NF10" s="84"/>
      <c r="NG10" s="84"/>
      <c r="NH10" s="84"/>
      <c r="NI10" s="84"/>
      <c r="NJ10" s="84"/>
      <c r="NK10" s="84"/>
      <c r="NL10" s="84"/>
      <c r="NM10" s="84"/>
      <c r="NN10" s="84"/>
      <c r="NO10" s="84"/>
      <c r="NP10" s="84"/>
      <c r="NQ10" s="84"/>
      <c r="NR10" s="84"/>
      <c r="NS10" s="84"/>
      <c r="NT10" s="84"/>
      <c r="NU10" s="84"/>
      <c r="NV10" s="84"/>
      <c r="NW10" s="84"/>
      <c r="NX10" s="84"/>
      <c r="NY10" s="84"/>
      <c r="NZ10" s="84"/>
      <c r="OA10" s="84"/>
      <c r="OB10" s="84"/>
      <c r="OC10" s="84"/>
      <c r="OD10" s="84"/>
      <c r="OE10" s="84"/>
      <c r="OF10" s="84"/>
      <c r="OG10" s="84"/>
      <c r="OH10" s="84"/>
      <c r="OI10" s="84"/>
      <c r="OJ10" s="84"/>
      <c r="OK10" s="84"/>
      <c r="OL10" s="84"/>
      <c r="OM10" s="84"/>
      <c r="ON10" s="84"/>
      <c r="OO10" s="84"/>
      <c r="OP10" s="84"/>
      <c r="OQ10" s="84"/>
      <c r="OR10" s="84"/>
      <c r="OS10" s="84"/>
      <c r="OT10" s="84"/>
      <c r="OU10" s="84"/>
      <c r="OV10" s="84"/>
      <c r="OW10" s="84"/>
      <c r="OX10" s="84"/>
      <c r="OY10" s="84"/>
      <c r="OZ10" s="84"/>
      <c r="PA10" s="84"/>
      <c r="PB10" s="84"/>
      <c r="PC10" s="84"/>
      <c r="PD10" s="84"/>
      <c r="PE10" s="84"/>
      <c r="PF10" s="84"/>
      <c r="PG10" s="84"/>
      <c r="PH10" s="84"/>
      <c r="PI10" s="84"/>
      <c r="PJ10" s="84"/>
      <c r="PK10" s="84"/>
      <c r="PL10" s="84"/>
      <c r="PM10" s="84"/>
      <c r="PN10" s="84"/>
      <c r="PO10" s="84"/>
      <c r="PP10" s="84"/>
      <c r="PQ10" s="84"/>
      <c r="PR10" s="84"/>
      <c r="PS10" s="84"/>
      <c r="PT10" s="84"/>
      <c r="PU10" s="84"/>
      <c r="PV10" s="84"/>
      <c r="PW10" s="84"/>
      <c r="PX10" s="84"/>
      <c r="PY10" s="84"/>
      <c r="PZ10" s="84"/>
      <c r="QA10" s="84"/>
      <c r="QB10" s="84"/>
      <c r="QC10" s="84"/>
      <c r="QD10" s="84"/>
      <c r="QE10" s="84"/>
      <c r="QF10" s="84"/>
      <c r="QG10" s="84"/>
      <c r="QH10" s="84"/>
      <c r="QI10" s="84"/>
      <c r="QJ10" s="84"/>
      <c r="QK10" s="84"/>
      <c r="QL10" s="84"/>
      <c r="QM10" s="84"/>
      <c r="QN10" s="84"/>
      <c r="QO10" s="84"/>
      <c r="QP10" s="84"/>
      <c r="QQ10" s="84"/>
      <c r="QR10" s="84"/>
      <c r="QS10" s="84"/>
      <c r="QT10" s="84"/>
      <c r="QU10" s="84"/>
      <c r="QV10" s="84"/>
      <c r="QW10" s="84"/>
      <c r="QX10" s="84"/>
      <c r="QY10" s="84"/>
      <c r="QZ10" s="84"/>
      <c r="RA10" s="84"/>
      <c r="RB10" s="84"/>
      <c r="RC10" s="84"/>
      <c r="RD10" s="84"/>
      <c r="RE10" s="84"/>
      <c r="RF10" s="84"/>
      <c r="RG10" s="84"/>
      <c r="RH10" s="84"/>
      <c r="RI10" s="84"/>
      <c r="RJ10" s="84"/>
      <c r="RK10" s="84"/>
      <c r="RL10" s="84"/>
      <c r="RM10" s="84"/>
      <c r="RN10" s="84"/>
      <c r="RO10" s="84"/>
      <c r="RP10" s="84"/>
      <c r="RQ10" s="84"/>
      <c r="RR10" s="84"/>
      <c r="RS10" s="84"/>
      <c r="RT10" s="84"/>
      <c r="RU10" s="84"/>
      <c r="RV10" s="84"/>
      <c r="RW10" s="84"/>
      <c r="RX10" s="84"/>
      <c r="RY10" s="84"/>
      <c r="RZ10" s="84"/>
      <c r="SA10" s="84"/>
      <c r="SB10" s="84"/>
      <c r="SC10" s="84"/>
      <c r="SD10" s="84"/>
      <c r="SE10" s="84"/>
      <c r="SF10" s="84"/>
      <c r="SG10" s="84"/>
      <c r="SH10" s="84"/>
      <c r="SI10" s="84"/>
      <c r="SJ10" s="84"/>
      <c r="SK10" s="84"/>
      <c r="SL10" s="84"/>
      <c r="SM10" s="84"/>
      <c r="SN10" s="84"/>
      <c r="SO10" s="84"/>
      <c r="SP10" s="84"/>
      <c r="SQ10" s="84"/>
      <c r="SR10" s="84"/>
      <c r="SS10" s="84"/>
      <c r="ST10" s="84"/>
      <c r="SU10" s="84"/>
      <c r="SV10" s="84"/>
      <c r="SW10" s="84"/>
      <c r="SX10" s="84"/>
      <c r="SY10" s="84"/>
      <c r="SZ10" s="84"/>
      <c r="TA10" s="84"/>
      <c r="TB10" s="84"/>
      <c r="TC10" s="84"/>
      <c r="TD10" s="84"/>
      <c r="TE10" s="84"/>
      <c r="TF10" s="84"/>
      <c r="TG10" s="84"/>
      <c r="TH10" s="84"/>
      <c r="TI10" s="84"/>
      <c r="TJ10" s="84"/>
      <c r="TK10" s="84"/>
      <c r="TL10" s="84"/>
      <c r="TM10" s="84"/>
      <c r="TN10" s="84"/>
      <c r="TO10" s="84"/>
      <c r="TP10" s="84"/>
      <c r="TQ10" s="84"/>
      <c r="TR10" s="84"/>
      <c r="TS10" s="84"/>
      <c r="TT10" s="84"/>
      <c r="TU10" s="84"/>
      <c r="TV10" s="84"/>
      <c r="TW10" s="84"/>
      <c r="TX10" s="84"/>
      <c r="TY10" s="84"/>
      <c r="TZ10" s="84"/>
      <c r="UA10" s="84"/>
      <c r="UB10" s="84"/>
      <c r="UC10" s="84"/>
      <c r="UD10" s="84"/>
      <c r="UE10" s="84"/>
      <c r="UF10" s="84"/>
      <c r="UG10" s="84"/>
      <c r="UH10" s="84"/>
      <c r="UI10" s="84"/>
      <c r="UJ10" s="84"/>
      <c r="UK10" s="84"/>
      <c r="UL10" s="84"/>
      <c r="UM10" s="84"/>
      <c r="UN10" s="84"/>
      <c r="UO10" s="84"/>
      <c r="UP10" s="84"/>
      <c r="UQ10" s="84"/>
      <c r="UR10" s="84"/>
      <c r="US10" s="84"/>
      <c r="UT10" s="84"/>
      <c r="UU10" s="84"/>
      <c r="UV10" s="84"/>
      <c r="UW10" s="84"/>
      <c r="UX10" s="84"/>
      <c r="UY10" s="84"/>
      <c r="UZ10" s="84"/>
      <c r="VA10" s="84"/>
      <c r="VB10" s="84"/>
      <c r="VC10" s="84"/>
      <c r="VD10" s="84"/>
      <c r="VE10" s="84"/>
      <c r="VF10" s="84"/>
      <c r="VG10" s="84"/>
      <c r="VH10" s="84"/>
      <c r="VI10" s="84"/>
      <c r="VJ10" s="84"/>
      <c r="VK10" s="84"/>
      <c r="VL10" s="84"/>
      <c r="VM10" s="84"/>
      <c r="VN10" s="84"/>
      <c r="VO10" s="84"/>
      <c r="VP10" s="84"/>
      <c r="VQ10" s="84"/>
      <c r="VR10" s="84"/>
      <c r="VS10" s="84"/>
      <c r="VT10" s="84"/>
      <c r="VU10" s="84"/>
      <c r="VV10" s="84"/>
      <c r="VW10" s="84"/>
      <c r="VX10" s="84"/>
      <c r="VY10" s="84"/>
      <c r="VZ10" s="84"/>
      <c r="WA10" s="84"/>
      <c r="WB10" s="84"/>
      <c r="WC10" s="84"/>
      <c r="WD10" s="84"/>
      <c r="WE10" s="84"/>
      <c r="WF10" s="84"/>
      <c r="WG10" s="84"/>
      <c r="WH10" s="84"/>
      <c r="WI10" s="84"/>
      <c r="WJ10" s="84"/>
      <c r="WK10" s="84"/>
      <c r="WL10" s="84"/>
      <c r="WM10" s="84"/>
      <c r="WN10" s="84"/>
      <c r="WO10" s="84"/>
      <c r="WP10" s="84"/>
      <c r="WQ10" s="84"/>
      <c r="WR10" s="84"/>
      <c r="WS10" s="84"/>
      <c r="WT10" s="84"/>
      <c r="WU10" s="84"/>
      <c r="WV10" s="84"/>
      <c r="WW10" s="84"/>
      <c r="WX10" s="84"/>
      <c r="WY10" s="84"/>
      <c r="WZ10" s="84"/>
      <c r="XA10" s="84"/>
      <c r="XB10" s="84"/>
      <c r="XC10" s="84"/>
      <c r="XD10" s="84"/>
      <c r="XE10" s="84"/>
      <c r="XF10" s="84"/>
      <c r="XG10" s="84"/>
      <c r="XH10" s="84"/>
      <c r="XI10" s="84"/>
      <c r="XJ10" s="84"/>
      <c r="XK10" s="84"/>
      <c r="XL10" s="84"/>
      <c r="XM10" s="84"/>
      <c r="XN10" s="84"/>
      <c r="XO10" s="84"/>
      <c r="XP10" s="84"/>
      <c r="XQ10" s="84"/>
      <c r="XR10" s="84"/>
      <c r="XS10" s="84"/>
      <c r="XT10" s="84"/>
      <c r="XU10" s="84"/>
      <c r="XV10" s="84"/>
      <c r="XW10" s="84"/>
      <c r="XX10" s="84"/>
      <c r="XY10" s="84"/>
      <c r="XZ10" s="84"/>
      <c r="YA10" s="84"/>
      <c r="YB10" s="84"/>
      <c r="YC10" s="84"/>
      <c r="YD10" s="84"/>
      <c r="YE10" s="84"/>
      <c r="YF10" s="84"/>
      <c r="YG10" s="84"/>
      <c r="YH10" s="84"/>
      <c r="YI10" s="84"/>
      <c r="YJ10" s="84"/>
      <c r="YK10" s="84"/>
      <c r="YL10" s="84"/>
      <c r="YM10" s="84"/>
      <c r="YN10" s="84"/>
      <c r="YO10" s="84"/>
      <c r="YP10" s="84"/>
      <c r="YQ10" s="84"/>
      <c r="YR10" s="84"/>
      <c r="YS10" s="84"/>
      <c r="YT10" s="84"/>
      <c r="YU10" s="84"/>
      <c r="YV10" s="84"/>
      <c r="YW10" s="84"/>
      <c r="YX10" s="84"/>
      <c r="YY10" s="84"/>
      <c r="YZ10" s="84"/>
      <c r="ZA10" s="84"/>
      <c r="ZB10" s="84"/>
      <c r="ZC10" s="84"/>
      <c r="ZD10" s="84"/>
      <c r="ZE10" s="84"/>
      <c r="ZF10" s="84"/>
      <c r="ZG10" s="84"/>
      <c r="ZH10" s="84"/>
      <c r="ZI10" s="84"/>
      <c r="ZJ10" s="84"/>
      <c r="ZK10" s="84"/>
      <c r="ZL10" s="84"/>
      <c r="ZM10" s="84"/>
      <c r="ZN10" s="84"/>
      <c r="ZO10" s="84"/>
      <c r="ZP10" s="84"/>
      <c r="ZQ10" s="84"/>
      <c r="ZR10" s="84"/>
      <c r="ZS10" s="84"/>
      <c r="ZT10" s="84"/>
      <c r="ZU10" s="84"/>
      <c r="ZV10" s="84"/>
      <c r="ZW10" s="84"/>
      <c r="ZX10" s="84"/>
      <c r="ZY10" s="84"/>
      <c r="ZZ10" s="84"/>
      <c r="AAA10" s="84"/>
      <c r="AAB10" s="84"/>
      <c r="AAC10" s="84"/>
      <c r="AAD10" s="84"/>
      <c r="AAE10" s="84"/>
      <c r="AAF10" s="84"/>
      <c r="AAG10" s="84"/>
      <c r="AAH10" s="84"/>
      <c r="AAI10" s="84"/>
      <c r="AAJ10" s="84"/>
      <c r="AAK10" s="84"/>
      <c r="AAL10" s="84"/>
      <c r="AAM10" s="84"/>
      <c r="AAN10" s="84"/>
      <c r="AAO10" s="84"/>
      <c r="AAP10" s="84"/>
      <c r="AAQ10" s="84"/>
      <c r="AAR10" s="84"/>
      <c r="AAS10" s="84"/>
      <c r="AAT10" s="84"/>
      <c r="AAU10" s="84"/>
      <c r="AAV10" s="84"/>
      <c r="AAW10" s="84"/>
      <c r="AAX10" s="84"/>
      <c r="AAY10" s="84"/>
      <c r="AAZ10" s="84"/>
      <c r="ABA10" s="84"/>
      <c r="ABB10" s="84"/>
      <c r="ABC10" s="84"/>
      <c r="ABD10" s="84"/>
      <c r="ABE10" s="84"/>
      <c r="ABF10" s="84"/>
      <c r="ABG10" s="84"/>
      <c r="ABH10" s="84"/>
      <c r="ABI10" s="84"/>
      <c r="ABJ10" s="84"/>
      <c r="ABK10" s="84"/>
      <c r="ABL10" s="84"/>
      <c r="ABM10" s="84"/>
      <c r="ABN10" s="84"/>
      <c r="ABO10" s="84"/>
      <c r="ABP10" s="84"/>
      <c r="ABQ10" s="84"/>
      <c r="ABR10" s="84"/>
      <c r="ABS10" s="84"/>
      <c r="ABT10" s="84"/>
      <c r="ABU10" s="84"/>
      <c r="ABV10" s="84"/>
      <c r="ABW10" s="84"/>
      <c r="ABX10" s="84"/>
      <c r="ABY10" s="84"/>
      <c r="ABZ10" s="84"/>
      <c r="ACA10" s="84"/>
      <c r="ACB10" s="84"/>
      <c r="ACC10" s="84"/>
      <c r="ACD10" s="84"/>
      <c r="ACE10" s="84"/>
      <c r="ACF10" s="84"/>
      <c r="ACG10" s="84"/>
      <c r="ACH10" s="84"/>
      <c r="ACI10" s="84"/>
      <c r="ACJ10" s="84"/>
      <c r="ACK10" s="84"/>
      <c r="ACL10" s="84"/>
      <c r="ACM10" s="84"/>
      <c r="ACN10" s="84"/>
      <c r="ACO10" s="84"/>
      <c r="ACP10" s="84"/>
      <c r="ACQ10" s="84"/>
      <c r="ACR10" s="84"/>
      <c r="ACS10" s="84"/>
      <c r="ACT10" s="84"/>
      <c r="ACU10" s="84"/>
      <c r="ACV10" s="84"/>
      <c r="ACW10" s="84"/>
      <c r="ACX10" s="84"/>
      <c r="ACY10" s="84"/>
      <c r="ACZ10" s="84"/>
      <c r="ADA10" s="84"/>
      <c r="ADB10" s="84"/>
      <c r="ADC10" s="84"/>
      <c r="ADD10" s="84"/>
      <c r="ADE10" s="84"/>
      <c r="ADF10" s="84"/>
      <c r="ADG10" s="84"/>
      <c r="ADH10" s="84"/>
      <c r="ADI10" s="84"/>
      <c r="ADJ10" s="84"/>
      <c r="ADK10" s="84"/>
      <c r="ADL10" s="84"/>
      <c r="ADM10" s="84"/>
      <c r="ADN10" s="84"/>
      <c r="ADO10" s="84"/>
      <c r="ADP10" s="84"/>
      <c r="ADQ10" s="84"/>
      <c r="ADR10" s="84"/>
      <c r="ADS10" s="84"/>
      <c r="ADT10" s="84"/>
      <c r="ADU10" s="84"/>
      <c r="ADV10" s="84"/>
      <c r="ADW10" s="84"/>
      <c r="ADX10" s="84"/>
      <c r="ADY10" s="84"/>
      <c r="ADZ10" s="84"/>
      <c r="AEA10" s="84"/>
      <c r="AEB10" s="84"/>
      <c r="AEC10" s="84"/>
      <c r="AED10" s="84"/>
      <c r="AEE10" s="84"/>
      <c r="AEF10" s="84"/>
      <c r="AEG10" s="84"/>
      <c r="AEH10" s="84"/>
      <c r="AEI10" s="84"/>
      <c r="AEJ10" s="84"/>
      <c r="AEK10" s="84"/>
      <c r="AEL10" s="84"/>
      <c r="AEM10" s="84"/>
      <c r="AEN10" s="84"/>
      <c r="AEO10" s="84"/>
      <c r="AEP10" s="84"/>
      <c r="AEQ10" s="84"/>
      <c r="AER10" s="84"/>
      <c r="AES10" s="84"/>
      <c r="AET10" s="84"/>
      <c r="AEU10" s="84"/>
      <c r="AEV10" s="84"/>
      <c r="AEW10" s="84"/>
    </row>
    <row r="11" spans="1:862" s="296" customFormat="1" ht="31.5">
      <c r="A11" s="72"/>
      <c r="B11" s="72"/>
      <c r="D11" s="297"/>
      <c r="E11" s="298"/>
      <c r="F11" s="299"/>
      <c r="G11" s="300"/>
      <c r="H11" s="300"/>
      <c r="I11" s="300"/>
      <c r="J11" s="300"/>
      <c r="K11" s="300"/>
      <c r="L11" s="300"/>
      <c r="M11" s="301"/>
      <c r="N11" s="302"/>
      <c r="O11" s="302"/>
      <c r="P11" s="302"/>
      <c r="Q11" s="302"/>
      <c r="R11" s="444"/>
      <c r="S11" s="240"/>
      <c r="T11" s="443"/>
      <c r="U11" s="303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84"/>
      <c r="GM11" s="84"/>
      <c r="GN11" s="84"/>
      <c r="GO11" s="84"/>
      <c r="GP11" s="84"/>
      <c r="GQ11" s="84"/>
      <c r="GR11" s="84"/>
      <c r="GS11" s="84"/>
      <c r="GT11" s="84"/>
      <c r="GU11" s="84"/>
      <c r="GV11" s="84"/>
      <c r="GW11" s="84"/>
      <c r="GX11" s="84"/>
      <c r="GY11" s="84"/>
      <c r="GZ11" s="84"/>
      <c r="HA11" s="84"/>
      <c r="HB11" s="84"/>
      <c r="HC11" s="84"/>
      <c r="HD11" s="84"/>
      <c r="HE11" s="84"/>
      <c r="HF11" s="84"/>
      <c r="HG11" s="84"/>
      <c r="HH11" s="84"/>
      <c r="HI11" s="84"/>
      <c r="HJ11" s="84"/>
      <c r="HK11" s="84"/>
      <c r="HL11" s="84"/>
      <c r="HM11" s="84"/>
      <c r="HN11" s="84"/>
      <c r="HO11" s="84"/>
      <c r="HP11" s="84"/>
      <c r="HQ11" s="84"/>
      <c r="HR11" s="84"/>
      <c r="HS11" s="84"/>
      <c r="HT11" s="84"/>
      <c r="HU11" s="84"/>
      <c r="HV11" s="84"/>
      <c r="HW11" s="84"/>
      <c r="HX11" s="84"/>
      <c r="HY11" s="84"/>
      <c r="HZ11" s="84"/>
      <c r="IA11" s="84"/>
      <c r="IB11" s="84"/>
      <c r="IC11" s="84"/>
      <c r="ID11" s="84"/>
      <c r="IE11" s="84"/>
      <c r="IF11" s="84"/>
      <c r="IG11" s="84"/>
      <c r="IH11" s="84"/>
      <c r="II11" s="84"/>
      <c r="IJ11" s="84"/>
      <c r="IK11" s="84"/>
      <c r="IL11" s="84"/>
      <c r="IM11" s="84"/>
      <c r="IN11" s="84"/>
      <c r="IO11" s="84"/>
      <c r="IP11" s="84"/>
      <c r="IQ11" s="84"/>
      <c r="IR11" s="84"/>
      <c r="IS11" s="84"/>
      <c r="IT11" s="84"/>
      <c r="IU11" s="84"/>
      <c r="IV11" s="84"/>
      <c r="IW11" s="84"/>
      <c r="IX11" s="84"/>
      <c r="IY11" s="84"/>
      <c r="IZ11" s="84"/>
      <c r="JA11" s="84"/>
      <c r="JB11" s="84"/>
      <c r="JC11" s="84"/>
      <c r="JD11" s="84"/>
      <c r="JE11" s="84"/>
      <c r="JF11" s="84"/>
      <c r="JG11" s="84"/>
      <c r="JH11" s="84"/>
      <c r="JI11" s="84"/>
      <c r="JJ11" s="84"/>
      <c r="JK11" s="84"/>
      <c r="JL11" s="84"/>
      <c r="JM11" s="84"/>
      <c r="JN11" s="84"/>
      <c r="JO11" s="84"/>
      <c r="JP11" s="84"/>
      <c r="JQ11" s="84"/>
      <c r="JR11" s="84"/>
      <c r="JS11" s="84"/>
      <c r="JT11" s="84"/>
      <c r="JU11" s="84"/>
      <c r="JV11" s="84"/>
      <c r="JW11" s="84"/>
      <c r="JX11" s="84"/>
      <c r="JY11" s="84"/>
      <c r="JZ11" s="84"/>
      <c r="KA11" s="84"/>
      <c r="KB11" s="84"/>
      <c r="KC11" s="84"/>
      <c r="KD11" s="84"/>
      <c r="KE11" s="84"/>
      <c r="KF11" s="84"/>
      <c r="KG11" s="84"/>
      <c r="KH11" s="84"/>
      <c r="KI11" s="84"/>
      <c r="KJ11" s="84"/>
      <c r="KK11" s="84"/>
      <c r="KL11" s="84"/>
      <c r="KM11" s="84"/>
      <c r="KN11" s="84"/>
      <c r="KO11" s="84"/>
      <c r="KP11" s="84"/>
      <c r="KQ11" s="84"/>
      <c r="KR11" s="84"/>
      <c r="KS11" s="84"/>
      <c r="KT11" s="84"/>
      <c r="KU11" s="84"/>
      <c r="KV11" s="84"/>
      <c r="KW11" s="84"/>
      <c r="KX11" s="84"/>
      <c r="KY11" s="84"/>
      <c r="KZ11" s="84"/>
      <c r="LA11" s="84"/>
      <c r="LB11" s="84"/>
      <c r="LC11" s="84"/>
      <c r="LD11" s="84"/>
      <c r="LE11" s="84"/>
      <c r="LF11" s="84"/>
      <c r="LG11" s="84"/>
      <c r="LH11" s="84"/>
      <c r="LI11" s="84"/>
      <c r="LJ11" s="84"/>
      <c r="LK11" s="84"/>
      <c r="LL11" s="84"/>
      <c r="LM11" s="84"/>
      <c r="LN11" s="84"/>
      <c r="LO11" s="84"/>
      <c r="LP11" s="84"/>
      <c r="LQ11" s="84"/>
      <c r="LR11" s="84"/>
      <c r="LS11" s="84"/>
      <c r="LT11" s="84"/>
      <c r="LU11" s="84"/>
      <c r="LV11" s="84"/>
      <c r="LW11" s="84"/>
      <c r="LX11" s="84"/>
      <c r="LY11" s="84"/>
      <c r="LZ11" s="84"/>
      <c r="MA11" s="84"/>
      <c r="MB11" s="84"/>
      <c r="MC11" s="84"/>
      <c r="MD11" s="84"/>
      <c r="ME11" s="84"/>
      <c r="MF11" s="84"/>
      <c r="MG11" s="84"/>
      <c r="MH11" s="84"/>
      <c r="MI11" s="84"/>
      <c r="MJ11" s="84"/>
      <c r="MK11" s="84"/>
      <c r="ML11" s="84"/>
      <c r="MM11" s="84"/>
      <c r="MN11" s="84"/>
      <c r="MO11" s="84"/>
      <c r="MP11" s="84"/>
      <c r="MQ11" s="84"/>
      <c r="MR11" s="84"/>
      <c r="MS11" s="84"/>
      <c r="MT11" s="84"/>
      <c r="MU11" s="84"/>
      <c r="MV11" s="84"/>
      <c r="MW11" s="84"/>
      <c r="MX11" s="84"/>
      <c r="MY11" s="84"/>
      <c r="MZ11" s="84"/>
      <c r="NA11" s="84"/>
      <c r="NB11" s="84"/>
      <c r="NC11" s="84"/>
      <c r="ND11" s="84"/>
      <c r="NE11" s="84"/>
      <c r="NF11" s="84"/>
      <c r="NG11" s="84"/>
      <c r="NH11" s="84"/>
      <c r="NI11" s="84"/>
      <c r="NJ11" s="84"/>
      <c r="NK11" s="84"/>
      <c r="NL11" s="84"/>
      <c r="NM11" s="84"/>
      <c r="NN11" s="84"/>
      <c r="NO11" s="84"/>
      <c r="NP11" s="84"/>
      <c r="NQ11" s="84"/>
      <c r="NR11" s="84"/>
      <c r="NS11" s="84"/>
      <c r="NT11" s="84"/>
      <c r="NU11" s="84"/>
      <c r="NV11" s="84"/>
      <c r="NW11" s="84"/>
      <c r="NX11" s="84"/>
      <c r="NY11" s="84"/>
      <c r="NZ11" s="84"/>
      <c r="OA11" s="84"/>
      <c r="OB11" s="84"/>
      <c r="OC11" s="84"/>
      <c r="OD11" s="84"/>
      <c r="OE11" s="84"/>
      <c r="OF11" s="84"/>
      <c r="OG11" s="84"/>
      <c r="OH11" s="84"/>
      <c r="OI11" s="84"/>
      <c r="OJ11" s="84"/>
      <c r="OK11" s="84"/>
      <c r="OL11" s="84"/>
      <c r="OM11" s="84"/>
      <c r="ON11" s="84"/>
      <c r="OO11" s="84"/>
      <c r="OP11" s="84"/>
      <c r="OQ11" s="84"/>
      <c r="OR11" s="84"/>
      <c r="OS11" s="84"/>
      <c r="OT11" s="84"/>
      <c r="OU11" s="84"/>
      <c r="OV11" s="84"/>
      <c r="OW11" s="84"/>
      <c r="OX11" s="84"/>
      <c r="OY11" s="84"/>
      <c r="OZ11" s="84"/>
      <c r="PA11" s="84"/>
      <c r="PB11" s="84"/>
      <c r="PC11" s="84"/>
      <c r="PD11" s="84"/>
      <c r="PE11" s="84"/>
      <c r="PF11" s="84"/>
      <c r="PG11" s="84"/>
      <c r="PH11" s="84"/>
      <c r="PI11" s="84"/>
      <c r="PJ11" s="84"/>
      <c r="PK11" s="84"/>
      <c r="PL11" s="84"/>
      <c r="PM11" s="84"/>
      <c r="PN11" s="84"/>
      <c r="PO11" s="84"/>
      <c r="PP11" s="84"/>
      <c r="PQ11" s="84"/>
      <c r="PR11" s="84"/>
      <c r="PS11" s="84"/>
      <c r="PT11" s="84"/>
      <c r="PU11" s="84"/>
      <c r="PV11" s="84"/>
      <c r="PW11" s="84"/>
      <c r="PX11" s="84"/>
      <c r="PY11" s="84"/>
      <c r="PZ11" s="84"/>
      <c r="QA11" s="84"/>
      <c r="QB11" s="84"/>
      <c r="QC11" s="84"/>
      <c r="QD11" s="84"/>
      <c r="QE11" s="84"/>
      <c r="QF11" s="84"/>
      <c r="QG11" s="84"/>
      <c r="QH11" s="84"/>
      <c r="QI11" s="84"/>
      <c r="QJ11" s="84"/>
      <c r="QK11" s="84"/>
      <c r="QL11" s="84"/>
      <c r="QM11" s="84"/>
      <c r="QN11" s="84"/>
      <c r="QO11" s="84"/>
      <c r="QP11" s="84"/>
      <c r="QQ11" s="84"/>
      <c r="QR11" s="84"/>
      <c r="QS11" s="84"/>
      <c r="QT11" s="84"/>
      <c r="QU11" s="84"/>
      <c r="QV11" s="84"/>
      <c r="QW11" s="84"/>
      <c r="QX11" s="84"/>
      <c r="QY11" s="84"/>
      <c r="QZ11" s="84"/>
      <c r="RA11" s="84"/>
      <c r="RB11" s="84"/>
      <c r="RC11" s="84"/>
      <c r="RD11" s="84"/>
      <c r="RE11" s="84"/>
      <c r="RF11" s="84"/>
      <c r="RG11" s="84"/>
      <c r="RH11" s="84"/>
      <c r="RI11" s="84"/>
      <c r="RJ11" s="84"/>
      <c r="RK11" s="84"/>
      <c r="RL11" s="84"/>
      <c r="RM11" s="84"/>
      <c r="RN11" s="84"/>
      <c r="RO11" s="84"/>
      <c r="RP11" s="84"/>
      <c r="RQ11" s="84"/>
      <c r="RR11" s="84"/>
      <c r="RS11" s="84"/>
      <c r="RT11" s="84"/>
      <c r="RU11" s="84"/>
      <c r="RV11" s="84"/>
      <c r="RW11" s="84"/>
      <c r="RX11" s="84"/>
      <c r="RY11" s="84"/>
      <c r="RZ11" s="84"/>
      <c r="SA11" s="84"/>
      <c r="SB11" s="84"/>
      <c r="SC11" s="84"/>
      <c r="SD11" s="84"/>
      <c r="SE11" s="84"/>
      <c r="SF11" s="84"/>
      <c r="SG11" s="84"/>
      <c r="SH11" s="84"/>
      <c r="SI11" s="84"/>
      <c r="SJ11" s="84"/>
      <c r="SK11" s="84"/>
      <c r="SL11" s="84"/>
      <c r="SM11" s="84"/>
      <c r="SN11" s="84"/>
      <c r="SO11" s="84"/>
      <c r="SP11" s="84"/>
      <c r="SQ11" s="84"/>
      <c r="SR11" s="84"/>
      <c r="SS11" s="84"/>
      <c r="ST11" s="84"/>
      <c r="SU11" s="84"/>
      <c r="SV11" s="84"/>
      <c r="SW11" s="84"/>
      <c r="SX11" s="84"/>
      <c r="SY11" s="84"/>
      <c r="SZ11" s="84"/>
      <c r="TA11" s="84"/>
      <c r="TB11" s="84"/>
      <c r="TC11" s="84"/>
      <c r="TD11" s="84"/>
      <c r="TE11" s="84"/>
      <c r="TF11" s="84"/>
      <c r="TG11" s="84"/>
      <c r="TH11" s="84"/>
      <c r="TI11" s="84"/>
      <c r="TJ11" s="84"/>
      <c r="TK11" s="84"/>
      <c r="TL11" s="84"/>
      <c r="TM11" s="84"/>
      <c r="TN11" s="84"/>
      <c r="TO11" s="84"/>
      <c r="TP11" s="84"/>
      <c r="TQ11" s="84"/>
      <c r="TR11" s="84"/>
      <c r="TS11" s="84"/>
      <c r="TT11" s="84"/>
      <c r="TU11" s="84"/>
      <c r="TV11" s="84"/>
      <c r="TW11" s="84"/>
      <c r="TX11" s="84"/>
      <c r="TY11" s="84"/>
      <c r="TZ11" s="84"/>
      <c r="UA11" s="84"/>
      <c r="UB11" s="84"/>
      <c r="UC11" s="84"/>
      <c r="UD11" s="84"/>
      <c r="UE11" s="84"/>
      <c r="UF11" s="84"/>
      <c r="UG11" s="84"/>
      <c r="UH11" s="84"/>
      <c r="UI11" s="84"/>
      <c r="UJ11" s="84"/>
      <c r="UK11" s="84"/>
      <c r="UL11" s="84"/>
      <c r="UM11" s="84"/>
      <c r="UN11" s="84"/>
      <c r="UO11" s="84"/>
      <c r="UP11" s="84"/>
      <c r="UQ11" s="84"/>
      <c r="UR11" s="84"/>
      <c r="US11" s="84"/>
      <c r="UT11" s="84"/>
      <c r="UU11" s="84"/>
      <c r="UV11" s="84"/>
      <c r="UW11" s="84"/>
      <c r="UX11" s="84"/>
      <c r="UY11" s="84"/>
      <c r="UZ11" s="84"/>
      <c r="VA11" s="84"/>
      <c r="VB11" s="84"/>
      <c r="VC11" s="84"/>
      <c r="VD11" s="84"/>
      <c r="VE11" s="84"/>
      <c r="VF11" s="84"/>
      <c r="VG11" s="84"/>
      <c r="VH11" s="84"/>
      <c r="VI11" s="84"/>
      <c r="VJ11" s="84"/>
      <c r="VK11" s="84"/>
      <c r="VL11" s="84"/>
      <c r="VM11" s="84"/>
      <c r="VN11" s="84"/>
      <c r="VO11" s="84"/>
      <c r="VP11" s="84"/>
      <c r="VQ11" s="84"/>
      <c r="VR11" s="84"/>
      <c r="VS11" s="84"/>
      <c r="VT11" s="84"/>
      <c r="VU11" s="84"/>
      <c r="VV11" s="84"/>
      <c r="VW11" s="84"/>
      <c r="VX11" s="84"/>
      <c r="VY11" s="84"/>
      <c r="VZ11" s="84"/>
      <c r="WA11" s="84"/>
      <c r="WB11" s="84"/>
      <c r="WC11" s="84"/>
      <c r="WD11" s="84"/>
      <c r="WE11" s="84"/>
      <c r="WF11" s="84"/>
      <c r="WG11" s="84"/>
      <c r="WH11" s="84"/>
      <c r="WI11" s="84"/>
      <c r="WJ11" s="84"/>
      <c r="WK11" s="84"/>
      <c r="WL11" s="84"/>
      <c r="WM11" s="84"/>
      <c r="WN11" s="84"/>
      <c r="WO11" s="84"/>
      <c r="WP11" s="84"/>
      <c r="WQ11" s="84"/>
      <c r="WR11" s="84"/>
      <c r="WS11" s="84"/>
      <c r="WT11" s="84"/>
      <c r="WU11" s="84"/>
      <c r="WV11" s="84"/>
      <c r="WW11" s="84"/>
      <c r="WX11" s="84"/>
      <c r="WY11" s="84"/>
      <c r="WZ11" s="84"/>
      <c r="XA11" s="84"/>
      <c r="XB11" s="84"/>
      <c r="XC11" s="84"/>
      <c r="XD11" s="84"/>
      <c r="XE11" s="84"/>
      <c r="XF11" s="84"/>
      <c r="XG11" s="84"/>
      <c r="XH11" s="84"/>
      <c r="XI11" s="84"/>
      <c r="XJ11" s="84"/>
      <c r="XK11" s="84"/>
      <c r="XL11" s="84"/>
      <c r="XM11" s="84"/>
      <c r="XN11" s="84"/>
      <c r="XO11" s="84"/>
      <c r="XP11" s="84"/>
      <c r="XQ11" s="84"/>
      <c r="XR11" s="84"/>
      <c r="XS11" s="84"/>
      <c r="XT11" s="84"/>
      <c r="XU11" s="84"/>
      <c r="XV11" s="84"/>
      <c r="XW11" s="84"/>
      <c r="XX11" s="84"/>
      <c r="XY11" s="84"/>
      <c r="XZ11" s="84"/>
      <c r="YA11" s="84"/>
      <c r="YB11" s="84"/>
      <c r="YC11" s="84"/>
      <c r="YD11" s="84"/>
      <c r="YE11" s="84"/>
      <c r="YF11" s="84"/>
      <c r="YG11" s="84"/>
      <c r="YH11" s="84"/>
      <c r="YI11" s="84"/>
      <c r="YJ11" s="84"/>
      <c r="YK11" s="84"/>
      <c r="YL11" s="84"/>
      <c r="YM11" s="84"/>
      <c r="YN11" s="84"/>
      <c r="YO11" s="84"/>
      <c r="YP11" s="84"/>
      <c r="YQ11" s="84"/>
      <c r="YR11" s="84"/>
      <c r="YS11" s="84"/>
      <c r="YT11" s="84"/>
      <c r="YU11" s="84"/>
      <c r="YV11" s="84"/>
      <c r="YW11" s="84"/>
      <c r="YX11" s="84"/>
      <c r="YY11" s="84"/>
      <c r="YZ11" s="84"/>
      <c r="ZA11" s="84"/>
      <c r="ZB11" s="84"/>
      <c r="ZC11" s="84"/>
      <c r="ZD11" s="84"/>
      <c r="ZE11" s="84"/>
      <c r="ZF11" s="84"/>
      <c r="ZG11" s="84"/>
      <c r="ZH11" s="84"/>
      <c r="ZI11" s="84"/>
      <c r="ZJ11" s="84"/>
      <c r="ZK11" s="84"/>
      <c r="ZL11" s="84"/>
      <c r="ZM11" s="84"/>
      <c r="ZN11" s="84"/>
      <c r="ZO11" s="84"/>
      <c r="ZP11" s="84"/>
      <c r="ZQ11" s="84"/>
      <c r="ZR11" s="84"/>
      <c r="ZS11" s="84"/>
      <c r="ZT11" s="84"/>
      <c r="ZU11" s="84"/>
      <c r="ZV11" s="84"/>
      <c r="ZW11" s="84"/>
      <c r="ZX11" s="84"/>
      <c r="ZY11" s="84"/>
      <c r="ZZ11" s="84"/>
      <c r="AAA11" s="84"/>
      <c r="AAB11" s="84"/>
      <c r="AAC11" s="84"/>
      <c r="AAD11" s="84"/>
      <c r="AAE11" s="84"/>
      <c r="AAF11" s="84"/>
      <c r="AAG11" s="84"/>
      <c r="AAH11" s="84"/>
      <c r="AAI11" s="84"/>
      <c r="AAJ11" s="84"/>
      <c r="AAK11" s="84"/>
      <c r="AAL11" s="84"/>
      <c r="AAM11" s="84"/>
      <c r="AAN11" s="84"/>
      <c r="AAO11" s="84"/>
      <c r="AAP11" s="84"/>
      <c r="AAQ11" s="84"/>
      <c r="AAR11" s="84"/>
      <c r="AAS11" s="84"/>
      <c r="AAT11" s="84"/>
      <c r="AAU11" s="84"/>
      <c r="AAV11" s="84"/>
      <c r="AAW11" s="84"/>
      <c r="AAX11" s="84"/>
      <c r="AAY11" s="84"/>
      <c r="AAZ11" s="84"/>
      <c r="ABA11" s="84"/>
      <c r="ABB11" s="84"/>
      <c r="ABC11" s="84"/>
      <c r="ABD11" s="84"/>
      <c r="ABE11" s="84"/>
      <c r="ABF11" s="84"/>
      <c r="ABG11" s="84"/>
      <c r="ABH11" s="84"/>
      <c r="ABI11" s="84"/>
      <c r="ABJ11" s="84"/>
      <c r="ABK11" s="84"/>
      <c r="ABL11" s="84"/>
      <c r="ABM11" s="84"/>
      <c r="ABN11" s="84"/>
      <c r="ABO11" s="84"/>
      <c r="ABP11" s="84"/>
      <c r="ABQ11" s="84"/>
      <c r="ABR11" s="84"/>
      <c r="ABS11" s="84"/>
      <c r="ABT11" s="84"/>
      <c r="ABU11" s="84"/>
      <c r="ABV11" s="84"/>
      <c r="ABW11" s="84"/>
      <c r="ABX11" s="84"/>
      <c r="ABY11" s="84"/>
      <c r="ABZ11" s="84"/>
      <c r="ACA11" s="84"/>
      <c r="ACB11" s="84"/>
      <c r="ACC11" s="84"/>
      <c r="ACD11" s="84"/>
      <c r="ACE11" s="84"/>
      <c r="ACF11" s="84"/>
      <c r="ACG11" s="84"/>
      <c r="ACH11" s="84"/>
      <c r="ACI11" s="84"/>
      <c r="ACJ11" s="84"/>
      <c r="ACK11" s="84"/>
      <c r="ACL11" s="84"/>
      <c r="ACM11" s="84"/>
      <c r="ACN11" s="84"/>
      <c r="ACO11" s="84"/>
      <c r="ACP11" s="84"/>
      <c r="ACQ11" s="84"/>
      <c r="ACR11" s="84"/>
      <c r="ACS11" s="84"/>
      <c r="ACT11" s="84"/>
      <c r="ACU11" s="84"/>
      <c r="ACV11" s="84"/>
      <c r="ACW11" s="84"/>
      <c r="ACX11" s="84"/>
      <c r="ACY11" s="84"/>
      <c r="ACZ11" s="84"/>
      <c r="ADA11" s="84"/>
      <c r="ADB11" s="84"/>
      <c r="ADC11" s="84"/>
      <c r="ADD11" s="84"/>
      <c r="ADE11" s="84"/>
      <c r="ADF11" s="84"/>
      <c r="ADG11" s="84"/>
      <c r="ADH11" s="84"/>
      <c r="ADI11" s="84"/>
      <c r="ADJ11" s="84"/>
      <c r="ADK11" s="84"/>
      <c r="ADL11" s="84"/>
      <c r="ADM11" s="84"/>
      <c r="ADN11" s="84"/>
      <c r="ADO11" s="84"/>
      <c r="ADP11" s="84"/>
      <c r="ADQ11" s="84"/>
      <c r="ADR11" s="84"/>
      <c r="ADS11" s="84"/>
      <c r="ADT11" s="84"/>
      <c r="ADU11" s="84"/>
      <c r="ADV11" s="84"/>
      <c r="ADW11" s="84"/>
      <c r="ADX11" s="84"/>
      <c r="ADY11" s="84"/>
      <c r="ADZ11" s="84"/>
      <c r="AEA11" s="84"/>
      <c r="AEB11" s="84"/>
      <c r="AEC11" s="84"/>
      <c r="AED11" s="84"/>
      <c r="AEE11" s="84"/>
      <c r="AEF11" s="84"/>
      <c r="AEG11" s="84"/>
      <c r="AEH11" s="84"/>
      <c r="AEI11" s="84"/>
      <c r="AEJ11" s="84"/>
      <c r="AEK11" s="84"/>
      <c r="AEL11" s="84"/>
      <c r="AEM11" s="84"/>
      <c r="AEN11" s="84"/>
      <c r="AEO11" s="84"/>
      <c r="AEP11" s="84"/>
      <c r="AEQ11" s="84"/>
      <c r="AER11" s="84"/>
      <c r="AES11" s="84"/>
      <c r="AET11" s="84"/>
      <c r="AEU11" s="84"/>
      <c r="AEV11" s="84"/>
      <c r="AEW11" s="84"/>
      <c r="AEX11" s="84"/>
      <c r="AEY11" s="84"/>
      <c r="AEZ11" s="84"/>
      <c r="AFA11" s="84"/>
      <c r="AFB11" s="84"/>
      <c r="AFC11" s="84"/>
      <c r="AFD11" s="84"/>
      <c r="AFE11" s="84"/>
      <c r="AFF11" s="84"/>
      <c r="AFG11" s="84"/>
      <c r="AFH11" s="84"/>
      <c r="AFI11" s="84"/>
      <c r="AFJ11" s="84"/>
      <c r="AFK11" s="84"/>
      <c r="AFL11" s="84"/>
      <c r="AFM11" s="84"/>
      <c r="AFN11" s="84"/>
      <c r="AFO11" s="84"/>
      <c r="AFP11" s="84"/>
      <c r="AFQ11" s="84"/>
      <c r="AFR11" s="84"/>
      <c r="AFS11" s="84"/>
      <c r="AFT11" s="84"/>
      <c r="AFU11" s="84"/>
      <c r="AFV11" s="84"/>
      <c r="AFW11" s="84"/>
      <c r="AFX11" s="84"/>
      <c r="AFY11" s="84"/>
      <c r="AFZ11" s="84"/>
      <c r="AGA11" s="84"/>
      <c r="AGB11" s="84"/>
      <c r="AGC11" s="84"/>
      <c r="AGD11" s="84"/>
    </row>
    <row r="12" spans="1:862" ht="33.75" customHeight="1">
      <c r="A12" s="6"/>
      <c r="B12" s="6"/>
      <c r="D12" s="37"/>
      <c r="E12" s="292" t="s">
        <v>187</v>
      </c>
      <c r="F12" s="292"/>
      <c r="G12" s="5"/>
      <c r="H12" s="5"/>
      <c r="I12" s="5"/>
      <c r="J12" s="5"/>
      <c r="K12" s="38"/>
      <c r="L12" s="38"/>
      <c r="M12" s="38"/>
      <c r="N12" s="38"/>
      <c r="O12" s="76"/>
      <c r="P12" s="76"/>
      <c r="Q12" s="76"/>
      <c r="R12" s="444"/>
      <c r="S12" s="240"/>
      <c r="T12" s="445"/>
      <c r="U12" s="39"/>
    </row>
    <row r="13" spans="1:862" ht="32.25" thickBot="1">
      <c r="A13" s="6"/>
      <c r="B13" s="6"/>
      <c r="D13" s="37"/>
      <c r="E13" s="5"/>
      <c r="F13" s="5"/>
      <c r="G13" s="5"/>
      <c r="H13" s="5"/>
      <c r="I13" s="5"/>
      <c r="J13" s="5"/>
      <c r="K13" s="38"/>
      <c r="L13" s="38"/>
      <c r="M13" s="38"/>
      <c r="N13" s="38"/>
      <c r="O13" s="76"/>
      <c r="P13" s="76"/>
      <c r="Q13" s="76"/>
      <c r="R13" s="444"/>
      <c r="S13" s="240"/>
      <c r="T13" s="445"/>
      <c r="U13" s="39"/>
    </row>
    <row r="14" spans="1:862" ht="21.95" customHeight="1">
      <c r="A14" s="6"/>
      <c r="B14" s="6"/>
      <c r="D14" s="37"/>
      <c r="E14" s="497" t="s">
        <v>183</v>
      </c>
      <c r="F14" s="483"/>
      <c r="G14" s="489" t="s">
        <v>73</v>
      </c>
      <c r="H14" s="491"/>
      <c r="I14" s="293" t="s">
        <v>74</v>
      </c>
      <c r="J14" s="294" t="s">
        <v>75</v>
      </c>
      <c r="K14" s="474" t="s">
        <v>138</v>
      </c>
      <c r="L14" s="475"/>
      <c r="M14" s="196" t="s">
        <v>139</v>
      </c>
      <c r="N14" s="38"/>
      <c r="O14" s="76"/>
      <c r="P14" s="76"/>
      <c r="Q14" s="76"/>
      <c r="R14" s="444"/>
      <c r="S14" s="240"/>
      <c r="T14" s="445"/>
      <c r="U14" s="39"/>
    </row>
    <row r="15" spans="1:862" ht="21.95" customHeight="1" thickBot="1">
      <c r="A15" s="6"/>
      <c r="B15" s="6"/>
      <c r="D15" s="37"/>
      <c r="E15" s="508" t="s">
        <v>185</v>
      </c>
      <c r="F15" s="509"/>
      <c r="G15" s="58" t="s">
        <v>193</v>
      </c>
      <c r="H15" s="58" t="s">
        <v>194</v>
      </c>
      <c r="I15" s="58" t="s">
        <v>195</v>
      </c>
      <c r="J15" s="58" t="s">
        <v>196</v>
      </c>
      <c r="K15" s="58" t="s">
        <v>197</v>
      </c>
      <c r="L15" s="58" t="s">
        <v>198</v>
      </c>
      <c r="M15" s="207" t="s">
        <v>308</v>
      </c>
      <c r="N15" s="38"/>
      <c r="O15" s="38"/>
      <c r="P15" s="38"/>
      <c r="Q15" s="38"/>
      <c r="R15" s="444"/>
      <c r="S15" s="240"/>
      <c r="T15" s="445"/>
      <c r="U15" s="39"/>
    </row>
    <row r="16" spans="1:862" ht="21.95" customHeight="1" thickTop="1" thickBot="1">
      <c r="A16" s="6"/>
      <c r="B16" s="6"/>
      <c r="D16" s="37"/>
      <c r="E16" s="499" t="s">
        <v>184</v>
      </c>
      <c r="F16" s="500"/>
      <c r="G16" s="197"/>
      <c r="H16" s="33"/>
      <c r="I16" s="33"/>
      <c r="J16" s="33"/>
      <c r="K16" s="33"/>
      <c r="L16" s="33"/>
      <c r="M16" s="208">
        <f>G16+I16-J16-K16</f>
        <v>0</v>
      </c>
      <c r="N16" s="38"/>
      <c r="O16" s="38"/>
      <c r="P16" s="38"/>
      <c r="Q16" s="38"/>
      <c r="R16" s="444"/>
      <c r="S16" s="240"/>
      <c r="T16" s="445"/>
      <c r="U16" s="39"/>
    </row>
    <row r="17" spans="1:22">
      <c r="A17" s="6"/>
      <c r="B17" s="6"/>
      <c r="D17" s="37"/>
      <c r="E17" s="5"/>
      <c r="F17" s="5"/>
      <c r="G17" s="5"/>
      <c r="H17" s="5"/>
      <c r="I17" s="5"/>
      <c r="J17" s="5"/>
      <c r="K17" s="38"/>
      <c r="L17" s="38"/>
      <c r="M17" s="38"/>
      <c r="N17" s="38"/>
      <c r="O17" s="38"/>
      <c r="P17" s="38"/>
      <c r="Q17" s="38"/>
      <c r="R17" s="444"/>
      <c r="S17" s="240"/>
      <c r="T17" s="445"/>
      <c r="U17" s="39"/>
    </row>
    <row r="18" spans="1:22">
      <c r="A18" s="6"/>
      <c r="B18" s="6"/>
      <c r="D18" s="37"/>
      <c r="E18" s="5"/>
      <c r="F18" s="5"/>
      <c r="G18" s="5"/>
      <c r="H18" s="5"/>
      <c r="I18" s="5"/>
      <c r="J18" s="5"/>
      <c r="K18" s="38"/>
      <c r="L18" s="38"/>
      <c r="M18" s="38"/>
      <c r="N18" s="38"/>
      <c r="O18" s="38"/>
      <c r="P18" s="38"/>
      <c r="Q18" s="38"/>
      <c r="R18" s="444"/>
      <c r="S18" s="240"/>
      <c r="T18" s="445"/>
      <c r="U18" s="39"/>
    </row>
    <row r="19" spans="1:22" s="85" customFormat="1" ht="31.5">
      <c r="A19" s="72"/>
      <c r="B19" s="72"/>
      <c r="D19" s="73"/>
      <c r="E19" s="80" t="s">
        <v>182</v>
      </c>
      <c r="F19" s="80"/>
      <c r="G19" s="80"/>
      <c r="H19" s="74"/>
      <c r="I19" s="74"/>
      <c r="J19" s="75"/>
      <c r="K19" s="76"/>
      <c r="L19" s="76"/>
      <c r="M19" s="76"/>
      <c r="N19" s="76"/>
      <c r="O19" s="76"/>
      <c r="P19" s="76"/>
      <c r="Q19" s="76"/>
      <c r="R19" s="446"/>
      <c r="S19" s="241"/>
      <c r="T19" s="447"/>
      <c r="U19" s="77"/>
      <c r="V19" s="95"/>
    </row>
    <row r="20" spans="1:22" ht="17.25" thickBot="1">
      <c r="A20" s="6"/>
      <c r="B20" s="6"/>
      <c r="D20" s="37"/>
      <c r="E20" s="5"/>
      <c r="F20" s="5"/>
      <c r="G20" s="5"/>
      <c r="H20" s="5"/>
      <c r="I20" s="5"/>
      <c r="J20" s="5"/>
      <c r="K20" s="5"/>
      <c r="L20" s="38"/>
      <c r="M20" s="38"/>
      <c r="N20" s="38"/>
      <c r="O20" s="38"/>
      <c r="P20" s="38"/>
      <c r="Q20" s="38"/>
      <c r="R20" s="444"/>
      <c r="S20" s="240"/>
      <c r="T20" s="445"/>
      <c r="U20" s="39"/>
    </row>
    <row r="21" spans="1:22" s="87" customFormat="1" ht="21.95" customHeight="1">
      <c r="A21" s="51"/>
      <c r="B21" s="51"/>
      <c r="D21" s="53"/>
      <c r="E21" s="495" t="s">
        <v>77</v>
      </c>
      <c r="F21" s="496"/>
      <c r="G21" s="496"/>
      <c r="H21" s="492" t="s">
        <v>78</v>
      </c>
      <c r="I21" s="493"/>
      <c r="J21" s="493"/>
      <c r="K21" s="493"/>
      <c r="L21" s="498"/>
      <c r="M21" s="492" t="s">
        <v>79</v>
      </c>
      <c r="N21" s="493"/>
      <c r="O21" s="494"/>
      <c r="P21" s="307"/>
      <c r="Q21" s="59"/>
      <c r="R21" s="448"/>
      <c r="S21" s="238"/>
      <c r="T21" s="449"/>
      <c r="U21" s="55"/>
    </row>
    <row r="22" spans="1:22" s="87" customFormat="1" ht="82.5" customHeight="1">
      <c r="A22" s="51"/>
      <c r="B22" s="51"/>
      <c r="D22" s="53"/>
      <c r="E22" s="247" t="s">
        <v>164</v>
      </c>
      <c r="F22" s="60" t="s">
        <v>80</v>
      </c>
      <c r="G22" s="61" t="s">
        <v>435</v>
      </c>
      <c r="H22" s="61" t="s">
        <v>436</v>
      </c>
      <c r="I22" s="60" t="s">
        <v>136</v>
      </c>
      <c r="J22" s="60" t="s">
        <v>137</v>
      </c>
      <c r="K22" s="61" t="s">
        <v>135</v>
      </c>
      <c r="L22" s="198" t="s">
        <v>309</v>
      </c>
      <c r="M22" s="61" t="s">
        <v>310</v>
      </c>
      <c r="N22" s="61" t="s">
        <v>311</v>
      </c>
      <c r="O22" s="62" t="s">
        <v>312</v>
      </c>
      <c r="P22" s="304"/>
      <c r="Q22" s="59"/>
      <c r="R22" s="448"/>
      <c r="S22" s="238"/>
      <c r="T22" s="449"/>
      <c r="U22" s="55"/>
    </row>
    <row r="23" spans="1:22" s="88" customFormat="1" ht="21.95" customHeight="1">
      <c r="A23" s="7"/>
      <c r="B23" s="7"/>
      <c r="D23" s="40"/>
      <c r="E23" s="8" t="s">
        <v>159</v>
      </c>
      <c r="F23" s="9"/>
      <c r="G23" s="24" t="s">
        <v>318</v>
      </c>
      <c r="H23" s="9" t="s">
        <v>162</v>
      </c>
      <c r="I23" s="201">
        <v>80</v>
      </c>
      <c r="J23" s="202">
        <v>1.0332300000000001</v>
      </c>
      <c r="K23" s="24">
        <v>1000</v>
      </c>
      <c r="L23" s="199">
        <v>50000</v>
      </c>
      <c r="M23" s="10">
        <v>56100</v>
      </c>
      <c r="N23" s="9">
        <v>1</v>
      </c>
      <c r="O23" s="308">
        <v>0.1</v>
      </c>
      <c r="P23" s="305"/>
      <c r="Q23" s="42"/>
      <c r="R23" s="442"/>
      <c r="S23" s="239"/>
      <c r="T23" s="443"/>
      <c r="U23" s="41"/>
    </row>
    <row r="24" spans="1:22" s="88" customFormat="1" ht="21.95" customHeight="1">
      <c r="A24" s="7"/>
      <c r="B24" s="7"/>
      <c r="D24" s="40"/>
      <c r="E24" s="8" t="s">
        <v>160</v>
      </c>
      <c r="F24" s="9"/>
      <c r="G24" s="24" t="s">
        <v>318</v>
      </c>
      <c r="H24" s="9" t="s">
        <v>162</v>
      </c>
      <c r="I24" s="201">
        <v>90</v>
      </c>
      <c r="J24" s="202">
        <v>2.0329999999999999</v>
      </c>
      <c r="K24" s="24">
        <v>100</v>
      </c>
      <c r="L24" s="199">
        <v>1000</v>
      </c>
      <c r="M24" s="10">
        <v>74400</v>
      </c>
      <c r="N24" s="9">
        <v>3</v>
      </c>
      <c r="O24" s="308">
        <v>0.3</v>
      </c>
      <c r="P24" s="305"/>
      <c r="Q24" s="42"/>
      <c r="R24" s="442"/>
      <c r="S24" s="239"/>
      <c r="T24" s="443"/>
      <c r="U24" s="41"/>
    </row>
    <row r="25" spans="1:22" s="88" customFormat="1" ht="21.95" customHeight="1">
      <c r="A25" s="7"/>
      <c r="B25" s="7"/>
      <c r="D25" s="40"/>
      <c r="E25" s="8" t="s">
        <v>161</v>
      </c>
      <c r="F25" s="9"/>
      <c r="G25" s="24" t="s">
        <v>318</v>
      </c>
      <c r="H25" s="9" t="s">
        <v>162</v>
      </c>
      <c r="I25" s="201">
        <v>80</v>
      </c>
      <c r="J25" s="202">
        <v>3.0329999999999999</v>
      </c>
      <c r="K25" s="24">
        <v>500</v>
      </c>
      <c r="L25" s="199">
        <v>10000</v>
      </c>
      <c r="M25" s="10">
        <v>66400</v>
      </c>
      <c r="N25" s="9">
        <v>1</v>
      </c>
      <c r="O25" s="308">
        <v>0.1</v>
      </c>
      <c r="P25" s="305"/>
      <c r="Q25" s="42"/>
      <c r="R25" s="442"/>
      <c r="S25" s="239"/>
      <c r="T25" s="443"/>
      <c r="U25" s="41"/>
    </row>
    <row r="26" spans="1:22" s="88" customFormat="1" ht="21.95" customHeight="1">
      <c r="A26" s="7"/>
      <c r="B26" s="7"/>
      <c r="D26" s="40"/>
      <c r="E26" s="23"/>
      <c r="F26" s="11"/>
      <c r="G26" s="24"/>
      <c r="H26" s="9"/>
      <c r="I26" s="205"/>
      <c r="J26" s="203"/>
      <c r="K26" s="24"/>
      <c r="L26" s="199"/>
      <c r="M26" s="10"/>
      <c r="N26" s="9"/>
      <c r="O26" s="308"/>
      <c r="P26" s="305"/>
      <c r="Q26" s="42"/>
      <c r="R26" s="442"/>
      <c r="S26" s="239"/>
      <c r="T26" s="443"/>
      <c r="U26" s="41"/>
    </row>
    <row r="27" spans="1:22" s="88" customFormat="1" ht="21.95" customHeight="1">
      <c r="A27" s="7"/>
      <c r="B27" s="7"/>
      <c r="D27" s="40"/>
      <c r="E27" s="23"/>
      <c r="F27" s="11"/>
      <c r="G27" s="24"/>
      <c r="H27" s="9"/>
      <c r="I27" s="205"/>
      <c r="J27" s="203"/>
      <c r="K27" s="24"/>
      <c r="L27" s="199"/>
      <c r="M27" s="10"/>
      <c r="N27" s="9"/>
      <c r="O27" s="308"/>
      <c r="P27" s="305"/>
      <c r="Q27" s="42"/>
      <c r="R27" s="442"/>
      <c r="S27" s="239"/>
      <c r="T27" s="443"/>
      <c r="U27" s="41"/>
    </row>
    <row r="28" spans="1:22" s="88" customFormat="1" ht="21.95" customHeight="1">
      <c r="A28" s="7"/>
      <c r="B28" s="7"/>
      <c r="D28" s="40"/>
      <c r="E28" s="8"/>
      <c r="F28" s="9"/>
      <c r="G28" s="24"/>
      <c r="H28" s="9"/>
      <c r="I28" s="201"/>
      <c r="J28" s="202"/>
      <c r="K28" s="24"/>
      <c r="L28" s="199"/>
      <c r="M28" s="10"/>
      <c r="N28" s="9"/>
      <c r="O28" s="308"/>
      <c r="P28" s="305"/>
      <c r="Q28" s="42"/>
      <c r="R28" s="442"/>
      <c r="S28" s="239"/>
      <c r="T28" s="443"/>
      <c r="U28" s="41"/>
    </row>
    <row r="29" spans="1:22" s="88" customFormat="1" ht="21.95" customHeight="1">
      <c r="A29" s="7"/>
      <c r="B29" s="7"/>
      <c r="D29" s="40"/>
      <c r="E29" s="23"/>
      <c r="F29" s="11"/>
      <c r="G29" s="24"/>
      <c r="H29" s="9"/>
      <c r="I29" s="205"/>
      <c r="J29" s="203"/>
      <c r="K29" s="24"/>
      <c r="L29" s="199"/>
      <c r="M29" s="10"/>
      <c r="N29" s="9"/>
      <c r="O29" s="308"/>
      <c r="P29" s="305"/>
      <c r="Q29" s="42"/>
      <c r="R29" s="442"/>
      <c r="S29" s="239"/>
      <c r="T29" s="443"/>
      <c r="U29" s="41"/>
    </row>
    <row r="30" spans="1:22" s="88" customFormat="1" ht="21.95" customHeight="1">
      <c r="A30" s="7"/>
      <c r="B30" s="7"/>
      <c r="D30" s="40"/>
      <c r="E30" s="23"/>
      <c r="F30" s="11"/>
      <c r="G30" s="24"/>
      <c r="H30" s="9"/>
      <c r="I30" s="205"/>
      <c r="J30" s="203"/>
      <c r="K30" s="24"/>
      <c r="L30" s="199"/>
      <c r="M30" s="10"/>
      <c r="N30" s="9"/>
      <c r="O30" s="308"/>
      <c r="P30" s="305"/>
      <c r="Q30" s="42"/>
      <c r="R30" s="442"/>
      <c r="S30" s="239"/>
      <c r="T30" s="443"/>
      <c r="U30" s="41"/>
    </row>
    <row r="31" spans="1:22" s="88" customFormat="1" ht="21.95" customHeight="1">
      <c r="A31" s="7"/>
      <c r="B31" s="7"/>
      <c r="D31" s="40"/>
      <c r="E31" s="23"/>
      <c r="F31" s="11"/>
      <c r="G31" s="24"/>
      <c r="H31" s="9"/>
      <c r="I31" s="205"/>
      <c r="J31" s="203"/>
      <c r="K31" s="24"/>
      <c r="L31" s="199"/>
      <c r="M31" s="10"/>
      <c r="N31" s="9"/>
      <c r="O31" s="308"/>
      <c r="P31" s="305"/>
      <c r="Q31" s="42"/>
      <c r="R31" s="442"/>
      <c r="S31" s="239"/>
      <c r="T31" s="443"/>
      <c r="U31" s="41"/>
    </row>
    <row r="32" spans="1:22" s="88" customFormat="1" ht="21.95" customHeight="1" thickBot="1">
      <c r="A32" s="470" t="s">
        <v>71</v>
      </c>
      <c r="B32" s="470"/>
      <c r="D32" s="40"/>
      <c r="E32" s="31"/>
      <c r="F32" s="26"/>
      <c r="G32" s="24"/>
      <c r="H32" s="28"/>
      <c r="I32" s="206"/>
      <c r="J32" s="204"/>
      <c r="K32" s="27"/>
      <c r="L32" s="200"/>
      <c r="M32" s="29"/>
      <c r="N32" s="28"/>
      <c r="O32" s="309"/>
      <c r="P32" s="305"/>
      <c r="Q32" s="42"/>
      <c r="R32" s="442"/>
      <c r="S32" s="239"/>
      <c r="T32" s="443"/>
      <c r="U32" s="41"/>
    </row>
    <row r="33" spans="1:31" s="87" customFormat="1" ht="21.95" customHeight="1" thickTop="1" thickBot="1">
      <c r="A33" s="51"/>
      <c r="B33" s="51"/>
      <c r="D33" s="53"/>
      <c r="E33" s="476" t="s">
        <v>70</v>
      </c>
      <c r="F33" s="477"/>
      <c r="G33" s="477"/>
      <c r="H33" s="478"/>
      <c r="I33" s="258">
        <f>AVERAGE(I23:I32)</f>
        <v>83.333333333333329</v>
      </c>
      <c r="J33" s="236">
        <f>AVERAGE(J23:J32)</f>
        <v>2.0330766666666666</v>
      </c>
      <c r="K33" s="216">
        <f>SUM(K23:K32)</f>
        <v>1600</v>
      </c>
      <c r="L33" s="216">
        <f>SUM(L23:L32)</f>
        <v>61000</v>
      </c>
      <c r="M33" s="413">
        <f>ROUND(SUMPRODUCT($L23:$L32, M23:M32)/$L$33,0)</f>
        <v>58089</v>
      </c>
      <c r="N33" s="414">
        <f>ROUND(SUMPRODUCT($L23:$L32, N23:N32)/$L$33,4)</f>
        <v>1.0327999999999999</v>
      </c>
      <c r="O33" s="415">
        <f>ROUND(SUMPRODUCT($L23:$L32, O23:O32)/$L$33,4)</f>
        <v>0.1033</v>
      </c>
      <c r="P33" s="306"/>
      <c r="Q33" s="59"/>
      <c r="R33" s="450"/>
      <c r="S33" s="451"/>
      <c r="T33" s="452"/>
      <c r="U33" s="41"/>
    </row>
    <row r="34" spans="1:31" s="87" customFormat="1" ht="17.25">
      <c r="A34" s="51"/>
      <c r="B34" s="51"/>
      <c r="D34" s="53"/>
      <c r="E34" s="185"/>
      <c r="F34" s="103"/>
      <c r="G34" s="103"/>
      <c r="H34" s="103"/>
      <c r="I34" s="103"/>
      <c r="J34" s="103"/>
      <c r="K34" s="104"/>
      <c r="L34" s="104"/>
      <c r="M34" s="104"/>
      <c r="N34" s="104"/>
      <c r="O34" s="104"/>
      <c r="P34" s="59"/>
      <c r="Q34" s="59"/>
      <c r="R34" s="59"/>
      <c r="S34" s="59"/>
      <c r="T34" s="59"/>
      <c r="U34" s="41"/>
    </row>
    <row r="35" spans="1:31" ht="17.25" thickBot="1">
      <c r="A35" s="6"/>
      <c r="B35" s="6"/>
      <c r="D35" s="43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6"/>
    </row>
    <row r="36" spans="1:31" ht="17.25" thickTop="1">
      <c r="A36" s="6"/>
      <c r="B36" s="6"/>
      <c r="E36" s="94"/>
      <c r="F36" s="94"/>
      <c r="G36" s="94"/>
      <c r="H36" s="94"/>
      <c r="I36" s="94"/>
      <c r="J36" s="94"/>
    </row>
    <row r="37" spans="1:31">
      <c r="A37" s="6"/>
      <c r="B37" s="6"/>
      <c r="E37" s="94"/>
      <c r="F37" s="94"/>
      <c r="G37" s="94"/>
      <c r="H37" s="94"/>
      <c r="I37" s="94"/>
      <c r="J37" s="94"/>
    </row>
    <row r="38" spans="1:31">
      <c r="A38" s="6"/>
      <c r="B38" s="6"/>
      <c r="E38" s="94"/>
      <c r="F38" s="94"/>
      <c r="G38" s="94"/>
      <c r="H38" s="94"/>
      <c r="I38" s="94"/>
      <c r="J38" s="94"/>
    </row>
    <row r="39" spans="1:31" s="83" customFormat="1" ht="39" customHeight="1" thickBot="1">
      <c r="A39" s="79"/>
      <c r="B39" s="79"/>
      <c r="E39" s="93" t="s">
        <v>323</v>
      </c>
    </row>
    <row r="40" spans="1:31" ht="17.25" thickTop="1">
      <c r="A40" s="6"/>
      <c r="B40" s="6"/>
      <c r="D40" s="34"/>
      <c r="E40" s="47"/>
      <c r="F40" s="47"/>
      <c r="G40" s="47"/>
      <c r="H40" s="47"/>
      <c r="I40" s="47"/>
      <c r="J40" s="47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278"/>
      <c r="AE40" s="244"/>
    </row>
    <row r="41" spans="1:31" s="95" customFormat="1" ht="31.5">
      <c r="A41" s="78"/>
      <c r="B41" s="78"/>
      <c r="C41" s="91"/>
      <c r="D41" s="37"/>
      <c r="E41" s="292" t="s">
        <v>322</v>
      </c>
      <c r="F41" s="292"/>
      <c r="G41" s="74"/>
      <c r="H41" s="74"/>
      <c r="I41" s="75"/>
      <c r="J41" s="75"/>
      <c r="K41" s="76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38"/>
      <c r="W41" s="38"/>
      <c r="X41" s="38"/>
      <c r="Y41" s="38"/>
      <c r="Z41" s="38"/>
      <c r="AA41" s="38"/>
      <c r="AB41" s="38"/>
      <c r="AC41" s="38"/>
      <c r="AD41" s="276"/>
      <c r="AE41" s="211"/>
    </row>
    <row r="42" spans="1:31" ht="17.25" thickBot="1">
      <c r="A42" s="6"/>
      <c r="B42" s="6"/>
      <c r="C42" s="90"/>
      <c r="D42" s="37"/>
      <c r="E42" s="5"/>
      <c r="F42" s="5"/>
      <c r="G42" s="5"/>
      <c r="H42" s="5"/>
      <c r="I42" s="5"/>
      <c r="J42" s="5"/>
      <c r="K42" s="3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38"/>
      <c r="W42" s="38"/>
      <c r="X42" s="38"/>
      <c r="Y42" s="38"/>
      <c r="Z42" s="38"/>
      <c r="AA42" s="38"/>
      <c r="AB42" s="38"/>
      <c r="AC42" s="38"/>
      <c r="AD42" s="276"/>
      <c r="AE42" s="211"/>
    </row>
    <row r="43" spans="1:31" s="87" customFormat="1" ht="21.95" customHeight="1">
      <c r="A43" s="51"/>
      <c r="B43" s="51"/>
      <c r="C43" s="92"/>
      <c r="D43" s="53"/>
      <c r="E43" s="479" t="s">
        <v>104</v>
      </c>
      <c r="F43" s="108" t="s">
        <v>419</v>
      </c>
      <c r="G43" s="486" t="s">
        <v>178</v>
      </c>
      <c r="H43" s="487"/>
      <c r="I43" s="482" t="s">
        <v>165</v>
      </c>
      <c r="J43" s="488"/>
      <c r="K43" s="481" t="s">
        <v>99</v>
      </c>
      <c r="L43" s="481"/>
      <c r="M43" s="481"/>
      <c r="N43" s="482"/>
      <c r="O43" s="264" t="s">
        <v>176</v>
      </c>
      <c r="P43" s="264" t="s">
        <v>177</v>
      </c>
      <c r="Q43" s="265" t="s">
        <v>173</v>
      </c>
      <c r="R43" s="63"/>
      <c r="S43" s="510" t="s">
        <v>158</v>
      </c>
      <c r="T43" s="511"/>
      <c r="U43" s="511"/>
      <c r="V43" s="511"/>
      <c r="W43" s="511"/>
      <c r="X43" s="511"/>
      <c r="Y43" s="511"/>
      <c r="Z43" s="511"/>
      <c r="AA43" s="511"/>
      <c r="AB43" s="511"/>
      <c r="AC43" s="512"/>
      <c r="AD43" s="277"/>
      <c r="AE43" s="210"/>
    </row>
    <row r="44" spans="1:31" s="87" customFormat="1" ht="21.95" customHeight="1">
      <c r="A44" s="51"/>
      <c r="B44" s="51"/>
      <c r="C44" s="92"/>
      <c r="D44" s="53"/>
      <c r="E44" s="480"/>
      <c r="F44" s="61" t="s">
        <v>191</v>
      </c>
      <c r="G44" s="106" t="s">
        <v>321</v>
      </c>
      <c r="H44" s="106" t="s">
        <v>192</v>
      </c>
      <c r="I44" s="106" t="s">
        <v>324</v>
      </c>
      <c r="J44" s="186" t="s">
        <v>107</v>
      </c>
      <c r="K44" s="387" t="s">
        <v>100</v>
      </c>
      <c r="L44" s="387" t="s">
        <v>101</v>
      </c>
      <c r="M44" s="387" t="s">
        <v>102</v>
      </c>
      <c r="N44" s="409" t="s">
        <v>418</v>
      </c>
      <c r="O44" s="60" t="s">
        <v>315</v>
      </c>
      <c r="P44" s="60" t="s">
        <v>315</v>
      </c>
      <c r="Q44" s="64" t="s">
        <v>315</v>
      </c>
      <c r="R44" s="63"/>
      <c r="S44" s="513"/>
      <c r="T44" s="514"/>
      <c r="U44" s="514"/>
      <c r="V44" s="514"/>
      <c r="W44" s="514"/>
      <c r="X44" s="514"/>
      <c r="Y44" s="514"/>
      <c r="Z44" s="514"/>
      <c r="AA44" s="514"/>
      <c r="AB44" s="514"/>
      <c r="AC44" s="515"/>
      <c r="AD44" s="277"/>
      <c r="AE44" s="210"/>
    </row>
    <row r="45" spans="1:31" ht="21.95" customHeight="1">
      <c r="A45" s="6"/>
      <c r="B45" s="6"/>
      <c r="C45" s="90"/>
      <c r="D45" s="37"/>
      <c r="E45" s="66" t="s">
        <v>105</v>
      </c>
      <c r="F45" s="107">
        <f>V69</f>
        <v>391.04999999999995</v>
      </c>
      <c r="G45" s="25">
        <f>T69</f>
        <v>201000</v>
      </c>
      <c r="H45" s="183" t="s">
        <v>109</v>
      </c>
      <c r="I45" s="249">
        <f>G45/F45</f>
        <v>514.00076716532419</v>
      </c>
      <c r="J45" s="250" t="s">
        <v>163</v>
      </c>
      <c r="K45" s="421">
        <f>W69/$G45*1000</f>
        <v>114.75872723880596</v>
      </c>
      <c r="L45" s="422">
        <f>X69/$G45</f>
        <v>2.6480099502487562E-3</v>
      </c>
      <c r="M45" s="422">
        <f>Y69/$G45</f>
        <v>3.7017412935323382E-4</v>
      </c>
      <c r="N45" s="388">
        <f>K45+L45*21+M45*310</f>
        <v>114.92908942786069</v>
      </c>
      <c r="O45" s="313">
        <v>190000</v>
      </c>
      <c r="P45" s="315">
        <v>0</v>
      </c>
      <c r="Q45" s="316">
        <f>G45-P45-O45</f>
        <v>11000</v>
      </c>
      <c r="R45" s="12"/>
      <c r="S45" s="453"/>
      <c r="T45" s="242"/>
      <c r="U45" s="242"/>
      <c r="V45" s="240"/>
      <c r="W45" s="243"/>
      <c r="X45" s="420"/>
      <c r="Y45" s="240"/>
      <c r="Z45" s="240"/>
      <c r="AA45" s="240"/>
      <c r="AB45" s="240"/>
      <c r="AC45" s="445"/>
      <c r="AD45" s="276"/>
      <c r="AE45" s="211"/>
    </row>
    <row r="46" spans="1:31" ht="21.95" customHeight="1">
      <c r="A46" s="6"/>
      <c r="B46" s="6"/>
      <c r="C46" s="90"/>
      <c r="D46" s="37"/>
      <c r="E46" s="66" t="s">
        <v>106</v>
      </c>
      <c r="F46" s="107">
        <f>V88</f>
        <v>302.89999999999998</v>
      </c>
      <c r="G46" s="13">
        <f>T88</f>
        <v>130000</v>
      </c>
      <c r="H46" s="13">
        <f>U88</f>
        <v>110000</v>
      </c>
      <c r="I46" s="249">
        <f>G46/F46</f>
        <v>429.18454935622321</v>
      </c>
      <c r="J46" s="251">
        <f>H46/F46</f>
        <v>363.15615714757348</v>
      </c>
      <c r="K46" s="423">
        <f>AA88/$G46*1000</f>
        <v>59.661657695019429</v>
      </c>
      <c r="L46" s="424">
        <f>AB88/$G46</f>
        <v>1.8482518304257433E-3</v>
      </c>
      <c r="M46" s="424">
        <f>AC88/$G46</f>
        <v>3.2352996474735598E-4</v>
      </c>
      <c r="N46" s="389">
        <f>K46+L46*21+M46*310</f>
        <v>59.80076527253005</v>
      </c>
      <c r="O46" s="313">
        <v>75000</v>
      </c>
      <c r="P46" s="315">
        <v>50000</v>
      </c>
      <c r="Q46" s="316">
        <f>G46-P46-O46</f>
        <v>5000</v>
      </c>
      <c r="R46" s="12"/>
      <c r="S46" s="453"/>
      <c r="T46" s="242"/>
      <c r="U46" s="242"/>
      <c r="V46" s="240"/>
      <c r="W46" s="243"/>
      <c r="X46" s="420"/>
      <c r="Y46" s="240"/>
      <c r="Z46" s="240"/>
      <c r="AA46" s="240"/>
      <c r="AB46" s="240"/>
      <c r="AC46" s="445"/>
      <c r="AD46" s="276"/>
      <c r="AE46" s="211"/>
    </row>
    <row r="47" spans="1:31" ht="21.95" customHeight="1" thickBot="1">
      <c r="A47" s="6"/>
      <c r="B47" s="6"/>
      <c r="C47" s="90"/>
      <c r="D47" s="37"/>
      <c r="E47" s="67" t="s">
        <v>143</v>
      </c>
      <c r="F47" s="30">
        <v>0</v>
      </c>
      <c r="G47" s="30">
        <f>T107</f>
        <v>180000</v>
      </c>
      <c r="H47" s="184" t="s">
        <v>109</v>
      </c>
      <c r="I47" s="285"/>
      <c r="J47" s="286"/>
      <c r="K47" s="425">
        <f>W107/$G47*1000</f>
        <v>11400</v>
      </c>
      <c r="L47" s="426">
        <f>X107/$G47</f>
        <v>0.5</v>
      </c>
      <c r="M47" s="426">
        <f>Y107/$G47</f>
        <v>0.05</v>
      </c>
      <c r="N47" s="390">
        <f>K47+L47*21+M47*310</f>
        <v>11426</v>
      </c>
      <c r="O47" s="314">
        <v>30000</v>
      </c>
      <c r="P47" s="317">
        <v>150000</v>
      </c>
      <c r="Q47" s="318">
        <f>G47-P47-O47</f>
        <v>0</v>
      </c>
      <c r="R47" s="12"/>
      <c r="S47" s="453"/>
      <c r="T47" s="242"/>
      <c r="U47" s="242"/>
      <c r="V47" s="240"/>
      <c r="W47" s="243"/>
      <c r="X47" s="420"/>
      <c r="Y47" s="240"/>
      <c r="Z47" s="240"/>
      <c r="AA47" s="240"/>
      <c r="AB47" s="240"/>
      <c r="AC47" s="445"/>
      <c r="AD47" s="276"/>
      <c r="AE47" s="211"/>
    </row>
    <row r="48" spans="1:31" s="87" customFormat="1" ht="21.95" customHeight="1" thickTop="1" thickBot="1">
      <c r="A48" s="6"/>
      <c r="B48" s="6"/>
      <c r="C48" s="92"/>
      <c r="D48" s="53"/>
      <c r="E48" s="65" t="s">
        <v>70</v>
      </c>
      <c r="F48" s="248">
        <f>SUM(F45:F47)</f>
        <v>693.94999999999993</v>
      </c>
      <c r="G48" s="248">
        <f>SUM(G45:G47)</f>
        <v>511000</v>
      </c>
      <c r="H48" s="248">
        <f>SUM(H45:H47)</f>
        <v>110000</v>
      </c>
      <c r="I48" s="287">
        <f>SUMPRODUCT(G45:G46, I45:I46)/(G48-G47)</f>
        <v>480.68926168138728</v>
      </c>
      <c r="J48" s="288">
        <f>J46</f>
        <v>363.15615714757348</v>
      </c>
      <c r="K48" s="427">
        <f>ROUND(SUMPRODUCT($G45:$G47, K45:K47)/$G$48,0)</f>
        <v>4076</v>
      </c>
      <c r="L48" s="428">
        <f>ROUND(SUMPRODUCT($G45:$G47, L45:L47)/$G$48,4)</f>
        <v>0.17760000000000001</v>
      </c>
      <c r="M48" s="428">
        <f>ROUND(SUMPRODUCT($G45:$G47, M45:M47)/$G$48,4)</f>
        <v>1.78E-2</v>
      </c>
      <c r="N48" s="274">
        <f>SUMPRODUCT($G45:$G47, N45:N47)/$G$48</f>
        <v>4085.2345331906631</v>
      </c>
      <c r="O48" s="233">
        <f>SUM(O45:O47)</f>
        <v>295000</v>
      </c>
      <c r="P48" s="233">
        <f>SUM(P45:P47)</f>
        <v>200000</v>
      </c>
      <c r="Q48" s="275">
        <f>SUM(Q45:Q47)</f>
        <v>16000</v>
      </c>
      <c r="R48" s="63"/>
      <c r="S48" s="454"/>
      <c r="T48" s="455"/>
      <c r="U48" s="455"/>
      <c r="V48" s="451"/>
      <c r="W48" s="456"/>
      <c r="X48" s="457"/>
      <c r="Y48" s="451"/>
      <c r="Z48" s="458"/>
      <c r="AA48" s="458"/>
      <c r="AB48" s="458"/>
      <c r="AC48" s="459"/>
      <c r="AD48" s="277"/>
      <c r="AE48" s="210"/>
    </row>
    <row r="49" spans="1:31">
      <c r="A49" s="6"/>
      <c r="B49" s="6"/>
      <c r="D49" s="37"/>
      <c r="E49" s="463" t="s">
        <v>439</v>
      </c>
      <c r="F49" s="5"/>
      <c r="G49" s="5"/>
      <c r="H49" s="5"/>
      <c r="I49" s="5"/>
      <c r="J49" s="5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276"/>
      <c r="AE49" s="211"/>
    </row>
    <row r="50" spans="1:31">
      <c r="A50" s="6"/>
      <c r="B50" s="6"/>
      <c r="D50" s="37"/>
      <c r="E50" s="463" t="s">
        <v>430</v>
      </c>
      <c r="F50" s="5"/>
      <c r="G50" s="5"/>
      <c r="H50" s="5"/>
      <c r="I50" s="5"/>
      <c r="J50" s="5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276"/>
      <c r="AE50" s="211"/>
    </row>
    <row r="51" spans="1:31">
      <c r="A51" s="6"/>
      <c r="B51" s="6"/>
      <c r="D51" s="37"/>
      <c r="E51" s="5"/>
      <c r="F51" s="5"/>
      <c r="G51" s="5"/>
      <c r="H51" s="5"/>
      <c r="I51" s="5"/>
      <c r="J51" s="5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276"/>
      <c r="AE51" s="211"/>
    </row>
    <row r="52" spans="1:31" s="95" customFormat="1" ht="31.5">
      <c r="A52" s="78"/>
      <c r="B52" s="78"/>
      <c r="C52" s="91"/>
      <c r="D52" s="37"/>
      <c r="E52" s="292" t="s">
        <v>319</v>
      </c>
      <c r="F52" s="292"/>
      <c r="G52" s="74"/>
      <c r="H52" s="74"/>
      <c r="I52" s="75"/>
      <c r="J52" s="75"/>
      <c r="K52" s="76"/>
      <c r="L52" s="105"/>
      <c r="M52" s="105"/>
      <c r="N52" s="105"/>
      <c r="O52" s="38"/>
      <c r="P52" s="38"/>
      <c r="Q52" s="105"/>
      <c r="R52" s="105"/>
      <c r="S52" s="105"/>
      <c r="T52" s="105"/>
      <c r="U52" s="105"/>
      <c r="V52" s="38"/>
      <c r="W52" s="38"/>
      <c r="X52" s="38"/>
      <c r="Y52" s="38"/>
      <c r="Z52" s="38"/>
      <c r="AA52" s="38"/>
      <c r="AB52" s="38"/>
      <c r="AC52" s="38"/>
      <c r="AD52" s="276"/>
      <c r="AE52" s="211"/>
    </row>
    <row r="53" spans="1:31" s="95" customFormat="1" ht="31.5">
      <c r="A53" s="78"/>
      <c r="B53" s="78"/>
      <c r="C53" s="91"/>
      <c r="D53" s="37"/>
      <c r="E53" s="80"/>
      <c r="F53" s="80"/>
      <c r="G53" s="74"/>
      <c r="H53" s="74"/>
      <c r="I53" s="75"/>
      <c r="J53" s="75"/>
      <c r="K53" s="76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38"/>
      <c r="W53" s="38"/>
      <c r="X53" s="38"/>
      <c r="Y53" s="38"/>
      <c r="Z53" s="38"/>
      <c r="AA53" s="38"/>
      <c r="AB53" s="38"/>
      <c r="AC53" s="38"/>
      <c r="AD53" s="276"/>
      <c r="AE53" s="211"/>
    </row>
    <row r="54" spans="1:31" s="89" customFormat="1" ht="27" thickBot="1">
      <c r="A54" s="49"/>
      <c r="B54" s="49"/>
      <c r="D54" s="50"/>
      <c r="E54" s="81" t="s">
        <v>141</v>
      </c>
      <c r="F54" s="71"/>
      <c r="G54" s="68"/>
      <c r="H54" s="68"/>
      <c r="I54" s="68"/>
      <c r="J54" s="68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70"/>
    </row>
    <row r="55" spans="1:31" s="86" customFormat="1" ht="21.95" customHeight="1">
      <c r="A55" s="22"/>
      <c r="B55" s="22"/>
      <c r="D55" s="52"/>
      <c r="E55" s="266" t="s">
        <v>151</v>
      </c>
      <c r="F55" s="489" t="s">
        <v>179</v>
      </c>
      <c r="G55" s="490"/>
      <c r="H55" s="491"/>
      <c r="I55" s="483" t="s">
        <v>420</v>
      </c>
      <c r="J55" s="483"/>
      <c r="K55" s="483"/>
      <c r="L55" s="484" t="s">
        <v>166</v>
      </c>
      <c r="M55" s="485"/>
      <c r="N55" s="194" t="s">
        <v>133</v>
      </c>
      <c r="O55" s="471" t="s">
        <v>83</v>
      </c>
      <c r="P55" s="472"/>
      <c r="Q55" s="473"/>
      <c r="R55" s="483" t="s">
        <v>82</v>
      </c>
      <c r="S55" s="483"/>
      <c r="T55" s="507" t="s">
        <v>314</v>
      </c>
      <c r="U55" s="489"/>
      <c r="V55" s="411" t="s">
        <v>426</v>
      </c>
      <c r="W55" s="473" t="s">
        <v>84</v>
      </c>
      <c r="X55" s="519"/>
      <c r="Y55" s="519"/>
      <c r="Z55" s="519"/>
      <c r="AA55" s="519" t="s">
        <v>108</v>
      </c>
      <c r="AB55" s="519"/>
      <c r="AC55" s="519"/>
      <c r="AD55" s="520"/>
      <c r="AE55" s="209"/>
    </row>
    <row r="56" spans="1:31" s="87" customFormat="1" ht="21.95" customHeight="1">
      <c r="A56" s="51"/>
      <c r="B56" s="51"/>
      <c r="D56" s="53"/>
      <c r="E56" s="280" t="s">
        <v>152</v>
      </c>
      <c r="F56" s="60" t="s">
        <v>181</v>
      </c>
      <c r="G56" s="61" t="s">
        <v>85</v>
      </c>
      <c r="H56" s="60" t="s">
        <v>86</v>
      </c>
      <c r="I56" s="387" t="s">
        <v>87</v>
      </c>
      <c r="J56" s="387" t="s">
        <v>88</v>
      </c>
      <c r="K56" s="387" t="s">
        <v>89</v>
      </c>
      <c r="L56" s="382" t="s">
        <v>90</v>
      </c>
      <c r="M56" s="382" t="s">
        <v>91</v>
      </c>
      <c r="N56" s="61" t="s">
        <v>188</v>
      </c>
      <c r="O56" s="61" t="s">
        <v>92</v>
      </c>
      <c r="P56" s="61" t="s">
        <v>93</v>
      </c>
      <c r="Q56" s="61" t="s">
        <v>94</v>
      </c>
      <c r="R56" s="61" t="s">
        <v>325</v>
      </c>
      <c r="S56" s="61" t="s">
        <v>76</v>
      </c>
      <c r="T56" s="61" t="s">
        <v>320</v>
      </c>
      <c r="U56" s="61" t="s">
        <v>76</v>
      </c>
      <c r="V56" s="391" t="s">
        <v>313</v>
      </c>
      <c r="W56" s="382" t="s">
        <v>95</v>
      </c>
      <c r="X56" s="382" t="s">
        <v>96</v>
      </c>
      <c r="Y56" s="382" t="s">
        <v>97</v>
      </c>
      <c r="Z56" s="61" t="s">
        <v>98</v>
      </c>
      <c r="AA56" s="61" t="s">
        <v>95</v>
      </c>
      <c r="AB56" s="61" t="s">
        <v>96</v>
      </c>
      <c r="AC56" s="61" t="s">
        <v>97</v>
      </c>
      <c r="AD56" s="62" t="s">
        <v>98</v>
      </c>
      <c r="AE56" s="210"/>
    </row>
    <row r="57" spans="1:31" ht="21.95" customHeight="1">
      <c r="A57" s="6"/>
      <c r="B57" s="6"/>
      <c r="D57" s="37"/>
      <c r="E57" s="229" t="s">
        <v>174</v>
      </c>
      <c r="F57" s="283" t="s">
        <v>69</v>
      </c>
      <c r="G57" s="222" t="s">
        <v>6</v>
      </c>
      <c r="H57" s="393" t="s">
        <v>67</v>
      </c>
      <c r="I57" s="222" t="s">
        <v>421</v>
      </c>
      <c r="J57" s="222">
        <v>6.5</v>
      </c>
      <c r="K57" s="222" t="s">
        <v>423</v>
      </c>
      <c r="L57" s="222">
        <v>49.3</v>
      </c>
      <c r="M57" s="222">
        <v>54.6</v>
      </c>
      <c r="N57" s="394">
        <v>0.995</v>
      </c>
      <c r="O57" s="221">
        <v>56100</v>
      </c>
      <c r="P57" s="234">
        <v>1</v>
      </c>
      <c r="Q57" s="234">
        <v>0.1</v>
      </c>
      <c r="R57" s="221">
        <v>80</v>
      </c>
      <c r="S57" s="221"/>
      <c r="T57" s="221">
        <v>200000</v>
      </c>
      <c r="U57" s="378"/>
      <c r="V57" s="392">
        <f>J57*L57</f>
        <v>320.45</v>
      </c>
      <c r="W57" s="436">
        <f t="shared" ref="W57:W68" si="0">O57*$V57*N57/1000</f>
        <v>17887.358774999997</v>
      </c>
      <c r="X57" s="436">
        <f t="shared" ref="X57:X68" si="1">P57*$V57</f>
        <v>320.45</v>
      </c>
      <c r="Y57" s="436">
        <f t="shared" ref="Y57:Y68" si="2">Q57*$V57</f>
        <v>32.045000000000002</v>
      </c>
      <c r="Z57" s="380">
        <f>W57+(X57*21+Y57*310)/1000</f>
        <v>17904.022174999998</v>
      </c>
      <c r="AA57" s="223"/>
      <c r="AB57" s="223"/>
      <c r="AC57" s="223"/>
      <c r="AD57" s="224"/>
      <c r="AE57" s="211"/>
    </row>
    <row r="58" spans="1:31" ht="21.95" customHeight="1">
      <c r="A58" s="6"/>
      <c r="B58" s="6"/>
      <c r="D58" s="37"/>
      <c r="E58" s="229" t="s">
        <v>174</v>
      </c>
      <c r="F58" s="283" t="s">
        <v>140</v>
      </c>
      <c r="G58" s="222" t="s">
        <v>6</v>
      </c>
      <c r="H58" s="393" t="s">
        <v>145</v>
      </c>
      <c r="I58" s="222" t="s">
        <v>68</v>
      </c>
      <c r="J58" s="222">
        <v>2</v>
      </c>
      <c r="K58" s="222" t="s">
        <v>425</v>
      </c>
      <c r="L58" s="222">
        <v>35.299999999999997</v>
      </c>
      <c r="M58" s="222">
        <v>37.700000000000003</v>
      </c>
      <c r="N58" s="394">
        <v>0.99</v>
      </c>
      <c r="O58" s="221">
        <v>74100</v>
      </c>
      <c r="P58" s="234">
        <v>3</v>
      </c>
      <c r="Q58" s="234">
        <v>0.6</v>
      </c>
      <c r="R58" s="221">
        <v>80</v>
      </c>
      <c r="S58" s="221"/>
      <c r="T58" s="221">
        <v>1000</v>
      </c>
      <c r="U58" s="378"/>
      <c r="V58" s="392">
        <f t="shared" ref="V58:V68" si="3">J58*L58</f>
        <v>70.599999999999994</v>
      </c>
      <c r="W58" s="436">
        <f t="shared" si="0"/>
        <v>5179.1454000000003</v>
      </c>
      <c r="X58" s="436">
        <f t="shared" si="1"/>
        <v>211.79999999999998</v>
      </c>
      <c r="Y58" s="436">
        <f t="shared" si="2"/>
        <v>42.359999999999992</v>
      </c>
      <c r="Z58" s="380">
        <f t="shared" ref="Z58:Z68" si="4">W58+(X58*21+Y58*310)/1000</f>
        <v>5196.7248</v>
      </c>
      <c r="AA58" s="223"/>
      <c r="AB58" s="223"/>
      <c r="AC58" s="223"/>
      <c r="AD58" s="224"/>
      <c r="AE58" s="211"/>
    </row>
    <row r="59" spans="1:31" ht="21.95" customHeight="1">
      <c r="A59" s="6"/>
      <c r="B59" s="6"/>
      <c r="D59" s="37"/>
      <c r="E59" s="229" t="s">
        <v>174</v>
      </c>
      <c r="F59" s="283"/>
      <c r="G59" s="222"/>
      <c r="H59" s="222"/>
      <c r="I59" s="395"/>
      <c r="J59" s="396"/>
      <c r="K59" s="395"/>
      <c r="L59" s="397"/>
      <c r="M59" s="397"/>
      <c r="N59" s="319"/>
      <c r="O59" s="221"/>
      <c r="P59" s="234"/>
      <c r="Q59" s="234"/>
      <c r="R59" s="221"/>
      <c r="S59" s="221"/>
      <c r="T59" s="221"/>
      <c r="U59" s="378"/>
      <c r="V59" s="392">
        <f t="shared" si="3"/>
        <v>0</v>
      </c>
      <c r="W59" s="436">
        <f t="shared" si="0"/>
        <v>0</v>
      </c>
      <c r="X59" s="436">
        <f t="shared" si="1"/>
        <v>0</v>
      </c>
      <c r="Y59" s="436">
        <f t="shared" si="2"/>
        <v>0</v>
      </c>
      <c r="Z59" s="380">
        <f t="shared" si="4"/>
        <v>0</v>
      </c>
      <c r="AA59" s="223"/>
      <c r="AB59" s="223"/>
      <c r="AC59" s="223"/>
      <c r="AD59" s="224"/>
      <c r="AE59" s="211"/>
    </row>
    <row r="60" spans="1:31" ht="21.95" customHeight="1">
      <c r="A60" s="6"/>
      <c r="B60" s="6"/>
      <c r="D60" s="37"/>
      <c r="E60" s="229" t="s">
        <v>174</v>
      </c>
      <c r="F60" s="283"/>
      <c r="G60" s="222"/>
      <c r="H60" s="222"/>
      <c r="I60" s="222"/>
      <c r="J60" s="221"/>
      <c r="K60" s="222"/>
      <c r="L60" s="214"/>
      <c r="M60" s="214"/>
      <c r="N60" s="319"/>
      <c r="O60" s="221"/>
      <c r="P60" s="234"/>
      <c r="Q60" s="234"/>
      <c r="R60" s="221"/>
      <c r="S60" s="221"/>
      <c r="T60" s="221"/>
      <c r="U60" s="378"/>
      <c r="V60" s="392">
        <f t="shared" si="3"/>
        <v>0</v>
      </c>
      <c r="W60" s="436">
        <f t="shared" si="0"/>
        <v>0</v>
      </c>
      <c r="X60" s="436">
        <f t="shared" si="1"/>
        <v>0</v>
      </c>
      <c r="Y60" s="436">
        <f t="shared" si="2"/>
        <v>0</v>
      </c>
      <c r="Z60" s="380">
        <f t="shared" si="4"/>
        <v>0</v>
      </c>
      <c r="AA60" s="223"/>
      <c r="AB60" s="223"/>
      <c r="AC60" s="223"/>
      <c r="AD60" s="224"/>
      <c r="AE60" s="211"/>
    </row>
    <row r="61" spans="1:31" ht="21.95" customHeight="1">
      <c r="A61" s="6"/>
      <c r="B61" s="6"/>
      <c r="D61" s="37"/>
      <c r="E61" s="229" t="s">
        <v>174</v>
      </c>
      <c r="F61" s="283"/>
      <c r="G61" s="222"/>
      <c r="H61" s="222"/>
      <c r="I61" s="222"/>
      <c r="J61" s="221"/>
      <c r="K61" s="222"/>
      <c r="L61" s="214"/>
      <c r="M61" s="214"/>
      <c r="N61" s="319"/>
      <c r="O61" s="221"/>
      <c r="P61" s="234"/>
      <c r="Q61" s="234"/>
      <c r="R61" s="221"/>
      <c r="S61" s="221"/>
      <c r="T61" s="221"/>
      <c r="U61" s="378"/>
      <c r="V61" s="392">
        <f t="shared" si="3"/>
        <v>0</v>
      </c>
      <c r="W61" s="436">
        <f t="shared" si="0"/>
        <v>0</v>
      </c>
      <c r="X61" s="436">
        <f t="shared" si="1"/>
        <v>0</v>
      </c>
      <c r="Y61" s="436">
        <f t="shared" si="2"/>
        <v>0</v>
      </c>
      <c r="Z61" s="380">
        <f t="shared" si="4"/>
        <v>0</v>
      </c>
      <c r="AA61" s="223"/>
      <c r="AB61" s="223"/>
      <c r="AC61" s="223"/>
      <c r="AD61" s="224"/>
      <c r="AE61" s="211"/>
    </row>
    <row r="62" spans="1:31" ht="21.95" customHeight="1">
      <c r="A62" s="6"/>
      <c r="B62" s="6"/>
      <c r="D62" s="37"/>
      <c r="E62" s="229" t="s">
        <v>174</v>
      </c>
      <c r="F62" s="283"/>
      <c r="G62" s="222"/>
      <c r="H62" s="222"/>
      <c r="I62" s="222"/>
      <c r="J62" s="221"/>
      <c r="K62" s="222"/>
      <c r="L62" s="214"/>
      <c r="M62" s="214"/>
      <c r="N62" s="319"/>
      <c r="O62" s="221"/>
      <c r="P62" s="234"/>
      <c r="Q62" s="234"/>
      <c r="R62" s="221"/>
      <c r="S62" s="221"/>
      <c r="T62" s="221"/>
      <c r="U62" s="378"/>
      <c r="V62" s="392">
        <f t="shared" si="3"/>
        <v>0</v>
      </c>
      <c r="W62" s="436">
        <f t="shared" si="0"/>
        <v>0</v>
      </c>
      <c r="X62" s="436">
        <f t="shared" si="1"/>
        <v>0</v>
      </c>
      <c r="Y62" s="436">
        <f t="shared" si="2"/>
        <v>0</v>
      </c>
      <c r="Z62" s="380">
        <f t="shared" si="4"/>
        <v>0</v>
      </c>
      <c r="AA62" s="223"/>
      <c r="AB62" s="223"/>
      <c r="AC62" s="223"/>
      <c r="AD62" s="224"/>
      <c r="AE62" s="211"/>
    </row>
    <row r="63" spans="1:31" ht="21.95" customHeight="1">
      <c r="A63" s="6"/>
      <c r="B63" s="6"/>
      <c r="D63" s="37"/>
      <c r="E63" s="229" t="s">
        <v>174</v>
      </c>
      <c r="F63" s="283"/>
      <c r="G63" s="222"/>
      <c r="H63" s="222"/>
      <c r="I63" s="222"/>
      <c r="J63" s="221"/>
      <c r="K63" s="222"/>
      <c r="L63" s="214"/>
      <c r="M63" s="214"/>
      <c r="N63" s="319"/>
      <c r="O63" s="221"/>
      <c r="P63" s="234"/>
      <c r="Q63" s="234"/>
      <c r="R63" s="221"/>
      <c r="S63" s="221"/>
      <c r="T63" s="221"/>
      <c r="U63" s="378"/>
      <c r="V63" s="392">
        <f t="shared" si="3"/>
        <v>0</v>
      </c>
      <c r="W63" s="436">
        <f t="shared" si="0"/>
        <v>0</v>
      </c>
      <c r="X63" s="436">
        <f t="shared" si="1"/>
        <v>0</v>
      </c>
      <c r="Y63" s="436">
        <f t="shared" si="2"/>
        <v>0</v>
      </c>
      <c r="Z63" s="380">
        <f t="shared" si="4"/>
        <v>0</v>
      </c>
      <c r="AA63" s="223"/>
      <c r="AB63" s="223"/>
      <c r="AC63" s="223"/>
      <c r="AD63" s="224"/>
      <c r="AE63" s="211"/>
    </row>
    <row r="64" spans="1:31" ht="21.95" customHeight="1">
      <c r="A64" s="6"/>
      <c r="B64" s="6"/>
      <c r="D64" s="37"/>
      <c r="E64" s="229" t="s">
        <v>174</v>
      </c>
      <c r="F64" s="283"/>
      <c r="G64" s="222"/>
      <c r="H64" s="222"/>
      <c r="I64" s="222"/>
      <c r="J64" s="221"/>
      <c r="K64" s="222"/>
      <c r="L64" s="214"/>
      <c r="M64" s="214"/>
      <c r="N64" s="319"/>
      <c r="O64" s="221"/>
      <c r="P64" s="234"/>
      <c r="Q64" s="234"/>
      <c r="R64" s="221"/>
      <c r="S64" s="221"/>
      <c r="T64" s="221"/>
      <c r="U64" s="378"/>
      <c r="V64" s="392">
        <f t="shared" si="3"/>
        <v>0</v>
      </c>
      <c r="W64" s="436">
        <f t="shared" si="0"/>
        <v>0</v>
      </c>
      <c r="X64" s="436">
        <f t="shared" si="1"/>
        <v>0</v>
      </c>
      <c r="Y64" s="436">
        <f t="shared" si="2"/>
        <v>0</v>
      </c>
      <c r="Z64" s="380">
        <f t="shared" si="4"/>
        <v>0</v>
      </c>
      <c r="AA64" s="223"/>
      <c r="AB64" s="223"/>
      <c r="AC64" s="223"/>
      <c r="AD64" s="224"/>
      <c r="AE64" s="211"/>
    </row>
    <row r="65" spans="1:31" ht="21.95" customHeight="1">
      <c r="A65" s="6"/>
      <c r="B65" s="6"/>
      <c r="D65" s="37"/>
      <c r="E65" s="229" t="s">
        <v>174</v>
      </c>
      <c r="F65" s="283"/>
      <c r="G65" s="222"/>
      <c r="H65" s="222"/>
      <c r="I65" s="222"/>
      <c r="J65" s="221"/>
      <c r="K65" s="222"/>
      <c r="L65" s="214"/>
      <c r="M65" s="214"/>
      <c r="N65" s="319"/>
      <c r="O65" s="221"/>
      <c r="P65" s="234"/>
      <c r="Q65" s="234"/>
      <c r="R65" s="221"/>
      <c r="S65" s="221"/>
      <c r="T65" s="221"/>
      <c r="U65" s="378"/>
      <c r="V65" s="392">
        <f t="shared" si="3"/>
        <v>0</v>
      </c>
      <c r="W65" s="436">
        <f t="shared" si="0"/>
        <v>0</v>
      </c>
      <c r="X65" s="436">
        <f t="shared" si="1"/>
        <v>0</v>
      </c>
      <c r="Y65" s="436">
        <f t="shared" si="2"/>
        <v>0</v>
      </c>
      <c r="Z65" s="380">
        <f t="shared" si="4"/>
        <v>0</v>
      </c>
      <c r="AA65" s="223"/>
      <c r="AB65" s="223"/>
      <c r="AC65" s="223"/>
      <c r="AD65" s="224"/>
      <c r="AE65" s="211"/>
    </row>
    <row r="66" spans="1:31" ht="21.95" customHeight="1">
      <c r="A66" s="6"/>
      <c r="B66" s="6"/>
      <c r="D66" s="37"/>
      <c r="E66" s="229" t="s">
        <v>174</v>
      </c>
      <c r="F66" s="283"/>
      <c r="G66" s="222"/>
      <c r="H66" s="222"/>
      <c r="I66" s="222"/>
      <c r="J66" s="221"/>
      <c r="K66" s="222"/>
      <c r="L66" s="214"/>
      <c r="M66" s="214"/>
      <c r="N66" s="319"/>
      <c r="O66" s="221"/>
      <c r="P66" s="234"/>
      <c r="Q66" s="234"/>
      <c r="R66" s="221"/>
      <c r="S66" s="221"/>
      <c r="T66" s="221"/>
      <c r="U66" s="378"/>
      <c r="V66" s="392">
        <f t="shared" si="3"/>
        <v>0</v>
      </c>
      <c r="W66" s="436">
        <f t="shared" si="0"/>
        <v>0</v>
      </c>
      <c r="X66" s="436">
        <f t="shared" si="1"/>
        <v>0</v>
      </c>
      <c r="Y66" s="436">
        <f t="shared" si="2"/>
        <v>0</v>
      </c>
      <c r="Z66" s="380">
        <f t="shared" si="4"/>
        <v>0</v>
      </c>
      <c r="AA66" s="223"/>
      <c r="AB66" s="223"/>
      <c r="AC66" s="223"/>
      <c r="AD66" s="224"/>
      <c r="AE66" s="211"/>
    </row>
    <row r="67" spans="1:31" ht="21.95" customHeight="1">
      <c r="A67" s="6"/>
      <c r="B67" s="6"/>
      <c r="D67" s="37"/>
      <c r="E67" s="229" t="s">
        <v>174</v>
      </c>
      <c r="F67" s="283"/>
      <c r="G67" s="222"/>
      <c r="H67" s="222"/>
      <c r="I67" s="222"/>
      <c r="J67" s="221"/>
      <c r="K67" s="222"/>
      <c r="L67" s="214"/>
      <c r="M67" s="214"/>
      <c r="N67" s="319"/>
      <c r="O67" s="221"/>
      <c r="P67" s="234"/>
      <c r="Q67" s="234"/>
      <c r="R67" s="221"/>
      <c r="S67" s="221"/>
      <c r="T67" s="221"/>
      <c r="U67" s="378"/>
      <c r="V67" s="392">
        <f t="shared" si="3"/>
        <v>0</v>
      </c>
      <c r="W67" s="436">
        <f t="shared" si="0"/>
        <v>0</v>
      </c>
      <c r="X67" s="436">
        <f t="shared" si="1"/>
        <v>0</v>
      </c>
      <c r="Y67" s="436">
        <f t="shared" si="2"/>
        <v>0</v>
      </c>
      <c r="Z67" s="380">
        <f t="shared" si="4"/>
        <v>0</v>
      </c>
      <c r="AA67" s="223"/>
      <c r="AB67" s="223"/>
      <c r="AC67" s="223"/>
      <c r="AD67" s="224"/>
      <c r="AE67" s="211"/>
    </row>
    <row r="68" spans="1:31" ht="21.95" customHeight="1" thickBot="1">
      <c r="A68" s="470" t="s">
        <v>71</v>
      </c>
      <c r="B68" s="470"/>
      <c r="D68" s="37"/>
      <c r="E68" s="237" t="s">
        <v>174</v>
      </c>
      <c r="F68" s="284"/>
      <c r="G68" s="218"/>
      <c r="H68" s="218"/>
      <c r="I68" s="218"/>
      <c r="J68" s="217"/>
      <c r="K68" s="218"/>
      <c r="L68" s="213"/>
      <c r="M68" s="213"/>
      <c r="N68" s="320"/>
      <c r="O68" s="217"/>
      <c r="P68" s="235"/>
      <c r="Q68" s="235"/>
      <c r="R68" s="217"/>
      <c r="S68" s="217"/>
      <c r="T68" s="217"/>
      <c r="U68" s="379"/>
      <c r="V68" s="392">
        <f t="shared" si="3"/>
        <v>0</v>
      </c>
      <c r="W68" s="437">
        <f t="shared" si="0"/>
        <v>0</v>
      </c>
      <c r="X68" s="437">
        <f t="shared" si="1"/>
        <v>0</v>
      </c>
      <c r="Y68" s="437">
        <f t="shared" si="2"/>
        <v>0</v>
      </c>
      <c r="Z68" s="381">
        <f t="shared" si="4"/>
        <v>0</v>
      </c>
      <c r="AA68" s="225"/>
      <c r="AB68" s="225"/>
      <c r="AC68" s="225"/>
      <c r="AD68" s="226"/>
      <c r="AE68" s="211"/>
    </row>
    <row r="69" spans="1:31" s="87" customFormat="1" ht="18.75" thickTop="1" thickBot="1">
      <c r="A69" s="51"/>
      <c r="B69" s="51"/>
      <c r="D69" s="53"/>
      <c r="E69" s="516" t="s">
        <v>57</v>
      </c>
      <c r="F69" s="517"/>
      <c r="G69" s="517"/>
      <c r="H69" s="517"/>
      <c r="I69" s="517"/>
      <c r="J69" s="517"/>
      <c r="K69" s="518"/>
      <c r="L69" s="212">
        <f>SUMPRODUCT($V57:$V68, L57:L68)/$V$69</f>
        <v>46.772445978775096</v>
      </c>
      <c r="M69" s="212">
        <f>SUMPRODUCT($V57:$V68, M57:M68)/$V$69</f>
        <v>51.548881217235653</v>
      </c>
      <c r="N69" s="412">
        <f t="shared" ref="N69" si="5">SUMPRODUCT($V57:$V68, N57:N68)/$V$69</f>
        <v>0.99409730213527681</v>
      </c>
      <c r="O69" s="413">
        <f>ROUND(SUMPRODUCT($V57:$V68, O57:O68)/$V$69,0)</f>
        <v>59350</v>
      </c>
      <c r="P69" s="414">
        <f>ROUND(SUMPRODUCT($V57:$V68, P57:P68)/$V$69,4)</f>
        <v>1.3611</v>
      </c>
      <c r="Q69" s="414">
        <f>ROUND(SUMPRODUCT($V57:$V68, Q57:Q68)/$V$69,4)</f>
        <v>0.1903</v>
      </c>
      <c r="R69" s="216">
        <f>SUMPRODUCT($V57:$V68, R57:R68)/$V$69</f>
        <v>80.000000000000014</v>
      </c>
      <c r="S69" s="227"/>
      <c r="T69" s="216">
        <f>SUM(T57:T68)</f>
        <v>201000</v>
      </c>
      <c r="U69" s="227"/>
      <c r="V69" s="216">
        <f>SUM(V57:V68)</f>
        <v>391.04999999999995</v>
      </c>
      <c r="W69" s="429">
        <f>SUM(W57:W68)</f>
        <v>23066.504174999998</v>
      </c>
      <c r="X69" s="429">
        <f>SUM(X57:X68)</f>
        <v>532.25</v>
      </c>
      <c r="Y69" s="429">
        <f t="shared" ref="Y69" si="6">SUM(Y57:Y68)</f>
        <v>74.405000000000001</v>
      </c>
      <c r="Z69" s="215">
        <f>SUM(Z57:Z68)</f>
        <v>23100.746974999998</v>
      </c>
      <c r="AA69" s="227"/>
      <c r="AB69" s="227"/>
      <c r="AC69" s="227"/>
      <c r="AD69" s="228"/>
      <c r="AE69" s="210"/>
    </row>
    <row r="70" spans="1:31">
      <c r="A70" s="6"/>
      <c r="B70" s="6"/>
      <c r="D70" s="37"/>
      <c r="E70" s="462" t="s">
        <v>438</v>
      </c>
      <c r="F70" s="15"/>
      <c r="G70" s="15"/>
      <c r="H70" s="12"/>
      <c r="I70" s="16"/>
      <c r="J70" s="17"/>
      <c r="K70" s="18"/>
      <c r="L70" s="19"/>
      <c r="M70" s="18"/>
      <c r="N70" s="20"/>
      <c r="O70" s="20"/>
      <c r="P70" s="20"/>
      <c r="Q70" s="20"/>
      <c r="R70" s="20"/>
      <c r="S70" s="15"/>
      <c r="T70" s="15"/>
      <c r="U70" s="48"/>
      <c r="V70" s="21"/>
      <c r="W70" s="38"/>
      <c r="X70" s="38"/>
      <c r="Y70" s="38"/>
      <c r="Z70" s="38"/>
      <c r="AA70" s="38"/>
      <c r="AB70" s="38"/>
      <c r="AC70" s="38"/>
      <c r="AD70" s="276"/>
      <c r="AE70" s="211"/>
    </row>
    <row r="71" spans="1:31">
      <c r="A71" s="6"/>
      <c r="B71" s="6"/>
      <c r="D71" s="37"/>
      <c r="E71" s="462" t="s">
        <v>427</v>
      </c>
      <c r="F71" s="15"/>
      <c r="G71" s="15"/>
      <c r="H71" s="12"/>
      <c r="I71" s="16"/>
      <c r="J71" s="17"/>
      <c r="K71" s="18"/>
      <c r="L71" s="19"/>
      <c r="M71" s="18"/>
      <c r="N71" s="20"/>
      <c r="O71" s="20"/>
      <c r="P71" s="20"/>
      <c r="Q71" s="20"/>
      <c r="R71" s="20"/>
      <c r="S71" s="15"/>
      <c r="T71" s="15"/>
      <c r="U71" s="48"/>
      <c r="V71" s="21"/>
      <c r="W71" s="38"/>
      <c r="X71" s="38"/>
      <c r="Y71" s="38"/>
      <c r="Z71" s="38"/>
      <c r="AA71" s="38"/>
      <c r="AB71" s="38"/>
      <c r="AC71" s="38"/>
      <c r="AD71" s="276"/>
      <c r="AE71" s="211"/>
    </row>
    <row r="72" spans="1:31">
      <c r="A72" s="6"/>
      <c r="B72" s="6"/>
      <c r="D72" s="37"/>
      <c r="E72" s="410"/>
      <c r="F72" s="15"/>
      <c r="G72" s="15"/>
      <c r="H72" s="12"/>
      <c r="I72" s="16"/>
      <c r="J72" s="17"/>
      <c r="K72" s="18"/>
      <c r="L72" s="19"/>
      <c r="M72" s="18"/>
      <c r="N72" s="20"/>
      <c r="O72" s="20"/>
      <c r="P72" s="20"/>
      <c r="Q72" s="20"/>
      <c r="R72" s="20"/>
      <c r="S72" s="15"/>
      <c r="T72" s="15"/>
      <c r="U72" s="48"/>
      <c r="V72" s="21"/>
      <c r="W72" s="38"/>
      <c r="X72" s="38"/>
      <c r="Y72" s="38"/>
      <c r="Z72" s="38"/>
      <c r="AA72" s="38"/>
      <c r="AB72" s="38"/>
      <c r="AC72" s="38"/>
      <c r="AD72" s="276"/>
      <c r="AE72" s="211"/>
    </row>
    <row r="73" spans="1:31" s="89" customFormat="1" ht="27" thickBot="1">
      <c r="A73" s="49"/>
      <c r="B73" s="49"/>
      <c r="D73" s="50"/>
      <c r="E73" s="81" t="s">
        <v>142</v>
      </c>
      <c r="F73" s="71"/>
      <c r="G73" s="68"/>
      <c r="H73" s="68"/>
      <c r="I73" s="68"/>
      <c r="J73" s="68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310"/>
      <c r="X73" s="310"/>
      <c r="Y73" s="310"/>
      <c r="Z73" s="310"/>
      <c r="AA73" s="69"/>
      <c r="AB73" s="69"/>
      <c r="AC73" s="69"/>
      <c r="AD73" s="69"/>
      <c r="AE73" s="70"/>
    </row>
    <row r="74" spans="1:31" s="86" customFormat="1" ht="21.95" customHeight="1">
      <c r="A74" s="22"/>
      <c r="B74" s="22"/>
      <c r="D74" s="52"/>
      <c r="E74" s="266" t="s">
        <v>151</v>
      </c>
      <c r="F74" s="489" t="s">
        <v>179</v>
      </c>
      <c r="G74" s="490"/>
      <c r="H74" s="491"/>
      <c r="I74" s="483" t="s">
        <v>81</v>
      </c>
      <c r="J74" s="483"/>
      <c r="K74" s="483"/>
      <c r="L74" s="484" t="s">
        <v>166</v>
      </c>
      <c r="M74" s="485"/>
      <c r="N74" s="195" t="s">
        <v>133</v>
      </c>
      <c r="O74" s="471" t="s">
        <v>83</v>
      </c>
      <c r="P74" s="472"/>
      <c r="Q74" s="473"/>
      <c r="R74" s="483" t="s">
        <v>82</v>
      </c>
      <c r="S74" s="483"/>
      <c r="T74" s="507" t="s">
        <v>316</v>
      </c>
      <c r="U74" s="489"/>
      <c r="V74" s="411" t="s">
        <v>426</v>
      </c>
      <c r="W74" s="473" t="s">
        <v>84</v>
      </c>
      <c r="X74" s="519"/>
      <c r="Y74" s="519"/>
      <c r="Z74" s="519"/>
      <c r="AA74" s="519" t="s">
        <v>108</v>
      </c>
      <c r="AB74" s="519"/>
      <c r="AC74" s="519"/>
      <c r="AD74" s="520"/>
      <c r="AE74" s="209"/>
    </row>
    <row r="75" spans="1:31" s="87" customFormat="1" ht="21.95" customHeight="1">
      <c r="A75" s="51"/>
      <c r="B75" s="51"/>
      <c r="D75" s="53"/>
      <c r="E75" s="280" t="s">
        <v>152</v>
      </c>
      <c r="F75" s="60" t="s">
        <v>181</v>
      </c>
      <c r="G75" s="61" t="s">
        <v>5</v>
      </c>
      <c r="H75" s="60" t="s">
        <v>86</v>
      </c>
      <c r="I75" s="387" t="s">
        <v>87</v>
      </c>
      <c r="J75" s="387" t="s">
        <v>88</v>
      </c>
      <c r="K75" s="387" t="s">
        <v>89</v>
      </c>
      <c r="L75" s="382" t="s">
        <v>90</v>
      </c>
      <c r="M75" s="382" t="s">
        <v>91</v>
      </c>
      <c r="N75" s="61" t="s">
        <v>189</v>
      </c>
      <c r="O75" s="61" t="s">
        <v>92</v>
      </c>
      <c r="P75" s="61" t="s">
        <v>93</v>
      </c>
      <c r="Q75" s="61" t="s">
        <v>94</v>
      </c>
      <c r="R75" s="61" t="s">
        <v>324</v>
      </c>
      <c r="S75" s="61" t="s">
        <v>76</v>
      </c>
      <c r="T75" s="61" t="s">
        <v>320</v>
      </c>
      <c r="U75" s="61" t="s">
        <v>76</v>
      </c>
      <c r="V75" s="391" t="s">
        <v>313</v>
      </c>
      <c r="W75" s="383" t="s">
        <v>95</v>
      </c>
      <c r="X75" s="383" t="s">
        <v>96</v>
      </c>
      <c r="Y75" s="383" t="s">
        <v>97</v>
      </c>
      <c r="Z75" s="61" t="s">
        <v>98</v>
      </c>
      <c r="AA75" s="61" t="s">
        <v>95</v>
      </c>
      <c r="AB75" s="61" t="s">
        <v>96</v>
      </c>
      <c r="AC75" s="61" t="s">
        <v>97</v>
      </c>
      <c r="AD75" s="62" t="s">
        <v>98</v>
      </c>
      <c r="AE75" s="210"/>
    </row>
    <row r="76" spans="1:31" ht="21.95" customHeight="1">
      <c r="A76" s="6"/>
      <c r="B76" s="6"/>
      <c r="D76" s="37"/>
      <c r="E76" s="229" t="s">
        <v>175</v>
      </c>
      <c r="F76" s="222" t="s">
        <v>69</v>
      </c>
      <c r="G76" s="222" t="s">
        <v>1</v>
      </c>
      <c r="H76" s="393" t="s">
        <v>0</v>
      </c>
      <c r="I76" s="393" t="s">
        <v>431</v>
      </c>
      <c r="J76" s="393">
        <v>5</v>
      </c>
      <c r="K76" s="393" t="s">
        <v>432</v>
      </c>
      <c r="L76" s="441">
        <v>39.4</v>
      </c>
      <c r="M76" s="441">
        <v>43.6</v>
      </c>
      <c r="N76" s="441">
        <v>0.995</v>
      </c>
      <c r="O76" s="221">
        <v>56100</v>
      </c>
      <c r="P76" s="234">
        <v>1</v>
      </c>
      <c r="Q76" s="234">
        <v>0.1</v>
      </c>
      <c r="R76" s="221">
        <v>80</v>
      </c>
      <c r="S76" s="221">
        <v>35</v>
      </c>
      <c r="T76" s="221">
        <v>100000</v>
      </c>
      <c r="U76" s="378">
        <v>100000</v>
      </c>
      <c r="V76" s="392">
        <f t="shared" ref="V76:V87" si="7">J76*L76</f>
        <v>197</v>
      </c>
      <c r="W76" s="438">
        <f t="shared" ref="W76:W87" si="8">O76*$V76*N76/1000</f>
        <v>10996.441500000001</v>
      </c>
      <c r="X76" s="438">
        <f t="shared" ref="X76:X87" si="9">P76*$V76</f>
        <v>197</v>
      </c>
      <c r="Y76" s="438">
        <f t="shared" ref="Y76:Y87" si="10">Q76*$V76</f>
        <v>19.700000000000003</v>
      </c>
      <c r="Z76" s="384">
        <f>W76+(X76*21+Y76*310)/1000</f>
        <v>11006.685500000001</v>
      </c>
      <c r="AA76" s="220">
        <f t="shared" ref="AA76:AA78" si="11">IFERROR($T76/($T76+$U76*($R76/$S76))*W76, "")</f>
        <v>3346.7430652173916</v>
      </c>
      <c r="AB76" s="220">
        <f t="shared" ref="AB76:AB78" si="12">IFERROR($T76/($T76+$U76*($R76/$S76))*X76, "")</f>
        <v>59.956521739130437</v>
      </c>
      <c r="AC76" s="220">
        <f t="shared" ref="AC76:AC78" si="13">IFERROR($T76/($T76+$U76*($R76/$S76))*Y76, "")</f>
        <v>5.9956521739130446</v>
      </c>
      <c r="AD76" s="219">
        <f>IFERROR(AA76+(AB76*21+AC76*310)/1000, "")</f>
        <v>3349.8608043478266</v>
      </c>
      <c r="AE76" s="211"/>
    </row>
    <row r="77" spans="1:31" ht="21.95" customHeight="1">
      <c r="A77" s="6"/>
      <c r="B77" s="6"/>
      <c r="D77" s="37"/>
      <c r="E77" s="229" t="s">
        <v>175</v>
      </c>
      <c r="F77" s="222" t="s">
        <v>140</v>
      </c>
      <c r="G77" s="222" t="s">
        <v>1</v>
      </c>
      <c r="H77" s="393" t="s">
        <v>144</v>
      </c>
      <c r="I77" s="393" t="s">
        <v>433</v>
      </c>
      <c r="J77" s="393">
        <v>3</v>
      </c>
      <c r="K77" s="393" t="s">
        <v>434</v>
      </c>
      <c r="L77" s="393">
        <v>35.299999999999997</v>
      </c>
      <c r="M77" s="441">
        <v>37.700000000000003</v>
      </c>
      <c r="N77" s="441">
        <v>0.99</v>
      </c>
      <c r="O77" s="221">
        <v>74100</v>
      </c>
      <c r="P77" s="234">
        <v>3</v>
      </c>
      <c r="Q77" s="234">
        <v>0.6</v>
      </c>
      <c r="R77" s="221">
        <v>80</v>
      </c>
      <c r="S77" s="221">
        <v>35</v>
      </c>
      <c r="T77" s="221">
        <v>30000</v>
      </c>
      <c r="U77" s="378">
        <v>10000</v>
      </c>
      <c r="V77" s="392">
        <f t="shared" si="7"/>
        <v>105.89999999999999</v>
      </c>
      <c r="W77" s="439">
        <f t="shared" si="8"/>
        <v>7768.7180999999991</v>
      </c>
      <c r="X77" s="439">
        <f t="shared" si="9"/>
        <v>317.7</v>
      </c>
      <c r="Y77" s="439">
        <f t="shared" si="10"/>
        <v>63.539999999999992</v>
      </c>
      <c r="Z77" s="384">
        <f t="shared" ref="Z77:Z87" si="14">W77+(X77*21+Y77*310)/1000</f>
        <v>7795.087199999999</v>
      </c>
      <c r="AA77" s="220">
        <f t="shared" si="11"/>
        <v>4409.2724351351344</v>
      </c>
      <c r="AB77" s="220">
        <f t="shared" si="12"/>
        <v>180.31621621621619</v>
      </c>
      <c r="AC77" s="220">
        <f t="shared" si="13"/>
        <v>36.063243243243235</v>
      </c>
      <c r="AD77" s="219">
        <f t="shared" ref="AD77:AD87" si="15">IFERROR(AA77+(AB77*21+AC77*310)/1000, "")</f>
        <v>4424.2386810810804</v>
      </c>
      <c r="AE77" s="211"/>
    </row>
    <row r="78" spans="1:31" ht="21.95" customHeight="1">
      <c r="A78" s="6"/>
      <c r="B78" s="6"/>
      <c r="D78" s="37"/>
      <c r="E78" s="229" t="s">
        <v>175</v>
      </c>
      <c r="F78" s="222"/>
      <c r="G78" s="222"/>
      <c r="H78" s="222"/>
      <c r="I78" s="395"/>
      <c r="J78" s="396"/>
      <c r="K78" s="395"/>
      <c r="L78" s="397"/>
      <c r="M78" s="441"/>
      <c r="N78" s="441"/>
      <c r="O78" s="221"/>
      <c r="P78" s="234"/>
      <c r="Q78" s="234"/>
      <c r="R78" s="221"/>
      <c r="S78" s="221"/>
      <c r="T78" s="221"/>
      <c r="U78" s="378"/>
      <c r="V78" s="392">
        <f t="shared" si="7"/>
        <v>0</v>
      </c>
      <c r="W78" s="439">
        <f t="shared" si="8"/>
        <v>0</v>
      </c>
      <c r="X78" s="439">
        <f t="shared" si="9"/>
        <v>0</v>
      </c>
      <c r="Y78" s="439">
        <f t="shared" si="10"/>
        <v>0</v>
      </c>
      <c r="Z78" s="384">
        <f t="shared" si="14"/>
        <v>0</v>
      </c>
      <c r="AA78" s="220" t="str">
        <f t="shared" si="11"/>
        <v/>
      </c>
      <c r="AB78" s="220" t="str">
        <f t="shared" si="12"/>
        <v/>
      </c>
      <c r="AC78" s="220" t="str">
        <f t="shared" si="13"/>
        <v/>
      </c>
      <c r="AD78" s="219" t="str">
        <f t="shared" si="15"/>
        <v/>
      </c>
      <c r="AE78" s="211"/>
    </row>
    <row r="79" spans="1:31" ht="21.95" customHeight="1">
      <c r="A79" s="6"/>
      <c r="B79" s="6"/>
      <c r="D79" s="37"/>
      <c r="E79" s="229" t="s">
        <v>175</v>
      </c>
      <c r="F79" s="222"/>
      <c r="G79" s="222"/>
      <c r="H79" s="222"/>
      <c r="I79" s="222"/>
      <c r="J79" s="221"/>
      <c r="K79" s="222"/>
      <c r="L79" s="214"/>
      <c r="M79" s="441"/>
      <c r="N79" s="441"/>
      <c r="O79" s="221"/>
      <c r="P79" s="234"/>
      <c r="Q79" s="234"/>
      <c r="R79" s="221"/>
      <c r="S79" s="221"/>
      <c r="T79" s="221"/>
      <c r="U79" s="378"/>
      <c r="V79" s="392">
        <f t="shared" si="7"/>
        <v>0</v>
      </c>
      <c r="W79" s="439">
        <f t="shared" si="8"/>
        <v>0</v>
      </c>
      <c r="X79" s="439">
        <f t="shared" si="9"/>
        <v>0</v>
      </c>
      <c r="Y79" s="439">
        <f t="shared" si="10"/>
        <v>0</v>
      </c>
      <c r="Z79" s="384">
        <f t="shared" si="14"/>
        <v>0</v>
      </c>
      <c r="AA79" s="220" t="str">
        <f>IFERROR($T79/($T79+$U79*($R79/$S79))*W79, "")</f>
        <v/>
      </c>
      <c r="AB79" s="220" t="str">
        <f t="shared" ref="AB79:AC79" si="16">IFERROR($T79/($T79+$U79*($R79/$S79))*X79, "")</f>
        <v/>
      </c>
      <c r="AC79" s="220" t="str">
        <f t="shared" si="16"/>
        <v/>
      </c>
      <c r="AD79" s="219" t="str">
        <f t="shared" si="15"/>
        <v/>
      </c>
      <c r="AE79" s="211"/>
    </row>
    <row r="80" spans="1:31" ht="21.95" customHeight="1">
      <c r="A80" s="6"/>
      <c r="B80" s="6"/>
      <c r="D80" s="37"/>
      <c r="E80" s="229" t="s">
        <v>175</v>
      </c>
      <c r="F80" s="222"/>
      <c r="G80" s="222"/>
      <c r="H80" s="222"/>
      <c r="I80" s="222"/>
      <c r="J80" s="221"/>
      <c r="K80" s="222"/>
      <c r="L80" s="214"/>
      <c r="M80" s="214"/>
      <c r="N80" s="319"/>
      <c r="O80" s="221"/>
      <c r="P80" s="234"/>
      <c r="Q80" s="234"/>
      <c r="R80" s="221"/>
      <c r="S80" s="221"/>
      <c r="T80" s="221"/>
      <c r="U80" s="378"/>
      <c r="V80" s="392">
        <f t="shared" si="7"/>
        <v>0</v>
      </c>
      <c r="W80" s="439">
        <f t="shared" si="8"/>
        <v>0</v>
      </c>
      <c r="X80" s="439">
        <f t="shared" si="9"/>
        <v>0</v>
      </c>
      <c r="Y80" s="439">
        <f t="shared" si="10"/>
        <v>0</v>
      </c>
      <c r="Z80" s="384">
        <f t="shared" si="14"/>
        <v>0</v>
      </c>
      <c r="AA80" s="220" t="str">
        <f t="shared" ref="AA80:AA87" si="17">IFERROR($T80/($T80+$U80*($R80/$S80))*W80, "")</f>
        <v/>
      </c>
      <c r="AB80" s="220" t="str">
        <f t="shared" ref="AB80:AB87" si="18">IFERROR($T80/($T80+$U80*($R80/$S80))*X80, "")</f>
        <v/>
      </c>
      <c r="AC80" s="220" t="str">
        <f t="shared" ref="AC80:AC87" si="19">IFERROR($T80/($T80+$U80*($R80/$S80))*Y80, "")</f>
        <v/>
      </c>
      <c r="AD80" s="219" t="str">
        <f t="shared" si="15"/>
        <v/>
      </c>
      <c r="AE80" s="211"/>
    </row>
    <row r="81" spans="1:31" ht="21.95" customHeight="1">
      <c r="A81" s="6"/>
      <c r="B81" s="6"/>
      <c r="D81" s="37"/>
      <c r="E81" s="229" t="s">
        <v>175</v>
      </c>
      <c r="F81" s="222"/>
      <c r="G81" s="222"/>
      <c r="H81" s="222"/>
      <c r="I81" s="222"/>
      <c r="J81" s="221"/>
      <c r="K81" s="222"/>
      <c r="L81" s="214"/>
      <c r="M81" s="214"/>
      <c r="N81" s="319"/>
      <c r="O81" s="221"/>
      <c r="P81" s="234"/>
      <c r="Q81" s="234"/>
      <c r="R81" s="221"/>
      <c r="S81" s="221"/>
      <c r="T81" s="221"/>
      <c r="U81" s="378"/>
      <c r="V81" s="392">
        <f t="shared" si="7"/>
        <v>0</v>
      </c>
      <c r="W81" s="439">
        <f t="shared" si="8"/>
        <v>0</v>
      </c>
      <c r="X81" s="439">
        <f t="shared" si="9"/>
        <v>0</v>
      </c>
      <c r="Y81" s="439">
        <f t="shared" si="10"/>
        <v>0</v>
      </c>
      <c r="Z81" s="384">
        <f t="shared" si="14"/>
        <v>0</v>
      </c>
      <c r="AA81" s="220" t="str">
        <f t="shared" si="17"/>
        <v/>
      </c>
      <c r="AB81" s="220" t="str">
        <f t="shared" si="18"/>
        <v/>
      </c>
      <c r="AC81" s="220" t="str">
        <f t="shared" si="19"/>
        <v/>
      </c>
      <c r="AD81" s="219" t="str">
        <f t="shared" si="15"/>
        <v/>
      </c>
      <c r="AE81" s="211"/>
    </row>
    <row r="82" spans="1:31" ht="21.95" customHeight="1">
      <c r="A82" s="6"/>
      <c r="B82" s="6"/>
      <c r="D82" s="37"/>
      <c r="E82" s="229" t="s">
        <v>175</v>
      </c>
      <c r="F82" s="222"/>
      <c r="G82" s="222"/>
      <c r="H82" s="222"/>
      <c r="I82" s="222"/>
      <c r="J82" s="221"/>
      <c r="K82" s="222"/>
      <c r="L82" s="214"/>
      <c r="M82" s="214"/>
      <c r="N82" s="319"/>
      <c r="O82" s="221"/>
      <c r="P82" s="234"/>
      <c r="Q82" s="234"/>
      <c r="R82" s="221"/>
      <c r="S82" s="221"/>
      <c r="T82" s="221"/>
      <c r="U82" s="378"/>
      <c r="V82" s="392">
        <f t="shared" si="7"/>
        <v>0</v>
      </c>
      <c r="W82" s="439">
        <f t="shared" si="8"/>
        <v>0</v>
      </c>
      <c r="X82" s="439">
        <f t="shared" si="9"/>
        <v>0</v>
      </c>
      <c r="Y82" s="439">
        <f t="shared" si="10"/>
        <v>0</v>
      </c>
      <c r="Z82" s="384">
        <f t="shared" si="14"/>
        <v>0</v>
      </c>
      <c r="AA82" s="220" t="str">
        <f t="shared" si="17"/>
        <v/>
      </c>
      <c r="AB82" s="220" t="str">
        <f t="shared" si="18"/>
        <v/>
      </c>
      <c r="AC82" s="220" t="str">
        <f t="shared" si="19"/>
        <v/>
      </c>
      <c r="AD82" s="219" t="str">
        <f t="shared" si="15"/>
        <v/>
      </c>
      <c r="AE82" s="211"/>
    </row>
    <row r="83" spans="1:31" ht="21.95" customHeight="1">
      <c r="A83" s="6"/>
      <c r="B83" s="6"/>
      <c r="D83" s="37"/>
      <c r="E83" s="229" t="s">
        <v>175</v>
      </c>
      <c r="F83" s="222"/>
      <c r="G83" s="222"/>
      <c r="H83" s="222"/>
      <c r="I83" s="222"/>
      <c r="J83" s="221"/>
      <c r="K83" s="222"/>
      <c r="L83" s="214"/>
      <c r="M83" s="214"/>
      <c r="N83" s="319"/>
      <c r="O83" s="221"/>
      <c r="P83" s="234"/>
      <c r="Q83" s="234"/>
      <c r="R83" s="221"/>
      <c r="S83" s="221"/>
      <c r="T83" s="221"/>
      <c r="U83" s="378"/>
      <c r="V83" s="392">
        <f t="shared" si="7"/>
        <v>0</v>
      </c>
      <c r="W83" s="439">
        <f t="shared" si="8"/>
        <v>0</v>
      </c>
      <c r="X83" s="439">
        <f t="shared" si="9"/>
        <v>0</v>
      </c>
      <c r="Y83" s="439">
        <f t="shared" si="10"/>
        <v>0</v>
      </c>
      <c r="Z83" s="384">
        <f t="shared" si="14"/>
        <v>0</v>
      </c>
      <c r="AA83" s="220" t="str">
        <f t="shared" si="17"/>
        <v/>
      </c>
      <c r="AB83" s="220" t="str">
        <f t="shared" si="18"/>
        <v/>
      </c>
      <c r="AC83" s="220" t="str">
        <f t="shared" si="19"/>
        <v/>
      </c>
      <c r="AD83" s="219" t="str">
        <f t="shared" si="15"/>
        <v/>
      </c>
      <c r="AE83" s="211"/>
    </row>
    <row r="84" spans="1:31" ht="21.95" customHeight="1">
      <c r="A84" s="6"/>
      <c r="B84" s="6"/>
      <c r="D84" s="37"/>
      <c r="E84" s="229" t="s">
        <v>175</v>
      </c>
      <c r="F84" s="222"/>
      <c r="G84" s="222"/>
      <c r="H84" s="222"/>
      <c r="I84" s="222"/>
      <c r="J84" s="221"/>
      <c r="K84" s="222"/>
      <c r="L84" s="214"/>
      <c r="M84" s="214"/>
      <c r="N84" s="319"/>
      <c r="O84" s="221"/>
      <c r="P84" s="234"/>
      <c r="Q84" s="234"/>
      <c r="R84" s="221"/>
      <c r="S84" s="221"/>
      <c r="T84" s="221"/>
      <c r="U84" s="378"/>
      <c r="V84" s="392">
        <f t="shared" si="7"/>
        <v>0</v>
      </c>
      <c r="W84" s="439">
        <f t="shared" si="8"/>
        <v>0</v>
      </c>
      <c r="X84" s="439">
        <f t="shared" si="9"/>
        <v>0</v>
      </c>
      <c r="Y84" s="439">
        <f t="shared" si="10"/>
        <v>0</v>
      </c>
      <c r="Z84" s="384">
        <f t="shared" si="14"/>
        <v>0</v>
      </c>
      <c r="AA84" s="220" t="str">
        <f t="shared" si="17"/>
        <v/>
      </c>
      <c r="AB84" s="220" t="str">
        <f t="shared" si="18"/>
        <v/>
      </c>
      <c r="AC84" s="220" t="str">
        <f t="shared" si="19"/>
        <v/>
      </c>
      <c r="AD84" s="219" t="str">
        <f t="shared" si="15"/>
        <v/>
      </c>
      <c r="AE84" s="211"/>
    </row>
    <row r="85" spans="1:31" ht="21.95" customHeight="1">
      <c r="A85" s="6"/>
      <c r="B85" s="6"/>
      <c r="D85" s="37"/>
      <c r="E85" s="229" t="s">
        <v>175</v>
      </c>
      <c r="F85" s="222"/>
      <c r="G85" s="222"/>
      <c r="H85" s="222"/>
      <c r="I85" s="222"/>
      <c r="J85" s="221"/>
      <c r="K85" s="222"/>
      <c r="L85" s="214"/>
      <c r="M85" s="214"/>
      <c r="N85" s="319"/>
      <c r="O85" s="221"/>
      <c r="P85" s="234"/>
      <c r="Q85" s="234"/>
      <c r="R85" s="221"/>
      <c r="S85" s="221"/>
      <c r="T85" s="221"/>
      <c r="U85" s="378"/>
      <c r="V85" s="392">
        <f t="shared" si="7"/>
        <v>0</v>
      </c>
      <c r="W85" s="439">
        <f t="shared" si="8"/>
        <v>0</v>
      </c>
      <c r="X85" s="439">
        <f t="shared" si="9"/>
        <v>0</v>
      </c>
      <c r="Y85" s="439">
        <f t="shared" si="10"/>
        <v>0</v>
      </c>
      <c r="Z85" s="384">
        <f t="shared" si="14"/>
        <v>0</v>
      </c>
      <c r="AA85" s="220" t="str">
        <f t="shared" si="17"/>
        <v/>
      </c>
      <c r="AB85" s="220" t="str">
        <f t="shared" si="18"/>
        <v/>
      </c>
      <c r="AC85" s="220" t="str">
        <f t="shared" si="19"/>
        <v/>
      </c>
      <c r="AD85" s="219" t="str">
        <f t="shared" si="15"/>
        <v/>
      </c>
      <c r="AE85" s="211"/>
    </row>
    <row r="86" spans="1:31" ht="21.95" customHeight="1">
      <c r="A86" s="6"/>
      <c r="B86" s="6"/>
      <c r="D86" s="37"/>
      <c r="E86" s="229" t="s">
        <v>175</v>
      </c>
      <c r="F86" s="222"/>
      <c r="G86" s="222"/>
      <c r="H86" s="222"/>
      <c r="I86" s="222"/>
      <c r="J86" s="221"/>
      <c r="K86" s="222"/>
      <c r="L86" s="214"/>
      <c r="M86" s="214"/>
      <c r="N86" s="319"/>
      <c r="O86" s="221"/>
      <c r="P86" s="234"/>
      <c r="Q86" s="234"/>
      <c r="R86" s="221"/>
      <c r="S86" s="221"/>
      <c r="T86" s="221"/>
      <c r="U86" s="378"/>
      <c r="V86" s="392">
        <f t="shared" si="7"/>
        <v>0</v>
      </c>
      <c r="W86" s="439">
        <f t="shared" si="8"/>
        <v>0</v>
      </c>
      <c r="X86" s="439">
        <f t="shared" si="9"/>
        <v>0</v>
      </c>
      <c r="Y86" s="439">
        <f t="shared" si="10"/>
        <v>0</v>
      </c>
      <c r="Z86" s="384">
        <f t="shared" si="14"/>
        <v>0</v>
      </c>
      <c r="AA86" s="220" t="str">
        <f t="shared" si="17"/>
        <v/>
      </c>
      <c r="AB86" s="220" t="str">
        <f t="shared" si="18"/>
        <v/>
      </c>
      <c r="AC86" s="220" t="str">
        <f t="shared" si="19"/>
        <v/>
      </c>
      <c r="AD86" s="219" t="str">
        <f t="shared" si="15"/>
        <v/>
      </c>
      <c r="AE86" s="211"/>
    </row>
    <row r="87" spans="1:31" ht="21.95" customHeight="1" thickBot="1">
      <c r="A87" s="470" t="s">
        <v>71</v>
      </c>
      <c r="B87" s="470"/>
      <c r="D87" s="37"/>
      <c r="E87" s="237" t="s">
        <v>175</v>
      </c>
      <c r="F87" s="218"/>
      <c r="G87" s="218"/>
      <c r="H87" s="218"/>
      <c r="I87" s="218"/>
      <c r="J87" s="217"/>
      <c r="K87" s="218"/>
      <c r="L87" s="213"/>
      <c r="M87" s="213"/>
      <c r="N87" s="320"/>
      <c r="O87" s="416"/>
      <c r="P87" s="417"/>
      <c r="Q87" s="417"/>
      <c r="R87" s="217"/>
      <c r="S87" s="217"/>
      <c r="T87" s="217"/>
      <c r="U87" s="379"/>
      <c r="V87" s="430">
        <f t="shared" si="7"/>
        <v>0</v>
      </c>
      <c r="W87" s="440">
        <f t="shared" si="8"/>
        <v>0</v>
      </c>
      <c r="X87" s="440">
        <f t="shared" si="9"/>
        <v>0</v>
      </c>
      <c r="Y87" s="440">
        <f t="shared" si="10"/>
        <v>0</v>
      </c>
      <c r="Z87" s="431">
        <f t="shared" si="14"/>
        <v>0</v>
      </c>
      <c r="AA87" s="432" t="str">
        <f t="shared" si="17"/>
        <v/>
      </c>
      <c r="AB87" s="432" t="str">
        <f t="shared" si="18"/>
        <v/>
      </c>
      <c r="AC87" s="432" t="str">
        <f t="shared" si="19"/>
        <v/>
      </c>
      <c r="AD87" s="433" t="str">
        <f t="shared" si="15"/>
        <v/>
      </c>
      <c r="AE87" s="211"/>
    </row>
    <row r="88" spans="1:31" s="87" customFormat="1" ht="21.95" customHeight="1" thickTop="1" thickBot="1">
      <c r="A88" s="51"/>
      <c r="B88" s="51"/>
      <c r="D88" s="53"/>
      <c r="E88" s="516" t="s">
        <v>57</v>
      </c>
      <c r="F88" s="517"/>
      <c r="G88" s="517"/>
      <c r="H88" s="517"/>
      <c r="I88" s="517"/>
      <c r="J88" s="517"/>
      <c r="K88" s="518"/>
      <c r="L88" s="311">
        <f t="shared" ref="L88:R88" si="20">SUMPRODUCT($V76:$V87, L76:L87)/$V$88</f>
        <v>37.966556619346321</v>
      </c>
      <c r="M88" s="311">
        <f>SUMPRODUCT($V76:$V87, M76:M87)/$V$88</f>
        <v>41.537240013205682</v>
      </c>
      <c r="N88" s="312">
        <f t="shared" si="20"/>
        <v>0.99325189831627603</v>
      </c>
      <c r="O88" s="413">
        <f>ROUND(SUMPRODUCT($V76:$V87, O76:O87)/$V$88,0)</f>
        <v>62393</v>
      </c>
      <c r="P88" s="414">
        <f>ROUND(SUMPRODUCT($V76:$V87, P76:P87)/$V$88,4)</f>
        <v>1.6992</v>
      </c>
      <c r="Q88" s="414">
        <f>ROUND(SUMPRODUCT($V76:$V87, Q76:Q87)/$V$88,4)</f>
        <v>0.27479999999999999</v>
      </c>
      <c r="R88" s="215">
        <f t="shared" si="20"/>
        <v>80</v>
      </c>
      <c r="S88" s="215">
        <f>SUMPRODUCT($V76:$V87, S76:S87)/$V$88</f>
        <v>35</v>
      </c>
      <c r="T88" s="216">
        <f>SUM(T76:T87)</f>
        <v>130000</v>
      </c>
      <c r="U88" s="216">
        <f>SUM(U76:U87)</f>
        <v>110000</v>
      </c>
      <c r="V88" s="434">
        <f>SUM(V76:V87)</f>
        <v>302.89999999999998</v>
      </c>
      <c r="W88" s="434">
        <f>SUM(W76:W87)</f>
        <v>18765.159599999999</v>
      </c>
      <c r="X88" s="434">
        <f>SUM(X76:X87)</f>
        <v>514.70000000000005</v>
      </c>
      <c r="Y88" s="434">
        <f t="shared" ref="Y88" si="21">SUM(Y76:Y87)</f>
        <v>83.24</v>
      </c>
      <c r="Z88" s="434">
        <f>SUM(Z76:Z87)</f>
        <v>18801.772700000001</v>
      </c>
      <c r="AA88" s="434">
        <f>SUM(AA76:AA87)</f>
        <v>7756.015500352526</v>
      </c>
      <c r="AB88" s="434">
        <f t="shared" ref="AB88:AC88" si="22">SUM(AB76:AB87)</f>
        <v>240.27273795534663</v>
      </c>
      <c r="AC88" s="434">
        <f t="shared" si="22"/>
        <v>42.058895417156279</v>
      </c>
      <c r="AD88" s="435">
        <f>SUM(AD76:AD87)</f>
        <v>7774.0994854289074</v>
      </c>
      <c r="AE88" s="210"/>
    </row>
    <row r="89" spans="1:31">
      <c r="A89" s="6"/>
      <c r="B89" s="6"/>
      <c r="D89" s="37"/>
      <c r="E89" s="462" t="s">
        <v>437</v>
      </c>
      <c r="F89" s="15"/>
      <c r="G89" s="15"/>
      <c r="H89" s="12"/>
      <c r="I89" s="16"/>
      <c r="J89" s="17"/>
      <c r="K89" s="18"/>
      <c r="L89" s="19"/>
      <c r="M89" s="18"/>
      <c r="N89" s="20"/>
      <c r="O89" s="20"/>
      <c r="P89" s="20"/>
      <c r="Q89" s="20"/>
      <c r="R89" s="20"/>
      <c r="S89" s="15"/>
      <c r="T89" s="15"/>
      <c r="U89" s="48"/>
      <c r="V89" s="21"/>
      <c r="W89" s="38"/>
      <c r="X89" s="38"/>
      <c r="Y89" s="38"/>
      <c r="Z89" s="38"/>
      <c r="AA89" s="38"/>
      <c r="AB89" s="38"/>
      <c r="AC89" s="38"/>
      <c r="AD89" s="276"/>
      <c r="AE89" s="211"/>
    </row>
    <row r="90" spans="1:31">
      <c r="A90" s="6"/>
      <c r="B90" s="6"/>
      <c r="D90" s="37"/>
      <c r="E90" s="462" t="s">
        <v>427</v>
      </c>
      <c r="F90" s="15"/>
      <c r="G90" s="15"/>
      <c r="H90" s="12"/>
      <c r="I90" s="16"/>
      <c r="J90" s="17"/>
      <c r="K90" s="18"/>
      <c r="L90" s="19"/>
      <c r="M90" s="18"/>
      <c r="N90" s="20"/>
      <c r="O90" s="20"/>
      <c r="P90" s="20"/>
      <c r="Q90" s="20"/>
      <c r="R90" s="20"/>
      <c r="S90" s="15"/>
      <c r="T90" s="15"/>
      <c r="U90" s="48"/>
      <c r="V90" s="21"/>
      <c r="W90" s="38"/>
      <c r="X90" s="38"/>
      <c r="Y90" s="38"/>
      <c r="Z90" s="38"/>
      <c r="AA90" s="38"/>
      <c r="AB90" s="38"/>
      <c r="AC90" s="38"/>
      <c r="AD90" s="276"/>
      <c r="AE90" s="211"/>
    </row>
    <row r="91" spans="1:31">
      <c r="A91" s="6"/>
      <c r="B91" s="6"/>
      <c r="D91" s="37"/>
      <c r="E91" s="15"/>
      <c r="F91" s="15"/>
      <c r="G91" s="15"/>
      <c r="H91" s="12"/>
      <c r="I91" s="16"/>
      <c r="J91" s="17"/>
      <c r="K91" s="18"/>
      <c r="L91" s="19"/>
      <c r="M91" s="18"/>
      <c r="N91" s="20"/>
      <c r="O91" s="20"/>
      <c r="P91" s="20"/>
      <c r="Q91" s="20"/>
      <c r="R91" s="20"/>
      <c r="S91" s="15"/>
      <c r="T91" s="15"/>
      <c r="U91" s="48"/>
      <c r="V91" s="21"/>
      <c r="W91" s="38"/>
      <c r="X91" s="38"/>
      <c r="Y91" s="38"/>
      <c r="Z91" s="38"/>
      <c r="AA91" s="38"/>
      <c r="AB91" s="38"/>
      <c r="AC91" s="38"/>
      <c r="AD91" s="276"/>
      <c r="AE91" s="211"/>
    </row>
    <row r="92" spans="1:31" s="89" customFormat="1" ht="27" thickBot="1">
      <c r="A92" s="49"/>
      <c r="B92" s="49"/>
      <c r="D92" s="50"/>
      <c r="E92" s="81" t="s">
        <v>150</v>
      </c>
      <c r="F92" s="71"/>
      <c r="G92" s="68"/>
      <c r="H92" s="68"/>
      <c r="I92" s="68"/>
      <c r="J92" s="68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70"/>
    </row>
    <row r="93" spans="1:31" s="89" customFormat="1" ht="21.95" customHeight="1">
      <c r="A93" s="49"/>
      <c r="B93" s="49"/>
      <c r="D93" s="50"/>
      <c r="E93" s="266" t="s">
        <v>151</v>
      </c>
      <c r="F93" s="489" t="s">
        <v>179</v>
      </c>
      <c r="G93" s="490"/>
      <c r="H93" s="491"/>
      <c r="I93" s="483" t="s">
        <v>81</v>
      </c>
      <c r="J93" s="483"/>
      <c r="K93" s="483"/>
      <c r="L93" s="484" t="s">
        <v>166</v>
      </c>
      <c r="M93" s="485"/>
      <c r="N93" s="263" t="s">
        <v>133</v>
      </c>
      <c r="O93" s="471" t="s">
        <v>83</v>
      </c>
      <c r="P93" s="472"/>
      <c r="Q93" s="473"/>
      <c r="R93" s="483" t="s">
        <v>82</v>
      </c>
      <c r="S93" s="483"/>
      <c r="T93" s="507" t="s">
        <v>317</v>
      </c>
      <c r="U93" s="489"/>
      <c r="V93" s="411" t="s">
        <v>429</v>
      </c>
      <c r="W93" s="473" t="s">
        <v>84</v>
      </c>
      <c r="X93" s="519"/>
      <c r="Y93" s="519"/>
      <c r="Z93" s="519"/>
      <c r="AA93" s="519" t="s">
        <v>108</v>
      </c>
      <c r="AB93" s="519"/>
      <c r="AC93" s="519"/>
      <c r="AD93" s="520"/>
      <c r="AE93" s="209"/>
    </row>
    <row r="94" spans="1:31" s="89" customFormat="1" ht="21.95" customHeight="1">
      <c r="A94" s="49"/>
      <c r="B94" s="49"/>
      <c r="D94" s="50"/>
      <c r="E94" s="280" t="s">
        <v>152</v>
      </c>
      <c r="F94" s="60" t="s">
        <v>181</v>
      </c>
      <c r="G94" s="60" t="s">
        <v>156</v>
      </c>
      <c r="H94" s="60" t="s">
        <v>157</v>
      </c>
      <c r="I94" s="60" t="s">
        <v>87</v>
      </c>
      <c r="J94" s="60" t="s">
        <v>88</v>
      </c>
      <c r="K94" s="60" t="s">
        <v>89</v>
      </c>
      <c r="L94" s="61" t="s">
        <v>90</v>
      </c>
      <c r="M94" s="61" t="s">
        <v>91</v>
      </c>
      <c r="N94" s="61" t="s">
        <v>190</v>
      </c>
      <c r="O94" s="61" t="s">
        <v>92</v>
      </c>
      <c r="P94" s="61" t="s">
        <v>93</v>
      </c>
      <c r="Q94" s="61" t="s">
        <v>94</v>
      </c>
      <c r="R94" s="61" t="s">
        <v>320</v>
      </c>
      <c r="S94" s="61" t="s">
        <v>76</v>
      </c>
      <c r="T94" s="61" t="s">
        <v>320</v>
      </c>
      <c r="U94" s="61" t="s">
        <v>76</v>
      </c>
      <c r="V94" s="398" t="s">
        <v>313</v>
      </c>
      <c r="W94" s="382" t="s">
        <v>95</v>
      </c>
      <c r="X94" s="382" t="s">
        <v>96</v>
      </c>
      <c r="Y94" s="382" t="s">
        <v>97</v>
      </c>
      <c r="Z94" s="61" t="s">
        <v>98</v>
      </c>
      <c r="AA94" s="61" t="s">
        <v>95</v>
      </c>
      <c r="AB94" s="61" t="s">
        <v>96</v>
      </c>
      <c r="AC94" s="61" t="s">
        <v>97</v>
      </c>
      <c r="AD94" s="62" t="s">
        <v>98</v>
      </c>
      <c r="AE94" s="210"/>
    </row>
    <row r="95" spans="1:31" s="89" customFormat="1" ht="21.95" customHeight="1">
      <c r="A95" s="49"/>
      <c r="B95" s="49"/>
      <c r="D95" s="50"/>
      <c r="E95" s="281" t="s">
        <v>155</v>
      </c>
      <c r="F95" s="289"/>
      <c r="G95" s="14" t="s">
        <v>146</v>
      </c>
      <c r="H95" s="14" t="s">
        <v>148</v>
      </c>
      <c r="I95" s="267"/>
      <c r="J95" s="268"/>
      <c r="K95" s="267"/>
      <c r="L95" s="271"/>
      <c r="M95" s="271"/>
      <c r="N95" s="271">
        <v>0.995</v>
      </c>
      <c r="O95" s="231">
        <v>68400</v>
      </c>
      <c r="P95" s="232">
        <v>3</v>
      </c>
      <c r="Q95" s="232">
        <v>0.3</v>
      </c>
      <c r="R95" s="268"/>
      <c r="S95" s="221"/>
      <c r="T95" s="230">
        <v>30000</v>
      </c>
      <c r="U95" s="221"/>
      <c r="V95" s="385"/>
      <c r="W95" s="436">
        <f t="shared" ref="W95:W106" si="23">O95*$T95/1000</f>
        <v>2052000</v>
      </c>
      <c r="X95" s="436">
        <f t="shared" ref="X95:X106" si="24">P95*$T95</f>
        <v>90000</v>
      </c>
      <c r="Y95" s="436">
        <f t="shared" ref="Y95:Y106" si="25">Q95*$T95</f>
        <v>9000</v>
      </c>
      <c r="Z95" s="380">
        <f>W95+(X95*21+Y95*310)/1000</f>
        <v>2056680</v>
      </c>
      <c r="AA95" s="223"/>
      <c r="AB95" s="223"/>
      <c r="AC95" s="223"/>
      <c r="AD95" s="224"/>
      <c r="AE95" s="211"/>
    </row>
    <row r="96" spans="1:31" s="89" customFormat="1" ht="21.95" customHeight="1">
      <c r="A96" s="49"/>
      <c r="B96" s="49"/>
      <c r="D96" s="50"/>
      <c r="E96" s="281" t="s">
        <v>155</v>
      </c>
      <c r="F96" s="289"/>
      <c r="G96" s="14" t="s">
        <v>147</v>
      </c>
      <c r="H96" s="14" t="s">
        <v>149</v>
      </c>
      <c r="I96" s="267"/>
      <c r="J96" s="268"/>
      <c r="K96" s="267"/>
      <c r="L96" s="271"/>
      <c r="M96" s="271"/>
      <c r="N96" s="271">
        <v>0.99</v>
      </c>
      <c r="O96" s="231">
        <v>0</v>
      </c>
      <c r="P96" s="232">
        <v>0</v>
      </c>
      <c r="Q96" s="232">
        <v>0</v>
      </c>
      <c r="R96" s="268"/>
      <c r="S96" s="221"/>
      <c r="T96" s="230">
        <v>100000</v>
      </c>
      <c r="U96" s="221"/>
      <c r="V96" s="385"/>
      <c r="W96" s="436">
        <f t="shared" si="23"/>
        <v>0</v>
      </c>
      <c r="X96" s="436">
        <f t="shared" si="24"/>
        <v>0</v>
      </c>
      <c r="Y96" s="436">
        <f t="shared" si="25"/>
        <v>0</v>
      </c>
      <c r="Z96" s="380">
        <f t="shared" ref="Z96:Z106" si="26">W96+(X96*21+Y96*310)/1000</f>
        <v>0</v>
      </c>
      <c r="AA96" s="223"/>
      <c r="AB96" s="223"/>
      <c r="AC96" s="223"/>
      <c r="AD96" s="224"/>
      <c r="AE96" s="211"/>
    </row>
    <row r="97" spans="1:31" s="89" customFormat="1" ht="21.95" customHeight="1">
      <c r="A97" s="49"/>
      <c r="B97" s="49"/>
      <c r="D97" s="50"/>
      <c r="E97" s="281" t="s">
        <v>153</v>
      </c>
      <c r="F97" s="289"/>
      <c r="G97" s="14" t="s">
        <v>154</v>
      </c>
      <c r="H97" s="14" t="s">
        <v>154</v>
      </c>
      <c r="I97" s="267"/>
      <c r="J97" s="268"/>
      <c r="K97" s="267"/>
      <c r="L97" s="271"/>
      <c r="M97" s="271"/>
      <c r="N97" s="271"/>
      <c r="O97" s="231">
        <v>0</v>
      </c>
      <c r="P97" s="232">
        <v>0</v>
      </c>
      <c r="Q97" s="232">
        <v>0</v>
      </c>
      <c r="R97" s="268"/>
      <c r="S97" s="221"/>
      <c r="T97" s="230">
        <v>50000</v>
      </c>
      <c r="U97" s="221"/>
      <c r="V97" s="385"/>
      <c r="W97" s="436">
        <f t="shared" si="23"/>
        <v>0</v>
      </c>
      <c r="X97" s="436">
        <f t="shared" si="24"/>
        <v>0</v>
      </c>
      <c r="Y97" s="436">
        <f t="shared" si="25"/>
        <v>0</v>
      </c>
      <c r="Z97" s="380">
        <f t="shared" si="26"/>
        <v>0</v>
      </c>
      <c r="AA97" s="223"/>
      <c r="AB97" s="223"/>
      <c r="AC97" s="223"/>
      <c r="AD97" s="224"/>
      <c r="AE97" s="211"/>
    </row>
    <row r="98" spans="1:31" s="89" customFormat="1" ht="21.95" customHeight="1">
      <c r="A98" s="49"/>
      <c r="B98" s="49"/>
      <c r="D98" s="50"/>
      <c r="E98" s="281"/>
      <c r="F98" s="290"/>
      <c r="G98" s="222"/>
      <c r="H98" s="222"/>
      <c r="I98" s="267"/>
      <c r="J98" s="268"/>
      <c r="K98" s="267"/>
      <c r="L98" s="271"/>
      <c r="M98" s="271"/>
      <c r="N98" s="271"/>
      <c r="O98" s="221"/>
      <c r="P98" s="234"/>
      <c r="Q98" s="234"/>
      <c r="R98" s="268"/>
      <c r="S98" s="221"/>
      <c r="T98" s="221"/>
      <c r="U98" s="221"/>
      <c r="V98" s="385"/>
      <c r="W98" s="436">
        <f t="shared" si="23"/>
        <v>0</v>
      </c>
      <c r="X98" s="436">
        <f t="shared" si="24"/>
        <v>0</v>
      </c>
      <c r="Y98" s="436">
        <f t="shared" si="25"/>
        <v>0</v>
      </c>
      <c r="Z98" s="380">
        <f t="shared" si="26"/>
        <v>0</v>
      </c>
      <c r="AA98" s="223"/>
      <c r="AB98" s="223"/>
      <c r="AC98" s="223"/>
      <c r="AD98" s="224"/>
      <c r="AE98" s="211"/>
    </row>
    <row r="99" spans="1:31" s="89" customFormat="1" ht="21.95" customHeight="1">
      <c r="A99" s="49"/>
      <c r="B99" s="49"/>
      <c r="D99" s="50"/>
      <c r="E99" s="281"/>
      <c r="F99" s="290"/>
      <c r="G99" s="222"/>
      <c r="H99" s="222"/>
      <c r="I99" s="267"/>
      <c r="J99" s="268"/>
      <c r="K99" s="267"/>
      <c r="L99" s="271"/>
      <c r="M99" s="271"/>
      <c r="N99" s="271"/>
      <c r="O99" s="221"/>
      <c r="P99" s="234"/>
      <c r="Q99" s="234"/>
      <c r="R99" s="268"/>
      <c r="S99" s="221"/>
      <c r="T99" s="221"/>
      <c r="U99" s="221"/>
      <c r="V99" s="385"/>
      <c r="W99" s="436">
        <f t="shared" si="23"/>
        <v>0</v>
      </c>
      <c r="X99" s="436">
        <f t="shared" si="24"/>
        <v>0</v>
      </c>
      <c r="Y99" s="436">
        <f t="shared" si="25"/>
        <v>0</v>
      </c>
      <c r="Z99" s="380">
        <f t="shared" si="26"/>
        <v>0</v>
      </c>
      <c r="AA99" s="223"/>
      <c r="AB99" s="223"/>
      <c r="AC99" s="223"/>
      <c r="AD99" s="224"/>
      <c r="AE99" s="211"/>
    </row>
    <row r="100" spans="1:31" s="89" customFormat="1" ht="21.95" customHeight="1">
      <c r="A100" s="49"/>
      <c r="B100" s="49"/>
      <c r="D100" s="50"/>
      <c r="E100" s="281"/>
      <c r="F100" s="290"/>
      <c r="G100" s="222"/>
      <c r="H100" s="222"/>
      <c r="I100" s="267"/>
      <c r="J100" s="268"/>
      <c r="K100" s="267"/>
      <c r="L100" s="271"/>
      <c r="M100" s="271"/>
      <c r="N100" s="271"/>
      <c r="O100" s="221"/>
      <c r="P100" s="234"/>
      <c r="Q100" s="234"/>
      <c r="R100" s="268"/>
      <c r="S100" s="221"/>
      <c r="T100" s="221"/>
      <c r="U100" s="221"/>
      <c r="V100" s="385"/>
      <c r="W100" s="436">
        <f t="shared" si="23"/>
        <v>0</v>
      </c>
      <c r="X100" s="436">
        <f t="shared" si="24"/>
        <v>0</v>
      </c>
      <c r="Y100" s="436">
        <f t="shared" si="25"/>
        <v>0</v>
      </c>
      <c r="Z100" s="380">
        <f t="shared" si="26"/>
        <v>0</v>
      </c>
      <c r="AA100" s="223"/>
      <c r="AB100" s="223"/>
      <c r="AC100" s="223"/>
      <c r="AD100" s="224"/>
      <c r="AE100" s="211"/>
    </row>
    <row r="101" spans="1:31" s="89" customFormat="1" ht="21.95" customHeight="1">
      <c r="A101" s="49"/>
      <c r="B101" s="49"/>
      <c r="D101" s="50"/>
      <c r="E101" s="281"/>
      <c r="F101" s="290"/>
      <c r="G101" s="222"/>
      <c r="H101" s="222"/>
      <c r="I101" s="267"/>
      <c r="J101" s="268"/>
      <c r="K101" s="267"/>
      <c r="L101" s="271"/>
      <c r="M101" s="271"/>
      <c r="N101" s="271"/>
      <c r="O101" s="221"/>
      <c r="P101" s="234"/>
      <c r="Q101" s="234"/>
      <c r="R101" s="268"/>
      <c r="S101" s="221"/>
      <c r="T101" s="221"/>
      <c r="U101" s="221"/>
      <c r="V101" s="385"/>
      <c r="W101" s="436">
        <f t="shared" si="23"/>
        <v>0</v>
      </c>
      <c r="X101" s="436">
        <f t="shared" si="24"/>
        <v>0</v>
      </c>
      <c r="Y101" s="436">
        <f t="shared" si="25"/>
        <v>0</v>
      </c>
      <c r="Z101" s="380">
        <f t="shared" si="26"/>
        <v>0</v>
      </c>
      <c r="AA101" s="223"/>
      <c r="AB101" s="223"/>
      <c r="AC101" s="223"/>
      <c r="AD101" s="224"/>
      <c r="AE101" s="211"/>
    </row>
    <row r="102" spans="1:31" s="89" customFormat="1" ht="21.95" customHeight="1">
      <c r="A102" s="49"/>
      <c r="B102" s="49"/>
      <c r="D102" s="50"/>
      <c r="E102" s="281"/>
      <c r="F102" s="290"/>
      <c r="G102" s="222"/>
      <c r="H102" s="222"/>
      <c r="I102" s="267"/>
      <c r="J102" s="268"/>
      <c r="K102" s="267"/>
      <c r="L102" s="271"/>
      <c r="M102" s="271"/>
      <c r="N102" s="271"/>
      <c r="O102" s="221"/>
      <c r="P102" s="234"/>
      <c r="Q102" s="234"/>
      <c r="R102" s="268"/>
      <c r="S102" s="221"/>
      <c r="T102" s="221"/>
      <c r="U102" s="221"/>
      <c r="V102" s="385"/>
      <c r="W102" s="436">
        <f t="shared" si="23"/>
        <v>0</v>
      </c>
      <c r="X102" s="436">
        <f t="shared" si="24"/>
        <v>0</v>
      </c>
      <c r="Y102" s="436">
        <f t="shared" si="25"/>
        <v>0</v>
      </c>
      <c r="Z102" s="380">
        <f t="shared" si="26"/>
        <v>0</v>
      </c>
      <c r="AA102" s="223"/>
      <c r="AB102" s="223"/>
      <c r="AC102" s="223"/>
      <c r="AD102" s="224"/>
      <c r="AE102" s="211"/>
    </row>
    <row r="103" spans="1:31" s="89" customFormat="1" ht="21.95" customHeight="1">
      <c r="A103" s="49"/>
      <c r="B103" s="49"/>
      <c r="D103" s="50"/>
      <c r="E103" s="281"/>
      <c r="F103" s="290"/>
      <c r="G103" s="222"/>
      <c r="H103" s="222"/>
      <c r="I103" s="267"/>
      <c r="J103" s="268"/>
      <c r="K103" s="267"/>
      <c r="L103" s="271"/>
      <c r="M103" s="271"/>
      <c r="N103" s="271"/>
      <c r="O103" s="221"/>
      <c r="P103" s="234"/>
      <c r="Q103" s="234"/>
      <c r="R103" s="268"/>
      <c r="S103" s="221"/>
      <c r="T103" s="221"/>
      <c r="U103" s="221"/>
      <c r="V103" s="385"/>
      <c r="W103" s="436">
        <f t="shared" si="23"/>
        <v>0</v>
      </c>
      <c r="X103" s="436">
        <f t="shared" si="24"/>
        <v>0</v>
      </c>
      <c r="Y103" s="436">
        <f t="shared" si="25"/>
        <v>0</v>
      </c>
      <c r="Z103" s="380">
        <f t="shared" si="26"/>
        <v>0</v>
      </c>
      <c r="AA103" s="223"/>
      <c r="AB103" s="223"/>
      <c r="AC103" s="223"/>
      <c r="AD103" s="224"/>
      <c r="AE103" s="211"/>
    </row>
    <row r="104" spans="1:31" s="89" customFormat="1" ht="21.95" customHeight="1">
      <c r="A104" s="49"/>
      <c r="B104" s="49"/>
      <c r="D104" s="50"/>
      <c r="E104" s="281"/>
      <c r="F104" s="290"/>
      <c r="G104" s="222"/>
      <c r="H104" s="222"/>
      <c r="I104" s="267"/>
      <c r="J104" s="268"/>
      <c r="K104" s="267"/>
      <c r="L104" s="271"/>
      <c r="M104" s="271"/>
      <c r="N104" s="271"/>
      <c r="O104" s="221"/>
      <c r="P104" s="234"/>
      <c r="Q104" s="234"/>
      <c r="R104" s="268"/>
      <c r="S104" s="221"/>
      <c r="T104" s="221"/>
      <c r="U104" s="221"/>
      <c r="V104" s="385"/>
      <c r="W104" s="436">
        <f t="shared" si="23"/>
        <v>0</v>
      </c>
      <c r="X104" s="436">
        <f t="shared" si="24"/>
        <v>0</v>
      </c>
      <c r="Y104" s="436">
        <f t="shared" si="25"/>
        <v>0</v>
      </c>
      <c r="Z104" s="380">
        <f t="shared" si="26"/>
        <v>0</v>
      </c>
      <c r="AA104" s="223"/>
      <c r="AB104" s="223"/>
      <c r="AC104" s="223"/>
      <c r="AD104" s="224"/>
      <c r="AE104" s="211"/>
    </row>
    <row r="105" spans="1:31" s="89" customFormat="1" ht="21.95" customHeight="1">
      <c r="A105" s="49"/>
      <c r="B105" s="49"/>
      <c r="D105" s="50"/>
      <c r="E105" s="281"/>
      <c r="F105" s="290"/>
      <c r="G105" s="222"/>
      <c r="H105" s="222"/>
      <c r="I105" s="267"/>
      <c r="J105" s="268"/>
      <c r="K105" s="267"/>
      <c r="L105" s="271"/>
      <c r="M105" s="271"/>
      <c r="N105" s="271"/>
      <c r="O105" s="221"/>
      <c r="P105" s="234"/>
      <c r="Q105" s="234"/>
      <c r="R105" s="268"/>
      <c r="S105" s="221"/>
      <c r="T105" s="221"/>
      <c r="U105" s="221"/>
      <c r="V105" s="385"/>
      <c r="W105" s="436">
        <f t="shared" si="23"/>
        <v>0</v>
      </c>
      <c r="X105" s="436">
        <f t="shared" si="24"/>
        <v>0</v>
      </c>
      <c r="Y105" s="436">
        <f t="shared" si="25"/>
        <v>0</v>
      </c>
      <c r="Z105" s="380">
        <f t="shared" si="26"/>
        <v>0</v>
      </c>
      <c r="AA105" s="223"/>
      <c r="AB105" s="223"/>
      <c r="AC105" s="223"/>
      <c r="AD105" s="224"/>
      <c r="AE105" s="211"/>
    </row>
    <row r="106" spans="1:31" s="89" customFormat="1" ht="21.95" customHeight="1" thickBot="1">
      <c r="A106" s="470" t="s">
        <v>71</v>
      </c>
      <c r="B106" s="470"/>
      <c r="D106" s="50"/>
      <c r="E106" s="282"/>
      <c r="F106" s="291"/>
      <c r="G106" s="218"/>
      <c r="H106" s="218"/>
      <c r="I106" s="269"/>
      <c r="J106" s="270"/>
      <c r="K106" s="269"/>
      <c r="L106" s="272"/>
      <c r="M106" s="272"/>
      <c r="N106" s="272"/>
      <c r="O106" s="217"/>
      <c r="P106" s="235"/>
      <c r="Q106" s="235"/>
      <c r="R106" s="270"/>
      <c r="S106" s="217"/>
      <c r="T106" s="217"/>
      <c r="U106" s="217"/>
      <c r="V106" s="386"/>
      <c r="W106" s="437">
        <f t="shared" si="23"/>
        <v>0</v>
      </c>
      <c r="X106" s="437">
        <f t="shared" si="24"/>
        <v>0</v>
      </c>
      <c r="Y106" s="437">
        <f t="shared" si="25"/>
        <v>0</v>
      </c>
      <c r="Z106" s="381">
        <f t="shared" si="26"/>
        <v>0</v>
      </c>
      <c r="AA106" s="225"/>
      <c r="AB106" s="225"/>
      <c r="AC106" s="225"/>
      <c r="AD106" s="226"/>
      <c r="AE106" s="211"/>
    </row>
    <row r="107" spans="1:31" s="89" customFormat="1" ht="21.95" customHeight="1" thickTop="1" thickBot="1">
      <c r="A107" s="49"/>
      <c r="B107" s="49"/>
      <c r="D107" s="50"/>
      <c r="E107" s="516" t="s">
        <v>57</v>
      </c>
      <c r="F107" s="517"/>
      <c r="G107" s="517"/>
      <c r="H107" s="517"/>
      <c r="I107" s="517"/>
      <c r="J107" s="517"/>
      <c r="K107" s="518"/>
      <c r="L107" s="273"/>
      <c r="M107" s="273"/>
      <c r="N107" s="273"/>
      <c r="O107" s="413">
        <f>ROUND(SUMPRODUCT($T95:$T106, O95:O106)/$T$107,0)</f>
        <v>11400</v>
      </c>
      <c r="P107" s="414">
        <f>ROUND(SUMPRODUCT($T95:$T106, P95:P106)/$T$107,4)</f>
        <v>0.5</v>
      </c>
      <c r="Q107" s="414">
        <f>ROUND(SUMPRODUCT($T95:$T106, Q95:Q106)/$T$107,4)</f>
        <v>0.05</v>
      </c>
      <c r="R107" s="227"/>
      <c r="S107" s="227"/>
      <c r="T107" s="216">
        <f>SUM(T95:T106)</f>
        <v>180000</v>
      </c>
      <c r="U107" s="227"/>
      <c r="V107" s="227"/>
      <c r="W107" s="434">
        <f>SUM(W95:W106)</f>
        <v>2052000</v>
      </c>
      <c r="X107" s="434">
        <f t="shared" ref="X107:Y107" si="27">SUM(X95:X106)</f>
        <v>90000</v>
      </c>
      <c r="Y107" s="434">
        <f t="shared" si="27"/>
        <v>9000</v>
      </c>
      <c r="Z107" s="215">
        <f>SUM(Z95:Z106)</f>
        <v>2056680</v>
      </c>
      <c r="AA107" s="227"/>
      <c r="AB107" s="227"/>
      <c r="AC107" s="227"/>
      <c r="AD107" s="228"/>
      <c r="AE107" s="210"/>
    </row>
    <row r="108" spans="1:31" s="89" customFormat="1" ht="24">
      <c r="A108" s="49"/>
      <c r="B108" s="49"/>
      <c r="D108" s="50"/>
      <c r="E108" s="462" t="s">
        <v>428</v>
      </c>
      <c r="F108" s="71"/>
      <c r="G108" s="68"/>
      <c r="H108" s="68"/>
      <c r="I108" s="68"/>
      <c r="J108" s="68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276"/>
      <c r="AE108" s="211"/>
    </row>
    <row r="109" spans="1:31" s="89" customFormat="1" ht="24.75" thickBot="1">
      <c r="A109" s="49"/>
      <c r="B109" s="49"/>
      <c r="D109" s="50"/>
      <c r="E109" s="410"/>
      <c r="F109" s="71"/>
      <c r="G109" s="68"/>
      <c r="H109" s="68"/>
      <c r="I109" s="68"/>
      <c r="J109" s="68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276"/>
      <c r="AE109" s="211"/>
    </row>
    <row r="110" spans="1:31" s="95" customFormat="1" ht="19.5" customHeight="1">
      <c r="A110" s="78"/>
      <c r="B110" s="78"/>
      <c r="C110" s="91"/>
      <c r="D110" s="37"/>
      <c r="E110" s="530" t="s">
        <v>180</v>
      </c>
      <c r="F110" s="531"/>
      <c r="G110" s="531"/>
      <c r="H110" s="531"/>
      <c r="I110" s="531"/>
      <c r="J110" s="531"/>
      <c r="K110" s="531"/>
      <c r="L110" s="531"/>
      <c r="M110" s="531"/>
      <c r="N110" s="531"/>
      <c r="O110" s="531"/>
      <c r="P110" s="531"/>
      <c r="Q110" s="531"/>
      <c r="R110" s="531"/>
      <c r="S110" s="531"/>
      <c r="T110" s="531"/>
      <c r="U110" s="531"/>
      <c r="V110" s="531"/>
      <c r="W110" s="531"/>
      <c r="X110" s="531"/>
      <c r="Y110" s="531"/>
      <c r="Z110" s="531"/>
      <c r="AA110" s="531"/>
      <c r="AB110" s="531"/>
      <c r="AC110" s="531"/>
      <c r="AD110" s="532"/>
      <c r="AE110" s="211"/>
    </row>
    <row r="111" spans="1:31" s="95" customFormat="1" ht="19.5" customHeight="1">
      <c r="A111" s="78"/>
      <c r="B111" s="78"/>
      <c r="C111" s="91"/>
      <c r="D111" s="37"/>
      <c r="E111" s="533"/>
      <c r="F111" s="534"/>
      <c r="G111" s="534"/>
      <c r="H111" s="534"/>
      <c r="I111" s="534"/>
      <c r="J111" s="534"/>
      <c r="K111" s="534"/>
      <c r="L111" s="534"/>
      <c r="M111" s="534"/>
      <c r="N111" s="534"/>
      <c r="O111" s="534"/>
      <c r="P111" s="534"/>
      <c r="Q111" s="534"/>
      <c r="R111" s="534"/>
      <c r="S111" s="534"/>
      <c r="T111" s="534"/>
      <c r="U111" s="534"/>
      <c r="V111" s="534"/>
      <c r="W111" s="534"/>
      <c r="X111" s="534"/>
      <c r="Y111" s="534"/>
      <c r="Z111" s="534"/>
      <c r="AA111" s="534"/>
      <c r="AB111" s="534"/>
      <c r="AC111" s="534"/>
      <c r="AD111" s="535"/>
      <c r="AE111" s="211"/>
    </row>
    <row r="112" spans="1:31" s="95" customFormat="1" ht="19.5" customHeight="1">
      <c r="A112" s="78"/>
      <c r="B112" s="78"/>
      <c r="C112" s="91"/>
      <c r="D112" s="37"/>
      <c r="E112" s="521"/>
      <c r="F112" s="522"/>
      <c r="G112" s="522"/>
      <c r="H112" s="522"/>
      <c r="I112" s="522"/>
      <c r="J112" s="522"/>
      <c r="K112" s="522"/>
      <c r="L112" s="522"/>
      <c r="M112" s="522"/>
      <c r="N112" s="522"/>
      <c r="O112" s="522"/>
      <c r="P112" s="522"/>
      <c r="Q112" s="522"/>
      <c r="R112" s="522"/>
      <c r="S112" s="522"/>
      <c r="T112" s="522"/>
      <c r="U112" s="522"/>
      <c r="V112" s="522"/>
      <c r="W112" s="522"/>
      <c r="X112" s="522"/>
      <c r="Y112" s="522"/>
      <c r="Z112" s="522"/>
      <c r="AA112" s="522"/>
      <c r="AB112" s="522"/>
      <c r="AC112" s="522"/>
      <c r="AD112" s="523"/>
      <c r="AE112" s="211"/>
    </row>
    <row r="113" spans="1:31" s="95" customFormat="1" ht="19.5" customHeight="1">
      <c r="A113" s="78"/>
      <c r="B113" s="78"/>
      <c r="C113" s="91"/>
      <c r="D113" s="37"/>
      <c r="E113" s="524"/>
      <c r="F113" s="525"/>
      <c r="G113" s="525"/>
      <c r="H113" s="525"/>
      <c r="I113" s="525"/>
      <c r="J113" s="525"/>
      <c r="K113" s="525"/>
      <c r="L113" s="525"/>
      <c r="M113" s="525"/>
      <c r="N113" s="525"/>
      <c r="O113" s="525"/>
      <c r="P113" s="525"/>
      <c r="Q113" s="525"/>
      <c r="R113" s="525"/>
      <c r="S113" s="525"/>
      <c r="T113" s="525"/>
      <c r="U113" s="525"/>
      <c r="V113" s="525"/>
      <c r="W113" s="525"/>
      <c r="X113" s="525"/>
      <c r="Y113" s="525"/>
      <c r="Z113" s="525"/>
      <c r="AA113" s="525"/>
      <c r="AB113" s="525"/>
      <c r="AC113" s="525"/>
      <c r="AD113" s="526"/>
      <c r="AE113" s="211"/>
    </row>
    <row r="114" spans="1:31" s="95" customFormat="1" ht="19.5" customHeight="1">
      <c r="A114" s="78"/>
      <c r="B114" s="78"/>
      <c r="C114" s="91"/>
      <c r="D114" s="37"/>
      <c r="E114" s="524"/>
      <c r="F114" s="525"/>
      <c r="G114" s="525"/>
      <c r="H114" s="525"/>
      <c r="I114" s="525"/>
      <c r="J114" s="525"/>
      <c r="K114" s="525"/>
      <c r="L114" s="525"/>
      <c r="M114" s="525"/>
      <c r="N114" s="525"/>
      <c r="O114" s="525"/>
      <c r="P114" s="525"/>
      <c r="Q114" s="525"/>
      <c r="R114" s="525"/>
      <c r="S114" s="525"/>
      <c r="T114" s="525"/>
      <c r="U114" s="525"/>
      <c r="V114" s="525"/>
      <c r="W114" s="525"/>
      <c r="X114" s="525"/>
      <c r="Y114" s="525"/>
      <c r="Z114" s="525"/>
      <c r="AA114" s="525"/>
      <c r="AB114" s="525"/>
      <c r="AC114" s="525"/>
      <c r="AD114" s="526"/>
      <c r="AE114" s="211"/>
    </row>
    <row r="115" spans="1:31" s="95" customFormat="1" ht="19.5" customHeight="1">
      <c r="A115" s="78"/>
      <c r="B115" s="78"/>
      <c r="C115" s="91"/>
      <c r="D115" s="37"/>
      <c r="E115" s="524"/>
      <c r="F115" s="525"/>
      <c r="G115" s="525"/>
      <c r="H115" s="525"/>
      <c r="I115" s="525"/>
      <c r="J115" s="525"/>
      <c r="K115" s="525"/>
      <c r="L115" s="525"/>
      <c r="M115" s="525"/>
      <c r="N115" s="525"/>
      <c r="O115" s="525"/>
      <c r="P115" s="525"/>
      <c r="Q115" s="525"/>
      <c r="R115" s="525"/>
      <c r="S115" s="525"/>
      <c r="T115" s="525"/>
      <c r="U115" s="525"/>
      <c r="V115" s="525"/>
      <c r="W115" s="525"/>
      <c r="X115" s="525"/>
      <c r="Y115" s="525"/>
      <c r="Z115" s="525"/>
      <c r="AA115" s="525"/>
      <c r="AB115" s="525"/>
      <c r="AC115" s="525"/>
      <c r="AD115" s="526"/>
      <c r="AE115" s="211"/>
    </row>
    <row r="116" spans="1:31" s="95" customFormat="1" ht="19.5" customHeight="1">
      <c r="A116" s="78"/>
      <c r="B116" s="78"/>
      <c r="C116" s="91"/>
      <c r="D116" s="37"/>
      <c r="E116" s="524"/>
      <c r="F116" s="525"/>
      <c r="G116" s="525"/>
      <c r="H116" s="525"/>
      <c r="I116" s="525"/>
      <c r="J116" s="525"/>
      <c r="K116" s="525"/>
      <c r="L116" s="525"/>
      <c r="M116" s="525"/>
      <c r="N116" s="525"/>
      <c r="O116" s="525"/>
      <c r="P116" s="525"/>
      <c r="Q116" s="525"/>
      <c r="R116" s="525"/>
      <c r="S116" s="525"/>
      <c r="T116" s="525"/>
      <c r="U116" s="525"/>
      <c r="V116" s="525"/>
      <c r="W116" s="525"/>
      <c r="X116" s="525"/>
      <c r="Y116" s="525"/>
      <c r="Z116" s="525"/>
      <c r="AA116" s="525"/>
      <c r="AB116" s="525"/>
      <c r="AC116" s="525"/>
      <c r="AD116" s="526"/>
      <c r="AE116" s="211"/>
    </row>
    <row r="117" spans="1:31" s="95" customFormat="1" ht="19.5" customHeight="1">
      <c r="A117" s="78"/>
      <c r="B117" s="78"/>
      <c r="C117" s="91"/>
      <c r="D117" s="37"/>
      <c r="E117" s="524"/>
      <c r="F117" s="525"/>
      <c r="G117" s="525"/>
      <c r="H117" s="525"/>
      <c r="I117" s="525"/>
      <c r="J117" s="525"/>
      <c r="K117" s="525"/>
      <c r="L117" s="525"/>
      <c r="M117" s="525"/>
      <c r="N117" s="525"/>
      <c r="O117" s="525"/>
      <c r="P117" s="525"/>
      <c r="Q117" s="525"/>
      <c r="R117" s="525"/>
      <c r="S117" s="525"/>
      <c r="T117" s="525"/>
      <c r="U117" s="525"/>
      <c r="V117" s="525"/>
      <c r="W117" s="525"/>
      <c r="X117" s="525"/>
      <c r="Y117" s="525"/>
      <c r="Z117" s="525"/>
      <c r="AA117" s="525"/>
      <c r="AB117" s="525"/>
      <c r="AC117" s="525"/>
      <c r="AD117" s="526"/>
      <c r="AE117" s="211"/>
    </row>
    <row r="118" spans="1:31" s="95" customFormat="1" ht="19.5" customHeight="1">
      <c r="A118" s="78"/>
      <c r="B118" s="78"/>
      <c r="C118" s="91"/>
      <c r="D118" s="37"/>
      <c r="E118" s="524"/>
      <c r="F118" s="525"/>
      <c r="G118" s="525"/>
      <c r="H118" s="525"/>
      <c r="I118" s="525"/>
      <c r="J118" s="525"/>
      <c r="K118" s="525"/>
      <c r="L118" s="525"/>
      <c r="M118" s="525"/>
      <c r="N118" s="525"/>
      <c r="O118" s="525"/>
      <c r="P118" s="525"/>
      <c r="Q118" s="525"/>
      <c r="R118" s="525"/>
      <c r="S118" s="525"/>
      <c r="T118" s="525"/>
      <c r="U118" s="525"/>
      <c r="V118" s="525"/>
      <c r="W118" s="525"/>
      <c r="X118" s="525"/>
      <c r="Y118" s="525"/>
      <c r="Z118" s="525"/>
      <c r="AA118" s="525"/>
      <c r="AB118" s="525"/>
      <c r="AC118" s="525"/>
      <c r="AD118" s="526"/>
      <c r="AE118" s="211"/>
    </row>
    <row r="119" spans="1:31" s="95" customFormat="1" ht="19.5" customHeight="1">
      <c r="A119" s="78"/>
      <c r="B119" s="78"/>
      <c r="C119" s="91"/>
      <c r="D119" s="37"/>
      <c r="E119" s="524"/>
      <c r="F119" s="525"/>
      <c r="G119" s="525"/>
      <c r="H119" s="525"/>
      <c r="I119" s="525"/>
      <c r="J119" s="525"/>
      <c r="K119" s="525"/>
      <c r="L119" s="525"/>
      <c r="M119" s="525"/>
      <c r="N119" s="525"/>
      <c r="O119" s="525"/>
      <c r="P119" s="525"/>
      <c r="Q119" s="525"/>
      <c r="R119" s="525"/>
      <c r="S119" s="525"/>
      <c r="T119" s="525"/>
      <c r="U119" s="525"/>
      <c r="V119" s="525"/>
      <c r="W119" s="525"/>
      <c r="X119" s="525"/>
      <c r="Y119" s="525"/>
      <c r="Z119" s="525"/>
      <c r="AA119" s="525"/>
      <c r="AB119" s="525"/>
      <c r="AC119" s="525"/>
      <c r="AD119" s="526"/>
      <c r="AE119" s="211"/>
    </row>
    <row r="120" spans="1:31" s="95" customFormat="1" ht="19.5" customHeight="1">
      <c r="A120" s="78"/>
      <c r="B120" s="78"/>
      <c r="C120" s="91"/>
      <c r="D120" s="37"/>
      <c r="E120" s="524"/>
      <c r="F120" s="525"/>
      <c r="G120" s="525"/>
      <c r="H120" s="525"/>
      <c r="I120" s="525"/>
      <c r="J120" s="525"/>
      <c r="K120" s="525"/>
      <c r="L120" s="525"/>
      <c r="M120" s="525"/>
      <c r="N120" s="525"/>
      <c r="O120" s="525"/>
      <c r="P120" s="525"/>
      <c r="Q120" s="525"/>
      <c r="R120" s="525"/>
      <c r="S120" s="525"/>
      <c r="T120" s="525"/>
      <c r="U120" s="525"/>
      <c r="V120" s="525"/>
      <c r="W120" s="525"/>
      <c r="X120" s="525"/>
      <c r="Y120" s="525"/>
      <c r="Z120" s="525"/>
      <c r="AA120" s="525"/>
      <c r="AB120" s="525"/>
      <c r="AC120" s="525"/>
      <c r="AD120" s="526"/>
      <c r="AE120" s="211"/>
    </row>
    <row r="121" spans="1:31" s="95" customFormat="1" ht="19.5" customHeight="1" thickBot="1">
      <c r="A121" s="78"/>
      <c r="B121" s="78"/>
      <c r="C121" s="91"/>
      <c r="D121" s="37"/>
      <c r="E121" s="527"/>
      <c r="F121" s="528"/>
      <c r="G121" s="528"/>
      <c r="H121" s="528"/>
      <c r="I121" s="528"/>
      <c r="J121" s="528"/>
      <c r="K121" s="528"/>
      <c r="L121" s="528"/>
      <c r="M121" s="528"/>
      <c r="N121" s="528"/>
      <c r="O121" s="528"/>
      <c r="P121" s="528"/>
      <c r="Q121" s="528"/>
      <c r="R121" s="528"/>
      <c r="S121" s="528"/>
      <c r="T121" s="528"/>
      <c r="U121" s="528"/>
      <c r="V121" s="528"/>
      <c r="W121" s="528"/>
      <c r="X121" s="528"/>
      <c r="Y121" s="528"/>
      <c r="Z121" s="528"/>
      <c r="AA121" s="528"/>
      <c r="AB121" s="528"/>
      <c r="AC121" s="528"/>
      <c r="AD121" s="529"/>
      <c r="AE121" s="211"/>
    </row>
    <row r="122" spans="1:31" ht="19.5" customHeight="1" thickBot="1">
      <c r="A122" s="6"/>
      <c r="B122" s="6"/>
      <c r="D122" s="43"/>
      <c r="E122" s="44"/>
      <c r="F122" s="44"/>
      <c r="G122" s="44"/>
      <c r="H122" s="44"/>
      <c r="I122" s="44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279"/>
      <c r="AE122" s="245"/>
    </row>
    <row r="123" spans="1:31" ht="17.25" thickTop="1">
      <c r="C123" s="90"/>
      <c r="D123" s="90"/>
      <c r="E123" s="96"/>
      <c r="F123" s="96"/>
      <c r="G123" s="96"/>
      <c r="H123" s="99"/>
      <c r="I123" s="97"/>
      <c r="J123" s="101"/>
      <c r="K123" s="102"/>
      <c r="L123" s="100"/>
      <c r="M123" s="102"/>
      <c r="N123" s="102"/>
      <c r="O123" s="102"/>
      <c r="P123" s="102"/>
      <c r="Q123" s="102"/>
      <c r="R123" s="102"/>
      <c r="S123" s="96"/>
      <c r="T123" s="96"/>
      <c r="U123" s="90"/>
      <c r="V123" s="98"/>
      <c r="W123" s="90"/>
      <c r="X123" s="90"/>
      <c r="Y123" s="90"/>
      <c r="Z123" s="90"/>
      <c r="AA123" s="90"/>
      <c r="AB123" s="90"/>
      <c r="AC123" s="90"/>
      <c r="AD123" s="90"/>
    </row>
    <row r="124" spans="1:31"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</row>
    <row r="125" spans="1:31"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</row>
  </sheetData>
  <mergeCells count="52">
    <mergeCell ref="E112:AD121"/>
    <mergeCell ref="W93:Z93"/>
    <mergeCell ref="AA93:AD93"/>
    <mergeCell ref="E110:AD111"/>
    <mergeCell ref="A106:B106"/>
    <mergeCell ref="S43:AC44"/>
    <mergeCell ref="E69:K69"/>
    <mergeCell ref="E88:K88"/>
    <mergeCell ref="E107:K107"/>
    <mergeCell ref="A87:B87"/>
    <mergeCell ref="W74:Z74"/>
    <mergeCell ref="AA74:AD74"/>
    <mergeCell ref="AA55:AD55"/>
    <mergeCell ref="W55:Z55"/>
    <mergeCell ref="R8:T9"/>
    <mergeCell ref="F93:H93"/>
    <mergeCell ref="I93:K93"/>
    <mergeCell ref="L93:M93"/>
    <mergeCell ref="O93:Q93"/>
    <mergeCell ref="R93:S93"/>
    <mergeCell ref="T93:U93"/>
    <mergeCell ref="F74:H74"/>
    <mergeCell ref="I74:K74"/>
    <mergeCell ref="T74:U74"/>
    <mergeCell ref="L74:M74"/>
    <mergeCell ref="O74:Q74"/>
    <mergeCell ref="R74:S74"/>
    <mergeCell ref="R55:S55"/>
    <mergeCell ref="T55:U55"/>
    <mergeCell ref="E15:F15"/>
    <mergeCell ref="E6:F6"/>
    <mergeCell ref="E21:G21"/>
    <mergeCell ref="E8:F8"/>
    <mergeCell ref="G8:H8"/>
    <mergeCell ref="H21:L21"/>
    <mergeCell ref="E14:F14"/>
    <mergeCell ref="G14:H14"/>
    <mergeCell ref="K14:L14"/>
    <mergeCell ref="E16:F16"/>
    <mergeCell ref="A32:B32"/>
    <mergeCell ref="A68:B68"/>
    <mergeCell ref="O55:Q55"/>
    <mergeCell ref="K8:L8"/>
    <mergeCell ref="E33:H33"/>
    <mergeCell ref="E43:E44"/>
    <mergeCell ref="K43:N43"/>
    <mergeCell ref="I55:K55"/>
    <mergeCell ref="L55:M55"/>
    <mergeCell ref="G43:H43"/>
    <mergeCell ref="I43:J43"/>
    <mergeCell ref="F55:H55"/>
    <mergeCell ref="M21:O21"/>
  </mergeCells>
  <phoneticPr fontId="5" type="noConversion"/>
  <conditionalFormatting sqref="S95:S106 S57:S68">
    <cfRule type="cellIs" dxfId="2" priority="26" operator="equal">
      <formula>"-"</formula>
    </cfRule>
  </conditionalFormatting>
  <conditionalFormatting sqref="U95:U106 S95:S106 U57:U68 S57:S68">
    <cfRule type="cellIs" dxfId="1" priority="24" operator="equal">
      <formula>0</formula>
    </cfRule>
    <cfRule type="cellIs" dxfId="0" priority="25" operator="equal">
      <formula>"-"</formula>
    </cfRule>
  </conditionalFormatting>
  <dataValidations count="5">
    <dataValidation type="list" allowBlank="1" showErrorMessage="1" sqref="G76:G87 G57:G68">
      <formula1>"일반 보일러, 공정 연소시설, 열병합 발전시설, 기타"</formula1>
    </dataValidation>
    <dataValidation type="list" allowBlank="1" showInputMessage="1" showErrorMessage="1" sqref="H23:H32">
      <formula1>"스팀, 온수,hot-air, 기타 열매"</formula1>
    </dataValidation>
    <dataValidation type="list" allowBlank="1" showInputMessage="1" showErrorMessage="1" sqref="E95:E106">
      <formula1>"외부 유입, 자체 생산"</formula1>
    </dataValidation>
    <dataValidation type="list" allowBlank="1" showInputMessage="1" showErrorMessage="1" sqref="P23:P32">
      <formula1>"할당대상업체,목표관리업체,비대상"</formula1>
    </dataValidation>
    <dataValidation type="list" allowBlank="1" showInputMessage="1" showErrorMessage="1" sqref="G23:G32">
      <formula1>"할당대상업체,목표관리업체,비관리업체"</formula1>
    </dataValidation>
  </dataValidations>
  <pageMargins left="0.15748031496062992" right="0.23622047244094491" top="0.59055118110236227" bottom="0.35433070866141736" header="0.59055118110236227" footer="0.31496062992125984"/>
  <pageSetup paperSize="8" scale="27" fitToHeight="3" orientation="landscape" r:id="rId1"/>
  <ignoredErrors>
    <ignoredError sqref="P6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ST53"/>
  <sheetViews>
    <sheetView showGridLines="0" topLeftCell="B7" zoomScale="70" zoomScaleNormal="70" workbookViewId="0">
      <selection activeCell="C41" sqref="C41"/>
    </sheetView>
  </sheetViews>
  <sheetFormatPr defaultRowHeight="16.5"/>
  <cols>
    <col min="1" max="1" width="20.5" style="84" bestFit="1" customWidth="1"/>
    <col min="2" max="2" width="20.6640625" style="84" customWidth="1"/>
    <col min="3" max="3" width="3" style="84" customWidth="1"/>
    <col min="4" max="4" width="6.33203125" style="84" customWidth="1"/>
    <col min="5" max="6" width="25.6640625" style="84" customWidth="1"/>
    <col min="7" max="7" width="22.33203125" style="84" customWidth="1"/>
    <col min="8" max="21" width="25.6640625" style="84" customWidth="1"/>
    <col min="22" max="16384" width="9.33203125" style="84"/>
  </cols>
  <sheetData>
    <row r="1" spans="1:1190" s="82" customFormat="1" ht="17.25">
      <c r="A1" s="22"/>
      <c r="B1" s="6"/>
    </row>
    <row r="2" spans="1:1190" s="82" customFormat="1" ht="17.25">
      <c r="A2" s="6"/>
      <c r="B2" s="6"/>
    </row>
    <row r="3" spans="1:1190" s="82" customFormat="1" ht="17.25">
      <c r="A3" s="6"/>
      <c r="B3" s="6"/>
    </row>
    <row r="4" spans="1:1190" s="83" customFormat="1" ht="39" customHeight="1" thickBot="1">
      <c r="A4" s="6"/>
      <c r="B4" s="79"/>
      <c r="E4" s="93" t="s">
        <v>342</v>
      </c>
    </row>
    <row r="5" spans="1:1190" ht="17.25" thickTop="1">
      <c r="A5" s="6"/>
      <c r="B5" s="6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1190" s="85" customFormat="1" ht="33.75" customHeight="1">
      <c r="A6" s="72"/>
      <c r="B6" s="72"/>
      <c r="D6" s="73"/>
      <c r="E6" s="468" t="s">
        <v>186</v>
      </c>
      <c r="F6" s="468"/>
      <c r="G6" s="295"/>
      <c r="H6" s="74"/>
      <c r="I6" s="74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7"/>
    </row>
    <row r="7" spans="1:1190" ht="17.25" thickBot="1">
      <c r="A7" s="6"/>
      <c r="B7" s="6"/>
      <c r="D7" s="37"/>
      <c r="E7" s="5"/>
      <c r="F7" s="5"/>
      <c r="G7" s="5"/>
      <c r="H7" s="5"/>
      <c r="I7" s="5"/>
      <c r="J7" s="5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</row>
    <row r="8" spans="1:1190" s="87" customFormat="1" ht="21.95" customHeight="1">
      <c r="A8" s="49"/>
      <c r="B8" s="49"/>
      <c r="D8" s="53"/>
      <c r="E8" s="497" t="s">
        <v>343</v>
      </c>
      <c r="F8" s="483"/>
      <c r="G8" s="489" t="s">
        <v>344</v>
      </c>
      <c r="H8" s="491"/>
      <c r="I8" s="370" t="s">
        <v>345</v>
      </c>
      <c r="J8" s="371" t="s">
        <v>346</v>
      </c>
      <c r="K8" s="474" t="s">
        <v>347</v>
      </c>
      <c r="L8" s="475"/>
      <c r="M8" s="196" t="s">
        <v>348</v>
      </c>
      <c r="N8" s="59"/>
      <c r="O8" s="59"/>
      <c r="P8" s="59"/>
      <c r="Q8" s="59"/>
      <c r="R8" s="636"/>
      <c r="S8" s="636"/>
      <c r="T8" s="636"/>
      <c r="U8" s="55"/>
    </row>
    <row r="9" spans="1:1190" s="87" customFormat="1" ht="21.95" customHeight="1" thickBot="1">
      <c r="A9" s="51"/>
      <c r="B9" s="51"/>
      <c r="C9" s="83"/>
      <c r="D9" s="53"/>
      <c r="E9" s="56" t="s">
        <v>3</v>
      </c>
      <c r="F9" s="57" t="s">
        <v>349</v>
      </c>
      <c r="G9" s="58" t="s">
        <v>350</v>
      </c>
      <c r="H9" s="58" t="s">
        <v>351</v>
      </c>
      <c r="I9" s="58" t="s">
        <v>352</v>
      </c>
      <c r="J9" s="58" t="s">
        <v>353</v>
      </c>
      <c r="K9" s="58" t="s">
        <v>354</v>
      </c>
      <c r="L9" s="58" t="s">
        <v>355</v>
      </c>
      <c r="M9" s="207" t="s">
        <v>356</v>
      </c>
      <c r="N9" s="59"/>
      <c r="O9" s="59"/>
      <c r="P9" s="59"/>
      <c r="Q9" s="59"/>
      <c r="R9" s="636"/>
      <c r="S9" s="636"/>
      <c r="T9" s="636"/>
      <c r="U9" s="55"/>
    </row>
    <row r="10" spans="1:1190" s="88" customFormat="1" ht="21.95" customHeight="1" thickTop="1" thickBot="1">
      <c r="A10" s="49"/>
      <c r="B10" s="49"/>
      <c r="C10" s="83"/>
      <c r="D10" s="40"/>
      <c r="E10" s="257" t="s">
        <v>168</v>
      </c>
      <c r="F10" s="32" t="s">
        <v>357</v>
      </c>
      <c r="G10" s="197"/>
      <c r="H10" s="33"/>
      <c r="I10" s="33"/>
      <c r="J10" s="33"/>
      <c r="K10" s="33"/>
      <c r="L10" s="33"/>
      <c r="M10" s="208">
        <f>G10+I10-J10-K10</f>
        <v>0</v>
      </c>
      <c r="N10" s="42"/>
      <c r="O10" s="42"/>
      <c r="P10" s="42"/>
      <c r="Q10" s="42"/>
      <c r="R10" s="302"/>
      <c r="S10" s="302"/>
      <c r="T10" s="302"/>
      <c r="U10" s="41"/>
    </row>
    <row r="11" spans="1:1190" s="296" customFormat="1" ht="31.5">
      <c r="A11" s="49"/>
      <c r="B11" s="49"/>
      <c r="C11" s="83"/>
      <c r="D11" s="297"/>
      <c r="E11" s="298"/>
      <c r="F11" s="299"/>
      <c r="G11" s="300"/>
      <c r="H11" s="300"/>
      <c r="I11" s="300"/>
      <c r="J11" s="300"/>
      <c r="K11" s="300"/>
      <c r="L11" s="300"/>
      <c r="M11" s="301"/>
      <c r="N11" s="302"/>
      <c r="O11" s="302"/>
      <c r="P11" s="302"/>
      <c r="Q11" s="302"/>
      <c r="R11" s="48"/>
      <c r="S11" s="48"/>
      <c r="T11" s="48"/>
      <c r="U11" s="303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  <c r="JC11" s="95"/>
      <c r="JD11" s="95"/>
      <c r="JE11" s="95"/>
      <c r="JF11" s="95"/>
      <c r="JG11" s="95"/>
      <c r="JH11" s="95"/>
      <c r="JI11" s="95"/>
      <c r="JJ11" s="95"/>
      <c r="JK11" s="95"/>
      <c r="JL11" s="95"/>
      <c r="JM11" s="95"/>
      <c r="JN11" s="95"/>
      <c r="JO11" s="95"/>
      <c r="JP11" s="95"/>
      <c r="JQ11" s="95"/>
      <c r="JR11" s="95"/>
      <c r="JS11" s="95"/>
      <c r="JT11" s="95"/>
      <c r="JU11" s="95"/>
      <c r="JV11" s="95"/>
      <c r="JW11" s="95"/>
      <c r="JX11" s="95"/>
      <c r="JY11" s="95"/>
      <c r="JZ11" s="95"/>
      <c r="KA11" s="95"/>
      <c r="KB11" s="95"/>
      <c r="KC11" s="95"/>
      <c r="KD11" s="95"/>
      <c r="KE11" s="95"/>
      <c r="KF11" s="95"/>
      <c r="KG11" s="95"/>
      <c r="KH11" s="95"/>
      <c r="KI11" s="95"/>
      <c r="KJ11" s="95"/>
      <c r="KK11" s="95"/>
      <c r="KL11" s="95"/>
      <c r="KM11" s="95"/>
      <c r="KN11" s="95"/>
      <c r="KO11" s="95"/>
      <c r="KP11" s="95"/>
      <c r="KQ11" s="95"/>
      <c r="KR11" s="95"/>
      <c r="KS11" s="95"/>
      <c r="KT11" s="95"/>
      <c r="KU11" s="95"/>
      <c r="KV11" s="95"/>
      <c r="KW11" s="95"/>
      <c r="KX11" s="95"/>
      <c r="KY11" s="95"/>
      <c r="KZ11" s="95"/>
      <c r="LA11" s="95"/>
      <c r="LB11" s="95"/>
      <c r="LC11" s="95"/>
      <c r="LD11" s="95"/>
      <c r="LE11" s="95"/>
      <c r="LF11" s="95"/>
      <c r="LG11" s="95"/>
      <c r="LH11" s="95"/>
      <c r="LI11" s="95"/>
      <c r="LJ11" s="95"/>
      <c r="LK11" s="95"/>
      <c r="LL11" s="95"/>
      <c r="LM11" s="95"/>
      <c r="LN11" s="95"/>
      <c r="LO11" s="95"/>
      <c r="LP11" s="95"/>
      <c r="LQ11" s="95"/>
      <c r="LR11" s="95"/>
      <c r="LS11" s="95"/>
      <c r="LT11" s="95"/>
      <c r="LU11" s="95"/>
      <c r="LV11" s="95"/>
      <c r="LW11" s="95"/>
      <c r="LX11" s="95"/>
      <c r="LY11" s="95"/>
      <c r="LZ11" s="95"/>
      <c r="MA11" s="95"/>
      <c r="MB11" s="95"/>
      <c r="MC11" s="95"/>
      <c r="MD11" s="95"/>
      <c r="ME11" s="95"/>
      <c r="MF11" s="95"/>
      <c r="MG11" s="95"/>
      <c r="MH11" s="95"/>
      <c r="MI11" s="95"/>
      <c r="MJ11" s="95"/>
      <c r="MK11" s="95"/>
      <c r="ML11" s="95"/>
      <c r="MM11" s="95"/>
      <c r="MN11" s="95"/>
      <c r="MO11" s="95"/>
      <c r="MP11" s="95"/>
      <c r="MQ11" s="95"/>
      <c r="MR11" s="95"/>
      <c r="MS11" s="95"/>
      <c r="MT11" s="95"/>
      <c r="MU11" s="95"/>
      <c r="MV11" s="95"/>
      <c r="MW11" s="95"/>
      <c r="MX11" s="95"/>
      <c r="MY11" s="95"/>
      <c r="MZ11" s="95"/>
      <c r="NA11" s="95"/>
      <c r="NB11" s="95"/>
      <c r="NC11" s="95"/>
      <c r="ND11" s="95"/>
      <c r="NE11" s="95"/>
      <c r="NF11" s="95"/>
      <c r="NG11" s="95"/>
      <c r="NH11" s="95"/>
      <c r="NI11" s="95"/>
      <c r="NJ11" s="95"/>
      <c r="NK11" s="95"/>
      <c r="NL11" s="95"/>
      <c r="NM11" s="95"/>
      <c r="NN11" s="95"/>
      <c r="NO11" s="95"/>
      <c r="NP11" s="95"/>
      <c r="NQ11" s="95"/>
      <c r="NR11" s="95"/>
      <c r="NS11" s="95"/>
      <c r="NT11" s="95"/>
      <c r="NU11" s="95"/>
      <c r="NV11" s="95"/>
      <c r="NW11" s="95"/>
      <c r="NX11" s="95"/>
      <c r="NY11" s="95"/>
      <c r="NZ11" s="95"/>
      <c r="OA11" s="95"/>
      <c r="OB11" s="95"/>
      <c r="OC11" s="95"/>
      <c r="OD11" s="95"/>
      <c r="OE11" s="95"/>
      <c r="OF11" s="95"/>
      <c r="OG11" s="95"/>
      <c r="OH11" s="95"/>
      <c r="OI11" s="95"/>
      <c r="OJ11" s="95"/>
      <c r="OK11" s="95"/>
      <c r="OL11" s="95"/>
      <c r="OM11" s="95"/>
      <c r="ON11" s="95"/>
      <c r="OO11" s="95"/>
      <c r="OP11" s="95"/>
      <c r="OQ11" s="95"/>
      <c r="OR11" s="95"/>
      <c r="OS11" s="95"/>
      <c r="OT11" s="95"/>
      <c r="OU11" s="95"/>
      <c r="OV11" s="95"/>
      <c r="OW11" s="95"/>
      <c r="OX11" s="95"/>
      <c r="OY11" s="95"/>
      <c r="OZ11" s="95"/>
      <c r="PA11" s="95"/>
      <c r="PB11" s="95"/>
      <c r="PC11" s="95"/>
      <c r="PD11" s="95"/>
      <c r="PE11" s="95"/>
      <c r="PF11" s="95"/>
      <c r="PG11" s="95"/>
      <c r="PH11" s="95"/>
      <c r="PI11" s="95"/>
      <c r="PJ11" s="95"/>
      <c r="PK11" s="95"/>
      <c r="PL11" s="95"/>
      <c r="PM11" s="95"/>
      <c r="PN11" s="95"/>
      <c r="PO11" s="95"/>
      <c r="PP11" s="95"/>
      <c r="PQ11" s="95"/>
      <c r="PR11" s="95"/>
      <c r="PS11" s="95"/>
      <c r="PT11" s="95"/>
      <c r="PU11" s="95"/>
      <c r="PV11" s="95"/>
      <c r="PW11" s="95"/>
      <c r="PX11" s="95"/>
      <c r="PY11" s="95"/>
      <c r="PZ11" s="95"/>
      <c r="QA11" s="95"/>
      <c r="QB11" s="95"/>
      <c r="QC11" s="95"/>
      <c r="QD11" s="95"/>
      <c r="QE11" s="95"/>
      <c r="QF11" s="95"/>
      <c r="QG11" s="95"/>
      <c r="QH11" s="95"/>
      <c r="QI11" s="95"/>
      <c r="QJ11" s="95"/>
      <c r="QK11" s="95"/>
      <c r="QL11" s="95"/>
      <c r="QM11" s="95"/>
      <c r="QN11" s="95"/>
      <c r="QO11" s="95"/>
      <c r="QP11" s="95"/>
      <c r="QQ11" s="95"/>
      <c r="QR11" s="95"/>
      <c r="QS11" s="95"/>
      <c r="QT11" s="95"/>
      <c r="QU11" s="95"/>
      <c r="QV11" s="95"/>
      <c r="QW11" s="95"/>
      <c r="QX11" s="95"/>
      <c r="QY11" s="95"/>
      <c r="QZ11" s="95"/>
      <c r="RA11" s="95"/>
      <c r="RB11" s="95"/>
      <c r="RC11" s="95"/>
      <c r="RD11" s="95"/>
      <c r="RE11" s="95"/>
      <c r="RF11" s="95"/>
      <c r="RG11" s="95"/>
      <c r="RH11" s="95"/>
      <c r="RI11" s="95"/>
      <c r="RJ11" s="95"/>
      <c r="RK11" s="95"/>
      <c r="RL11" s="95"/>
      <c r="RM11" s="95"/>
      <c r="RN11" s="95"/>
      <c r="RO11" s="95"/>
      <c r="RP11" s="95"/>
      <c r="RQ11" s="95"/>
      <c r="RR11" s="95"/>
      <c r="RS11" s="95"/>
      <c r="RT11" s="95"/>
      <c r="RU11" s="95"/>
      <c r="RV11" s="95"/>
      <c r="RW11" s="95"/>
      <c r="RX11" s="95"/>
      <c r="RY11" s="95"/>
      <c r="RZ11" s="95"/>
      <c r="SA11" s="95"/>
      <c r="SB11" s="95"/>
      <c r="SC11" s="95"/>
      <c r="SD11" s="95"/>
      <c r="SE11" s="95"/>
      <c r="SF11" s="95"/>
      <c r="SG11" s="95"/>
      <c r="SH11" s="95"/>
      <c r="SI11" s="95"/>
      <c r="SJ11" s="95"/>
      <c r="SK11" s="95"/>
      <c r="SL11" s="95"/>
      <c r="SM11" s="95"/>
      <c r="SN11" s="95"/>
      <c r="SO11" s="95"/>
      <c r="SP11" s="95"/>
      <c r="SQ11" s="95"/>
      <c r="SR11" s="95"/>
      <c r="SS11" s="95"/>
      <c r="ST11" s="95"/>
      <c r="SU11" s="95"/>
      <c r="SV11" s="95"/>
      <c r="SW11" s="95"/>
      <c r="SX11" s="95"/>
      <c r="SY11" s="95"/>
      <c r="SZ11" s="95"/>
      <c r="TA11" s="95"/>
      <c r="TB11" s="95"/>
      <c r="TC11" s="95"/>
      <c r="TD11" s="95"/>
      <c r="TE11" s="95"/>
      <c r="TF11" s="95"/>
      <c r="TG11" s="95"/>
      <c r="TH11" s="95"/>
      <c r="TI11" s="95"/>
      <c r="TJ11" s="95"/>
      <c r="TK11" s="95"/>
      <c r="TL11" s="95"/>
      <c r="TM11" s="95"/>
      <c r="TN11" s="95"/>
      <c r="TO11" s="95"/>
      <c r="TP11" s="95"/>
      <c r="TQ11" s="95"/>
      <c r="TR11" s="95"/>
      <c r="TS11" s="95"/>
      <c r="TT11" s="95"/>
      <c r="TU11" s="95"/>
      <c r="TV11" s="95"/>
      <c r="TW11" s="95"/>
      <c r="TX11" s="95"/>
      <c r="TY11" s="95"/>
      <c r="TZ11" s="95"/>
      <c r="UA11" s="95"/>
      <c r="UB11" s="95"/>
      <c r="UC11" s="95"/>
      <c r="UD11" s="95"/>
      <c r="UE11" s="95"/>
      <c r="UF11" s="95"/>
      <c r="UG11" s="95"/>
      <c r="UH11" s="95"/>
      <c r="UI11" s="95"/>
      <c r="UJ11" s="95"/>
      <c r="UK11" s="95"/>
      <c r="UL11" s="95"/>
      <c r="UM11" s="95"/>
      <c r="UN11" s="95"/>
      <c r="UO11" s="95"/>
      <c r="UP11" s="95"/>
      <c r="UQ11" s="95"/>
      <c r="UR11" s="95"/>
      <c r="US11" s="95"/>
      <c r="UT11" s="95"/>
      <c r="UU11" s="95"/>
      <c r="UV11" s="95"/>
      <c r="UW11" s="95"/>
      <c r="UX11" s="95"/>
      <c r="UY11" s="95"/>
      <c r="UZ11" s="95"/>
      <c r="VA11" s="95"/>
      <c r="VB11" s="95"/>
      <c r="VC11" s="95"/>
      <c r="VD11" s="95"/>
      <c r="VE11" s="95"/>
      <c r="VF11" s="95"/>
      <c r="VG11" s="95"/>
      <c r="VH11" s="95"/>
      <c r="VI11" s="95"/>
      <c r="VJ11" s="95"/>
      <c r="VK11" s="95"/>
      <c r="VL11" s="95"/>
      <c r="VM11" s="95"/>
      <c r="VN11" s="95"/>
      <c r="VO11" s="95"/>
      <c r="VP11" s="95"/>
      <c r="VQ11" s="95"/>
      <c r="VR11" s="95"/>
      <c r="VS11" s="95"/>
      <c r="VT11" s="95"/>
      <c r="VU11" s="95"/>
      <c r="VV11" s="95"/>
      <c r="VW11" s="95"/>
      <c r="VX11" s="95"/>
      <c r="VY11" s="95"/>
      <c r="VZ11" s="95"/>
      <c r="WA11" s="95"/>
      <c r="WB11" s="95"/>
      <c r="WC11" s="95"/>
      <c r="WD11" s="95"/>
      <c r="WE11" s="95"/>
      <c r="WF11" s="95"/>
      <c r="WG11" s="95"/>
      <c r="WH11" s="95"/>
      <c r="WI11" s="95"/>
      <c r="WJ11" s="95"/>
      <c r="WK11" s="95"/>
      <c r="WL11" s="95"/>
      <c r="WM11" s="95"/>
      <c r="WN11" s="95"/>
      <c r="WO11" s="95"/>
      <c r="WP11" s="95"/>
      <c r="WQ11" s="95"/>
      <c r="WR11" s="95"/>
      <c r="WS11" s="95"/>
      <c r="WT11" s="95"/>
      <c r="WU11" s="95"/>
      <c r="WV11" s="95"/>
      <c r="WW11" s="95"/>
      <c r="WX11" s="95"/>
      <c r="WY11" s="95"/>
      <c r="WZ11" s="95"/>
      <c r="XA11" s="95"/>
      <c r="XB11" s="95"/>
      <c r="XC11" s="95"/>
      <c r="XD11" s="95"/>
      <c r="XE11" s="95"/>
      <c r="XF11" s="95"/>
      <c r="XG11" s="95"/>
      <c r="XH11" s="95"/>
      <c r="XI11" s="95"/>
      <c r="XJ11" s="95"/>
      <c r="XK11" s="95"/>
      <c r="XL11" s="95"/>
      <c r="XM11" s="95"/>
      <c r="XN11" s="95"/>
      <c r="XO11" s="95"/>
      <c r="XP11" s="95"/>
      <c r="XQ11" s="95"/>
      <c r="XR11" s="95"/>
      <c r="XS11" s="95"/>
      <c r="XT11" s="95"/>
      <c r="XU11" s="95"/>
      <c r="XV11" s="95"/>
      <c r="XW11" s="95"/>
      <c r="XX11" s="95"/>
      <c r="XY11" s="95"/>
      <c r="XZ11" s="95"/>
      <c r="YA11" s="95"/>
      <c r="YB11" s="95"/>
      <c r="YC11" s="95"/>
      <c r="YD11" s="95"/>
      <c r="YE11" s="95"/>
      <c r="YF11" s="95"/>
      <c r="YG11" s="95"/>
      <c r="YH11" s="95"/>
      <c r="YI11" s="95"/>
      <c r="YJ11" s="95"/>
      <c r="YK11" s="95"/>
      <c r="YL11" s="95"/>
      <c r="YM11" s="95"/>
      <c r="YN11" s="95"/>
      <c r="YO11" s="95"/>
      <c r="YP11" s="95"/>
      <c r="YQ11" s="95"/>
      <c r="YR11" s="95"/>
      <c r="YS11" s="95"/>
      <c r="YT11" s="95"/>
      <c r="YU11" s="95"/>
      <c r="YV11" s="95"/>
      <c r="YW11" s="95"/>
      <c r="YX11" s="95"/>
      <c r="YY11" s="95"/>
      <c r="YZ11" s="95"/>
      <c r="ZA11" s="95"/>
      <c r="ZB11" s="95"/>
      <c r="ZC11" s="95"/>
      <c r="ZD11" s="95"/>
      <c r="ZE11" s="95"/>
      <c r="ZF11" s="95"/>
      <c r="ZG11" s="95"/>
      <c r="ZH11" s="95"/>
      <c r="ZI11" s="95"/>
      <c r="ZJ11" s="95"/>
      <c r="ZK11" s="95"/>
      <c r="ZL11" s="95"/>
      <c r="ZM11" s="95"/>
      <c r="ZN11" s="95"/>
      <c r="ZO11" s="95"/>
      <c r="ZP11" s="95"/>
      <c r="ZQ11" s="95"/>
      <c r="ZR11" s="95"/>
      <c r="ZS11" s="95"/>
      <c r="ZT11" s="95"/>
      <c r="ZU11" s="95"/>
      <c r="ZV11" s="95"/>
      <c r="ZW11" s="95"/>
      <c r="ZX11" s="95"/>
      <c r="ZY11" s="95"/>
      <c r="ZZ11" s="95"/>
      <c r="AAA11" s="95"/>
      <c r="AAB11" s="95"/>
      <c r="AAC11" s="95"/>
      <c r="AAD11" s="95"/>
      <c r="AAE11" s="95"/>
      <c r="AAF11" s="95"/>
      <c r="AAG11" s="95"/>
      <c r="AAH11" s="95"/>
      <c r="AAI11" s="95"/>
      <c r="AAJ11" s="95"/>
      <c r="AAK11" s="95"/>
      <c r="AAL11" s="95"/>
      <c r="AAM11" s="95"/>
      <c r="AAN11" s="95"/>
      <c r="AAO11" s="95"/>
      <c r="AAP11" s="95"/>
      <c r="AAQ11" s="95"/>
      <c r="AAR11" s="95"/>
      <c r="AAS11" s="95"/>
      <c r="AAT11" s="95"/>
      <c r="AAU11" s="95"/>
      <c r="AAV11" s="95"/>
      <c r="AAW11" s="95"/>
      <c r="AAX11" s="95"/>
      <c r="AAY11" s="95"/>
      <c r="AAZ11" s="95"/>
      <c r="ABA11" s="95"/>
      <c r="ABB11" s="95"/>
      <c r="ABC11" s="95"/>
      <c r="ABD11" s="95"/>
      <c r="ABE11" s="95"/>
      <c r="ABF11" s="95"/>
      <c r="ABG11" s="95"/>
      <c r="ABH11" s="95"/>
      <c r="ABI11" s="95"/>
      <c r="ABJ11" s="95"/>
      <c r="ABK11" s="95"/>
      <c r="ABL11" s="95"/>
      <c r="ABM11" s="95"/>
      <c r="ABN11" s="95"/>
      <c r="ABO11" s="95"/>
      <c r="ABP11" s="95"/>
      <c r="ABQ11" s="95"/>
      <c r="ABR11" s="95"/>
      <c r="ABS11" s="95"/>
      <c r="ABT11" s="95"/>
      <c r="ABU11" s="95"/>
      <c r="ABV11" s="95"/>
      <c r="ABW11" s="95"/>
      <c r="ABX11" s="95"/>
      <c r="ABY11" s="95"/>
      <c r="ABZ11" s="95"/>
      <c r="ACA11" s="95"/>
      <c r="ACB11" s="95"/>
      <c r="ACC11" s="95"/>
      <c r="ACD11" s="95"/>
      <c r="ACE11" s="95"/>
      <c r="ACF11" s="95"/>
      <c r="ACG11" s="95"/>
      <c r="ACH11" s="95"/>
      <c r="ACI11" s="95"/>
      <c r="ACJ11" s="95"/>
      <c r="ACK11" s="95"/>
      <c r="ACL11" s="95"/>
      <c r="ACM11" s="95"/>
      <c r="ACN11" s="95"/>
      <c r="ACO11" s="95"/>
      <c r="ACP11" s="95"/>
      <c r="ACQ11" s="95"/>
      <c r="ACR11" s="95"/>
      <c r="ACS11" s="95"/>
      <c r="ACT11" s="95"/>
      <c r="ACU11" s="95"/>
      <c r="ACV11" s="95"/>
      <c r="ACW11" s="95"/>
      <c r="ACX11" s="95"/>
      <c r="ACY11" s="95"/>
      <c r="ACZ11" s="95"/>
      <c r="ADA11" s="95"/>
      <c r="ADB11" s="95"/>
      <c r="ADC11" s="95"/>
      <c r="ADD11" s="95"/>
      <c r="ADE11" s="95"/>
      <c r="ADF11" s="95"/>
      <c r="ADG11" s="95"/>
      <c r="ADH11" s="95"/>
      <c r="ADI11" s="95"/>
      <c r="ADJ11" s="95"/>
      <c r="ADK11" s="95"/>
      <c r="ADL11" s="95"/>
      <c r="ADM11" s="95"/>
      <c r="ADN11" s="95"/>
      <c r="ADO11" s="95"/>
      <c r="ADP11" s="95"/>
      <c r="ADQ11" s="95"/>
      <c r="ADR11" s="95"/>
      <c r="ADS11" s="95"/>
      <c r="ADT11" s="95"/>
      <c r="ADU11" s="95"/>
      <c r="ADV11" s="95"/>
      <c r="ADW11" s="95"/>
      <c r="ADX11" s="95"/>
      <c r="ADY11" s="95"/>
      <c r="ADZ11" s="95"/>
      <c r="AEA11" s="95"/>
      <c r="AEB11" s="95"/>
      <c r="AEC11" s="95"/>
      <c r="AED11" s="95"/>
      <c r="AEE11" s="95"/>
      <c r="AEF11" s="95"/>
      <c r="AEG11" s="95"/>
      <c r="AEH11" s="95"/>
      <c r="AEI11" s="95"/>
      <c r="AEJ11" s="95"/>
      <c r="AEK11" s="95"/>
      <c r="AEL11" s="95"/>
      <c r="AEM11" s="95"/>
      <c r="AEN11" s="95"/>
      <c r="AEO11" s="95"/>
      <c r="AEP11" s="95"/>
      <c r="AEQ11" s="95"/>
      <c r="AER11" s="95"/>
      <c r="AES11" s="95"/>
      <c r="AET11" s="95"/>
      <c r="AEU11" s="95"/>
      <c r="AEV11" s="95"/>
      <c r="AEW11" s="95"/>
      <c r="AEX11" s="95"/>
      <c r="AEY11" s="95"/>
      <c r="AEZ11" s="95"/>
      <c r="AFA11" s="95"/>
      <c r="AFB11" s="95"/>
      <c r="AFC11" s="95"/>
      <c r="AFD11" s="95"/>
      <c r="AFE11" s="95"/>
      <c r="AFF11" s="95"/>
      <c r="AFG11" s="95"/>
      <c r="AFH11" s="95"/>
      <c r="AFI11" s="95"/>
      <c r="AFJ11" s="95"/>
      <c r="AFK11" s="95"/>
      <c r="AFL11" s="95"/>
      <c r="AFM11" s="95"/>
      <c r="AFN11" s="95"/>
      <c r="AFO11" s="95"/>
      <c r="AFP11" s="95"/>
      <c r="AFQ11" s="95"/>
      <c r="AFR11" s="95"/>
      <c r="AFS11" s="95"/>
      <c r="AFT11" s="95"/>
      <c r="AFU11" s="95"/>
      <c r="AFV11" s="95"/>
      <c r="AFW11" s="95"/>
      <c r="AFX11" s="95"/>
      <c r="AFY11" s="95"/>
      <c r="AFZ11" s="95"/>
      <c r="AGA11" s="95"/>
      <c r="AGB11" s="95"/>
      <c r="AGC11" s="95"/>
      <c r="AGD11" s="95"/>
      <c r="AGE11" s="95"/>
      <c r="AGF11" s="95"/>
      <c r="AGG11" s="95"/>
      <c r="AGH11" s="95"/>
      <c r="AGI11" s="95"/>
      <c r="AGJ11" s="95"/>
      <c r="AGK11" s="95"/>
      <c r="AGL11" s="95"/>
      <c r="AGM11" s="95"/>
      <c r="AGN11" s="95"/>
      <c r="AGO11" s="95"/>
      <c r="AGP11" s="95"/>
      <c r="AGQ11" s="95"/>
      <c r="AGR11" s="95"/>
      <c r="AGS11" s="95"/>
      <c r="AGT11" s="95"/>
      <c r="AGU11" s="95"/>
      <c r="AGV11" s="95"/>
      <c r="AGW11" s="95"/>
      <c r="AGX11" s="95"/>
      <c r="AGY11" s="95"/>
      <c r="AGZ11" s="95"/>
      <c r="AHA11" s="95"/>
      <c r="AHB11" s="95"/>
      <c r="AHC11" s="95"/>
      <c r="AHD11" s="95"/>
      <c r="AHE11" s="95"/>
      <c r="AHF11" s="95"/>
      <c r="AHG11" s="95"/>
      <c r="AHH11" s="95"/>
      <c r="AHI11" s="95"/>
      <c r="AHJ11" s="95"/>
      <c r="AHK11" s="95"/>
      <c r="AHL11" s="95"/>
      <c r="AHM11" s="95"/>
      <c r="AHN11" s="95"/>
      <c r="AHO11" s="95"/>
      <c r="AHP11" s="95"/>
      <c r="AHQ11" s="95"/>
      <c r="AHR11" s="95"/>
      <c r="AHS11" s="95"/>
      <c r="AHT11" s="95"/>
      <c r="AHU11" s="95"/>
      <c r="AHV11" s="95"/>
      <c r="AHW11" s="95"/>
      <c r="AHX11" s="95"/>
      <c r="AHY11" s="95"/>
      <c r="AHZ11" s="95"/>
      <c r="AIA11" s="95"/>
      <c r="AIB11" s="95"/>
      <c r="AIC11" s="95"/>
      <c r="AID11" s="95"/>
      <c r="AIE11" s="95"/>
      <c r="AIF11" s="95"/>
      <c r="AIG11" s="95"/>
      <c r="AIH11" s="95"/>
      <c r="AII11" s="95"/>
      <c r="AIJ11" s="95"/>
      <c r="AIK11" s="95"/>
      <c r="AIL11" s="95"/>
      <c r="AIM11" s="95"/>
      <c r="AIN11" s="95"/>
      <c r="AIO11" s="95"/>
      <c r="AIP11" s="95"/>
      <c r="AIQ11" s="95"/>
      <c r="AIR11" s="95"/>
      <c r="AIS11" s="95"/>
      <c r="AIT11" s="95"/>
      <c r="AIU11" s="95"/>
      <c r="AIV11" s="95"/>
      <c r="AIW11" s="95"/>
      <c r="AIX11" s="95"/>
      <c r="AIY11" s="95"/>
      <c r="AIZ11" s="95"/>
      <c r="AJA11" s="95"/>
      <c r="AJB11" s="95"/>
      <c r="AJC11" s="95"/>
      <c r="AJD11" s="95"/>
      <c r="AJE11" s="95"/>
      <c r="AJF11" s="95"/>
      <c r="AJG11" s="95"/>
      <c r="AJH11" s="95"/>
      <c r="AJI11" s="95"/>
      <c r="AJJ11" s="95"/>
      <c r="AJK11" s="95"/>
      <c r="AJL11" s="95"/>
      <c r="AJM11" s="95"/>
      <c r="AJN11" s="95"/>
      <c r="AJO11" s="95"/>
      <c r="AJP11" s="95"/>
      <c r="AJQ11" s="95"/>
      <c r="AJR11" s="95"/>
      <c r="AJS11" s="95"/>
      <c r="AJT11" s="95"/>
      <c r="AJU11" s="95"/>
      <c r="AJV11" s="95"/>
      <c r="AJW11" s="95"/>
      <c r="AJX11" s="95"/>
      <c r="AJY11" s="95"/>
      <c r="AJZ11" s="95"/>
      <c r="AKA11" s="95"/>
      <c r="AKB11" s="95"/>
      <c r="AKC11" s="95"/>
      <c r="AKD11" s="95"/>
      <c r="AKE11" s="95"/>
      <c r="AKF11" s="95"/>
      <c r="AKG11" s="95"/>
      <c r="AKH11" s="95"/>
      <c r="AKI11" s="95"/>
      <c r="AKJ11" s="95"/>
      <c r="AKK11" s="95"/>
      <c r="AKL11" s="95"/>
      <c r="AKM11" s="95"/>
      <c r="AKN11" s="95"/>
      <c r="AKO11" s="95"/>
      <c r="AKP11" s="95"/>
      <c r="AKQ11" s="95"/>
      <c r="AKR11" s="95"/>
      <c r="AKS11" s="95"/>
      <c r="AKT11" s="95"/>
      <c r="AKU11" s="95"/>
      <c r="AKV11" s="95"/>
      <c r="AKW11" s="95"/>
      <c r="AKX11" s="95"/>
      <c r="AKY11" s="95"/>
      <c r="AKZ11" s="95"/>
      <c r="ALA11" s="95"/>
      <c r="ALB11" s="95"/>
      <c r="ALC11" s="95"/>
      <c r="ALD11" s="95"/>
      <c r="ALE11" s="95"/>
      <c r="ALF11" s="95"/>
      <c r="ALG11" s="95"/>
      <c r="ALH11" s="95"/>
      <c r="ALI11" s="95"/>
      <c r="ALJ11" s="95"/>
      <c r="ALK11" s="95"/>
      <c r="ALL11" s="95"/>
      <c r="ALM11" s="95"/>
      <c r="ALN11" s="95"/>
      <c r="ALO11" s="95"/>
      <c r="ALP11" s="95"/>
      <c r="ALQ11" s="95"/>
      <c r="ALR11" s="95"/>
      <c r="ALS11" s="95"/>
      <c r="ALT11" s="95"/>
      <c r="ALU11" s="95"/>
      <c r="ALV11" s="95"/>
      <c r="ALW11" s="95"/>
      <c r="ALX11" s="95"/>
      <c r="ALY11" s="95"/>
      <c r="ALZ11" s="95"/>
      <c r="AMA11" s="95"/>
      <c r="AMB11" s="95"/>
      <c r="AMC11" s="95"/>
      <c r="AMD11" s="95"/>
      <c r="AME11" s="95"/>
      <c r="AMF11" s="95"/>
      <c r="AMG11" s="95"/>
      <c r="AMH11" s="95"/>
      <c r="AMI11" s="95"/>
      <c r="AMJ11" s="95"/>
      <c r="AMK11" s="95"/>
      <c r="AML11" s="95"/>
      <c r="AMM11" s="95"/>
      <c r="AMN11" s="95"/>
      <c r="AMO11" s="95"/>
      <c r="AMP11" s="95"/>
      <c r="AMQ11" s="95"/>
      <c r="AMR11" s="95"/>
      <c r="AMS11" s="95"/>
      <c r="AMT11" s="95"/>
      <c r="AMU11" s="95"/>
      <c r="AMV11" s="95"/>
      <c r="AMW11" s="95"/>
      <c r="AMX11" s="95"/>
      <c r="AMY11" s="95"/>
      <c r="AMZ11" s="95"/>
      <c r="ANA11" s="95"/>
      <c r="ANB11" s="95"/>
      <c r="ANC11" s="95"/>
      <c r="AND11" s="95"/>
      <c r="ANE11" s="95"/>
      <c r="ANF11" s="95"/>
      <c r="ANG11" s="95"/>
      <c r="ANH11" s="95"/>
      <c r="ANI11" s="95"/>
      <c r="ANJ11" s="95"/>
      <c r="ANK11" s="95"/>
      <c r="ANL11" s="95"/>
      <c r="ANM11" s="95"/>
      <c r="ANN11" s="95"/>
      <c r="ANO11" s="95"/>
      <c r="ANP11" s="95"/>
      <c r="ANQ11" s="95"/>
      <c r="ANR11" s="95"/>
      <c r="ANS11" s="95"/>
      <c r="ANT11" s="95"/>
      <c r="ANU11" s="95"/>
      <c r="ANV11" s="95"/>
      <c r="ANW11" s="95"/>
      <c r="ANX11" s="95"/>
      <c r="ANY11" s="95"/>
      <c r="ANZ11" s="95"/>
      <c r="AOA11" s="95"/>
      <c r="AOB11" s="95"/>
      <c r="AOC11" s="95"/>
      <c r="AOD11" s="95"/>
      <c r="AOE11" s="95"/>
      <c r="AOF11" s="95"/>
      <c r="AOG11" s="95"/>
      <c r="AOH11" s="95"/>
      <c r="AOI11" s="95"/>
      <c r="AOJ11" s="95"/>
      <c r="AOK11" s="95"/>
      <c r="AOL11" s="95"/>
      <c r="AOM11" s="95"/>
      <c r="AON11" s="95"/>
      <c r="AOO11" s="95"/>
      <c r="AOP11" s="95"/>
      <c r="AOQ11" s="95"/>
      <c r="AOR11" s="95"/>
      <c r="AOS11" s="95"/>
      <c r="AOT11" s="95"/>
      <c r="AOU11" s="95"/>
      <c r="AOV11" s="95"/>
      <c r="AOW11" s="95"/>
      <c r="AOX11" s="95"/>
      <c r="AOY11" s="95"/>
      <c r="AOZ11" s="95"/>
      <c r="APA11" s="95"/>
      <c r="APB11" s="95"/>
      <c r="APC11" s="95"/>
      <c r="APD11" s="95"/>
      <c r="APE11" s="95"/>
      <c r="APF11" s="95"/>
      <c r="APG11" s="95"/>
      <c r="APH11" s="95"/>
      <c r="API11" s="95"/>
      <c r="APJ11" s="95"/>
      <c r="APK11" s="95"/>
      <c r="APL11" s="95"/>
      <c r="APM11" s="95"/>
      <c r="APN11" s="95"/>
      <c r="APO11" s="95"/>
      <c r="APP11" s="95"/>
      <c r="APQ11" s="95"/>
      <c r="APR11" s="95"/>
      <c r="APS11" s="95"/>
      <c r="APT11" s="95"/>
      <c r="APU11" s="95"/>
      <c r="APV11" s="95"/>
      <c r="APW11" s="95"/>
      <c r="APX11" s="95"/>
      <c r="APY11" s="95"/>
      <c r="APZ11" s="95"/>
      <c r="AQA11" s="95"/>
      <c r="AQB11" s="95"/>
      <c r="AQC11" s="95"/>
      <c r="AQD11" s="95"/>
      <c r="AQE11" s="95"/>
      <c r="AQF11" s="95"/>
      <c r="AQG11" s="95"/>
      <c r="AQH11" s="95"/>
      <c r="AQI11" s="95"/>
      <c r="AQJ11" s="95"/>
      <c r="AQK11" s="95"/>
      <c r="AQL11" s="95"/>
      <c r="AQM11" s="95"/>
      <c r="AQN11" s="95"/>
      <c r="AQO11" s="95"/>
      <c r="AQP11" s="95"/>
      <c r="AQQ11" s="95"/>
      <c r="AQR11" s="95"/>
      <c r="AQS11" s="95"/>
      <c r="AQT11" s="95"/>
      <c r="AQU11" s="95"/>
      <c r="AQV11" s="95"/>
      <c r="AQW11" s="95"/>
      <c r="AQX11" s="95"/>
      <c r="AQY11" s="95"/>
      <c r="AQZ11" s="95"/>
      <c r="ARA11" s="95"/>
      <c r="ARB11" s="95"/>
      <c r="ARC11" s="95"/>
      <c r="ARD11" s="95"/>
      <c r="ARE11" s="95"/>
      <c r="ARF11" s="95"/>
      <c r="ARG11" s="95"/>
      <c r="ARH11" s="95"/>
      <c r="ARI11" s="95"/>
      <c r="ARJ11" s="95"/>
      <c r="ARK11" s="95"/>
      <c r="ARL11" s="95"/>
      <c r="ARM11" s="95"/>
      <c r="ARN11" s="95"/>
      <c r="ARO11" s="95"/>
      <c r="ARP11" s="95"/>
      <c r="ARQ11" s="95"/>
      <c r="ARR11" s="95"/>
      <c r="ARS11" s="95"/>
      <c r="ART11" s="95"/>
      <c r="ARU11" s="95"/>
      <c r="ARV11" s="95"/>
      <c r="ARW11" s="95"/>
      <c r="ARX11" s="95"/>
      <c r="ARY11" s="95"/>
      <c r="ARZ11" s="95"/>
      <c r="ASA11" s="95"/>
      <c r="ASB11" s="95"/>
      <c r="ASC11" s="95"/>
      <c r="ASD11" s="95"/>
      <c r="ASE11" s="95"/>
      <c r="ASF11" s="95"/>
      <c r="ASG11" s="95"/>
      <c r="ASH11" s="95"/>
      <c r="ASI11" s="95"/>
      <c r="ASJ11" s="95"/>
      <c r="ASK11" s="95"/>
      <c r="ASL11" s="95"/>
      <c r="ASM11" s="95"/>
      <c r="ASN11" s="95"/>
      <c r="ASO11" s="95"/>
      <c r="ASP11" s="95"/>
      <c r="ASQ11" s="95"/>
      <c r="ASR11" s="95"/>
      <c r="ASS11" s="95"/>
      <c r="AST11" s="95"/>
    </row>
    <row r="12" spans="1:1190" ht="33.75" customHeight="1">
      <c r="A12" s="6"/>
      <c r="B12" s="6"/>
      <c r="C12" s="83"/>
      <c r="D12" s="37"/>
      <c r="E12" s="369" t="s">
        <v>358</v>
      </c>
      <c r="F12" s="369"/>
      <c r="G12" s="5"/>
      <c r="H12" s="5"/>
      <c r="I12" s="5"/>
      <c r="J12" s="5"/>
      <c r="K12" s="38"/>
      <c r="L12" s="38"/>
      <c r="M12" s="38"/>
      <c r="N12" s="38"/>
      <c r="O12" s="59"/>
      <c r="P12" s="59"/>
      <c r="Q12" s="59"/>
      <c r="R12" s="48"/>
      <c r="S12" s="48"/>
      <c r="T12" s="48"/>
      <c r="U12" s="39"/>
    </row>
    <row r="13" spans="1:1190" ht="18" thickBot="1">
      <c r="A13" s="6"/>
      <c r="B13" s="6"/>
      <c r="D13" s="37"/>
      <c r="E13" s="5"/>
      <c r="F13" s="5"/>
      <c r="G13" s="5"/>
      <c r="H13" s="5"/>
      <c r="I13" s="5"/>
      <c r="J13" s="5"/>
      <c r="K13" s="38"/>
      <c r="L13" s="38"/>
      <c r="M13" s="38"/>
      <c r="N13" s="38"/>
      <c r="O13" s="59"/>
      <c r="P13" s="59"/>
      <c r="Q13" s="59"/>
      <c r="R13" s="48"/>
      <c r="S13" s="48"/>
      <c r="T13" s="48"/>
      <c r="U13" s="39"/>
    </row>
    <row r="14" spans="1:1190" ht="21.95" customHeight="1">
      <c r="A14" s="6"/>
      <c r="B14" s="6"/>
      <c r="D14" s="37"/>
      <c r="E14" s="497" t="s">
        <v>359</v>
      </c>
      <c r="F14" s="483"/>
      <c r="G14" s="489" t="s">
        <v>360</v>
      </c>
      <c r="H14" s="491"/>
      <c r="I14" s="370" t="s">
        <v>361</v>
      </c>
      <c r="J14" s="371" t="s">
        <v>362</v>
      </c>
      <c r="K14" s="474" t="s">
        <v>363</v>
      </c>
      <c r="L14" s="475"/>
      <c r="M14" s="196" t="s">
        <v>364</v>
      </c>
      <c r="N14" s="38"/>
      <c r="O14" s="59"/>
      <c r="P14" s="59"/>
      <c r="Q14" s="59"/>
      <c r="R14" s="48"/>
      <c r="S14" s="48"/>
      <c r="T14" s="48"/>
      <c r="U14" s="39"/>
    </row>
    <row r="15" spans="1:1190" ht="21.95" customHeight="1" thickBot="1">
      <c r="A15" s="6"/>
      <c r="B15" s="6"/>
      <c r="D15" s="37"/>
      <c r="E15" s="508" t="s">
        <v>365</v>
      </c>
      <c r="F15" s="509"/>
      <c r="G15" s="58" t="s">
        <v>366</v>
      </c>
      <c r="H15" s="58" t="s">
        <v>367</v>
      </c>
      <c r="I15" s="58" t="s">
        <v>352</v>
      </c>
      <c r="J15" s="58" t="s">
        <v>353</v>
      </c>
      <c r="K15" s="58" t="s">
        <v>354</v>
      </c>
      <c r="L15" s="58" t="s">
        <v>355</v>
      </c>
      <c r="M15" s="207" t="s">
        <v>356</v>
      </c>
      <c r="N15" s="38"/>
      <c r="O15" s="59"/>
      <c r="P15" s="59"/>
      <c r="Q15" s="59"/>
      <c r="R15" s="48"/>
      <c r="S15" s="48"/>
      <c r="T15" s="48"/>
      <c r="U15" s="39"/>
    </row>
    <row r="16" spans="1:1190" ht="21.95" customHeight="1" thickTop="1" thickBot="1">
      <c r="A16" s="6"/>
      <c r="B16" s="6"/>
      <c r="D16" s="37"/>
      <c r="E16" s="499" t="s">
        <v>368</v>
      </c>
      <c r="F16" s="500"/>
      <c r="G16" s="197"/>
      <c r="H16" s="33"/>
      <c r="I16" s="33"/>
      <c r="J16" s="33"/>
      <c r="K16" s="33"/>
      <c r="L16" s="33"/>
      <c r="M16" s="208">
        <f>G16+I16-J16-K16</f>
        <v>0</v>
      </c>
      <c r="N16" s="38"/>
      <c r="O16" s="38"/>
      <c r="P16" s="38"/>
      <c r="Q16" s="38"/>
      <c r="R16" s="48"/>
      <c r="S16" s="48"/>
      <c r="T16" s="48"/>
      <c r="U16" s="39"/>
    </row>
    <row r="17" spans="1:21">
      <c r="A17" s="6"/>
      <c r="B17" s="6"/>
      <c r="D17" s="37"/>
      <c r="E17" s="5"/>
      <c r="F17" s="5"/>
      <c r="G17" s="5"/>
      <c r="H17" s="5"/>
      <c r="I17" s="5"/>
      <c r="J17" s="5"/>
      <c r="K17" s="38"/>
      <c r="L17" s="38"/>
      <c r="M17" s="38"/>
      <c r="N17" s="38"/>
      <c r="O17" s="38"/>
      <c r="P17" s="38"/>
      <c r="Q17" s="38"/>
      <c r="R17" s="48"/>
      <c r="S17" s="48"/>
      <c r="T17" s="48"/>
      <c r="U17" s="39"/>
    </row>
    <row r="18" spans="1:21">
      <c r="A18" s="6"/>
      <c r="B18" s="6"/>
      <c r="D18" s="37"/>
      <c r="E18" s="5"/>
      <c r="F18" s="5"/>
      <c r="G18" s="5"/>
      <c r="H18" s="5"/>
      <c r="I18" s="5"/>
      <c r="J18" s="5"/>
      <c r="K18" s="38"/>
      <c r="L18" s="38"/>
      <c r="M18" s="38"/>
      <c r="N18" s="38"/>
      <c r="O18" s="38"/>
      <c r="P18" s="38"/>
      <c r="Q18" s="38"/>
      <c r="R18" s="48"/>
      <c r="S18" s="48"/>
      <c r="T18" s="48"/>
      <c r="U18" s="39"/>
    </row>
    <row r="19" spans="1:21" s="85" customFormat="1" ht="31.5">
      <c r="A19" s="72"/>
      <c r="B19" s="72"/>
      <c r="D19" s="73"/>
      <c r="E19" s="369" t="s">
        <v>369</v>
      </c>
      <c r="F19" s="369"/>
      <c r="G19" s="369"/>
      <c r="H19" s="74"/>
      <c r="I19" s="74"/>
      <c r="J19" s="75"/>
      <c r="K19" s="76"/>
      <c r="L19" s="76"/>
      <c r="M19" s="76"/>
      <c r="N19" s="76"/>
      <c r="O19" s="76"/>
      <c r="P19" s="76"/>
      <c r="Q19" s="76"/>
      <c r="R19" s="105"/>
      <c r="S19" s="105"/>
      <c r="T19" s="105"/>
      <c r="U19" s="77"/>
    </row>
    <row r="20" spans="1:21" ht="17.25" thickBot="1">
      <c r="A20" s="6"/>
      <c r="B20" s="6"/>
      <c r="D20" s="37"/>
      <c r="E20" s="5"/>
      <c r="F20" s="5"/>
      <c r="G20" s="5"/>
      <c r="H20" s="5"/>
      <c r="I20" s="5"/>
      <c r="J20" s="5"/>
      <c r="K20" s="5"/>
      <c r="L20" s="38"/>
      <c r="M20" s="38"/>
      <c r="N20" s="38"/>
      <c r="O20" s="38"/>
      <c r="P20" s="38"/>
      <c r="Q20" s="38"/>
      <c r="R20" s="48"/>
      <c r="S20" s="48"/>
      <c r="T20" s="48"/>
      <c r="U20" s="39"/>
    </row>
    <row r="21" spans="1:21" s="87" customFormat="1" ht="21.95" customHeight="1">
      <c r="A21" s="51"/>
      <c r="B21" s="51"/>
      <c r="D21" s="53"/>
      <c r="E21" s="495" t="s">
        <v>370</v>
      </c>
      <c r="F21" s="496"/>
      <c r="G21" s="496"/>
      <c r="H21" s="492" t="s">
        <v>371</v>
      </c>
      <c r="I21" s="493"/>
      <c r="J21" s="493"/>
      <c r="K21" s="493"/>
      <c r="L21" s="498"/>
      <c r="M21" s="492" t="s">
        <v>372</v>
      </c>
      <c r="N21" s="493"/>
      <c r="O21" s="494"/>
      <c r="P21" s="307"/>
      <c r="Q21" s="59"/>
      <c r="R21" s="635"/>
      <c r="S21" s="635"/>
      <c r="T21" s="635"/>
      <c r="U21" s="55"/>
    </row>
    <row r="22" spans="1:21" s="87" customFormat="1" ht="81" customHeight="1">
      <c r="A22" s="51"/>
      <c r="B22" s="51"/>
      <c r="D22" s="53"/>
      <c r="E22" s="372" t="s">
        <v>373</v>
      </c>
      <c r="F22" s="60" t="s">
        <v>374</v>
      </c>
      <c r="G22" s="61" t="s">
        <v>440</v>
      </c>
      <c r="H22" s="61" t="s">
        <v>375</v>
      </c>
      <c r="I22" s="60" t="s">
        <v>376</v>
      </c>
      <c r="J22" s="60" t="s">
        <v>377</v>
      </c>
      <c r="K22" s="61" t="s">
        <v>378</v>
      </c>
      <c r="L22" s="198" t="s">
        <v>379</v>
      </c>
      <c r="M22" s="61" t="s">
        <v>380</v>
      </c>
      <c r="N22" s="61" t="s">
        <v>381</v>
      </c>
      <c r="O22" s="62" t="s">
        <v>382</v>
      </c>
      <c r="P22" s="304"/>
      <c r="Q22" s="59"/>
      <c r="R22" s="635"/>
      <c r="S22" s="635"/>
      <c r="T22" s="635"/>
      <c r="U22" s="55"/>
    </row>
    <row r="23" spans="1:21" s="88" customFormat="1" ht="21.95" customHeight="1">
      <c r="A23" s="7"/>
      <c r="B23" s="7"/>
      <c r="D23" s="40"/>
      <c r="E23" s="8" t="s">
        <v>383</v>
      </c>
      <c r="F23" s="9"/>
      <c r="G23" s="373" t="s">
        <v>318</v>
      </c>
      <c r="H23" s="9" t="s">
        <v>162</v>
      </c>
      <c r="I23" s="201">
        <v>80</v>
      </c>
      <c r="J23" s="202">
        <v>1.0332300000000001</v>
      </c>
      <c r="K23" s="374">
        <v>1000</v>
      </c>
      <c r="L23" s="199">
        <v>50000</v>
      </c>
      <c r="M23" s="10">
        <v>56100</v>
      </c>
      <c r="N23" s="9">
        <v>1</v>
      </c>
      <c r="O23" s="308">
        <v>0.1</v>
      </c>
      <c r="P23" s="375"/>
      <c r="Q23" s="42"/>
      <c r="R23" s="302"/>
      <c r="S23" s="302"/>
      <c r="T23" s="302"/>
      <c r="U23" s="41"/>
    </row>
    <row r="24" spans="1:21" s="88" customFormat="1" ht="21.95" customHeight="1">
      <c r="A24" s="7"/>
      <c r="B24" s="7"/>
      <c r="D24" s="40"/>
      <c r="E24" s="8" t="s">
        <v>384</v>
      </c>
      <c r="F24" s="9"/>
      <c r="G24" s="373" t="s">
        <v>318</v>
      </c>
      <c r="H24" s="9" t="s">
        <v>385</v>
      </c>
      <c r="I24" s="201">
        <v>90</v>
      </c>
      <c r="J24" s="202">
        <v>2.0329999999999999</v>
      </c>
      <c r="K24" s="374">
        <v>100</v>
      </c>
      <c r="L24" s="199">
        <v>1000</v>
      </c>
      <c r="M24" s="10">
        <v>74400</v>
      </c>
      <c r="N24" s="9">
        <v>3</v>
      </c>
      <c r="O24" s="308">
        <v>0.3</v>
      </c>
      <c r="P24" s="375"/>
      <c r="Q24" s="42"/>
      <c r="R24" s="302"/>
      <c r="S24" s="302"/>
      <c r="T24" s="302"/>
      <c r="U24" s="41"/>
    </row>
    <row r="25" spans="1:21" s="88" customFormat="1" ht="21.95" customHeight="1">
      <c r="A25" s="7"/>
      <c r="B25" s="7"/>
      <c r="D25" s="40"/>
      <c r="E25" s="8" t="s">
        <v>386</v>
      </c>
      <c r="F25" s="9"/>
      <c r="G25" s="373" t="s">
        <v>318</v>
      </c>
      <c r="H25" s="9" t="s">
        <v>162</v>
      </c>
      <c r="I25" s="201">
        <v>80</v>
      </c>
      <c r="J25" s="202">
        <v>3.0329999999999999</v>
      </c>
      <c r="K25" s="374">
        <v>500</v>
      </c>
      <c r="L25" s="199">
        <v>10000</v>
      </c>
      <c r="M25" s="10">
        <v>66400</v>
      </c>
      <c r="N25" s="9">
        <v>1</v>
      </c>
      <c r="O25" s="308">
        <v>0.1</v>
      </c>
      <c r="P25" s="375"/>
      <c r="Q25" s="42"/>
      <c r="R25" s="302"/>
      <c r="S25" s="302"/>
      <c r="T25" s="302"/>
      <c r="U25" s="41"/>
    </row>
    <row r="26" spans="1:21" s="88" customFormat="1" ht="21.95" customHeight="1">
      <c r="A26" s="7"/>
      <c r="B26" s="7"/>
      <c r="D26" s="40"/>
      <c r="E26" s="23"/>
      <c r="F26" s="11"/>
      <c r="G26" s="373"/>
      <c r="H26" s="9"/>
      <c r="I26" s="205"/>
      <c r="J26" s="203"/>
      <c r="K26" s="373"/>
      <c r="L26" s="199"/>
      <c r="M26" s="10"/>
      <c r="N26" s="9"/>
      <c r="O26" s="308"/>
      <c r="P26" s="375"/>
      <c r="Q26" s="42"/>
      <c r="R26" s="302"/>
      <c r="S26" s="302"/>
      <c r="T26" s="302"/>
      <c r="U26" s="41"/>
    </row>
    <row r="27" spans="1:21" s="88" customFormat="1" ht="21.95" customHeight="1">
      <c r="A27" s="7"/>
      <c r="B27" s="7"/>
      <c r="D27" s="40"/>
      <c r="E27" s="23"/>
      <c r="F27" s="11"/>
      <c r="G27" s="373"/>
      <c r="H27" s="9"/>
      <c r="I27" s="205"/>
      <c r="J27" s="203"/>
      <c r="K27" s="373"/>
      <c r="L27" s="199"/>
      <c r="M27" s="10"/>
      <c r="N27" s="9"/>
      <c r="O27" s="308"/>
      <c r="P27" s="375"/>
      <c r="Q27" s="42"/>
      <c r="R27" s="302"/>
      <c r="S27" s="302"/>
      <c r="T27" s="302"/>
      <c r="U27" s="41"/>
    </row>
    <row r="28" spans="1:21" s="88" customFormat="1" ht="21.95" customHeight="1">
      <c r="A28" s="7"/>
      <c r="B28" s="7"/>
      <c r="D28" s="40"/>
      <c r="E28" s="8"/>
      <c r="F28" s="9"/>
      <c r="G28" s="373"/>
      <c r="H28" s="9"/>
      <c r="I28" s="201"/>
      <c r="J28" s="202"/>
      <c r="K28" s="373"/>
      <c r="L28" s="199"/>
      <c r="M28" s="10"/>
      <c r="N28" s="9"/>
      <c r="O28" s="308"/>
      <c r="P28" s="375"/>
      <c r="Q28" s="42"/>
      <c r="R28" s="302"/>
      <c r="S28" s="302"/>
      <c r="T28" s="302"/>
      <c r="U28" s="41"/>
    </row>
    <row r="29" spans="1:21" s="88" customFormat="1" ht="21.95" customHeight="1">
      <c r="A29" s="7"/>
      <c r="B29" s="7"/>
      <c r="D29" s="40"/>
      <c r="E29" s="23"/>
      <c r="F29" s="11"/>
      <c r="G29" s="373"/>
      <c r="H29" s="9"/>
      <c r="I29" s="205"/>
      <c r="J29" s="203"/>
      <c r="K29" s="373"/>
      <c r="L29" s="199"/>
      <c r="M29" s="10"/>
      <c r="N29" s="9"/>
      <c r="O29" s="308"/>
      <c r="P29" s="375"/>
      <c r="Q29" s="42"/>
      <c r="R29" s="302"/>
      <c r="S29" s="302"/>
      <c r="T29" s="302"/>
      <c r="U29" s="41"/>
    </row>
    <row r="30" spans="1:21" s="88" customFormat="1" ht="21.95" customHeight="1">
      <c r="A30" s="7"/>
      <c r="B30" s="7"/>
      <c r="D30" s="40"/>
      <c r="E30" s="23"/>
      <c r="F30" s="11"/>
      <c r="G30" s="373"/>
      <c r="H30" s="9"/>
      <c r="I30" s="205"/>
      <c r="J30" s="203"/>
      <c r="K30" s="373"/>
      <c r="L30" s="199"/>
      <c r="M30" s="10"/>
      <c r="N30" s="9"/>
      <c r="O30" s="308"/>
      <c r="P30" s="375"/>
      <c r="Q30" s="42"/>
      <c r="R30" s="302"/>
      <c r="S30" s="302"/>
      <c r="T30" s="302"/>
      <c r="U30" s="41"/>
    </row>
    <row r="31" spans="1:21" s="88" customFormat="1" ht="21.95" customHeight="1">
      <c r="A31" s="7"/>
      <c r="B31" s="7"/>
      <c r="D31" s="40"/>
      <c r="E31" s="23"/>
      <c r="F31" s="11"/>
      <c r="G31" s="373"/>
      <c r="H31" s="9"/>
      <c r="I31" s="205"/>
      <c r="J31" s="203"/>
      <c r="K31" s="373"/>
      <c r="L31" s="199"/>
      <c r="M31" s="10"/>
      <c r="N31" s="9"/>
      <c r="O31" s="308"/>
      <c r="P31" s="375"/>
      <c r="Q31" s="42"/>
      <c r="R31" s="302"/>
      <c r="S31" s="302"/>
      <c r="T31" s="302"/>
      <c r="U31" s="41"/>
    </row>
    <row r="32" spans="1:21" s="88" customFormat="1" ht="21.95" customHeight="1" thickBot="1">
      <c r="A32" s="470" t="s">
        <v>387</v>
      </c>
      <c r="B32" s="470"/>
      <c r="D32" s="40"/>
      <c r="E32" s="31"/>
      <c r="F32" s="26"/>
      <c r="G32" s="373"/>
      <c r="H32" s="28"/>
      <c r="I32" s="206"/>
      <c r="J32" s="204"/>
      <c r="K32" s="376"/>
      <c r="L32" s="200"/>
      <c r="M32" s="29"/>
      <c r="N32" s="28"/>
      <c r="O32" s="309"/>
      <c r="P32" s="375"/>
      <c r="Q32" s="42"/>
      <c r="R32" s="302"/>
      <c r="S32" s="302"/>
      <c r="T32" s="302"/>
      <c r="U32" s="41"/>
    </row>
    <row r="33" spans="1:23" s="87" customFormat="1" ht="21.95" customHeight="1" thickTop="1" thickBot="1">
      <c r="A33" s="51"/>
      <c r="B33" s="51"/>
      <c r="D33" s="53"/>
      <c r="E33" s="476" t="s">
        <v>388</v>
      </c>
      <c r="F33" s="477"/>
      <c r="G33" s="477"/>
      <c r="H33" s="478"/>
      <c r="I33" s="258">
        <f>AVERAGE(I23:I32)</f>
        <v>83.333333333333329</v>
      </c>
      <c r="J33" s="236">
        <f>AVERAGE(J23:J32)</f>
        <v>2.0330766666666666</v>
      </c>
      <c r="K33" s="216">
        <f>SUM(K23:K32)</f>
        <v>1600</v>
      </c>
      <c r="L33" s="216">
        <f>SUM(L23:L32)</f>
        <v>61000</v>
      </c>
      <c r="M33" s="216">
        <f>ROUND(SUMPRODUCT($L23:$L32, M23:M32)/$L$33,0)</f>
        <v>58089</v>
      </c>
      <c r="N33" s="412">
        <f>ROUND(SUMPRODUCT($L23:$L32, N23:N32)/$L$33,4)</f>
        <v>1.0327999999999999</v>
      </c>
      <c r="O33" s="412">
        <f>ROUND(SUMPRODUCT($L23:$L32, O23:O32)/$L$33,4)</f>
        <v>0.1033</v>
      </c>
      <c r="P33" s="306"/>
      <c r="Q33" s="59"/>
      <c r="R33" s="635"/>
      <c r="S33" s="635"/>
      <c r="T33" s="635"/>
      <c r="U33" s="41"/>
    </row>
    <row r="34" spans="1:23" s="87" customFormat="1" ht="17.25">
      <c r="A34" s="51"/>
      <c r="B34" s="51"/>
      <c r="D34" s="53"/>
      <c r="E34" s="185" t="s">
        <v>390</v>
      </c>
      <c r="F34" s="103"/>
      <c r="G34" s="103"/>
      <c r="H34" s="103"/>
      <c r="I34" s="103"/>
      <c r="J34" s="103"/>
      <c r="K34" s="104"/>
      <c r="L34" s="104"/>
      <c r="M34" s="104"/>
      <c r="N34" s="104"/>
      <c r="O34" s="104"/>
      <c r="P34" s="59"/>
      <c r="Q34" s="59"/>
      <c r="R34" s="59"/>
      <c r="S34" s="59"/>
      <c r="T34" s="59"/>
      <c r="U34" s="41"/>
    </row>
    <row r="35" spans="1:23" ht="17.25" thickBot="1">
      <c r="A35" s="6"/>
      <c r="B35" s="6"/>
      <c r="D35" s="43"/>
      <c r="E35" s="44"/>
      <c r="F35" s="44"/>
      <c r="G35" s="44"/>
      <c r="H35" s="44"/>
      <c r="I35" s="44"/>
      <c r="J35" s="44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6"/>
    </row>
    <row r="36" spans="1:23" ht="18" thickTop="1" thickBot="1">
      <c r="A36" s="6"/>
      <c r="B36" s="6"/>
      <c r="E36" s="94"/>
      <c r="F36" s="94"/>
      <c r="G36" s="94"/>
      <c r="H36" s="94"/>
      <c r="I36" s="94"/>
      <c r="J36" s="94"/>
    </row>
    <row r="37" spans="1:23" ht="17.25" thickTop="1">
      <c r="A37" s="6"/>
      <c r="B37" s="6"/>
      <c r="D37" s="34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77"/>
    </row>
    <row r="38" spans="1:23" s="95" customFormat="1" ht="19.5" customHeight="1">
      <c r="A38" s="78"/>
      <c r="B38" s="78"/>
      <c r="C38" s="91"/>
      <c r="D38" s="37"/>
      <c r="E38" s="536" t="s">
        <v>389</v>
      </c>
      <c r="F38" s="537"/>
      <c r="G38" s="537"/>
      <c r="H38" s="537"/>
      <c r="I38" s="537"/>
      <c r="J38" s="537"/>
      <c r="K38" s="537"/>
      <c r="L38" s="537"/>
      <c r="M38" s="537"/>
      <c r="N38" s="537"/>
      <c r="O38" s="537"/>
      <c r="P38" s="537"/>
      <c r="Q38" s="537"/>
      <c r="R38" s="537"/>
      <c r="S38" s="537"/>
      <c r="T38" s="538"/>
      <c r="U38" s="41"/>
      <c r="V38" s="84"/>
      <c r="W38" s="84"/>
    </row>
    <row r="39" spans="1:23" s="95" customFormat="1" ht="19.5" customHeight="1">
      <c r="A39" s="78"/>
      <c r="B39" s="78"/>
      <c r="C39" s="91"/>
      <c r="D39" s="37"/>
      <c r="E39" s="539"/>
      <c r="F39" s="540"/>
      <c r="G39" s="540"/>
      <c r="H39" s="540"/>
      <c r="I39" s="540"/>
      <c r="J39" s="540"/>
      <c r="K39" s="540"/>
      <c r="L39" s="540"/>
      <c r="M39" s="540"/>
      <c r="N39" s="540"/>
      <c r="O39" s="540"/>
      <c r="P39" s="540"/>
      <c r="Q39" s="540"/>
      <c r="R39" s="540"/>
      <c r="S39" s="540"/>
      <c r="T39" s="541"/>
      <c r="U39" s="41"/>
      <c r="V39" s="84"/>
      <c r="W39" s="84"/>
    </row>
    <row r="40" spans="1:23" s="95" customFormat="1" ht="19.5" customHeight="1">
      <c r="A40" s="78"/>
      <c r="B40" s="78"/>
      <c r="C40" s="91"/>
      <c r="D40" s="37"/>
      <c r="E40" s="542"/>
      <c r="F40" s="522"/>
      <c r="G40" s="522"/>
      <c r="H40" s="522"/>
      <c r="I40" s="522"/>
      <c r="J40" s="522"/>
      <c r="K40" s="522"/>
      <c r="L40" s="522"/>
      <c r="M40" s="522"/>
      <c r="N40" s="522"/>
      <c r="O40" s="522"/>
      <c r="P40" s="522"/>
      <c r="Q40" s="522"/>
      <c r="R40" s="522"/>
      <c r="S40" s="522"/>
      <c r="T40" s="543"/>
      <c r="U40" s="41"/>
      <c r="V40" s="84"/>
      <c r="W40" s="84"/>
    </row>
    <row r="41" spans="1:23" s="95" customFormat="1" ht="19.5" customHeight="1">
      <c r="A41" s="78"/>
      <c r="B41" s="78"/>
      <c r="C41" s="91"/>
      <c r="D41" s="37"/>
      <c r="E41" s="544"/>
      <c r="F41" s="525"/>
      <c r="G41" s="525"/>
      <c r="H41" s="525"/>
      <c r="I41" s="525"/>
      <c r="J41" s="525"/>
      <c r="K41" s="525"/>
      <c r="L41" s="525"/>
      <c r="M41" s="525"/>
      <c r="N41" s="525"/>
      <c r="O41" s="525"/>
      <c r="P41" s="525"/>
      <c r="Q41" s="525"/>
      <c r="R41" s="525"/>
      <c r="S41" s="525"/>
      <c r="T41" s="545"/>
      <c r="U41" s="41"/>
      <c r="V41" s="84"/>
      <c r="W41" s="84"/>
    </row>
    <row r="42" spans="1:23" s="95" customFormat="1" ht="19.5" customHeight="1">
      <c r="A42" s="78"/>
      <c r="B42" s="78"/>
      <c r="C42" s="91"/>
      <c r="D42" s="37"/>
      <c r="E42" s="544"/>
      <c r="F42" s="525"/>
      <c r="G42" s="525"/>
      <c r="H42" s="525"/>
      <c r="I42" s="525"/>
      <c r="J42" s="525"/>
      <c r="K42" s="525"/>
      <c r="L42" s="525"/>
      <c r="M42" s="525"/>
      <c r="N42" s="525"/>
      <c r="O42" s="525"/>
      <c r="P42" s="525"/>
      <c r="Q42" s="525"/>
      <c r="R42" s="525"/>
      <c r="S42" s="525"/>
      <c r="T42" s="545"/>
      <c r="U42" s="41"/>
      <c r="V42" s="84"/>
      <c r="W42" s="84"/>
    </row>
    <row r="43" spans="1:23" s="95" customFormat="1" ht="19.5" customHeight="1">
      <c r="A43" s="78"/>
      <c r="B43" s="78"/>
      <c r="C43" s="91"/>
      <c r="D43" s="37"/>
      <c r="E43" s="544"/>
      <c r="F43" s="525"/>
      <c r="G43" s="525"/>
      <c r="H43" s="525"/>
      <c r="I43" s="525"/>
      <c r="J43" s="525"/>
      <c r="K43" s="525"/>
      <c r="L43" s="525"/>
      <c r="M43" s="525"/>
      <c r="N43" s="525"/>
      <c r="O43" s="525"/>
      <c r="P43" s="525"/>
      <c r="Q43" s="525"/>
      <c r="R43" s="525"/>
      <c r="S43" s="525"/>
      <c r="T43" s="545"/>
      <c r="U43" s="41"/>
      <c r="V43" s="84"/>
      <c r="W43" s="84"/>
    </row>
    <row r="44" spans="1:23" s="95" customFormat="1" ht="19.5" customHeight="1">
      <c r="A44" s="78"/>
      <c r="B44" s="78"/>
      <c r="C44" s="91"/>
      <c r="D44" s="37"/>
      <c r="E44" s="544"/>
      <c r="F44" s="525"/>
      <c r="G44" s="525"/>
      <c r="H44" s="525"/>
      <c r="I44" s="525"/>
      <c r="J44" s="525"/>
      <c r="K44" s="525"/>
      <c r="L44" s="525"/>
      <c r="M44" s="525"/>
      <c r="N44" s="525"/>
      <c r="O44" s="525"/>
      <c r="P44" s="525"/>
      <c r="Q44" s="525"/>
      <c r="R44" s="525"/>
      <c r="S44" s="525"/>
      <c r="T44" s="545"/>
      <c r="U44" s="41"/>
      <c r="V44" s="84"/>
      <c r="W44" s="84"/>
    </row>
    <row r="45" spans="1:23" s="95" customFormat="1" ht="19.5" customHeight="1">
      <c r="A45" s="78"/>
      <c r="B45" s="78"/>
      <c r="C45" s="91"/>
      <c r="D45" s="37"/>
      <c r="E45" s="544"/>
      <c r="F45" s="525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45"/>
      <c r="U45" s="41"/>
      <c r="V45" s="84"/>
      <c r="W45" s="84"/>
    </row>
    <row r="46" spans="1:23" s="95" customFormat="1" ht="19.5" customHeight="1">
      <c r="A46" s="78"/>
      <c r="B46" s="78"/>
      <c r="C46" s="91"/>
      <c r="D46" s="37"/>
      <c r="E46" s="544"/>
      <c r="F46" s="525"/>
      <c r="G46" s="525"/>
      <c r="H46" s="525"/>
      <c r="I46" s="525"/>
      <c r="J46" s="525"/>
      <c r="K46" s="525"/>
      <c r="L46" s="525"/>
      <c r="M46" s="525"/>
      <c r="N46" s="525"/>
      <c r="O46" s="525"/>
      <c r="P46" s="525"/>
      <c r="Q46" s="525"/>
      <c r="R46" s="525"/>
      <c r="S46" s="525"/>
      <c r="T46" s="545"/>
      <c r="U46" s="41"/>
      <c r="V46" s="84"/>
      <c r="W46" s="84"/>
    </row>
    <row r="47" spans="1:23" s="95" customFormat="1" ht="19.5" customHeight="1">
      <c r="A47" s="78"/>
      <c r="B47" s="78"/>
      <c r="C47" s="91"/>
      <c r="D47" s="37"/>
      <c r="E47" s="544"/>
      <c r="F47" s="525"/>
      <c r="G47" s="525"/>
      <c r="H47" s="525"/>
      <c r="I47" s="525"/>
      <c r="J47" s="525"/>
      <c r="K47" s="525"/>
      <c r="L47" s="525"/>
      <c r="M47" s="525"/>
      <c r="N47" s="525"/>
      <c r="O47" s="525"/>
      <c r="P47" s="525"/>
      <c r="Q47" s="525"/>
      <c r="R47" s="525"/>
      <c r="S47" s="525"/>
      <c r="T47" s="545"/>
      <c r="U47" s="41"/>
      <c r="V47" s="84"/>
      <c r="W47" s="84"/>
    </row>
    <row r="48" spans="1:23" s="95" customFormat="1" ht="19.5" customHeight="1">
      <c r="A48" s="78"/>
      <c r="B48" s="78"/>
      <c r="C48" s="91"/>
      <c r="D48" s="37"/>
      <c r="E48" s="544"/>
      <c r="F48" s="525"/>
      <c r="G48" s="525"/>
      <c r="H48" s="525"/>
      <c r="I48" s="525"/>
      <c r="J48" s="525"/>
      <c r="K48" s="525"/>
      <c r="L48" s="525"/>
      <c r="M48" s="525"/>
      <c r="N48" s="525"/>
      <c r="O48" s="525"/>
      <c r="P48" s="525"/>
      <c r="Q48" s="525"/>
      <c r="R48" s="525"/>
      <c r="S48" s="525"/>
      <c r="T48" s="545"/>
      <c r="U48" s="41"/>
      <c r="V48" s="84"/>
      <c r="W48" s="84"/>
    </row>
    <row r="49" spans="1:23" s="95" customFormat="1" ht="19.5" customHeight="1">
      <c r="A49" s="78"/>
      <c r="B49" s="78"/>
      <c r="C49" s="91"/>
      <c r="D49" s="37"/>
      <c r="E49" s="546"/>
      <c r="F49" s="547"/>
      <c r="G49" s="547"/>
      <c r="H49" s="547"/>
      <c r="I49" s="547"/>
      <c r="J49" s="547"/>
      <c r="K49" s="547"/>
      <c r="L49" s="547"/>
      <c r="M49" s="547"/>
      <c r="N49" s="547"/>
      <c r="O49" s="547"/>
      <c r="P49" s="547"/>
      <c r="Q49" s="547"/>
      <c r="R49" s="547"/>
      <c r="S49" s="547"/>
      <c r="T49" s="548"/>
      <c r="U49" s="41"/>
      <c r="V49" s="84"/>
      <c r="W49" s="84"/>
    </row>
    <row r="50" spans="1:23" ht="19.5" customHeight="1" thickBot="1">
      <c r="A50" s="6"/>
      <c r="B50" s="6"/>
      <c r="D50" s="43"/>
      <c r="E50" s="44"/>
      <c r="F50" s="44"/>
      <c r="G50" s="44"/>
      <c r="H50" s="44"/>
      <c r="I50" s="44"/>
      <c r="J50" s="44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6"/>
    </row>
    <row r="51" spans="1:23" ht="32.25" thickTop="1">
      <c r="C51" s="90"/>
      <c r="D51" s="90"/>
      <c r="E51" s="96"/>
      <c r="F51" s="96"/>
      <c r="G51" s="96"/>
      <c r="H51" s="99"/>
      <c r="I51" s="97"/>
      <c r="J51" s="101"/>
      <c r="K51" s="102"/>
      <c r="L51" s="100"/>
      <c r="M51" s="102"/>
      <c r="N51" s="102"/>
      <c r="O51" s="102"/>
      <c r="P51" s="102"/>
      <c r="Q51" s="102"/>
      <c r="R51" s="102"/>
      <c r="S51" s="96"/>
      <c r="T51" s="96"/>
      <c r="U51" s="95"/>
    </row>
    <row r="52" spans="1:23"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</row>
    <row r="53" spans="1:23"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</row>
  </sheetData>
  <mergeCells count="16">
    <mergeCell ref="E38:T39"/>
    <mergeCell ref="E40:T49"/>
    <mergeCell ref="E15:F15"/>
    <mergeCell ref="E16:F16"/>
    <mergeCell ref="E21:G21"/>
    <mergeCell ref="H21:L21"/>
    <mergeCell ref="M21:O21"/>
    <mergeCell ref="E6:F6"/>
    <mergeCell ref="E8:F8"/>
    <mergeCell ref="G8:H8"/>
    <mergeCell ref="K8:L8"/>
    <mergeCell ref="E33:H33"/>
    <mergeCell ref="E14:F14"/>
    <mergeCell ref="G14:H14"/>
    <mergeCell ref="K14:L14"/>
    <mergeCell ref="A32:B32"/>
  </mergeCells>
  <phoneticPr fontId="5" type="noConversion"/>
  <dataValidations count="3">
    <dataValidation type="list" allowBlank="1" showInputMessage="1" showErrorMessage="1" sqref="P23:P32">
      <formula1>"할당대상업체,목표관리업체,비대상"</formula1>
    </dataValidation>
    <dataValidation type="list" allowBlank="1" showInputMessage="1" showErrorMessage="1" sqref="H23:H32">
      <formula1>"스팀, 온수,hot-air, 기타 열매"</formula1>
    </dataValidation>
    <dataValidation type="list" allowBlank="1" showInputMessage="1" showErrorMessage="1" sqref="G23:G32">
      <formula1>"할당대상업체,목표관리업체,비관리업체"</formula1>
    </dataValidation>
  </dataValidations>
  <pageMargins left="0.15748031496062992" right="0.23622047244094491" top="0.59055118110236227" bottom="0.35433070866141736" header="0.59055118110236227" footer="0.31496062992125984"/>
  <pageSetup paperSize="8" scale="27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D1:AY85"/>
  <sheetViews>
    <sheetView showGridLines="0" workbookViewId="0"/>
  </sheetViews>
  <sheetFormatPr defaultRowHeight="12"/>
  <cols>
    <col min="4" max="4" width="13.5" customWidth="1"/>
    <col min="5" max="5" width="14.6640625" customWidth="1"/>
    <col min="6" max="6" width="28.6640625" customWidth="1"/>
    <col min="7" max="7" width="23.5" customWidth="1"/>
    <col min="8" max="8" width="12.5" customWidth="1"/>
    <col min="9" max="9" width="12" customWidth="1"/>
    <col min="13" max="14" width="12.33203125" customWidth="1"/>
  </cols>
  <sheetData>
    <row r="1" spans="4:51" ht="12" customHeight="1">
      <c r="F1" s="322"/>
    </row>
    <row r="6" spans="4:51" ht="20.25">
      <c r="D6" s="328" t="s">
        <v>393</v>
      </c>
    </row>
    <row r="7" spans="4:51" ht="18.75" customHeight="1">
      <c r="D7" s="596" t="s">
        <v>286</v>
      </c>
      <c r="E7" s="596"/>
      <c r="F7" s="596"/>
      <c r="G7" s="596"/>
      <c r="H7" s="596"/>
      <c r="I7" s="596"/>
      <c r="J7" s="596"/>
      <c r="K7" s="596"/>
      <c r="L7" s="596"/>
      <c r="M7" s="596"/>
      <c r="N7" s="596"/>
    </row>
    <row r="8" spans="4:51" ht="18.75" customHeight="1">
      <c r="D8" s="595" t="s">
        <v>287</v>
      </c>
      <c r="E8" s="595"/>
      <c r="F8" s="595"/>
      <c r="G8" s="595"/>
      <c r="H8" s="595"/>
      <c r="I8" s="595"/>
      <c r="J8" s="595"/>
      <c r="K8" s="595"/>
      <c r="L8" s="595"/>
      <c r="M8" s="595"/>
      <c r="N8" s="595"/>
    </row>
    <row r="11" spans="4:51" ht="17.25" customHeight="1" thickBot="1">
      <c r="M11" s="399" t="s">
        <v>392</v>
      </c>
      <c r="AO11" s="595" t="s">
        <v>285</v>
      </c>
      <c r="AP11" s="595"/>
      <c r="AQ11" s="595"/>
      <c r="AR11" s="595"/>
      <c r="AS11" s="595"/>
      <c r="AT11" s="595"/>
      <c r="AU11" s="595"/>
      <c r="AV11" s="595"/>
      <c r="AW11" s="595"/>
      <c r="AX11" s="595"/>
      <c r="AY11" s="595"/>
    </row>
    <row r="12" spans="4:51" ht="16.5">
      <c r="D12" s="597" t="s">
        <v>31</v>
      </c>
      <c r="E12" s="598"/>
      <c r="F12" s="599"/>
      <c r="G12" s="608" t="s">
        <v>199</v>
      </c>
      <c r="H12" s="608" t="s">
        <v>292</v>
      </c>
      <c r="I12" s="606" t="s">
        <v>293</v>
      </c>
      <c r="J12" s="611"/>
      <c r="K12" s="611"/>
      <c r="L12" s="612"/>
      <c r="M12" s="606" t="s">
        <v>294</v>
      </c>
      <c r="N12" s="607"/>
      <c r="AO12" s="595"/>
      <c r="AP12" s="595"/>
      <c r="AQ12" s="595"/>
      <c r="AR12" s="595"/>
      <c r="AS12" s="595"/>
      <c r="AT12" s="595"/>
      <c r="AU12" s="595"/>
      <c r="AV12" s="595"/>
      <c r="AW12" s="595"/>
      <c r="AX12" s="595"/>
      <c r="AY12" s="595"/>
    </row>
    <row r="13" spans="4:51" ht="15">
      <c r="D13" s="600"/>
      <c r="E13" s="601"/>
      <c r="F13" s="602"/>
      <c r="G13" s="609"/>
      <c r="H13" s="609"/>
      <c r="I13" s="583" t="s">
        <v>303</v>
      </c>
      <c r="J13" s="583" t="s">
        <v>264</v>
      </c>
      <c r="K13" s="583" t="s">
        <v>302</v>
      </c>
      <c r="L13" s="583" t="s">
        <v>301</v>
      </c>
      <c r="M13" s="362" t="s">
        <v>200</v>
      </c>
      <c r="N13" s="363" t="s">
        <v>257</v>
      </c>
    </row>
    <row r="14" spans="4:51" ht="15">
      <c r="D14" s="600"/>
      <c r="E14" s="601"/>
      <c r="F14" s="602"/>
      <c r="G14" s="609"/>
      <c r="H14" s="609"/>
      <c r="I14" s="584"/>
      <c r="J14" s="584"/>
      <c r="K14" s="584"/>
      <c r="L14" s="584"/>
      <c r="M14" s="364" t="s">
        <v>201</v>
      </c>
      <c r="N14" s="365" t="s">
        <v>203</v>
      </c>
      <c r="AU14" t="s">
        <v>284</v>
      </c>
    </row>
    <row r="15" spans="4:51" ht="15">
      <c r="D15" s="603"/>
      <c r="E15" s="604"/>
      <c r="F15" s="605"/>
      <c r="G15" s="610"/>
      <c r="H15" s="610"/>
      <c r="I15" s="585"/>
      <c r="J15" s="585"/>
      <c r="K15" s="585"/>
      <c r="L15" s="585"/>
      <c r="M15" s="366" t="s">
        <v>202</v>
      </c>
      <c r="N15" s="367" t="s">
        <v>204</v>
      </c>
    </row>
    <row r="16" spans="4:51" ht="20.25" customHeight="1">
      <c r="D16" s="549" t="s">
        <v>258</v>
      </c>
      <c r="E16" s="550"/>
      <c r="F16" s="550"/>
      <c r="G16" s="550"/>
      <c r="H16" s="550"/>
      <c r="I16" s="550"/>
      <c r="J16" s="550"/>
      <c r="K16" s="550"/>
      <c r="L16" s="550"/>
      <c r="M16" s="550"/>
      <c r="N16" s="551"/>
    </row>
    <row r="17" spans="4:14" ht="17.649999999999999" customHeight="1">
      <c r="D17" s="570" t="s">
        <v>10</v>
      </c>
      <c r="E17" s="571"/>
      <c r="F17" s="572"/>
      <c r="G17" s="343" t="s">
        <v>10</v>
      </c>
      <c r="H17" s="344">
        <v>73300</v>
      </c>
      <c r="I17" s="345">
        <v>3</v>
      </c>
      <c r="J17" s="345">
        <v>3</v>
      </c>
      <c r="K17" s="345">
        <v>10</v>
      </c>
      <c r="L17" s="345">
        <v>10</v>
      </c>
      <c r="M17" s="345">
        <v>0.6</v>
      </c>
      <c r="N17" s="346">
        <v>0.6</v>
      </c>
    </row>
    <row r="18" spans="4:14" ht="17.649999999999999" customHeight="1">
      <c r="D18" s="570" t="s">
        <v>32</v>
      </c>
      <c r="E18" s="571"/>
      <c r="F18" s="572"/>
      <c r="G18" s="345" t="s">
        <v>30</v>
      </c>
      <c r="H18" s="344">
        <v>77000</v>
      </c>
      <c r="I18" s="345">
        <v>3</v>
      </c>
      <c r="J18" s="345">
        <v>3</v>
      </c>
      <c r="K18" s="345">
        <v>10</v>
      </c>
      <c r="L18" s="345">
        <v>10</v>
      </c>
      <c r="M18" s="345">
        <v>0.6</v>
      </c>
      <c r="N18" s="346">
        <v>0.6</v>
      </c>
    </row>
    <row r="19" spans="4:14" ht="17.649999999999999" customHeight="1">
      <c r="D19" s="570" t="s">
        <v>205</v>
      </c>
      <c r="E19" s="571"/>
      <c r="F19" s="572"/>
      <c r="G19" s="345" t="s">
        <v>30</v>
      </c>
      <c r="H19" s="344">
        <v>64200</v>
      </c>
      <c r="I19" s="345">
        <v>3</v>
      </c>
      <c r="J19" s="345">
        <v>3</v>
      </c>
      <c r="K19" s="345">
        <v>10</v>
      </c>
      <c r="L19" s="345">
        <v>10</v>
      </c>
      <c r="M19" s="345">
        <v>0.6</v>
      </c>
      <c r="N19" s="346">
        <v>0.6</v>
      </c>
    </row>
    <row r="20" spans="4:14" ht="17.649999999999999" customHeight="1">
      <c r="D20" s="579" t="s">
        <v>33</v>
      </c>
      <c r="E20" s="582" t="s">
        <v>34</v>
      </c>
      <c r="F20" s="572"/>
      <c r="G20" s="343" t="s">
        <v>11</v>
      </c>
      <c r="H20" s="344">
        <v>69300</v>
      </c>
      <c r="I20" s="345">
        <v>3</v>
      </c>
      <c r="J20" s="345">
        <v>3</v>
      </c>
      <c r="K20" s="345">
        <v>10</v>
      </c>
      <c r="L20" s="345">
        <v>10</v>
      </c>
      <c r="M20" s="345">
        <v>0.6</v>
      </c>
      <c r="N20" s="346">
        <v>0.6</v>
      </c>
    </row>
    <row r="21" spans="4:14" ht="17.649999999999999" customHeight="1">
      <c r="D21" s="580"/>
      <c r="E21" s="582" t="s">
        <v>35</v>
      </c>
      <c r="F21" s="572"/>
      <c r="G21" s="345" t="s">
        <v>30</v>
      </c>
      <c r="H21" s="344">
        <v>70000</v>
      </c>
      <c r="I21" s="345">
        <v>3</v>
      </c>
      <c r="J21" s="345">
        <v>3</v>
      </c>
      <c r="K21" s="345">
        <v>10</v>
      </c>
      <c r="L21" s="345">
        <v>10</v>
      </c>
      <c r="M21" s="345">
        <v>0.6</v>
      </c>
      <c r="N21" s="346">
        <v>0.6</v>
      </c>
    </row>
    <row r="22" spans="4:14" ht="17.649999999999999" customHeight="1">
      <c r="D22" s="581"/>
      <c r="E22" s="582" t="s">
        <v>36</v>
      </c>
      <c r="F22" s="572"/>
      <c r="G22" s="345" t="s">
        <v>30</v>
      </c>
      <c r="H22" s="344">
        <v>70000</v>
      </c>
      <c r="I22" s="345">
        <v>3</v>
      </c>
      <c r="J22" s="345">
        <v>3</v>
      </c>
      <c r="K22" s="345">
        <v>10</v>
      </c>
      <c r="L22" s="345">
        <v>10</v>
      </c>
      <c r="M22" s="345">
        <v>0.6</v>
      </c>
      <c r="N22" s="346">
        <v>0.6</v>
      </c>
    </row>
    <row r="23" spans="4:14" ht="17.649999999999999" customHeight="1">
      <c r="D23" s="570" t="s">
        <v>37</v>
      </c>
      <c r="E23" s="571"/>
      <c r="F23" s="572"/>
      <c r="G23" s="343" t="s">
        <v>259</v>
      </c>
      <c r="H23" s="344">
        <v>71500</v>
      </c>
      <c r="I23" s="345">
        <v>3</v>
      </c>
      <c r="J23" s="345">
        <v>3</v>
      </c>
      <c r="K23" s="345">
        <v>10</v>
      </c>
      <c r="L23" s="345">
        <v>10</v>
      </c>
      <c r="M23" s="345">
        <v>0.6</v>
      </c>
      <c r="N23" s="346">
        <v>0.6</v>
      </c>
    </row>
    <row r="24" spans="4:14" ht="17.649999999999999" customHeight="1">
      <c r="D24" s="570" t="s">
        <v>38</v>
      </c>
      <c r="E24" s="571"/>
      <c r="F24" s="572"/>
      <c r="G24" s="343" t="s">
        <v>12</v>
      </c>
      <c r="H24" s="344">
        <v>71900</v>
      </c>
      <c r="I24" s="345">
        <v>3</v>
      </c>
      <c r="J24" s="345">
        <v>3</v>
      </c>
      <c r="K24" s="345">
        <v>10</v>
      </c>
      <c r="L24" s="345">
        <v>10</v>
      </c>
      <c r="M24" s="345">
        <v>0.6</v>
      </c>
      <c r="N24" s="346">
        <v>0.6</v>
      </c>
    </row>
    <row r="25" spans="4:14" ht="17.649999999999999" customHeight="1">
      <c r="D25" s="570" t="s">
        <v>39</v>
      </c>
      <c r="E25" s="571"/>
      <c r="F25" s="572"/>
      <c r="G25" s="345" t="s">
        <v>30</v>
      </c>
      <c r="H25" s="344">
        <v>73300</v>
      </c>
      <c r="I25" s="345">
        <v>3</v>
      </c>
      <c r="J25" s="345">
        <v>3</v>
      </c>
      <c r="K25" s="345">
        <v>10</v>
      </c>
      <c r="L25" s="345">
        <v>10</v>
      </c>
      <c r="M25" s="345">
        <v>0.6</v>
      </c>
      <c r="N25" s="346">
        <v>0.6</v>
      </c>
    </row>
    <row r="26" spans="4:14" ht="17.649999999999999" customHeight="1">
      <c r="D26" s="570" t="s">
        <v>247</v>
      </c>
      <c r="E26" s="571"/>
      <c r="F26" s="572"/>
      <c r="G26" s="343" t="s">
        <v>13</v>
      </c>
      <c r="H26" s="344">
        <v>74100</v>
      </c>
      <c r="I26" s="345">
        <v>3</v>
      </c>
      <c r="J26" s="345">
        <v>3</v>
      </c>
      <c r="K26" s="345">
        <v>10</v>
      </c>
      <c r="L26" s="345">
        <v>10</v>
      </c>
      <c r="M26" s="345">
        <v>0.6</v>
      </c>
      <c r="N26" s="346">
        <v>0.6</v>
      </c>
    </row>
    <row r="27" spans="4:14" ht="17.649999999999999" customHeight="1">
      <c r="D27" s="570" t="s">
        <v>40</v>
      </c>
      <c r="E27" s="571"/>
      <c r="F27" s="572"/>
      <c r="G27" s="343" t="s">
        <v>16</v>
      </c>
      <c r="H27" s="344">
        <v>77400</v>
      </c>
      <c r="I27" s="345">
        <v>3</v>
      </c>
      <c r="J27" s="345">
        <v>3</v>
      </c>
      <c r="K27" s="345">
        <v>10</v>
      </c>
      <c r="L27" s="345">
        <v>10</v>
      </c>
      <c r="M27" s="345">
        <v>0.6</v>
      </c>
      <c r="N27" s="346">
        <v>0.6</v>
      </c>
    </row>
    <row r="28" spans="4:14" ht="17.649999999999999" customHeight="1">
      <c r="D28" s="570" t="s">
        <v>41</v>
      </c>
      <c r="E28" s="571"/>
      <c r="F28" s="572"/>
      <c r="G28" s="343" t="s">
        <v>42</v>
      </c>
      <c r="H28" s="344">
        <v>63100</v>
      </c>
      <c r="I28" s="345">
        <v>1</v>
      </c>
      <c r="J28" s="345">
        <v>1</v>
      </c>
      <c r="K28" s="345">
        <v>5</v>
      </c>
      <c r="L28" s="345">
        <v>5</v>
      </c>
      <c r="M28" s="345">
        <v>0.1</v>
      </c>
      <c r="N28" s="346">
        <v>0.1</v>
      </c>
    </row>
    <row r="29" spans="4:14" ht="17.649999999999999" customHeight="1">
      <c r="D29" s="570" t="s">
        <v>43</v>
      </c>
      <c r="E29" s="571"/>
      <c r="F29" s="572"/>
      <c r="G29" s="345" t="s">
        <v>30</v>
      </c>
      <c r="H29" s="344">
        <v>61600</v>
      </c>
      <c r="I29" s="345">
        <v>1</v>
      </c>
      <c r="J29" s="345">
        <v>1</v>
      </c>
      <c r="K29" s="345">
        <v>5</v>
      </c>
      <c r="L29" s="345">
        <v>5</v>
      </c>
      <c r="M29" s="345">
        <v>0.1</v>
      </c>
      <c r="N29" s="346">
        <v>0.1</v>
      </c>
    </row>
    <row r="30" spans="4:14" ht="17.649999999999999" customHeight="1">
      <c r="D30" s="570" t="s">
        <v>19</v>
      </c>
      <c r="E30" s="571"/>
      <c r="F30" s="572"/>
      <c r="G30" s="343" t="s">
        <v>44</v>
      </c>
      <c r="H30" s="344">
        <v>73300</v>
      </c>
      <c r="I30" s="345">
        <v>3</v>
      </c>
      <c r="J30" s="345">
        <v>3</v>
      </c>
      <c r="K30" s="345">
        <v>10</v>
      </c>
      <c r="L30" s="345">
        <v>10</v>
      </c>
      <c r="M30" s="345">
        <v>0.6</v>
      </c>
      <c r="N30" s="346">
        <v>0.6</v>
      </c>
    </row>
    <row r="31" spans="4:14" ht="17.649999999999999" customHeight="1">
      <c r="D31" s="570" t="s">
        <v>248</v>
      </c>
      <c r="E31" s="571"/>
      <c r="F31" s="572"/>
      <c r="G31" s="343" t="s">
        <v>22</v>
      </c>
      <c r="H31" s="344">
        <v>80700</v>
      </c>
      <c r="I31" s="345">
        <v>3</v>
      </c>
      <c r="J31" s="345">
        <v>3</v>
      </c>
      <c r="K31" s="345">
        <v>10</v>
      </c>
      <c r="L31" s="345">
        <v>10</v>
      </c>
      <c r="M31" s="345">
        <v>0.6</v>
      </c>
      <c r="N31" s="346">
        <v>0.6</v>
      </c>
    </row>
    <row r="32" spans="4:14" ht="17.649999999999999" customHeight="1">
      <c r="D32" s="570" t="s">
        <v>23</v>
      </c>
      <c r="E32" s="571"/>
      <c r="F32" s="572"/>
      <c r="G32" s="343" t="s">
        <v>23</v>
      </c>
      <c r="H32" s="344">
        <v>73300</v>
      </c>
      <c r="I32" s="345">
        <v>3</v>
      </c>
      <c r="J32" s="345">
        <v>3</v>
      </c>
      <c r="K32" s="345">
        <v>10</v>
      </c>
      <c r="L32" s="345">
        <v>10</v>
      </c>
      <c r="M32" s="345">
        <v>0.6</v>
      </c>
      <c r="N32" s="346">
        <v>0.6</v>
      </c>
    </row>
    <row r="33" spans="4:14" ht="17.649999999999999" customHeight="1">
      <c r="D33" s="570" t="s">
        <v>45</v>
      </c>
      <c r="E33" s="571"/>
      <c r="F33" s="572"/>
      <c r="G33" s="343" t="s">
        <v>249</v>
      </c>
      <c r="H33" s="344">
        <v>97500</v>
      </c>
      <c r="I33" s="345">
        <v>3</v>
      </c>
      <c r="J33" s="345">
        <v>3</v>
      </c>
      <c r="K33" s="345">
        <v>10</v>
      </c>
      <c r="L33" s="345">
        <v>10</v>
      </c>
      <c r="M33" s="345">
        <v>0.6</v>
      </c>
      <c r="N33" s="346">
        <v>0.6</v>
      </c>
    </row>
    <row r="34" spans="4:14" ht="17.649999999999999" customHeight="1">
      <c r="D34" s="570" t="s">
        <v>206</v>
      </c>
      <c r="E34" s="571"/>
      <c r="F34" s="572"/>
      <c r="G34" s="343" t="s">
        <v>206</v>
      </c>
      <c r="H34" s="344">
        <v>73300</v>
      </c>
      <c r="I34" s="345">
        <v>3</v>
      </c>
      <c r="J34" s="345">
        <v>3</v>
      </c>
      <c r="K34" s="345">
        <v>10</v>
      </c>
      <c r="L34" s="345">
        <v>10</v>
      </c>
      <c r="M34" s="345">
        <v>0.6</v>
      </c>
      <c r="N34" s="346">
        <v>0.6</v>
      </c>
    </row>
    <row r="35" spans="4:14" ht="17.649999999999999" customHeight="1">
      <c r="D35" s="579" t="s">
        <v>280</v>
      </c>
      <c r="E35" s="582" t="s">
        <v>46</v>
      </c>
      <c r="F35" s="572"/>
      <c r="G35" s="343" t="s">
        <v>46</v>
      </c>
      <c r="H35" s="344">
        <v>57600</v>
      </c>
      <c r="I35" s="345">
        <v>1</v>
      </c>
      <c r="J35" s="345">
        <v>1</v>
      </c>
      <c r="K35" s="345">
        <v>5</v>
      </c>
      <c r="L35" s="345">
        <v>5</v>
      </c>
      <c r="M35" s="345">
        <v>0.1</v>
      </c>
      <c r="N35" s="346">
        <v>0.1</v>
      </c>
    </row>
    <row r="36" spans="4:14" ht="17.649999999999999" customHeight="1">
      <c r="D36" s="580"/>
      <c r="E36" s="582" t="s">
        <v>250</v>
      </c>
      <c r="F36" s="572"/>
      <c r="G36" s="343" t="s">
        <v>47</v>
      </c>
      <c r="H36" s="344">
        <v>73300</v>
      </c>
      <c r="I36" s="345">
        <v>3</v>
      </c>
      <c r="J36" s="345">
        <v>3</v>
      </c>
      <c r="K36" s="345">
        <v>10</v>
      </c>
      <c r="L36" s="345">
        <v>10</v>
      </c>
      <c r="M36" s="345">
        <v>0.6</v>
      </c>
      <c r="N36" s="346">
        <v>0.6</v>
      </c>
    </row>
    <row r="37" spans="4:14" ht="17.649999999999999" customHeight="1">
      <c r="D37" s="580"/>
      <c r="E37" s="582" t="s">
        <v>207</v>
      </c>
      <c r="F37" s="572"/>
      <c r="G37" s="343" t="s">
        <v>20</v>
      </c>
      <c r="H37" s="344">
        <v>73300</v>
      </c>
      <c r="I37" s="345">
        <v>3</v>
      </c>
      <c r="J37" s="345">
        <v>3</v>
      </c>
      <c r="K37" s="345">
        <v>10</v>
      </c>
      <c r="L37" s="345">
        <v>10</v>
      </c>
      <c r="M37" s="345">
        <v>0.6</v>
      </c>
      <c r="N37" s="346">
        <v>0.6</v>
      </c>
    </row>
    <row r="38" spans="4:14" ht="17.649999999999999" customHeight="1">
      <c r="D38" s="581"/>
      <c r="E38" s="582" t="s">
        <v>208</v>
      </c>
      <c r="F38" s="572"/>
      <c r="G38" s="343" t="s">
        <v>251</v>
      </c>
      <c r="H38" s="344">
        <v>73300</v>
      </c>
      <c r="I38" s="345">
        <v>3</v>
      </c>
      <c r="J38" s="345">
        <v>3</v>
      </c>
      <c r="K38" s="345">
        <v>10</v>
      </c>
      <c r="L38" s="345">
        <v>10</v>
      </c>
      <c r="M38" s="345">
        <v>0.6</v>
      </c>
      <c r="N38" s="346">
        <v>0.6</v>
      </c>
    </row>
    <row r="39" spans="4:14" ht="20.25" customHeight="1">
      <c r="D39" s="549" t="s">
        <v>260</v>
      </c>
      <c r="E39" s="550"/>
      <c r="F39" s="550"/>
      <c r="G39" s="550"/>
      <c r="H39" s="550"/>
      <c r="I39" s="550"/>
      <c r="J39" s="550"/>
      <c r="K39" s="550"/>
      <c r="L39" s="550"/>
      <c r="M39" s="550"/>
      <c r="N39" s="551"/>
    </row>
    <row r="40" spans="4:14" ht="17.649999999999999" customHeight="1">
      <c r="D40" s="573" t="s">
        <v>209</v>
      </c>
      <c r="E40" s="574"/>
      <c r="F40" s="575"/>
      <c r="G40" s="347" t="s">
        <v>210</v>
      </c>
      <c r="H40" s="562">
        <v>98300</v>
      </c>
      <c r="I40" s="552">
        <v>1</v>
      </c>
      <c r="J40" s="552">
        <v>10</v>
      </c>
      <c r="K40" s="552">
        <v>10</v>
      </c>
      <c r="L40" s="552">
        <v>300</v>
      </c>
      <c r="M40" s="552">
        <v>1.5</v>
      </c>
      <c r="N40" s="554">
        <v>1.5</v>
      </c>
    </row>
    <row r="41" spans="4:14" ht="17.649999999999999" customHeight="1">
      <c r="D41" s="576"/>
      <c r="E41" s="577"/>
      <c r="F41" s="578"/>
      <c r="G41" s="348" t="s">
        <v>211</v>
      </c>
      <c r="H41" s="563"/>
      <c r="I41" s="553"/>
      <c r="J41" s="553"/>
      <c r="K41" s="553"/>
      <c r="L41" s="553"/>
      <c r="M41" s="553"/>
      <c r="N41" s="555"/>
    </row>
    <row r="42" spans="4:14" ht="17.649999999999999" customHeight="1">
      <c r="D42" s="570" t="s">
        <v>212</v>
      </c>
      <c r="E42" s="571"/>
      <c r="F42" s="572"/>
      <c r="G42" s="343" t="s">
        <v>213</v>
      </c>
      <c r="H42" s="344">
        <v>94600</v>
      </c>
      <c r="I42" s="345">
        <v>1</v>
      </c>
      <c r="J42" s="345">
        <v>10</v>
      </c>
      <c r="K42" s="345">
        <v>10</v>
      </c>
      <c r="L42" s="345">
        <v>300</v>
      </c>
      <c r="M42" s="345">
        <v>1.5</v>
      </c>
      <c r="N42" s="346">
        <v>1.5</v>
      </c>
    </row>
    <row r="43" spans="4:14" ht="17.649999999999999" customHeight="1">
      <c r="D43" s="570" t="s">
        <v>214</v>
      </c>
      <c r="E43" s="571"/>
      <c r="F43" s="572"/>
      <c r="G43" s="343" t="s">
        <v>215</v>
      </c>
      <c r="H43" s="344">
        <v>94600</v>
      </c>
      <c r="I43" s="345">
        <v>1</v>
      </c>
      <c r="J43" s="345">
        <v>10</v>
      </c>
      <c r="K43" s="345">
        <v>10</v>
      </c>
      <c r="L43" s="345">
        <v>300</v>
      </c>
      <c r="M43" s="345">
        <v>1.5</v>
      </c>
      <c r="N43" s="346">
        <v>1.5</v>
      </c>
    </row>
    <row r="44" spans="4:14" ht="17.649999999999999" customHeight="1">
      <c r="D44" s="570" t="s">
        <v>216</v>
      </c>
      <c r="E44" s="571"/>
      <c r="F44" s="572"/>
      <c r="G44" s="343" t="s">
        <v>28</v>
      </c>
      <c r="H44" s="344">
        <v>96100</v>
      </c>
      <c r="I44" s="345">
        <v>1</v>
      </c>
      <c r="J44" s="345">
        <v>10</v>
      </c>
      <c r="K44" s="345">
        <v>10</v>
      </c>
      <c r="L44" s="345">
        <v>300</v>
      </c>
      <c r="M44" s="345">
        <v>1.5</v>
      </c>
      <c r="N44" s="346">
        <v>1.5</v>
      </c>
    </row>
    <row r="45" spans="4:14" ht="17.649999999999999" customHeight="1">
      <c r="D45" s="570" t="s">
        <v>217</v>
      </c>
      <c r="E45" s="571"/>
      <c r="F45" s="572"/>
      <c r="G45" s="343" t="s">
        <v>217</v>
      </c>
      <c r="H45" s="344">
        <v>101000</v>
      </c>
      <c r="I45" s="345">
        <v>1</v>
      </c>
      <c r="J45" s="345">
        <v>10</v>
      </c>
      <c r="K45" s="345">
        <v>10</v>
      </c>
      <c r="L45" s="345">
        <v>300</v>
      </c>
      <c r="M45" s="345">
        <v>1.5</v>
      </c>
      <c r="N45" s="346">
        <v>1.5</v>
      </c>
    </row>
    <row r="46" spans="4:14" ht="17.649999999999999" customHeight="1">
      <c r="D46" s="570" t="s">
        <v>218</v>
      </c>
      <c r="E46" s="571"/>
      <c r="F46" s="572"/>
      <c r="G46" s="345" t="s">
        <v>30</v>
      </c>
      <c r="H46" s="344">
        <v>107000</v>
      </c>
      <c r="I46" s="345">
        <v>1</v>
      </c>
      <c r="J46" s="345">
        <v>10</v>
      </c>
      <c r="K46" s="345">
        <v>10</v>
      </c>
      <c r="L46" s="345">
        <v>300</v>
      </c>
      <c r="M46" s="345">
        <v>1.5</v>
      </c>
      <c r="N46" s="346">
        <v>1.5</v>
      </c>
    </row>
    <row r="47" spans="4:14" ht="17.649999999999999" customHeight="1">
      <c r="D47" s="570" t="s">
        <v>219</v>
      </c>
      <c r="E47" s="571"/>
      <c r="F47" s="572"/>
      <c r="G47" s="345" t="s">
        <v>30</v>
      </c>
      <c r="H47" s="344">
        <v>97500</v>
      </c>
      <c r="I47" s="345">
        <v>1</v>
      </c>
      <c r="J47" s="345">
        <v>10</v>
      </c>
      <c r="K47" s="345">
        <v>10</v>
      </c>
      <c r="L47" s="345">
        <v>300</v>
      </c>
      <c r="M47" s="345">
        <v>1.5</v>
      </c>
      <c r="N47" s="346">
        <v>1.5</v>
      </c>
    </row>
    <row r="48" spans="4:14" ht="17.649999999999999" customHeight="1">
      <c r="D48" s="570" t="s">
        <v>220</v>
      </c>
      <c r="E48" s="571"/>
      <c r="F48" s="572"/>
      <c r="G48" s="345" t="s">
        <v>30</v>
      </c>
      <c r="H48" s="344">
        <v>97500</v>
      </c>
      <c r="I48" s="345">
        <v>1</v>
      </c>
      <c r="J48" s="345">
        <v>10</v>
      </c>
      <c r="K48" s="345">
        <v>10</v>
      </c>
      <c r="L48" s="345">
        <v>300</v>
      </c>
      <c r="M48" s="345">
        <v>1.5</v>
      </c>
      <c r="N48" s="346">
        <v>1.5</v>
      </c>
    </row>
    <row r="49" spans="4:14" ht="17.649999999999999" customHeight="1">
      <c r="D49" s="564" t="s">
        <v>29</v>
      </c>
      <c r="E49" s="565"/>
      <c r="F49" s="343" t="s">
        <v>221</v>
      </c>
      <c r="G49" s="343" t="s">
        <v>261</v>
      </c>
      <c r="H49" s="344">
        <v>107000</v>
      </c>
      <c r="I49" s="345">
        <v>1</v>
      </c>
      <c r="J49" s="345">
        <v>10</v>
      </c>
      <c r="K49" s="345">
        <v>10</v>
      </c>
      <c r="L49" s="345">
        <v>300</v>
      </c>
      <c r="M49" s="345">
        <v>1.5</v>
      </c>
      <c r="N49" s="346">
        <v>1.5</v>
      </c>
    </row>
    <row r="50" spans="4:14" ht="17.649999999999999" customHeight="1">
      <c r="D50" s="568"/>
      <c r="E50" s="569"/>
      <c r="F50" s="343" t="s">
        <v>222</v>
      </c>
      <c r="G50" s="343" t="s">
        <v>223</v>
      </c>
      <c r="H50" s="344">
        <v>107000</v>
      </c>
      <c r="I50" s="345">
        <v>1</v>
      </c>
      <c r="J50" s="345">
        <v>1</v>
      </c>
      <c r="K50" s="345">
        <v>5</v>
      </c>
      <c r="L50" s="345">
        <v>5</v>
      </c>
      <c r="M50" s="345">
        <v>0.1</v>
      </c>
      <c r="N50" s="346">
        <v>0.1</v>
      </c>
    </row>
    <row r="51" spans="4:14" ht="17.649999999999999" customHeight="1">
      <c r="D51" s="570" t="s">
        <v>224</v>
      </c>
      <c r="E51" s="571"/>
      <c r="F51" s="572"/>
      <c r="G51" s="345" t="s">
        <v>30</v>
      </c>
      <c r="H51" s="344">
        <v>80700</v>
      </c>
      <c r="I51" s="345">
        <v>1</v>
      </c>
      <c r="J51" s="345">
        <v>10</v>
      </c>
      <c r="K51" s="345">
        <v>10</v>
      </c>
      <c r="L51" s="345">
        <v>300</v>
      </c>
      <c r="M51" s="345">
        <v>1.5</v>
      </c>
      <c r="N51" s="346">
        <v>1.5</v>
      </c>
    </row>
    <row r="52" spans="4:14" ht="20.25" customHeight="1">
      <c r="D52" s="549" t="s">
        <v>262</v>
      </c>
      <c r="E52" s="550"/>
      <c r="F52" s="550"/>
      <c r="G52" s="550"/>
      <c r="H52" s="550"/>
      <c r="I52" s="550"/>
      <c r="J52" s="550"/>
      <c r="K52" s="550"/>
      <c r="L52" s="550"/>
      <c r="M52" s="550"/>
      <c r="N52" s="551"/>
    </row>
    <row r="53" spans="4:14" ht="17.649999999999999" customHeight="1">
      <c r="D53" s="564" t="s">
        <v>225</v>
      </c>
      <c r="E53" s="565"/>
      <c r="F53" s="343" t="s">
        <v>226</v>
      </c>
      <c r="G53" s="345" t="s">
        <v>30</v>
      </c>
      <c r="H53" s="344">
        <v>44400</v>
      </c>
      <c r="I53" s="345">
        <v>1</v>
      </c>
      <c r="J53" s="345">
        <v>1</v>
      </c>
      <c r="K53" s="345">
        <v>5</v>
      </c>
      <c r="L53" s="345">
        <v>5</v>
      </c>
      <c r="M53" s="345">
        <v>0.1</v>
      </c>
      <c r="N53" s="346">
        <v>0.1</v>
      </c>
    </row>
    <row r="54" spans="4:14" ht="17.649999999999999" customHeight="1">
      <c r="D54" s="566"/>
      <c r="E54" s="567"/>
      <c r="F54" s="343" t="s">
        <v>227</v>
      </c>
      <c r="G54" s="343" t="s">
        <v>228</v>
      </c>
      <c r="H54" s="344">
        <v>44400</v>
      </c>
      <c r="I54" s="345">
        <v>1</v>
      </c>
      <c r="J54" s="345">
        <v>1</v>
      </c>
      <c r="K54" s="345">
        <v>5</v>
      </c>
      <c r="L54" s="345">
        <v>5</v>
      </c>
      <c r="M54" s="345">
        <v>0.1</v>
      </c>
      <c r="N54" s="346">
        <v>0.1</v>
      </c>
    </row>
    <row r="55" spans="4:14" ht="17.649999999999999" customHeight="1">
      <c r="D55" s="566"/>
      <c r="E55" s="567"/>
      <c r="F55" s="343" t="s">
        <v>229</v>
      </c>
      <c r="G55" s="343" t="s">
        <v>230</v>
      </c>
      <c r="H55" s="344">
        <v>260000</v>
      </c>
      <c r="I55" s="345">
        <v>1</v>
      </c>
      <c r="J55" s="345">
        <v>1</v>
      </c>
      <c r="K55" s="345">
        <v>5</v>
      </c>
      <c r="L55" s="345">
        <v>5</v>
      </c>
      <c r="M55" s="345">
        <v>0.1</v>
      </c>
      <c r="N55" s="346">
        <v>0.1</v>
      </c>
    </row>
    <row r="56" spans="4:14" ht="17.649999999999999" customHeight="1">
      <c r="D56" s="568"/>
      <c r="E56" s="569"/>
      <c r="F56" s="343" t="s">
        <v>231</v>
      </c>
      <c r="G56" s="343" t="s">
        <v>232</v>
      </c>
      <c r="H56" s="344">
        <v>182000</v>
      </c>
      <c r="I56" s="345">
        <v>1</v>
      </c>
      <c r="J56" s="345">
        <v>1</v>
      </c>
      <c r="K56" s="345">
        <v>5</v>
      </c>
      <c r="L56" s="345">
        <v>5</v>
      </c>
      <c r="M56" s="345">
        <v>0.1</v>
      </c>
      <c r="N56" s="346">
        <v>0.1</v>
      </c>
    </row>
    <row r="57" spans="4:14" ht="17.649999999999999" customHeight="1">
      <c r="D57" s="570" t="s">
        <v>233</v>
      </c>
      <c r="E57" s="571"/>
      <c r="F57" s="572"/>
      <c r="G57" s="343" t="s">
        <v>24</v>
      </c>
      <c r="H57" s="344">
        <v>56100</v>
      </c>
      <c r="I57" s="345">
        <v>1</v>
      </c>
      <c r="J57" s="345">
        <v>1</v>
      </c>
      <c r="K57" s="345">
        <v>5</v>
      </c>
      <c r="L57" s="345">
        <v>5</v>
      </c>
      <c r="M57" s="345">
        <v>0.1</v>
      </c>
      <c r="N57" s="346">
        <v>0.1</v>
      </c>
    </row>
    <row r="58" spans="4:14" ht="20.25" customHeight="1">
      <c r="D58" s="549" t="s">
        <v>252</v>
      </c>
      <c r="E58" s="550"/>
      <c r="F58" s="550"/>
      <c r="G58" s="550"/>
      <c r="H58" s="550"/>
      <c r="I58" s="550"/>
      <c r="J58" s="550"/>
      <c r="K58" s="550"/>
      <c r="L58" s="550"/>
      <c r="M58" s="550"/>
      <c r="N58" s="551"/>
    </row>
    <row r="59" spans="4:14" ht="17.649999999999999" customHeight="1">
      <c r="D59" s="573" t="s">
        <v>305</v>
      </c>
      <c r="E59" s="574"/>
      <c r="F59" s="575"/>
      <c r="G59" s="552" t="s">
        <v>30</v>
      </c>
      <c r="H59" s="562">
        <v>91700</v>
      </c>
      <c r="I59" s="552">
        <v>30</v>
      </c>
      <c r="J59" s="552">
        <v>30</v>
      </c>
      <c r="K59" s="552">
        <v>300</v>
      </c>
      <c r="L59" s="552">
        <v>300</v>
      </c>
      <c r="M59" s="552">
        <v>4</v>
      </c>
      <c r="N59" s="554">
        <v>4</v>
      </c>
    </row>
    <row r="60" spans="4:14" ht="17.649999999999999" customHeight="1">
      <c r="D60" s="576"/>
      <c r="E60" s="577"/>
      <c r="F60" s="578"/>
      <c r="G60" s="553"/>
      <c r="H60" s="563"/>
      <c r="I60" s="553"/>
      <c r="J60" s="553"/>
      <c r="K60" s="553"/>
      <c r="L60" s="553"/>
      <c r="M60" s="553"/>
      <c r="N60" s="555"/>
    </row>
    <row r="61" spans="4:14" ht="17.649999999999999" customHeight="1">
      <c r="D61" s="570" t="s">
        <v>235</v>
      </c>
      <c r="E61" s="571"/>
      <c r="F61" s="572"/>
      <c r="G61" s="345" t="s">
        <v>30</v>
      </c>
      <c r="H61" s="344">
        <v>143000</v>
      </c>
      <c r="I61" s="345">
        <v>30</v>
      </c>
      <c r="J61" s="345">
        <v>30</v>
      </c>
      <c r="K61" s="345">
        <v>300</v>
      </c>
      <c r="L61" s="345">
        <v>300</v>
      </c>
      <c r="M61" s="345">
        <v>4</v>
      </c>
      <c r="N61" s="346">
        <v>4</v>
      </c>
    </row>
    <row r="62" spans="4:14" ht="17.649999999999999" customHeight="1">
      <c r="D62" s="570" t="s">
        <v>236</v>
      </c>
      <c r="E62" s="571"/>
      <c r="F62" s="572"/>
      <c r="G62" s="345" t="s">
        <v>30</v>
      </c>
      <c r="H62" s="344">
        <v>73300</v>
      </c>
      <c r="I62" s="345">
        <v>30</v>
      </c>
      <c r="J62" s="345">
        <v>30</v>
      </c>
      <c r="K62" s="345">
        <v>300</v>
      </c>
      <c r="L62" s="345">
        <v>300</v>
      </c>
      <c r="M62" s="345">
        <v>4</v>
      </c>
      <c r="N62" s="346">
        <v>4</v>
      </c>
    </row>
    <row r="63" spans="4:14" ht="17.649999999999999" customHeight="1">
      <c r="D63" s="570" t="s">
        <v>237</v>
      </c>
      <c r="E63" s="571"/>
      <c r="F63" s="571"/>
      <c r="G63" s="343" t="s">
        <v>238</v>
      </c>
      <c r="H63" s="345">
        <v>106000</v>
      </c>
      <c r="I63" s="345">
        <v>1</v>
      </c>
      <c r="J63" s="345">
        <v>2</v>
      </c>
      <c r="K63" s="345">
        <v>10</v>
      </c>
      <c r="L63" s="345">
        <v>300</v>
      </c>
      <c r="M63" s="345">
        <v>1.5</v>
      </c>
      <c r="N63" s="346">
        <v>1.4</v>
      </c>
    </row>
    <row r="64" spans="4:14" ht="20.25" customHeight="1">
      <c r="D64" s="549" t="s">
        <v>253</v>
      </c>
      <c r="E64" s="550"/>
      <c r="F64" s="550"/>
      <c r="G64" s="550"/>
      <c r="H64" s="550"/>
      <c r="I64" s="550"/>
      <c r="J64" s="550"/>
      <c r="K64" s="550"/>
      <c r="L64" s="550"/>
      <c r="M64" s="550"/>
      <c r="N64" s="551"/>
    </row>
    <row r="65" spans="4:14" ht="17.649999999999999" customHeight="1">
      <c r="D65" s="564" t="s">
        <v>281</v>
      </c>
      <c r="E65" s="565"/>
      <c r="F65" s="343" t="s">
        <v>254</v>
      </c>
      <c r="G65" s="345" t="s">
        <v>30</v>
      </c>
      <c r="H65" s="344">
        <v>112000</v>
      </c>
      <c r="I65" s="345">
        <v>30</v>
      </c>
      <c r="J65" s="345">
        <v>30</v>
      </c>
      <c r="K65" s="345">
        <v>300</v>
      </c>
      <c r="L65" s="345">
        <v>300</v>
      </c>
      <c r="M65" s="345">
        <v>4</v>
      </c>
      <c r="N65" s="346">
        <v>4</v>
      </c>
    </row>
    <row r="66" spans="4:14" ht="17.649999999999999" customHeight="1">
      <c r="D66" s="566"/>
      <c r="E66" s="567"/>
      <c r="F66" s="347" t="s">
        <v>263</v>
      </c>
      <c r="G66" s="349" t="s">
        <v>30</v>
      </c>
      <c r="H66" s="350">
        <v>95300</v>
      </c>
      <c r="I66" s="349">
        <v>3</v>
      </c>
      <c r="J66" s="349">
        <v>3</v>
      </c>
      <c r="K66" s="349">
        <v>3</v>
      </c>
      <c r="L66" s="349">
        <v>3</v>
      </c>
      <c r="M66" s="349">
        <v>2</v>
      </c>
      <c r="N66" s="351">
        <v>2</v>
      </c>
    </row>
    <row r="67" spans="4:14" ht="17.649999999999999" customHeight="1">
      <c r="D67" s="566"/>
      <c r="E67" s="567"/>
      <c r="F67" s="343" t="s">
        <v>239</v>
      </c>
      <c r="G67" s="345" t="s">
        <v>30</v>
      </c>
      <c r="H67" s="344">
        <v>100000</v>
      </c>
      <c r="I67" s="345">
        <v>30</v>
      </c>
      <c r="J67" s="345">
        <v>30</v>
      </c>
      <c r="K67" s="345">
        <v>300</v>
      </c>
      <c r="L67" s="345">
        <v>300</v>
      </c>
      <c r="M67" s="345">
        <v>4</v>
      </c>
      <c r="N67" s="346">
        <v>4</v>
      </c>
    </row>
    <row r="68" spans="4:14" ht="17.649999999999999" customHeight="1">
      <c r="D68" s="568"/>
      <c r="E68" s="569"/>
      <c r="F68" s="343" t="s">
        <v>240</v>
      </c>
      <c r="G68" s="345" t="s">
        <v>30</v>
      </c>
      <c r="H68" s="344">
        <v>112000</v>
      </c>
      <c r="I68" s="345">
        <v>200</v>
      </c>
      <c r="J68" s="345">
        <v>200</v>
      </c>
      <c r="K68" s="345">
        <v>200</v>
      </c>
      <c r="L68" s="345">
        <v>200</v>
      </c>
      <c r="M68" s="345">
        <v>4</v>
      </c>
      <c r="N68" s="346">
        <v>1</v>
      </c>
    </row>
    <row r="69" spans="4:14" ht="17.649999999999999" customHeight="1">
      <c r="D69" s="564" t="s">
        <v>279</v>
      </c>
      <c r="E69" s="565"/>
      <c r="F69" s="343" t="s">
        <v>241</v>
      </c>
      <c r="G69" s="345" t="s">
        <v>30</v>
      </c>
      <c r="H69" s="344">
        <v>70800</v>
      </c>
      <c r="I69" s="345">
        <v>3</v>
      </c>
      <c r="J69" s="345">
        <v>3</v>
      </c>
      <c r="K69" s="345">
        <v>10</v>
      </c>
      <c r="L69" s="345">
        <v>10</v>
      </c>
      <c r="M69" s="345">
        <v>0.6</v>
      </c>
      <c r="N69" s="346">
        <v>0.6</v>
      </c>
    </row>
    <row r="70" spans="4:14" ht="17.649999999999999" customHeight="1">
      <c r="D70" s="566"/>
      <c r="E70" s="567"/>
      <c r="F70" s="343" t="s">
        <v>242</v>
      </c>
      <c r="G70" s="345" t="s">
        <v>30</v>
      </c>
      <c r="H70" s="344">
        <v>70800</v>
      </c>
      <c r="I70" s="345">
        <v>3</v>
      </c>
      <c r="J70" s="345">
        <v>3</v>
      </c>
      <c r="K70" s="345">
        <v>10</v>
      </c>
      <c r="L70" s="345">
        <v>10</v>
      </c>
      <c r="M70" s="345">
        <v>0.6</v>
      </c>
      <c r="N70" s="346">
        <v>0.6</v>
      </c>
    </row>
    <row r="71" spans="4:14" ht="17.649999999999999" customHeight="1">
      <c r="D71" s="568"/>
      <c r="E71" s="569"/>
      <c r="F71" s="343" t="s">
        <v>243</v>
      </c>
      <c r="G71" s="345" t="s">
        <v>30</v>
      </c>
      <c r="H71" s="344">
        <v>79600</v>
      </c>
      <c r="I71" s="345">
        <v>3</v>
      </c>
      <c r="J71" s="345">
        <v>3</v>
      </c>
      <c r="K71" s="345">
        <v>10</v>
      </c>
      <c r="L71" s="345">
        <v>10</v>
      </c>
      <c r="M71" s="345">
        <v>0.6</v>
      </c>
      <c r="N71" s="346">
        <v>0.6</v>
      </c>
    </row>
    <row r="72" spans="4:14" ht="17.649999999999999" customHeight="1">
      <c r="D72" s="564" t="s">
        <v>306</v>
      </c>
      <c r="E72" s="565"/>
      <c r="F72" s="343" t="s">
        <v>244</v>
      </c>
      <c r="G72" s="345" t="s">
        <v>30</v>
      </c>
      <c r="H72" s="344">
        <v>54600</v>
      </c>
      <c r="I72" s="345">
        <v>1</v>
      </c>
      <c r="J72" s="345">
        <v>1</v>
      </c>
      <c r="K72" s="345">
        <v>5</v>
      </c>
      <c r="L72" s="345">
        <v>5</v>
      </c>
      <c r="M72" s="345">
        <v>0.1</v>
      </c>
      <c r="N72" s="346">
        <v>0.1</v>
      </c>
    </row>
    <row r="73" spans="4:14" ht="17.649999999999999" customHeight="1">
      <c r="D73" s="566"/>
      <c r="E73" s="567"/>
      <c r="F73" s="343" t="s">
        <v>245</v>
      </c>
      <c r="G73" s="345" t="s">
        <v>30</v>
      </c>
      <c r="H73" s="344">
        <v>54600</v>
      </c>
      <c r="I73" s="345">
        <v>1</v>
      </c>
      <c r="J73" s="345">
        <v>1</v>
      </c>
      <c r="K73" s="345">
        <v>5</v>
      </c>
      <c r="L73" s="345">
        <v>5</v>
      </c>
      <c r="M73" s="345">
        <v>0.1</v>
      </c>
      <c r="N73" s="346">
        <v>0.1</v>
      </c>
    </row>
    <row r="74" spans="4:14" ht="17.649999999999999" customHeight="1">
      <c r="D74" s="568"/>
      <c r="E74" s="569"/>
      <c r="F74" s="343" t="s">
        <v>246</v>
      </c>
      <c r="G74" s="345" t="s">
        <v>30</v>
      </c>
      <c r="H74" s="344">
        <v>54600</v>
      </c>
      <c r="I74" s="345">
        <v>1</v>
      </c>
      <c r="J74" s="345">
        <v>1</v>
      </c>
      <c r="K74" s="345">
        <v>5</v>
      </c>
      <c r="L74" s="345">
        <v>5</v>
      </c>
      <c r="M74" s="345">
        <v>0.1</v>
      </c>
      <c r="N74" s="346">
        <v>0.1</v>
      </c>
    </row>
    <row r="75" spans="4:14" ht="17.649999999999999" customHeight="1">
      <c r="D75" s="564" t="s">
        <v>255</v>
      </c>
      <c r="E75" s="565"/>
      <c r="F75" s="347" t="s">
        <v>234</v>
      </c>
      <c r="G75" s="552" t="s">
        <v>30</v>
      </c>
      <c r="H75" s="562">
        <v>100000</v>
      </c>
      <c r="I75" s="552">
        <v>30</v>
      </c>
      <c r="J75" s="552">
        <v>30</v>
      </c>
      <c r="K75" s="552">
        <v>300</v>
      </c>
      <c r="L75" s="552">
        <v>300</v>
      </c>
      <c r="M75" s="552">
        <v>4</v>
      </c>
      <c r="N75" s="554">
        <v>4</v>
      </c>
    </row>
    <row r="76" spans="4:14" ht="17.649999999999999" customHeight="1">
      <c r="D76" s="568"/>
      <c r="E76" s="569"/>
      <c r="F76" s="348" t="s">
        <v>256</v>
      </c>
      <c r="G76" s="553"/>
      <c r="H76" s="563"/>
      <c r="I76" s="553"/>
      <c r="J76" s="553"/>
      <c r="K76" s="553"/>
      <c r="L76" s="553"/>
      <c r="M76" s="553"/>
      <c r="N76" s="555"/>
    </row>
    <row r="77" spans="4:14" ht="15" customHeight="1">
      <c r="D77" s="556" t="s">
        <v>283</v>
      </c>
      <c r="E77" s="557"/>
      <c r="F77" s="557"/>
      <c r="G77" s="557"/>
      <c r="H77" s="557"/>
      <c r="I77" s="557"/>
      <c r="J77" s="557"/>
      <c r="K77" s="557"/>
      <c r="L77" s="557"/>
      <c r="M77" s="557"/>
      <c r="N77" s="558"/>
    </row>
    <row r="78" spans="4:14" ht="36" customHeight="1">
      <c r="D78" s="559" t="s">
        <v>441</v>
      </c>
      <c r="E78" s="560"/>
      <c r="F78" s="560"/>
      <c r="G78" s="560"/>
      <c r="H78" s="560"/>
      <c r="I78" s="560"/>
      <c r="J78" s="560"/>
      <c r="K78" s="560"/>
      <c r="L78" s="560"/>
      <c r="M78" s="560"/>
      <c r="N78" s="561"/>
    </row>
    <row r="79" spans="4:14" ht="19.5" customHeight="1">
      <c r="D79" s="586" t="s">
        <v>31</v>
      </c>
      <c r="E79" s="589" t="s">
        <v>295</v>
      </c>
      <c r="F79" s="592" t="s">
        <v>296</v>
      </c>
      <c r="G79" s="593"/>
      <c r="H79" s="593"/>
      <c r="I79" s="594"/>
      <c r="J79" s="592" t="s">
        <v>297</v>
      </c>
      <c r="K79" s="594"/>
      <c r="L79" s="352"/>
      <c r="M79" s="352"/>
      <c r="N79" s="353"/>
    </row>
    <row r="80" spans="4:14" ht="24.75" customHeight="1">
      <c r="D80" s="587"/>
      <c r="E80" s="590"/>
      <c r="F80" s="589" t="s">
        <v>278</v>
      </c>
      <c r="G80" s="589" t="s">
        <v>304</v>
      </c>
      <c r="H80" s="589" t="s">
        <v>282</v>
      </c>
      <c r="I80" s="589" t="s">
        <v>298</v>
      </c>
      <c r="J80" s="589" t="s">
        <v>299</v>
      </c>
      <c r="K80" s="589" t="s">
        <v>300</v>
      </c>
      <c r="L80" s="352"/>
      <c r="M80" s="352"/>
      <c r="N80" s="353"/>
    </row>
    <row r="81" spans="4:14" ht="17.649999999999999" customHeight="1">
      <c r="D81" s="587"/>
      <c r="E81" s="590"/>
      <c r="F81" s="590"/>
      <c r="G81" s="590"/>
      <c r="H81" s="590"/>
      <c r="I81" s="590"/>
      <c r="J81" s="590"/>
      <c r="K81" s="590"/>
      <c r="L81" s="352"/>
      <c r="M81" s="352"/>
      <c r="N81" s="353"/>
    </row>
    <row r="82" spans="4:14" ht="17.649999999999999" customHeight="1">
      <c r="D82" s="587"/>
      <c r="E82" s="590"/>
      <c r="F82" s="590"/>
      <c r="G82" s="590"/>
      <c r="H82" s="590"/>
      <c r="I82" s="590"/>
      <c r="J82" s="590"/>
      <c r="K82" s="590"/>
      <c r="L82" s="352"/>
      <c r="M82" s="352"/>
      <c r="N82" s="353"/>
    </row>
    <row r="83" spans="4:14" ht="17.649999999999999" customHeight="1">
      <c r="D83" s="588"/>
      <c r="E83" s="591"/>
      <c r="F83" s="591"/>
      <c r="G83" s="591"/>
      <c r="H83" s="591"/>
      <c r="I83" s="591"/>
      <c r="J83" s="591"/>
      <c r="K83" s="591"/>
      <c r="L83" s="352"/>
      <c r="M83" s="352"/>
      <c r="N83" s="353"/>
    </row>
    <row r="84" spans="4:14" ht="17.649999999999999" customHeight="1">
      <c r="D84" s="354" t="s">
        <v>14</v>
      </c>
      <c r="E84" s="355">
        <v>75100</v>
      </c>
      <c r="F84" s="345">
        <v>3</v>
      </c>
      <c r="G84" s="345">
        <v>3</v>
      </c>
      <c r="H84" s="345">
        <v>10</v>
      </c>
      <c r="I84" s="345">
        <v>10</v>
      </c>
      <c r="J84" s="345">
        <v>0.6</v>
      </c>
      <c r="K84" s="345">
        <v>0.6</v>
      </c>
      <c r="L84" s="352"/>
      <c r="M84" s="352"/>
      <c r="N84" s="353"/>
    </row>
    <row r="85" spans="4:14" ht="17.649999999999999" customHeight="1" thickBot="1">
      <c r="D85" s="356" t="s">
        <v>15</v>
      </c>
      <c r="E85" s="357">
        <v>76400</v>
      </c>
      <c r="F85" s="358">
        <v>3</v>
      </c>
      <c r="G85" s="358">
        <v>3</v>
      </c>
      <c r="H85" s="358">
        <v>10</v>
      </c>
      <c r="I85" s="358">
        <v>10</v>
      </c>
      <c r="J85" s="358">
        <v>0.6</v>
      </c>
      <c r="K85" s="358">
        <v>0.6</v>
      </c>
      <c r="L85" s="359"/>
      <c r="M85" s="359"/>
      <c r="N85" s="360"/>
    </row>
  </sheetData>
  <mergeCells count="96">
    <mergeCell ref="AO11:AY12"/>
    <mergeCell ref="D7:N7"/>
    <mergeCell ref="D8:N8"/>
    <mergeCell ref="D65:E68"/>
    <mergeCell ref="D69:E71"/>
    <mergeCell ref="E21:F21"/>
    <mergeCell ref="E22:F22"/>
    <mergeCell ref="D12:F15"/>
    <mergeCell ref="D17:F17"/>
    <mergeCell ref="M12:N12"/>
    <mergeCell ref="I13:I15"/>
    <mergeCell ref="K13:K15"/>
    <mergeCell ref="G12:G15"/>
    <mergeCell ref="D16:N16"/>
    <mergeCell ref="H12:H15"/>
    <mergeCell ref="I12:L12"/>
    <mergeCell ref="J13:J15"/>
    <mergeCell ref="L13:L15"/>
    <mergeCell ref="D79:D83"/>
    <mergeCell ref="E79:E83"/>
    <mergeCell ref="F79:I79"/>
    <mergeCell ref="J79:K79"/>
    <mergeCell ref="D75:E76"/>
    <mergeCell ref="F80:F83"/>
    <mergeCell ref="G80:G83"/>
    <mergeCell ref="H80:H83"/>
    <mergeCell ref="I80:I83"/>
    <mergeCell ref="J80:J83"/>
    <mergeCell ref="K80:K83"/>
    <mergeCell ref="E20:F20"/>
    <mergeCell ref="D27:F27"/>
    <mergeCell ref="D33:F33"/>
    <mergeCell ref="D34:F34"/>
    <mergeCell ref="D35:D38"/>
    <mergeCell ref="E35:F35"/>
    <mergeCell ref="E36:F36"/>
    <mergeCell ref="E37:F37"/>
    <mergeCell ref="E38:F38"/>
    <mergeCell ref="L40:L41"/>
    <mergeCell ref="M40:M41"/>
    <mergeCell ref="D18:F18"/>
    <mergeCell ref="D19:F19"/>
    <mergeCell ref="D20:D22"/>
    <mergeCell ref="D40:F41"/>
    <mergeCell ref="H40:H41"/>
    <mergeCell ref="D28:F28"/>
    <mergeCell ref="D29:F29"/>
    <mergeCell ref="D30:F30"/>
    <mergeCell ref="D31:F31"/>
    <mergeCell ref="D32:F32"/>
    <mergeCell ref="D23:F23"/>
    <mergeCell ref="D24:F24"/>
    <mergeCell ref="D25:F25"/>
    <mergeCell ref="D26:F26"/>
    <mergeCell ref="N40:N41"/>
    <mergeCell ref="D39:N39"/>
    <mergeCell ref="D53:E56"/>
    <mergeCell ref="D57:F57"/>
    <mergeCell ref="D42:F42"/>
    <mergeCell ref="D43:F43"/>
    <mergeCell ref="D44:F44"/>
    <mergeCell ref="D45:F45"/>
    <mergeCell ref="D46:F46"/>
    <mergeCell ref="D47:F47"/>
    <mergeCell ref="D48:F48"/>
    <mergeCell ref="D49:E50"/>
    <mergeCell ref="D51:F51"/>
    <mergeCell ref="I40:I41"/>
    <mergeCell ref="J40:J41"/>
    <mergeCell ref="K40:K41"/>
    <mergeCell ref="D58:N58"/>
    <mergeCell ref="D52:N52"/>
    <mergeCell ref="D61:F61"/>
    <mergeCell ref="D62:F62"/>
    <mergeCell ref="D63:F63"/>
    <mergeCell ref="I59:I60"/>
    <mergeCell ref="J59:J60"/>
    <mergeCell ref="K59:K60"/>
    <mergeCell ref="L59:L60"/>
    <mergeCell ref="M59:M60"/>
    <mergeCell ref="N59:N60"/>
    <mergeCell ref="G59:G60"/>
    <mergeCell ref="H59:H60"/>
    <mergeCell ref="D59:F60"/>
    <mergeCell ref="D64:N64"/>
    <mergeCell ref="M75:M76"/>
    <mergeCell ref="N75:N76"/>
    <mergeCell ref="D77:N77"/>
    <mergeCell ref="D78:N78"/>
    <mergeCell ref="G75:G76"/>
    <mergeCell ref="H75:H76"/>
    <mergeCell ref="I75:I76"/>
    <mergeCell ref="J75:J76"/>
    <mergeCell ref="K75:K76"/>
    <mergeCell ref="L75:L76"/>
    <mergeCell ref="D72:E7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C6:AC47"/>
  <sheetViews>
    <sheetView showGridLines="0" workbookViewId="0"/>
  </sheetViews>
  <sheetFormatPr defaultRowHeight="12"/>
  <cols>
    <col min="3" max="3" width="47.33203125" customWidth="1"/>
    <col min="4" max="4" width="27" customWidth="1"/>
    <col min="5" max="5" width="25.5" customWidth="1"/>
    <col min="6" max="6" width="16.1640625" customWidth="1"/>
    <col min="7" max="7" width="17.1640625" customWidth="1"/>
    <col min="9" max="9" width="4" customWidth="1"/>
    <col min="10" max="10" width="13.6640625" customWidth="1"/>
    <col min="11" max="11" width="36.1640625" customWidth="1"/>
    <col min="12" max="12" width="24.5" customWidth="1"/>
    <col min="13" max="13" width="38.6640625" customWidth="1"/>
  </cols>
  <sheetData>
    <row r="6" spans="3:29" ht="18" customHeight="1">
      <c r="C6" s="327" t="s">
        <v>289</v>
      </c>
    </row>
    <row r="7" spans="3:29" ht="20.25">
      <c r="C7" s="615" t="s">
        <v>414</v>
      </c>
      <c r="D7" s="615"/>
      <c r="E7" s="615"/>
      <c r="F7" s="615"/>
      <c r="G7" s="615"/>
      <c r="J7" s="615" t="s">
        <v>415</v>
      </c>
      <c r="K7" s="615"/>
      <c r="L7" s="615"/>
      <c r="M7" s="615"/>
    </row>
    <row r="8" spans="3:29" ht="20.25">
      <c r="C8" s="615" t="s">
        <v>416</v>
      </c>
      <c r="D8" s="615"/>
      <c r="E8" s="615"/>
      <c r="F8" s="615"/>
      <c r="G8" s="615"/>
      <c r="J8" s="615" t="s">
        <v>416</v>
      </c>
      <c r="K8" s="615"/>
      <c r="L8" s="615"/>
      <c r="M8" s="615"/>
    </row>
    <row r="9" spans="3:29" ht="21" thickBot="1">
      <c r="C9" s="329" t="s">
        <v>288</v>
      </c>
      <c r="J9" s="402" t="s">
        <v>417</v>
      </c>
      <c r="Y9" s="615"/>
      <c r="Z9" s="615"/>
      <c r="AA9" s="615"/>
      <c r="AB9" s="615"/>
      <c r="AC9" s="615"/>
    </row>
    <row r="10" spans="3:29" ht="17.25" customHeight="1">
      <c r="C10" s="622" t="s">
        <v>31</v>
      </c>
      <c r="D10" s="616" t="s">
        <v>48</v>
      </c>
      <c r="E10" s="617"/>
      <c r="F10" s="618" t="s">
        <v>8</v>
      </c>
      <c r="G10" s="620" t="s">
        <v>9</v>
      </c>
      <c r="J10" s="624" t="s">
        <v>394</v>
      </c>
      <c r="K10" s="613" t="s">
        <v>395</v>
      </c>
      <c r="L10" s="403" t="s">
        <v>396</v>
      </c>
      <c r="M10" s="404" t="s">
        <v>398</v>
      </c>
    </row>
    <row r="11" spans="3:29" ht="17.25" customHeight="1">
      <c r="C11" s="623"/>
      <c r="D11" s="361" t="s">
        <v>273</v>
      </c>
      <c r="E11" s="324" t="s">
        <v>272</v>
      </c>
      <c r="F11" s="619"/>
      <c r="G11" s="621"/>
      <c r="J11" s="625"/>
      <c r="K11" s="614"/>
      <c r="L11" s="401" t="s">
        <v>397</v>
      </c>
      <c r="M11" s="405" t="s">
        <v>399</v>
      </c>
    </row>
    <row r="12" spans="3:29" ht="17.25" customHeight="1">
      <c r="C12" s="330" t="s">
        <v>10</v>
      </c>
      <c r="D12" s="325" t="s">
        <v>49</v>
      </c>
      <c r="E12" s="325" t="s">
        <v>265</v>
      </c>
      <c r="F12" s="325">
        <v>44.9</v>
      </c>
      <c r="G12" s="331">
        <v>42.2</v>
      </c>
      <c r="J12" s="626" t="s">
        <v>407</v>
      </c>
      <c r="K12" s="400" t="s">
        <v>11</v>
      </c>
      <c r="L12" s="400">
        <v>20</v>
      </c>
      <c r="M12" s="406">
        <v>73300</v>
      </c>
    </row>
    <row r="13" spans="3:29" ht="17.25" customHeight="1">
      <c r="C13" s="330" t="s">
        <v>11</v>
      </c>
      <c r="D13" s="325" t="s">
        <v>266</v>
      </c>
      <c r="E13" s="325" t="s">
        <v>270</v>
      </c>
      <c r="F13" s="325">
        <v>32.6</v>
      </c>
      <c r="G13" s="331">
        <v>30.3</v>
      </c>
      <c r="J13" s="627"/>
      <c r="K13" s="400" t="s">
        <v>400</v>
      </c>
      <c r="L13" s="630">
        <v>19.600000000000001</v>
      </c>
      <c r="M13" s="632">
        <v>71900</v>
      </c>
    </row>
    <row r="14" spans="3:29" ht="17.25" customHeight="1">
      <c r="C14" s="330" t="s">
        <v>12</v>
      </c>
      <c r="D14" s="325" t="s">
        <v>266</v>
      </c>
      <c r="E14" s="325" t="s">
        <v>270</v>
      </c>
      <c r="F14" s="325">
        <v>36.799999999999997</v>
      </c>
      <c r="G14" s="331">
        <v>34.299999999999997</v>
      </c>
      <c r="J14" s="627"/>
      <c r="K14" s="400" t="s">
        <v>401</v>
      </c>
      <c r="L14" s="631"/>
      <c r="M14" s="633"/>
    </row>
    <row r="15" spans="3:29" ht="17.25" customHeight="1">
      <c r="C15" s="330" t="s">
        <v>13</v>
      </c>
      <c r="D15" s="325" t="s">
        <v>266</v>
      </c>
      <c r="E15" s="325" t="s">
        <v>424</v>
      </c>
      <c r="F15" s="325">
        <v>37.700000000000003</v>
      </c>
      <c r="G15" s="331">
        <v>35.299999999999997</v>
      </c>
      <c r="J15" s="627"/>
      <c r="K15" s="400" t="s">
        <v>13</v>
      </c>
      <c r="L15" s="400">
        <v>20.2</v>
      </c>
      <c r="M15" s="406">
        <v>74100</v>
      </c>
    </row>
    <row r="16" spans="3:29" ht="17.25" customHeight="1">
      <c r="C16" s="330" t="s">
        <v>14</v>
      </c>
      <c r="D16" s="325" t="s">
        <v>266</v>
      </c>
      <c r="E16" s="325" t="s">
        <v>270</v>
      </c>
      <c r="F16" s="325">
        <v>38.9</v>
      </c>
      <c r="G16" s="331">
        <v>36.4</v>
      </c>
      <c r="J16" s="627"/>
      <c r="K16" s="400" t="s">
        <v>14</v>
      </c>
      <c r="L16" s="400">
        <v>20.399999999999999</v>
      </c>
      <c r="M16" s="406">
        <v>74800</v>
      </c>
    </row>
    <row r="17" spans="3:13" ht="17.25" customHeight="1">
      <c r="C17" s="330" t="s">
        <v>15</v>
      </c>
      <c r="D17" s="325" t="s">
        <v>266</v>
      </c>
      <c r="E17" s="325" t="s">
        <v>270</v>
      </c>
      <c r="F17" s="325">
        <v>40.5</v>
      </c>
      <c r="G17" s="331">
        <v>38</v>
      </c>
      <c r="J17" s="627"/>
      <c r="K17" s="400" t="s">
        <v>15</v>
      </c>
      <c r="L17" s="400">
        <v>20.5</v>
      </c>
      <c r="M17" s="406">
        <v>75200</v>
      </c>
    </row>
    <row r="18" spans="3:13" ht="17.25" customHeight="1">
      <c r="C18" s="330" t="s">
        <v>16</v>
      </c>
      <c r="D18" s="325" t="s">
        <v>266</v>
      </c>
      <c r="E18" s="325" t="s">
        <v>270</v>
      </c>
      <c r="F18" s="325">
        <v>41.6</v>
      </c>
      <c r="G18" s="331">
        <v>39.200000000000003</v>
      </c>
      <c r="J18" s="627"/>
      <c r="K18" s="400" t="s">
        <v>16</v>
      </c>
      <c r="L18" s="400">
        <v>20.6</v>
      </c>
      <c r="M18" s="406">
        <v>75500</v>
      </c>
    </row>
    <row r="19" spans="3:13" ht="17.25" customHeight="1">
      <c r="C19" s="330" t="s">
        <v>17</v>
      </c>
      <c r="D19" s="325" t="s">
        <v>49</v>
      </c>
      <c r="E19" s="325" t="s">
        <v>265</v>
      </c>
      <c r="F19" s="325">
        <v>50.4</v>
      </c>
      <c r="G19" s="331">
        <v>46.3</v>
      </c>
      <c r="J19" s="627"/>
      <c r="K19" s="400" t="s">
        <v>19</v>
      </c>
      <c r="L19" s="400">
        <v>19.2</v>
      </c>
      <c r="M19" s="406">
        <v>70400</v>
      </c>
    </row>
    <row r="20" spans="3:13" ht="17.25" customHeight="1">
      <c r="C20" s="330" t="s">
        <v>18</v>
      </c>
      <c r="D20" s="325" t="s">
        <v>49</v>
      </c>
      <c r="E20" s="325" t="s">
        <v>265</v>
      </c>
      <c r="F20" s="325">
        <v>49.6</v>
      </c>
      <c r="G20" s="331">
        <v>45.6</v>
      </c>
      <c r="J20" s="627"/>
      <c r="K20" s="400" t="s">
        <v>20</v>
      </c>
      <c r="L20" s="400">
        <v>19.3</v>
      </c>
      <c r="M20" s="406">
        <v>70800</v>
      </c>
    </row>
    <row r="21" spans="3:13" ht="17.25" customHeight="1">
      <c r="C21" s="330" t="s">
        <v>19</v>
      </c>
      <c r="D21" s="325" t="s">
        <v>266</v>
      </c>
      <c r="E21" s="325" t="s">
        <v>270</v>
      </c>
      <c r="F21" s="325">
        <v>32.299999999999997</v>
      </c>
      <c r="G21" s="331">
        <v>30</v>
      </c>
      <c r="J21" s="627"/>
      <c r="K21" s="400" t="s">
        <v>402</v>
      </c>
      <c r="L21" s="400">
        <v>19.8</v>
      </c>
      <c r="M21" s="406">
        <v>72600</v>
      </c>
    </row>
    <row r="22" spans="3:13" ht="17.25" customHeight="1">
      <c r="C22" s="330" t="s">
        <v>20</v>
      </c>
      <c r="D22" s="325" t="s">
        <v>266</v>
      </c>
      <c r="E22" s="325" t="s">
        <v>270</v>
      </c>
      <c r="F22" s="325">
        <v>33.299999999999997</v>
      </c>
      <c r="G22" s="331">
        <v>31</v>
      </c>
      <c r="J22" s="627"/>
      <c r="K22" s="400" t="s">
        <v>22</v>
      </c>
      <c r="L22" s="400">
        <v>21.6</v>
      </c>
      <c r="M22" s="406">
        <v>79200</v>
      </c>
    </row>
    <row r="23" spans="3:13" ht="17.25" customHeight="1">
      <c r="C23" s="330" t="s">
        <v>21</v>
      </c>
      <c r="D23" s="325" t="s">
        <v>266</v>
      </c>
      <c r="E23" s="325" t="s">
        <v>270</v>
      </c>
      <c r="F23" s="325">
        <v>36.5</v>
      </c>
      <c r="G23" s="331">
        <v>34.1</v>
      </c>
      <c r="J23" s="627"/>
      <c r="K23" s="400" t="s">
        <v>23</v>
      </c>
      <c r="L23" s="400">
        <v>19.899999999999999</v>
      </c>
      <c r="M23" s="406">
        <v>73000</v>
      </c>
    </row>
    <row r="24" spans="3:13" ht="17.25" customHeight="1">
      <c r="C24" s="330" t="s">
        <v>22</v>
      </c>
      <c r="D24" s="325" t="s">
        <v>49</v>
      </c>
      <c r="E24" s="325" t="s">
        <v>265</v>
      </c>
      <c r="F24" s="325">
        <v>41.5</v>
      </c>
      <c r="G24" s="331">
        <v>39.200000000000003</v>
      </c>
      <c r="J24" s="627"/>
      <c r="K24" s="400" t="s">
        <v>403</v>
      </c>
      <c r="L24" s="400">
        <v>19.7</v>
      </c>
      <c r="M24" s="406">
        <v>72200</v>
      </c>
    </row>
    <row r="25" spans="3:13" ht="17.25" customHeight="1">
      <c r="C25" s="330" t="s">
        <v>23</v>
      </c>
      <c r="D25" s="325" t="s">
        <v>266</v>
      </c>
      <c r="E25" s="325" t="s">
        <v>270</v>
      </c>
      <c r="F25" s="325">
        <v>39.799999999999997</v>
      </c>
      <c r="G25" s="331">
        <v>37</v>
      </c>
      <c r="J25" s="627"/>
      <c r="K25" s="400" t="s">
        <v>404</v>
      </c>
      <c r="L25" s="400">
        <v>21</v>
      </c>
      <c r="M25" s="406">
        <v>77000</v>
      </c>
    </row>
    <row r="26" spans="3:13" ht="17.25" customHeight="1">
      <c r="C26" s="332" t="s">
        <v>249</v>
      </c>
      <c r="D26" s="325" t="s">
        <v>49</v>
      </c>
      <c r="E26" s="325" t="s">
        <v>265</v>
      </c>
      <c r="F26" s="325">
        <v>33.5</v>
      </c>
      <c r="G26" s="331">
        <v>31.6</v>
      </c>
      <c r="J26" s="627"/>
      <c r="K26" s="400" t="s">
        <v>17</v>
      </c>
      <c r="L26" s="400">
        <v>17.600000000000001</v>
      </c>
      <c r="M26" s="406">
        <v>64500</v>
      </c>
    </row>
    <row r="27" spans="3:13" ht="17.25" customHeight="1">
      <c r="C27" s="330" t="s">
        <v>276</v>
      </c>
      <c r="D27" s="325" t="s">
        <v>266</v>
      </c>
      <c r="E27" s="325" t="s">
        <v>270</v>
      </c>
      <c r="F27" s="325">
        <v>36.9</v>
      </c>
      <c r="G27" s="331">
        <v>34.299999999999997</v>
      </c>
      <c r="J27" s="628"/>
      <c r="K27" s="400" t="s">
        <v>18</v>
      </c>
      <c r="L27" s="400">
        <v>18.100000000000001</v>
      </c>
      <c r="M27" s="406">
        <v>66400</v>
      </c>
    </row>
    <row r="28" spans="3:13" ht="17.25" customHeight="1">
      <c r="C28" s="330" t="s">
        <v>277</v>
      </c>
      <c r="D28" s="325" t="s">
        <v>266</v>
      </c>
      <c r="E28" s="325" t="s">
        <v>270</v>
      </c>
      <c r="F28" s="325">
        <v>40</v>
      </c>
      <c r="G28" s="331">
        <v>37.9</v>
      </c>
      <c r="J28" s="626" t="s">
        <v>408</v>
      </c>
      <c r="K28" s="400" t="s">
        <v>24</v>
      </c>
      <c r="L28" s="630">
        <v>15.3</v>
      </c>
      <c r="M28" s="632">
        <v>56100</v>
      </c>
    </row>
    <row r="29" spans="3:13" ht="17.25" customHeight="1">
      <c r="C29" s="330" t="s">
        <v>24</v>
      </c>
      <c r="D29" s="325" t="s">
        <v>49</v>
      </c>
      <c r="E29" s="325" t="s">
        <v>265</v>
      </c>
      <c r="F29" s="325">
        <v>54.6</v>
      </c>
      <c r="G29" s="331">
        <v>49.3</v>
      </c>
      <c r="J29" s="627"/>
      <c r="K29" s="400" t="s">
        <v>25</v>
      </c>
      <c r="L29" s="631"/>
      <c r="M29" s="633"/>
    </row>
    <row r="30" spans="3:13" ht="17.25" customHeight="1">
      <c r="C30" s="330" t="s">
        <v>25</v>
      </c>
      <c r="D30" s="325" t="s">
        <v>50</v>
      </c>
      <c r="E30" s="325" t="s">
        <v>422</v>
      </c>
      <c r="F30" s="325">
        <v>43.6</v>
      </c>
      <c r="G30" s="331">
        <v>39.4</v>
      </c>
      <c r="J30" s="628"/>
      <c r="K30" s="400" t="s">
        <v>26</v>
      </c>
      <c r="L30" s="400">
        <v>17.600000000000001</v>
      </c>
      <c r="M30" s="406">
        <v>64500</v>
      </c>
    </row>
    <row r="31" spans="3:13" ht="17.25" customHeight="1">
      <c r="C31" s="330" t="s">
        <v>26</v>
      </c>
      <c r="D31" s="325" t="s">
        <v>50</v>
      </c>
      <c r="E31" s="325" t="s">
        <v>271</v>
      </c>
      <c r="F31" s="325">
        <v>62.8</v>
      </c>
      <c r="G31" s="331">
        <v>57.7</v>
      </c>
      <c r="J31" s="626" t="s">
        <v>409</v>
      </c>
      <c r="K31" s="400" t="s">
        <v>27</v>
      </c>
      <c r="L31" s="400">
        <v>30.5</v>
      </c>
      <c r="M31" s="406">
        <v>112000</v>
      </c>
    </row>
    <row r="32" spans="3:13" ht="17.25" customHeight="1">
      <c r="C32" s="330" t="s">
        <v>27</v>
      </c>
      <c r="D32" s="325" t="s">
        <v>49</v>
      </c>
      <c r="E32" s="325" t="s">
        <v>265</v>
      </c>
      <c r="F32" s="325">
        <v>18.899999999999999</v>
      </c>
      <c r="G32" s="331">
        <v>18.600000000000001</v>
      </c>
      <c r="J32" s="627"/>
      <c r="K32" s="400" t="s">
        <v>405</v>
      </c>
      <c r="L32" s="400">
        <v>28.6</v>
      </c>
      <c r="M32" s="406">
        <v>105000</v>
      </c>
    </row>
    <row r="33" spans="3:13" ht="17.25" customHeight="1">
      <c r="C33" s="333" t="s">
        <v>268</v>
      </c>
      <c r="D33" s="326" t="s">
        <v>49</v>
      </c>
      <c r="E33" s="326" t="s">
        <v>265</v>
      </c>
      <c r="F33" s="326">
        <v>21</v>
      </c>
      <c r="G33" s="334">
        <v>20.6</v>
      </c>
      <c r="J33" s="627"/>
      <c r="K33" s="400" t="s">
        <v>406</v>
      </c>
      <c r="L33" s="400">
        <v>29.2</v>
      </c>
      <c r="M33" s="406">
        <v>107000</v>
      </c>
    </row>
    <row r="34" spans="3:13" ht="17.25" customHeight="1">
      <c r="C34" s="333" t="s">
        <v>269</v>
      </c>
      <c r="D34" s="326" t="s">
        <v>49</v>
      </c>
      <c r="E34" s="326" t="s">
        <v>265</v>
      </c>
      <c r="F34" s="326">
        <v>24.7</v>
      </c>
      <c r="G34" s="334">
        <v>24.4</v>
      </c>
      <c r="J34" s="627"/>
      <c r="K34" s="400" t="s">
        <v>51</v>
      </c>
      <c r="L34" s="400">
        <v>26</v>
      </c>
      <c r="M34" s="406">
        <v>95300</v>
      </c>
    </row>
    <row r="35" spans="3:13" ht="17.25" customHeight="1">
      <c r="C35" s="330" t="s">
        <v>51</v>
      </c>
      <c r="D35" s="325" t="s">
        <v>49</v>
      </c>
      <c r="E35" s="325" t="s">
        <v>265</v>
      </c>
      <c r="F35" s="325">
        <v>25.8</v>
      </c>
      <c r="G35" s="331">
        <v>24.7</v>
      </c>
      <c r="J35" s="627"/>
      <c r="K35" s="400" t="s">
        <v>52</v>
      </c>
      <c r="L35" s="400">
        <v>26.2</v>
      </c>
      <c r="M35" s="406">
        <v>96100</v>
      </c>
    </row>
    <row r="36" spans="3:13" ht="17.25" customHeight="1" thickBot="1">
      <c r="C36" s="330" t="s">
        <v>52</v>
      </c>
      <c r="D36" s="325" t="s">
        <v>49</v>
      </c>
      <c r="E36" s="325" t="s">
        <v>265</v>
      </c>
      <c r="F36" s="325">
        <v>29.3</v>
      </c>
      <c r="G36" s="331">
        <v>28.2</v>
      </c>
      <c r="J36" s="629"/>
      <c r="K36" s="407" t="s">
        <v>28</v>
      </c>
      <c r="L36" s="407">
        <v>26.2</v>
      </c>
      <c r="M36" s="408">
        <v>96100</v>
      </c>
    </row>
    <row r="37" spans="3:13" ht="17.25" customHeight="1">
      <c r="C37" s="330" t="s">
        <v>28</v>
      </c>
      <c r="D37" s="325" t="s">
        <v>49</v>
      </c>
      <c r="E37" s="325" t="s">
        <v>265</v>
      </c>
      <c r="F37" s="325">
        <v>22.7</v>
      </c>
      <c r="G37" s="331">
        <v>21.4</v>
      </c>
      <c r="J37" s="340" t="s">
        <v>413</v>
      </c>
    </row>
    <row r="38" spans="3:13" ht="17.25" customHeight="1">
      <c r="C38" s="332" t="s">
        <v>261</v>
      </c>
      <c r="D38" s="325" t="s">
        <v>49</v>
      </c>
      <c r="E38" s="325" t="s">
        <v>265</v>
      </c>
      <c r="F38" s="325">
        <v>29.1</v>
      </c>
      <c r="G38" s="331">
        <v>28.9</v>
      </c>
      <c r="J38" s="340" t="s">
        <v>442</v>
      </c>
    </row>
    <row r="39" spans="3:13" ht="17.25" customHeight="1">
      <c r="C39" s="330" t="s">
        <v>53</v>
      </c>
      <c r="D39" s="325" t="s">
        <v>54</v>
      </c>
      <c r="E39" s="325" t="s">
        <v>267</v>
      </c>
      <c r="F39" s="325">
        <v>8.8000000000000007</v>
      </c>
      <c r="G39" s="331">
        <v>8.8000000000000007</v>
      </c>
      <c r="J39" s="340" t="s">
        <v>410</v>
      </c>
    </row>
    <row r="40" spans="3:13" ht="17.25" customHeight="1" thickBot="1">
      <c r="C40" s="335" t="s">
        <v>55</v>
      </c>
      <c r="D40" s="336" t="s">
        <v>54</v>
      </c>
      <c r="E40" s="336" t="s">
        <v>267</v>
      </c>
      <c r="F40" s="336">
        <v>9.6</v>
      </c>
      <c r="G40" s="337">
        <v>9.6</v>
      </c>
      <c r="J40" s="340" t="s">
        <v>411</v>
      </c>
    </row>
    <row r="41" spans="3:13" ht="17.25" customHeight="1">
      <c r="C41" s="338" t="s">
        <v>412</v>
      </c>
      <c r="D41" s="339"/>
      <c r="E41" s="321"/>
      <c r="F41" s="323"/>
    </row>
    <row r="42" spans="3:13" ht="17.25" customHeight="1">
      <c r="C42" s="340" t="s">
        <v>275</v>
      </c>
      <c r="D42" s="339"/>
      <c r="F42" s="323"/>
    </row>
    <row r="43" spans="3:13" ht="17.25" customHeight="1">
      <c r="C43" s="338" t="s">
        <v>274</v>
      </c>
      <c r="D43" s="339"/>
      <c r="E43" s="321"/>
      <c r="F43" s="323"/>
    </row>
    <row r="44" spans="3:13" ht="17.25" customHeight="1">
      <c r="C44" s="341" t="s">
        <v>56</v>
      </c>
      <c r="D44" s="339"/>
      <c r="E44" s="321"/>
      <c r="F44" s="323"/>
    </row>
    <row r="45" spans="3:13" ht="17.25" customHeight="1">
      <c r="C45" s="342" t="s">
        <v>290</v>
      </c>
      <c r="D45" s="339"/>
      <c r="E45" s="321"/>
      <c r="F45" s="323"/>
    </row>
    <row r="46" spans="3:13" ht="17.25" customHeight="1">
      <c r="C46" s="338" t="s">
        <v>291</v>
      </c>
      <c r="D46" s="339"/>
      <c r="E46" s="321"/>
    </row>
    <row r="47" spans="3:13">
      <c r="C47" s="321"/>
      <c r="D47" s="321"/>
      <c r="E47" s="321"/>
    </row>
  </sheetData>
  <mergeCells count="18">
    <mergeCell ref="J12:J27"/>
    <mergeCell ref="J28:J30"/>
    <mergeCell ref="J31:J36"/>
    <mergeCell ref="L13:L14"/>
    <mergeCell ref="M13:M14"/>
    <mergeCell ref="L28:L29"/>
    <mergeCell ref="M28:M29"/>
    <mergeCell ref="K10:K11"/>
    <mergeCell ref="C7:G7"/>
    <mergeCell ref="Y9:AC9"/>
    <mergeCell ref="C8:G8"/>
    <mergeCell ref="D10:E10"/>
    <mergeCell ref="F10:F11"/>
    <mergeCell ref="G10:G11"/>
    <mergeCell ref="C10:C11"/>
    <mergeCell ref="J10:J11"/>
    <mergeCell ref="J7:M7"/>
    <mergeCell ref="J8:M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작성가이드</vt:lpstr>
      <vt:lpstr>(공통)사업장 일반정보</vt:lpstr>
      <vt:lpstr>판매_사업장명_열(스팀)1</vt:lpstr>
      <vt:lpstr>구매_사업장명_열(스팀)1</vt:lpstr>
      <vt:lpstr>참고1. IPCC 배출계수</vt:lpstr>
      <vt:lpstr>참고2. 국가 고유 배출계수 및 발열량</vt:lpstr>
      <vt:lpstr>'구매_사업장명_열(스팀)1'!Print_Area</vt:lpstr>
      <vt:lpstr>작성가이드!Print_Area</vt:lpstr>
      <vt:lpstr>'판매_사업장명_열(스팀)1'!Print_Area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kwony</dc:creator>
  <cp:lastModifiedBy>김희선</cp:lastModifiedBy>
  <cp:lastPrinted>2015-02-11T04:39:40Z</cp:lastPrinted>
  <dcterms:created xsi:type="dcterms:W3CDTF">2013-04-16T04:52:54Z</dcterms:created>
  <dcterms:modified xsi:type="dcterms:W3CDTF">2016-02-25T04:23:27Z</dcterms:modified>
</cp:coreProperties>
</file>