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olde\Documents\GitHub\klask\misc\"/>
    </mc:Choice>
  </mc:AlternateContent>
  <xr:revisionPtr revIDLastSave="0" documentId="13_ncr:1_{657AA7AE-BF33-4609-A164-D80B4A5B8752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-entry" sheetId="1" r:id="rId1"/>
    <sheet name="backlog-breakdown" sheetId="2" r:id="rId2"/>
    <sheet name="burn-up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F44" i="1" s="1"/>
  <c r="F43" i="1"/>
  <c r="F42" i="1"/>
  <c r="H9" i="3" l="1"/>
  <c r="G9" i="3"/>
  <c r="F9" i="3"/>
  <c r="E41" i="1"/>
  <c r="F41" i="1" s="1"/>
  <c r="E40" i="1" l="1"/>
  <c r="F40" i="1" s="1"/>
  <c r="E39" i="1" l="1"/>
  <c r="F39" i="1" s="1"/>
  <c r="H8" i="3"/>
  <c r="G8" i="3"/>
  <c r="F8" i="3"/>
  <c r="E38" i="1"/>
  <c r="F38" i="1" s="1"/>
  <c r="F37" i="1" l="1"/>
  <c r="F36" i="1"/>
  <c r="F35" i="1" l="1"/>
  <c r="F34" i="1"/>
  <c r="H7" i="3"/>
  <c r="G7" i="3"/>
  <c r="F7" i="3"/>
  <c r="E33" i="1"/>
  <c r="F33" i="1" s="1"/>
  <c r="E32" i="1"/>
  <c r="F32" i="1" s="1"/>
  <c r="F6" i="3" l="1"/>
  <c r="G6" i="3"/>
  <c r="H6" i="3"/>
  <c r="E31" i="1"/>
  <c r="F31" i="1" s="1"/>
  <c r="E30" i="1"/>
  <c r="F30" i="1" s="1"/>
  <c r="E29" i="1"/>
  <c r="F29" i="1" s="1"/>
  <c r="F5" i="3"/>
  <c r="G5" i="3"/>
  <c r="H5" i="3"/>
  <c r="H4" i="3"/>
  <c r="G4" i="3"/>
  <c r="F4" i="3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</calcChain>
</file>

<file path=xl/sharedStrings.xml><?xml version="1.0" encoding="utf-8"?>
<sst xmlns="http://schemas.openxmlformats.org/spreadsheetml/2006/main" count="127" uniqueCount="45">
  <si>
    <t>Date</t>
  </si>
  <si>
    <t>level-1</t>
  </si>
  <si>
    <t>level-2</t>
  </si>
  <si>
    <t>size-delta</t>
  </si>
  <si>
    <t>getting-started</t>
  </si>
  <si>
    <t>ionic-info</t>
  </si>
  <si>
    <t>mob-programming</t>
  </si>
  <si>
    <t>research-bracket</t>
  </si>
  <si>
    <t>excel-data-expirment</t>
  </si>
  <si>
    <t>pages-nav</t>
  </si>
  <si>
    <t>qr-expirment</t>
  </si>
  <si>
    <t>join-tourney</t>
  </si>
  <si>
    <t>confirm-game-result</t>
  </si>
  <si>
    <t>real-home-page</t>
  </si>
  <si>
    <t>fraud-prevention</t>
  </si>
  <si>
    <t>submit-result-status</t>
  </si>
  <si>
    <t>setup-game</t>
  </si>
  <si>
    <t>game-scoring-page</t>
  </si>
  <si>
    <t>Row Labels</t>
  </si>
  <si>
    <t>stats</t>
  </si>
  <si>
    <t>win-and-losses</t>
  </si>
  <si>
    <t>points-breakdown</t>
  </si>
  <si>
    <t>tourney-stats</t>
  </si>
  <si>
    <t>admin</t>
  </si>
  <si>
    <t>admin-login</t>
  </si>
  <si>
    <t>create-tourney</t>
  </si>
  <si>
    <t>qr-poster</t>
  </si>
  <si>
    <t>deploy</t>
  </si>
  <si>
    <t>web-pwa</t>
  </si>
  <si>
    <t>ios</t>
  </si>
  <si>
    <t>android</t>
  </si>
  <si>
    <t>misc</t>
  </si>
  <si>
    <t>choose-db</t>
  </si>
  <si>
    <t>css-aesthetics</t>
  </si>
  <si>
    <t>tourney-recruiting</t>
  </si>
  <si>
    <t>release-target</t>
  </si>
  <si>
    <t>work-completed</t>
  </si>
  <si>
    <t>Sum of release-target</t>
  </si>
  <si>
    <t>Sum of work-completed</t>
  </si>
  <si>
    <t>date</t>
  </si>
  <si>
    <t>web-api</t>
  </si>
  <si>
    <t>backlog-breakdown</t>
  </si>
  <si>
    <t>work-buckets</t>
  </si>
  <si>
    <t>total</t>
  </si>
  <si>
    <t>booby-prize-most-klasks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</si>
</sst>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 applyAlignment="1">
      <alignment horizontal="left" indent="1"/>
    </xf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96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m/d;@"/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0"/>
        </patternFill>
      </fill>
    </dxf>
    <dxf>
      <numFmt numFmtId="164" formatCode="m/d;@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klask 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'burn-up'!$G$3</c:f>
              <c:strCache>
                <c:ptCount val="1"/>
                <c:pt idx="0">
                  <c:v>release-target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'burn-up'!$F$4:$F$10</c:f>
              <c:numCache>
                <c:formatCode>m/d/yyyy</c:formatCode>
                <c:ptCount val="7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 formatCode="d\-mmm">
                  <c:v>44013</c:v>
                </c:pt>
              </c:numCache>
            </c:numRef>
          </c:cat>
          <c:val>
            <c:numRef>
              <c:f>'burn-up'!$G$4:$G$10</c:f>
              <c:numCache>
                <c:formatCode>General</c:formatCode>
                <c:ptCount val="7"/>
                <c:pt idx="0">
                  <c:v>39.5</c:v>
                </c:pt>
                <c:pt idx="1">
                  <c:v>39.5</c:v>
                </c:pt>
                <c:pt idx="2">
                  <c:v>39.5</c:v>
                </c:pt>
                <c:pt idx="3">
                  <c:v>35.5</c:v>
                </c:pt>
                <c:pt idx="4">
                  <c:v>36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BD5-A87A-4F2C2F903896}"/>
            </c:ext>
          </c:extLst>
        </c:ser>
        <c:ser>
          <c:idx val="1"/>
          <c:order val="1"/>
          <c:tx>
            <c:strRef>
              <c:f>'burn-up'!$H$3</c:f>
              <c:strCache>
                <c:ptCount val="1"/>
                <c:pt idx="0">
                  <c:v>work-completed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"/>
            <c:dispRSqr val="0"/>
            <c:dispEq val="0"/>
          </c:trendline>
          <c:cat>
            <c:numRef>
              <c:f>'burn-up'!$F$4:$F$10</c:f>
              <c:numCache>
                <c:formatCode>m/d/yyyy</c:formatCode>
                <c:ptCount val="7"/>
                <c:pt idx="0">
                  <c:v>43892</c:v>
                </c:pt>
                <c:pt idx="1">
                  <c:v>43901</c:v>
                </c:pt>
                <c:pt idx="2">
                  <c:v>43902</c:v>
                </c:pt>
                <c:pt idx="3">
                  <c:v>43934</c:v>
                </c:pt>
                <c:pt idx="4">
                  <c:v>43936</c:v>
                </c:pt>
                <c:pt idx="5">
                  <c:v>43938</c:v>
                </c:pt>
                <c:pt idx="6" formatCode="d\-mmm">
                  <c:v>44013</c:v>
                </c:pt>
              </c:numCache>
            </c:numRef>
          </c:cat>
          <c:val>
            <c:numRef>
              <c:f>'burn-up'!$H$4:$H$9</c:f>
              <c:numCache>
                <c:formatCode>General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5.5</c:v>
                </c:pt>
                <c:pt idx="3">
                  <c:v>8.5</c:v>
                </c:pt>
                <c:pt idx="4">
                  <c:v>11.5</c:v>
                </c:pt>
                <c:pt idx="5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BD5-A87A-4F2C2F90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57808"/>
        <c:axId val="472556976"/>
      </c:lineChart>
      <c:dateAx>
        <c:axId val="472557808"/>
        <c:scaling>
          <c:orientation val="minMax"/>
          <c:max val="44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6976"/>
        <c:crosses val="autoZero"/>
        <c:auto val="1"/>
        <c:lblOffset val="100"/>
        <c:baseTimeUnit val="days"/>
      </c:dateAx>
      <c:valAx>
        <c:axId val="4725569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10</xdr:row>
      <xdr:rowOff>53340</xdr:rowOff>
    </xdr:from>
    <xdr:to>
      <xdr:col>10</xdr:col>
      <xdr:colOff>53340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Moldenhauer" refreshedDate="43938.631962500003" createdVersion="6" refreshedVersion="6" minRefreshableVersion="3" recordCount="43" xr:uid="{00000000-000A-0000-FFFF-FFFF39000000}">
  <cacheSource type="worksheet">
    <worksheetSource name="Table1"/>
  </cacheSource>
  <cacheFields count="6">
    <cacheField name="Date" numFmtId="14">
      <sharedItems containsSemiMixedTypes="0" containsNonDate="0" containsDate="1" containsString="0" minDate="2020-03-02T00:00:00" maxDate="2020-04-18T00:00:00" count="8">
        <d v="2020-03-02T00:00:00"/>
        <d v="2020-03-11T00:00:00"/>
        <d v="2020-03-12T00:00:00"/>
        <d v="2020-04-13T00:00:00"/>
        <d v="2020-04-15T00:00:00"/>
        <d v="2020-04-17T00:00:00"/>
        <d v="2020-03-26T00:00:00" u="1"/>
        <d v="2020-03-30T00:00:00" u="1"/>
      </sharedItems>
    </cacheField>
    <cacheField name="level-1" numFmtId="0">
      <sharedItems count="6">
        <s v="getting-started"/>
        <s v="pages-nav"/>
        <s v="stats"/>
        <s v="admin"/>
        <s v="deploy"/>
        <s v="misc"/>
      </sharedItems>
    </cacheField>
    <cacheField name="level-2" numFmtId="0">
      <sharedItems count="27">
        <s v="ionic-info"/>
        <s v="mob-programming"/>
        <s v="research-bracket"/>
        <s v="excel-data-expirment"/>
        <s v="qr-expirment"/>
        <s v="join-tourney"/>
        <s v="confirm-game-result"/>
        <s v="real-home-page"/>
        <s v="fraud-prevention"/>
        <s v="submit-result-status"/>
        <s v="setup-game"/>
        <s v="game-scoring-page"/>
        <s v="win-and-losses"/>
        <s v="points-breakdown"/>
        <s v="tourney-stats"/>
        <s v="booby-prize-most-klasks"/>
        <s v="admin-login"/>
        <s v="create-tourney"/>
        <s v="qr-poster"/>
        <s v="web-pwa"/>
        <s v="ios"/>
        <s v="android"/>
        <s v="choose-db"/>
        <s v="css-aesthetics"/>
        <s v="tourney-recruiting"/>
        <s v="web-api"/>
        <s v="booby-prize" u="1"/>
      </sharedItems>
    </cacheField>
    <cacheField name="size-delta" numFmtId="0">
      <sharedItems containsSemiMixedTypes="0" containsString="0" containsNumber="1" minValue="-3" maxValue="4"/>
    </cacheField>
    <cacheField name="release-target" numFmtId="0">
      <sharedItems containsSemiMixedTypes="0" containsString="0" containsNumber="1" minValue="-3" maxValue="4"/>
    </cacheField>
    <cacheField name="work-completed" numFmtId="0">
      <sharedItems containsSemiMixedTypes="0" containsString="0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n v="0.5"/>
    <n v="0.5"/>
    <n v="0"/>
  </r>
  <r>
    <x v="0"/>
    <x v="0"/>
    <x v="1"/>
    <n v="0.5"/>
    <n v="0.5"/>
    <n v="0"/>
  </r>
  <r>
    <x v="0"/>
    <x v="0"/>
    <x v="2"/>
    <n v="0.5"/>
    <n v="0.5"/>
    <n v="0"/>
  </r>
  <r>
    <x v="0"/>
    <x v="0"/>
    <x v="3"/>
    <n v="4"/>
    <n v="4"/>
    <n v="0"/>
  </r>
  <r>
    <x v="0"/>
    <x v="1"/>
    <x v="4"/>
    <n v="1"/>
    <n v="1"/>
    <n v="0"/>
  </r>
  <r>
    <x v="0"/>
    <x v="1"/>
    <x v="5"/>
    <n v="1"/>
    <n v="1"/>
    <n v="0"/>
  </r>
  <r>
    <x v="0"/>
    <x v="1"/>
    <x v="6"/>
    <n v="3"/>
    <n v="3"/>
    <n v="0"/>
  </r>
  <r>
    <x v="0"/>
    <x v="1"/>
    <x v="7"/>
    <n v="2"/>
    <n v="2"/>
    <n v="0"/>
  </r>
  <r>
    <x v="0"/>
    <x v="1"/>
    <x v="8"/>
    <n v="2"/>
    <n v="2"/>
    <n v="0"/>
  </r>
  <r>
    <x v="0"/>
    <x v="1"/>
    <x v="9"/>
    <n v="1"/>
    <n v="1"/>
    <n v="0"/>
  </r>
  <r>
    <x v="0"/>
    <x v="1"/>
    <x v="10"/>
    <n v="1"/>
    <n v="1"/>
    <n v="0"/>
  </r>
  <r>
    <x v="0"/>
    <x v="1"/>
    <x v="11"/>
    <n v="3"/>
    <n v="3"/>
    <n v="0"/>
  </r>
  <r>
    <x v="0"/>
    <x v="2"/>
    <x v="12"/>
    <n v="1"/>
    <n v="1"/>
    <n v="0"/>
  </r>
  <r>
    <x v="0"/>
    <x v="2"/>
    <x v="13"/>
    <n v="3"/>
    <n v="3"/>
    <n v="0"/>
  </r>
  <r>
    <x v="0"/>
    <x v="2"/>
    <x v="14"/>
    <n v="1"/>
    <n v="1"/>
    <n v="0"/>
  </r>
  <r>
    <x v="0"/>
    <x v="2"/>
    <x v="15"/>
    <n v="0.5"/>
    <n v="0.5"/>
    <n v="0"/>
  </r>
  <r>
    <x v="0"/>
    <x v="3"/>
    <x v="16"/>
    <n v="1"/>
    <n v="1"/>
    <n v="0"/>
  </r>
  <r>
    <x v="0"/>
    <x v="3"/>
    <x v="17"/>
    <n v="0.5"/>
    <n v="0.5"/>
    <n v="0"/>
  </r>
  <r>
    <x v="0"/>
    <x v="3"/>
    <x v="18"/>
    <n v="1"/>
    <n v="1"/>
    <n v="0"/>
  </r>
  <r>
    <x v="0"/>
    <x v="4"/>
    <x v="19"/>
    <n v="1"/>
    <n v="1"/>
    <n v="0"/>
  </r>
  <r>
    <x v="0"/>
    <x v="4"/>
    <x v="20"/>
    <n v="3"/>
    <n v="3"/>
    <n v="0"/>
  </r>
  <r>
    <x v="0"/>
    <x v="4"/>
    <x v="21"/>
    <n v="1.5"/>
    <n v="1.5"/>
    <n v="0"/>
  </r>
  <r>
    <x v="0"/>
    <x v="5"/>
    <x v="22"/>
    <n v="3"/>
    <n v="3"/>
    <n v="0"/>
  </r>
  <r>
    <x v="0"/>
    <x v="5"/>
    <x v="23"/>
    <n v="3"/>
    <n v="3"/>
    <n v="0"/>
  </r>
  <r>
    <x v="0"/>
    <x v="5"/>
    <x v="24"/>
    <n v="0.5"/>
    <n v="0.5"/>
    <n v="0"/>
  </r>
  <r>
    <x v="1"/>
    <x v="0"/>
    <x v="2"/>
    <n v="-0.5"/>
    <n v="0"/>
    <n v="0.5"/>
  </r>
  <r>
    <x v="1"/>
    <x v="0"/>
    <x v="3"/>
    <n v="-3"/>
    <n v="0"/>
    <n v="3"/>
  </r>
  <r>
    <x v="2"/>
    <x v="0"/>
    <x v="0"/>
    <n v="-0.5"/>
    <n v="0"/>
    <n v="0.5"/>
  </r>
  <r>
    <x v="2"/>
    <x v="0"/>
    <x v="1"/>
    <n v="-0.5"/>
    <n v="0"/>
    <n v="0.5"/>
  </r>
  <r>
    <x v="2"/>
    <x v="0"/>
    <x v="3"/>
    <n v="-1"/>
    <n v="0"/>
    <n v="1"/>
  </r>
  <r>
    <x v="3"/>
    <x v="5"/>
    <x v="22"/>
    <n v="-3"/>
    <n v="0"/>
    <n v="3"/>
  </r>
  <r>
    <x v="3"/>
    <x v="5"/>
    <x v="25"/>
    <n v="2"/>
    <n v="2"/>
    <n v="0"/>
  </r>
  <r>
    <x v="3"/>
    <x v="4"/>
    <x v="20"/>
    <n v="-3"/>
    <n v="-3"/>
    <n v="0"/>
  </r>
  <r>
    <x v="3"/>
    <x v="4"/>
    <x v="21"/>
    <n v="-1.5"/>
    <n v="-1.5"/>
    <n v="0"/>
  </r>
  <r>
    <x v="3"/>
    <x v="5"/>
    <x v="24"/>
    <n v="-0.5"/>
    <n v="-0.5"/>
    <n v="0"/>
  </r>
  <r>
    <x v="3"/>
    <x v="3"/>
    <x v="18"/>
    <n v="-1"/>
    <n v="-1"/>
    <n v="0"/>
  </r>
  <r>
    <x v="4"/>
    <x v="2"/>
    <x v="12"/>
    <n v="-1"/>
    <n v="0"/>
    <n v="1"/>
  </r>
  <r>
    <x v="4"/>
    <x v="2"/>
    <x v="15"/>
    <n v="0.5"/>
    <n v="0.5"/>
    <n v="0"/>
  </r>
  <r>
    <x v="4"/>
    <x v="1"/>
    <x v="7"/>
    <n v="-2"/>
    <n v="0"/>
    <n v="2"/>
  </r>
  <r>
    <x v="5"/>
    <x v="2"/>
    <x v="15"/>
    <n v="-1"/>
    <n v="0"/>
    <n v="1"/>
  </r>
  <r>
    <x v="5"/>
    <x v="2"/>
    <x v="13"/>
    <n v="-3"/>
    <n v="-3"/>
    <n v="0"/>
  </r>
  <r>
    <x v="5"/>
    <x v="2"/>
    <x v="14"/>
    <n v="-1"/>
    <n v="-1"/>
    <n v="0"/>
  </r>
  <r>
    <x v="5"/>
    <x v="1"/>
    <x v="5"/>
    <n v="-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work-buckets" colHeaderCaption="date">
  <location ref="A3:H29" firstHeaderRow="1" firstDataRow="2" firstDataCol="1"/>
  <pivotFields count="6">
    <pivotField axis="axisCol" numFmtId="164" showAll="0">
      <items count="9">
        <item x="0"/>
        <item x="1"/>
        <item x="2"/>
        <item m="1" x="6"/>
        <item m="1" x="7"/>
        <item x="3"/>
        <item x="4"/>
        <item x="5"/>
        <item t="default"/>
      </items>
    </pivotField>
    <pivotField axis="axisRow" showAll="0">
      <items count="7">
        <item sd="0" x="0"/>
        <item x="1"/>
        <item sd="0" x="2"/>
        <item x="3"/>
        <item x="4"/>
        <item x="5"/>
        <item t="default"/>
      </items>
    </pivotField>
    <pivotField axis="axisRow" showAll="0">
      <items count="28">
        <item x="6"/>
        <item x="3"/>
        <item x="8"/>
        <item x="11"/>
        <item x="0"/>
        <item x="5"/>
        <item x="1"/>
        <item x="4"/>
        <item x="7"/>
        <item x="2"/>
        <item x="10"/>
        <item x="9"/>
        <item x="12"/>
        <item x="13"/>
        <item x="14"/>
        <item m="1" x="26"/>
        <item x="16"/>
        <item x="17"/>
        <item x="18"/>
        <item x="19"/>
        <item x="20"/>
        <item x="21"/>
        <item x="22"/>
        <item x="23"/>
        <item x="24"/>
        <item x="25"/>
        <item x="15"/>
        <item t="default"/>
      </items>
    </pivotField>
    <pivotField dataField="1" showAll="0"/>
    <pivotField showAll="0" defaultSubtotal="0"/>
    <pivotField showAll="0" defaultSubtotal="0"/>
  </pivotFields>
  <rowFields count="2">
    <field x="1"/>
    <field x="2"/>
  </rowFields>
  <rowItems count="25">
    <i>
      <x/>
    </i>
    <i>
      <x v="1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>
      <x v="2"/>
    </i>
    <i>
      <x v="3"/>
    </i>
    <i r="1">
      <x v="16"/>
    </i>
    <i r="1">
      <x v="17"/>
    </i>
    <i r="1">
      <x v="18"/>
    </i>
    <i>
      <x v="4"/>
    </i>
    <i r="1">
      <x v="19"/>
    </i>
    <i r="1">
      <x v="20"/>
    </i>
    <i r="1">
      <x v="21"/>
    </i>
    <i>
      <x v="5"/>
    </i>
    <i r="1">
      <x v="22"/>
    </i>
    <i r="1">
      <x v="23"/>
    </i>
    <i r="1">
      <x v="24"/>
    </i>
    <i r="1">
      <x v="25"/>
    </i>
    <i t="grand">
      <x/>
    </i>
  </rowItems>
  <colFields count="1">
    <field x="0"/>
  </colFields>
  <colItems count="7">
    <i>
      <x/>
    </i>
    <i>
      <x v="1"/>
    </i>
    <i>
      <x v="2"/>
    </i>
    <i>
      <x v="5"/>
    </i>
    <i>
      <x v="6"/>
    </i>
    <i>
      <x v="7"/>
    </i>
    <i t="grand">
      <x/>
    </i>
  </colItems>
  <dataFields count="1">
    <dataField name="backlog-breakdown" fld="3" baseField="0" baseItem="0"/>
  </dataFields>
  <formats count="11">
    <format dxfId="92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91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90">
      <pivotArea dataOnly="0" labelOnly="1" outline="0" fieldPosition="0">
        <references count="1">
          <reference field="0" count="0"/>
        </references>
      </pivotArea>
    </format>
    <format dxfId="89">
      <pivotArea dataOnly="0" labelOnly="1" fieldPosition="0">
        <references count="2">
          <reference field="1" count="1" selected="0">
            <x v="2"/>
          </reference>
          <reference field="2" count="1">
            <x v="12"/>
          </reference>
        </references>
      </pivotArea>
    </format>
    <format dxfId="88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87">
      <pivotArea dataOnly="0" labelOnly="1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86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85">
      <pivotArea dataOnly="0" labelOnly="1" fieldPosition="0">
        <references count="2">
          <reference field="1" count="1" selected="0">
            <x v="2"/>
          </reference>
          <reference field="2" count="1">
            <x v="26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2" count="1">
            <x v="5"/>
          </reference>
        </references>
      </pivotArea>
    </format>
    <format dxfId="1">
      <pivotArea dataOnly="0" labelOnly="1" fieldPosition="0">
        <references count="2">
          <reference field="1" count="1" selected="0">
            <x v="1"/>
          </reference>
          <reference field="2" count="1">
            <x v="10"/>
          </reference>
        </references>
      </pivotArea>
    </format>
    <format dxfId="0">
      <pivotArea dataOnly="0" labelOnly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C9" firstHeaderRow="0" firstDataRow="1" firstDataCol="1"/>
  <pivotFields count="6">
    <pivotField axis="axisRow" numFmtId="14" showAll="0">
      <items count="9">
        <item x="0"/>
        <item x="1"/>
        <item x="2"/>
        <item m="1" x="6"/>
        <item m="1" x="7"/>
        <item x="3"/>
        <item x="4"/>
        <item x="5"/>
        <item t="default"/>
      </items>
    </pivotField>
    <pivotField showAll="0"/>
    <pivotField showAll="0"/>
    <pivotField showAll="0"/>
    <pivotField dataField="1" showAll="0" defaultSubtotal="0"/>
    <pivotField dataField="1" showAll="0" defaultSubtotal="0"/>
  </pivotFields>
  <rowFields count="1">
    <field x="0"/>
  </rowFields>
  <rowItems count="6">
    <i>
      <x/>
    </i>
    <i>
      <x v="1"/>
    </i>
    <i>
      <x v="2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um of release-target" fld="4" showDataAs="runTotal" baseField="0" baseItem="0"/>
    <dataField name="Sum of work-completed" fld="5" showDataAs="runTotal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4" totalsRowShown="0">
  <autoFilter ref="A1:F44" xr:uid="{00000000-0009-0000-0100-000001000000}"/>
  <tableColumns count="6">
    <tableColumn id="1" xr3:uid="{00000000-0010-0000-0000-000001000000}" name="Date" dataDxfId="95"/>
    <tableColumn id="2" xr3:uid="{00000000-0010-0000-0000-000002000000}" name="level-1"/>
    <tableColumn id="3" xr3:uid="{00000000-0010-0000-0000-000003000000}" name="level-2"/>
    <tableColumn id="4" xr3:uid="{00000000-0010-0000-0000-000004000000}" name="size-delta"/>
    <tableColumn id="5" xr3:uid="{00000000-0010-0000-0000-000005000000}" name="release-target" dataDxfId="94">
      <calculatedColumnFormula>IF(Table1[[#This Row],[size-delta]]&gt;0,Table1[[#This Row],[size-delta]],0)</calculatedColumnFormula>
    </tableColumn>
    <tableColumn id="6" xr3:uid="{00000000-0010-0000-0000-000006000000}" name="work-completed" dataDxfId="93">
      <calculatedColumnFormula>Table1[[#This Row],[release-target]]-Table1[[#This Row],[size-delta]]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31" workbookViewId="0">
      <selection activeCell="C55" sqref="C55"/>
    </sheetView>
  </sheetViews>
  <sheetFormatPr defaultColWidth="8.77734375" defaultRowHeight="14.4" x14ac:dyDescent="0.3"/>
  <cols>
    <col min="1" max="1" width="11.6640625" customWidth="1"/>
    <col min="2" max="2" width="14.44140625" bestFit="1" customWidth="1"/>
    <col min="3" max="3" width="20.44140625" bestFit="1" customWidth="1"/>
    <col min="4" max="4" width="11.77734375" customWidth="1"/>
    <col min="5" max="5" width="16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36</v>
      </c>
    </row>
    <row r="2" spans="1:6" x14ac:dyDescent="0.3">
      <c r="A2" s="1">
        <v>43892</v>
      </c>
      <c r="B2" t="s">
        <v>4</v>
      </c>
      <c r="C2" t="s">
        <v>5</v>
      </c>
      <c r="D2">
        <v>0.5</v>
      </c>
      <c r="E2">
        <f>IF(Table1[[#This Row],[size-delta]]&gt;0,Table1[[#This Row],[size-delta]],0)</f>
        <v>0.5</v>
      </c>
      <c r="F2">
        <f>Table1[[#This Row],[release-target]]-Table1[[#This Row],[size-delta]]</f>
        <v>0</v>
      </c>
    </row>
    <row r="3" spans="1:6" x14ac:dyDescent="0.3">
      <c r="A3" s="1">
        <v>43892</v>
      </c>
      <c r="B3" t="s">
        <v>4</v>
      </c>
      <c r="C3" t="s">
        <v>6</v>
      </c>
      <c r="D3">
        <v>0.5</v>
      </c>
      <c r="E3">
        <f>IF(Table1[[#This Row],[size-delta]]&gt;0,Table1[[#This Row],[size-delta]],0)</f>
        <v>0.5</v>
      </c>
      <c r="F3">
        <f>Table1[[#This Row],[release-target]]-Table1[[#This Row],[size-delta]]</f>
        <v>0</v>
      </c>
    </row>
    <row r="4" spans="1:6" x14ac:dyDescent="0.3">
      <c r="A4" s="1">
        <v>43892</v>
      </c>
      <c r="B4" t="s">
        <v>4</v>
      </c>
      <c r="C4" t="s">
        <v>7</v>
      </c>
      <c r="D4">
        <v>0.5</v>
      </c>
      <c r="E4">
        <f>IF(Table1[[#This Row],[size-delta]]&gt;0,Table1[[#This Row],[size-delta]],0)</f>
        <v>0.5</v>
      </c>
      <c r="F4">
        <f>Table1[[#This Row],[release-target]]-Table1[[#This Row],[size-delta]]</f>
        <v>0</v>
      </c>
    </row>
    <row r="5" spans="1:6" x14ac:dyDescent="0.3">
      <c r="A5" s="1">
        <v>43892</v>
      </c>
      <c r="B5" t="s">
        <v>4</v>
      </c>
      <c r="C5" t="s">
        <v>8</v>
      </c>
      <c r="D5">
        <v>4</v>
      </c>
      <c r="E5">
        <f>IF(Table1[[#This Row],[size-delta]]&gt;0,Table1[[#This Row],[size-delta]],0)</f>
        <v>4</v>
      </c>
      <c r="F5">
        <f>Table1[[#This Row],[release-target]]-Table1[[#This Row],[size-delta]]</f>
        <v>0</v>
      </c>
    </row>
    <row r="6" spans="1:6" x14ac:dyDescent="0.3">
      <c r="A6" s="1">
        <v>43892</v>
      </c>
      <c r="B6" t="s">
        <v>9</v>
      </c>
      <c r="C6" t="s">
        <v>10</v>
      </c>
      <c r="D6">
        <v>1</v>
      </c>
      <c r="E6">
        <f>IF(Table1[[#This Row],[size-delta]]&gt;0,Table1[[#This Row],[size-delta]],0)</f>
        <v>1</v>
      </c>
      <c r="F6">
        <f>Table1[[#This Row],[release-target]]-Table1[[#This Row],[size-delta]]</f>
        <v>0</v>
      </c>
    </row>
    <row r="7" spans="1:6" x14ac:dyDescent="0.3">
      <c r="A7" s="1">
        <v>43892</v>
      </c>
      <c r="B7" t="s">
        <v>9</v>
      </c>
      <c r="C7" t="s">
        <v>11</v>
      </c>
      <c r="D7">
        <v>1</v>
      </c>
      <c r="E7">
        <f>IF(Table1[[#This Row],[size-delta]]&gt;0,Table1[[#This Row],[size-delta]],0)</f>
        <v>1</v>
      </c>
      <c r="F7">
        <f>Table1[[#This Row],[release-target]]-Table1[[#This Row],[size-delta]]</f>
        <v>0</v>
      </c>
    </row>
    <row r="8" spans="1:6" x14ac:dyDescent="0.3">
      <c r="A8" s="1">
        <v>43892</v>
      </c>
      <c r="B8" t="s">
        <v>9</v>
      </c>
      <c r="C8" t="s">
        <v>12</v>
      </c>
      <c r="D8">
        <v>3</v>
      </c>
      <c r="E8">
        <f>IF(Table1[[#This Row],[size-delta]]&gt;0,Table1[[#This Row],[size-delta]],0)</f>
        <v>3</v>
      </c>
      <c r="F8">
        <f>Table1[[#This Row],[release-target]]-Table1[[#This Row],[size-delta]]</f>
        <v>0</v>
      </c>
    </row>
    <row r="9" spans="1:6" x14ac:dyDescent="0.3">
      <c r="A9" s="1">
        <v>43892</v>
      </c>
      <c r="B9" t="s">
        <v>9</v>
      </c>
      <c r="C9" t="s">
        <v>13</v>
      </c>
      <c r="D9">
        <v>2</v>
      </c>
      <c r="E9">
        <f>IF(Table1[[#This Row],[size-delta]]&gt;0,Table1[[#This Row],[size-delta]],0)</f>
        <v>2</v>
      </c>
      <c r="F9">
        <f>Table1[[#This Row],[release-target]]-Table1[[#This Row],[size-delta]]</f>
        <v>0</v>
      </c>
    </row>
    <row r="10" spans="1:6" x14ac:dyDescent="0.3">
      <c r="A10" s="1">
        <v>43892</v>
      </c>
      <c r="B10" t="s">
        <v>9</v>
      </c>
      <c r="C10" t="s">
        <v>14</v>
      </c>
      <c r="D10">
        <v>2</v>
      </c>
      <c r="E10">
        <f>IF(Table1[[#This Row],[size-delta]]&gt;0,Table1[[#This Row],[size-delta]],0)</f>
        <v>2</v>
      </c>
      <c r="F10">
        <f>Table1[[#This Row],[release-target]]-Table1[[#This Row],[size-delta]]</f>
        <v>0</v>
      </c>
    </row>
    <row r="11" spans="1:6" x14ac:dyDescent="0.3">
      <c r="A11" s="1">
        <v>43892</v>
      </c>
      <c r="B11" t="s">
        <v>9</v>
      </c>
      <c r="C11" t="s">
        <v>15</v>
      </c>
      <c r="D11">
        <v>1</v>
      </c>
      <c r="E11">
        <f>IF(Table1[[#This Row],[size-delta]]&gt;0,Table1[[#This Row],[size-delta]],0)</f>
        <v>1</v>
      </c>
      <c r="F11">
        <f>Table1[[#This Row],[release-target]]-Table1[[#This Row],[size-delta]]</f>
        <v>0</v>
      </c>
    </row>
    <row r="12" spans="1:6" x14ac:dyDescent="0.3">
      <c r="A12" s="1">
        <v>43892</v>
      </c>
      <c r="B12" t="s">
        <v>9</v>
      </c>
      <c r="C12" t="s">
        <v>16</v>
      </c>
      <c r="D12">
        <v>1</v>
      </c>
      <c r="E12">
        <f>IF(Table1[[#This Row],[size-delta]]&gt;0,Table1[[#This Row],[size-delta]],0)</f>
        <v>1</v>
      </c>
      <c r="F12">
        <f>Table1[[#This Row],[release-target]]-Table1[[#This Row],[size-delta]]</f>
        <v>0</v>
      </c>
    </row>
    <row r="13" spans="1:6" x14ac:dyDescent="0.3">
      <c r="A13" s="1">
        <v>43892</v>
      </c>
      <c r="B13" t="s">
        <v>9</v>
      </c>
      <c r="C13" t="s">
        <v>17</v>
      </c>
      <c r="D13">
        <v>3</v>
      </c>
      <c r="E13">
        <f>IF(Table1[[#This Row],[size-delta]]&gt;0,Table1[[#This Row],[size-delta]],0)</f>
        <v>3</v>
      </c>
      <c r="F13">
        <f>Table1[[#This Row],[release-target]]-Table1[[#This Row],[size-delta]]</f>
        <v>0</v>
      </c>
    </row>
    <row r="14" spans="1:6" x14ac:dyDescent="0.3">
      <c r="A14" s="1">
        <v>43892</v>
      </c>
      <c r="B14" t="s">
        <v>19</v>
      </c>
      <c r="C14" t="s">
        <v>20</v>
      </c>
      <c r="D14">
        <v>1</v>
      </c>
      <c r="E14">
        <f>IF(Table1[[#This Row],[size-delta]]&gt;0,Table1[[#This Row],[size-delta]],0)</f>
        <v>1</v>
      </c>
      <c r="F14">
        <f>Table1[[#This Row],[release-target]]-Table1[[#This Row],[size-delta]]</f>
        <v>0</v>
      </c>
    </row>
    <row r="15" spans="1:6" x14ac:dyDescent="0.3">
      <c r="A15" s="1">
        <v>43892</v>
      </c>
      <c r="B15" t="s">
        <v>19</v>
      </c>
      <c r="C15" t="s">
        <v>21</v>
      </c>
      <c r="D15">
        <v>3</v>
      </c>
      <c r="E15">
        <f>IF(Table1[[#This Row],[size-delta]]&gt;0,Table1[[#This Row],[size-delta]],0)</f>
        <v>3</v>
      </c>
      <c r="F15">
        <f>Table1[[#This Row],[release-target]]-Table1[[#This Row],[size-delta]]</f>
        <v>0</v>
      </c>
    </row>
    <row r="16" spans="1:6" x14ac:dyDescent="0.3">
      <c r="A16" s="1">
        <v>43892</v>
      </c>
      <c r="B16" t="s">
        <v>19</v>
      </c>
      <c r="C16" t="s">
        <v>22</v>
      </c>
      <c r="D16">
        <v>1</v>
      </c>
      <c r="E16">
        <f>IF(Table1[[#This Row],[size-delta]]&gt;0,Table1[[#This Row],[size-delta]],0)</f>
        <v>1</v>
      </c>
      <c r="F16">
        <f>Table1[[#This Row],[release-target]]-Table1[[#This Row],[size-delta]]</f>
        <v>0</v>
      </c>
    </row>
    <row r="17" spans="1:6" x14ac:dyDescent="0.3">
      <c r="A17" s="1">
        <v>43892</v>
      </c>
      <c r="B17" t="s">
        <v>19</v>
      </c>
      <c r="C17" t="s">
        <v>44</v>
      </c>
      <c r="D17">
        <v>0.5</v>
      </c>
      <c r="E17">
        <f>IF(Table1[[#This Row],[size-delta]]&gt;0,Table1[[#This Row],[size-delta]],0)</f>
        <v>0.5</v>
      </c>
      <c r="F17">
        <f>Table1[[#This Row],[release-target]]-Table1[[#This Row],[size-delta]]</f>
        <v>0</v>
      </c>
    </row>
    <row r="18" spans="1:6" x14ac:dyDescent="0.3">
      <c r="A18" s="1">
        <v>43892</v>
      </c>
      <c r="B18" t="s">
        <v>23</v>
      </c>
      <c r="C18" t="s">
        <v>24</v>
      </c>
      <c r="D18">
        <v>1</v>
      </c>
      <c r="E18">
        <f>IF(Table1[[#This Row],[size-delta]]&gt;0,Table1[[#This Row],[size-delta]],0)</f>
        <v>1</v>
      </c>
      <c r="F18">
        <f>Table1[[#This Row],[release-target]]-Table1[[#This Row],[size-delta]]</f>
        <v>0</v>
      </c>
    </row>
    <row r="19" spans="1:6" x14ac:dyDescent="0.3">
      <c r="A19" s="1">
        <v>43892</v>
      </c>
      <c r="B19" t="s">
        <v>23</v>
      </c>
      <c r="C19" t="s">
        <v>25</v>
      </c>
      <c r="D19">
        <v>0.5</v>
      </c>
      <c r="E19">
        <f>IF(Table1[[#This Row],[size-delta]]&gt;0,Table1[[#This Row],[size-delta]],0)</f>
        <v>0.5</v>
      </c>
      <c r="F19">
        <f>Table1[[#This Row],[release-target]]-Table1[[#This Row],[size-delta]]</f>
        <v>0</v>
      </c>
    </row>
    <row r="20" spans="1:6" x14ac:dyDescent="0.3">
      <c r="A20" s="1">
        <v>43892</v>
      </c>
      <c r="B20" t="s">
        <v>23</v>
      </c>
      <c r="C20" t="s">
        <v>26</v>
      </c>
      <c r="D20">
        <v>1</v>
      </c>
      <c r="E20">
        <f>IF(Table1[[#This Row],[size-delta]]&gt;0,Table1[[#This Row],[size-delta]],0)</f>
        <v>1</v>
      </c>
      <c r="F20">
        <f>Table1[[#This Row],[release-target]]-Table1[[#This Row],[size-delta]]</f>
        <v>0</v>
      </c>
    </row>
    <row r="21" spans="1:6" x14ac:dyDescent="0.3">
      <c r="A21" s="1">
        <v>43892</v>
      </c>
      <c r="B21" t="s">
        <v>27</v>
      </c>
      <c r="C21" t="s">
        <v>28</v>
      </c>
      <c r="D21">
        <v>1</v>
      </c>
      <c r="E21">
        <f>IF(Table1[[#This Row],[size-delta]]&gt;0,Table1[[#This Row],[size-delta]],0)</f>
        <v>1</v>
      </c>
      <c r="F21">
        <f>Table1[[#This Row],[release-target]]-Table1[[#This Row],[size-delta]]</f>
        <v>0</v>
      </c>
    </row>
    <row r="22" spans="1:6" x14ac:dyDescent="0.3">
      <c r="A22" s="1">
        <v>43892</v>
      </c>
      <c r="B22" t="s">
        <v>27</v>
      </c>
      <c r="C22" t="s">
        <v>29</v>
      </c>
      <c r="D22">
        <v>3</v>
      </c>
      <c r="E22">
        <f>IF(Table1[[#This Row],[size-delta]]&gt;0,Table1[[#This Row],[size-delta]],0)</f>
        <v>3</v>
      </c>
      <c r="F22">
        <f>Table1[[#This Row],[release-target]]-Table1[[#This Row],[size-delta]]</f>
        <v>0</v>
      </c>
    </row>
    <row r="23" spans="1:6" x14ac:dyDescent="0.3">
      <c r="A23" s="1">
        <v>43892</v>
      </c>
      <c r="B23" t="s">
        <v>27</v>
      </c>
      <c r="C23" t="s">
        <v>30</v>
      </c>
      <c r="D23">
        <v>1.5</v>
      </c>
      <c r="E23">
        <f>IF(Table1[[#This Row],[size-delta]]&gt;0,Table1[[#This Row],[size-delta]],0)</f>
        <v>1.5</v>
      </c>
      <c r="F23">
        <f>Table1[[#This Row],[release-target]]-Table1[[#This Row],[size-delta]]</f>
        <v>0</v>
      </c>
    </row>
    <row r="24" spans="1:6" x14ac:dyDescent="0.3">
      <c r="A24" s="1">
        <v>43892</v>
      </c>
      <c r="B24" t="s">
        <v>31</v>
      </c>
      <c r="C24" t="s">
        <v>32</v>
      </c>
      <c r="D24">
        <v>3</v>
      </c>
      <c r="E24">
        <f>IF(Table1[[#This Row],[size-delta]]&gt;0,Table1[[#This Row],[size-delta]],0)</f>
        <v>3</v>
      </c>
      <c r="F24">
        <f>Table1[[#This Row],[release-target]]-Table1[[#This Row],[size-delta]]</f>
        <v>0</v>
      </c>
    </row>
    <row r="25" spans="1:6" x14ac:dyDescent="0.3">
      <c r="A25" s="1">
        <v>43892</v>
      </c>
      <c r="B25" t="s">
        <v>31</v>
      </c>
      <c r="C25" t="s">
        <v>33</v>
      </c>
      <c r="D25">
        <v>3</v>
      </c>
      <c r="E25">
        <f>IF(Table1[[#This Row],[size-delta]]&gt;0,Table1[[#This Row],[size-delta]],0)</f>
        <v>3</v>
      </c>
      <c r="F25">
        <f>Table1[[#This Row],[release-target]]-Table1[[#This Row],[size-delta]]</f>
        <v>0</v>
      </c>
    </row>
    <row r="26" spans="1:6" x14ac:dyDescent="0.3">
      <c r="A26" s="1">
        <v>43892</v>
      </c>
      <c r="B26" t="s">
        <v>31</v>
      </c>
      <c r="C26" t="s">
        <v>34</v>
      </c>
      <c r="D26">
        <v>0.5</v>
      </c>
      <c r="E26">
        <f>IF(Table1[[#This Row],[size-delta]]&gt;0,Table1[[#This Row],[size-delta]],0)</f>
        <v>0.5</v>
      </c>
      <c r="F26">
        <f>Table1[[#This Row],[release-target]]-Table1[[#This Row],[size-delta]]</f>
        <v>0</v>
      </c>
    </row>
    <row r="27" spans="1:6" x14ac:dyDescent="0.3">
      <c r="A27" s="1">
        <v>43901</v>
      </c>
      <c r="B27" t="s">
        <v>4</v>
      </c>
      <c r="C27" t="s">
        <v>7</v>
      </c>
      <c r="D27">
        <v>-0.5</v>
      </c>
      <c r="E27">
        <f>IF(Table1[[#This Row],[size-delta]]&gt;0,Table1[[#This Row],[size-delta]],0)</f>
        <v>0</v>
      </c>
      <c r="F27">
        <f>Table1[[#This Row],[release-target]]-Table1[[#This Row],[size-delta]]</f>
        <v>0.5</v>
      </c>
    </row>
    <row r="28" spans="1:6" x14ac:dyDescent="0.3">
      <c r="A28" s="1">
        <v>43901</v>
      </c>
      <c r="B28" t="s">
        <v>4</v>
      </c>
      <c r="C28" t="s">
        <v>8</v>
      </c>
      <c r="D28">
        <v>-3</v>
      </c>
      <c r="E28">
        <f>IF(Table1[[#This Row],[size-delta]]&gt;0,Table1[[#This Row],[size-delta]],0)</f>
        <v>0</v>
      </c>
      <c r="F28">
        <f>Table1[[#This Row],[release-target]]-Table1[[#This Row],[size-delta]]</f>
        <v>3</v>
      </c>
    </row>
    <row r="29" spans="1:6" x14ac:dyDescent="0.3">
      <c r="A29" s="1">
        <v>43902</v>
      </c>
      <c r="B29" t="s">
        <v>4</v>
      </c>
      <c r="C29" t="s">
        <v>5</v>
      </c>
      <c r="D29">
        <v>-0.5</v>
      </c>
      <c r="E29" s="5">
        <f>IF(Table1[[#This Row],[size-delta]]&gt;0,Table1[[#This Row],[size-delta]],0)</f>
        <v>0</v>
      </c>
      <c r="F29" s="5">
        <f>Table1[[#This Row],[release-target]]-Table1[[#This Row],[size-delta]]</f>
        <v>0.5</v>
      </c>
    </row>
    <row r="30" spans="1:6" x14ac:dyDescent="0.3">
      <c r="A30" s="1">
        <v>43902</v>
      </c>
      <c r="B30" t="s">
        <v>4</v>
      </c>
      <c r="C30" t="s">
        <v>6</v>
      </c>
      <c r="D30">
        <v>-0.5</v>
      </c>
      <c r="E30" s="5">
        <f>IF(Table1[[#This Row],[size-delta]]&gt;0,Table1[[#This Row],[size-delta]],0)</f>
        <v>0</v>
      </c>
      <c r="F30" s="5">
        <f>Table1[[#This Row],[release-target]]-Table1[[#This Row],[size-delta]]</f>
        <v>0.5</v>
      </c>
    </row>
    <row r="31" spans="1:6" x14ac:dyDescent="0.3">
      <c r="A31" s="1">
        <v>43902</v>
      </c>
      <c r="B31" t="s">
        <v>4</v>
      </c>
      <c r="C31" t="s">
        <v>8</v>
      </c>
      <c r="D31">
        <v>-1</v>
      </c>
      <c r="E31" s="5">
        <f>IF(Table1[[#This Row],[size-delta]]&gt;0,Table1[[#This Row],[size-delta]],0)</f>
        <v>0</v>
      </c>
      <c r="F31" s="5">
        <f>Table1[[#This Row],[release-target]]-Table1[[#This Row],[size-delta]]</f>
        <v>1</v>
      </c>
    </row>
    <row r="32" spans="1:6" x14ac:dyDescent="0.3">
      <c r="A32" s="6">
        <v>43934</v>
      </c>
      <c r="B32" t="s">
        <v>31</v>
      </c>
      <c r="C32" t="s">
        <v>32</v>
      </c>
      <c r="D32">
        <v>-3</v>
      </c>
      <c r="E32" s="5">
        <f>IF(Table1[[#This Row],[size-delta]]&gt;0,Table1[[#This Row],[size-delta]],0)</f>
        <v>0</v>
      </c>
      <c r="F32" s="5">
        <f>Table1[[#This Row],[release-target]]-Table1[[#This Row],[size-delta]]</f>
        <v>3</v>
      </c>
    </row>
    <row r="33" spans="1:6" x14ac:dyDescent="0.3">
      <c r="A33" s="6">
        <v>43934</v>
      </c>
      <c r="B33" t="s">
        <v>31</v>
      </c>
      <c r="C33" t="s">
        <v>40</v>
      </c>
      <c r="D33">
        <v>2</v>
      </c>
      <c r="E33" s="5">
        <f>IF(Table1[[#This Row],[size-delta]]&gt;0,Table1[[#This Row],[size-delta]],0)</f>
        <v>2</v>
      </c>
      <c r="F33" s="5">
        <f>Table1[[#This Row],[release-target]]-Table1[[#This Row],[size-delta]]</f>
        <v>0</v>
      </c>
    </row>
    <row r="34" spans="1:6" x14ac:dyDescent="0.3">
      <c r="A34" s="6">
        <v>43934</v>
      </c>
      <c r="B34" t="s">
        <v>27</v>
      </c>
      <c r="C34" t="s">
        <v>29</v>
      </c>
      <c r="D34">
        <v>-3</v>
      </c>
      <c r="E34" s="5">
        <v>-3</v>
      </c>
      <c r="F34" s="5">
        <f>Table1[[#This Row],[release-target]]-Table1[[#This Row],[size-delta]]</f>
        <v>0</v>
      </c>
    </row>
    <row r="35" spans="1:6" x14ac:dyDescent="0.3">
      <c r="A35" s="6">
        <v>43934</v>
      </c>
      <c r="B35" t="s">
        <v>27</v>
      </c>
      <c r="C35" t="s">
        <v>30</v>
      </c>
      <c r="D35">
        <v>-1.5</v>
      </c>
      <c r="E35" s="5">
        <v>-1.5</v>
      </c>
      <c r="F35" s="5">
        <f>Table1[[#This Row],[release-target]]-Table1[[#This Row],[size-delta]]</f>
        <v>0</v>
      </c>
    </row>
    <row r="36" spans="1:6" x14ac:dyDescent="0.3">
      <c r="A36" s="6">
        <v>43934</v>
      </c>
      <c r="B36" t="s">
        <v>31</v>
      </c>
      <c r="C36" t="s">
        <v>34</v>
      </c>
      <c r="D36">
        <v>-0.5</v>
      </c>
      <c r="E36" s="5">
        <v>-0.5</v>
      </c>
      <c r="F36" s="5">
        <f>Table1[[#This Row],[release-target]]-Table1[[#This Row],[size-delta]]</f>
        <v>0</v>
      </c>
    </row>
    <row r="37" spans="1:6" x14ac:dyDescent="0.3">
      <c r="A37" s="6">
        <v>43934</v>
      </c>
      <c r="B37" t="s">
        <v>23</v>
      </c>
      <c r="C37" t="s">
        <v>26</v>
      </c>
      <c r="D37">
        <v>-1</v>
      </c>
      <c r="E37" s="5">
        <v>-1</v>
      </c>
      <c r="F37" s="5">
        <f>Table1[[#This Row],[release-target]]-Table1[[#This Row],[size-delta]]</f>
        <v>0</v>
      </c>
    </row>
    <row r="38" spans="1:6" x14ac:dyDescent="0.3">
      <c r="A38" s="6">
        <v>43936</v>
      </c>
      <c r="B38" t="s">
        <v>19</v>
      </c>
      <c r="C38" t="s">
        <v>20</v>
      </c>
      <c r="D38">
        <v>-1</v>
      </c>
      <c r="E38" s="5">
        <f>IF(Table1[[#This Row],[size-delta]]&gt;0,Table1[[#This Row],[size-delta]],0)</f>
        <v>0</v>
      </c>
      <c r="F38" s="5">
        <f>Table1[[#This Row],[release-target]]-Table1[[#This Row],[size-delta]]</f>
        <v>1</v>
      </c>
    </row>
    <row r="39" spans="1:6" x14ac:dyDescent="0.3">
      <c r="A39" s="6">
        <v>43936</v>
      </c>
      <c r="B39" t="s">
        <v>19</v>
      </c>
      <c r="C39" t="s">
        <v>44</v>
      </c>
      <c r="D39">
        <v>0.5</v>
      </c>
      <c r="E39" s="5">
        <f>IF(Table1[[#This Row],[size-delta]]&gt;0,Table1[[#This Row],[size-delta]],0)</f>
        <v>0.5</v>
      </c>
      <c r="F39" s="5">
        <f>Table1[[#This Row],[release-target]]-Table1[[#This Row],[size-delta]]</f>
        <v>0</v>
      </c>
    </row>
    <row r="40" spans="1:6" x14ac:dyDescent="0.3">
      <c r="A40" s="6">
        <v>43936</v>
      </c>
      <c r="B40" t="s">
        <v>9</v>
      </c>
      <c r="C40" t="s">
        <v>13</v>
      </c>
      <c r="D40">
        <v>-2</v>
      </c>
      <c r="E40" s="5">
        <f>IF(Table1[[#This Row],[size-delta]]&gt;0,Table1[[#This Row],[size-delta]],0)</f>
        <v>0</v>
      </c>
      <c r="F40" s="5">
        <f>Table1[[#This Row],[release-target]]-Table1[[#This Row],[size-delta]]</f>
        <v>2</v>
      </c>
    </row>
    <row r="41" spans="1:6" x14ac:dyDescent="0.3">
      <c r="A41" s="6">
        <v>43938</v>
      </c>
      <c r="B41" t="s">
        <v>19</v>
      </c>
      <c r="C41" t="s">
        <v>44</v>
      </c>
      <c r="D41">
        <v>-1</v>
      </c>
      <c r="E41" s="5">
        <f>IF(Table1[[#This Row],[size-delta]]&gt;0,Table1[[#This Row],[size-delta]],0)</f>
        <v>0</v>
      </c>
      <c r="F41" s="5">
        <f>Table1[[#This Row],[release-target]]-Table1[[#This Row],[size-delta]]</f>
        <v>1</v>
      </c>
    </row>
    <row r="42" spans="1:6" x14ac:dyDescent="0.3">
      <c r="A42" s="6">
        <v>43938</v>
      </c>
      <c r="B42" t="s">
        <v>19</v>
      </c>
      <c r="C42" t="s">
        <v>21</v>
      </c>
      <c r="D42">
        <v>-3</v>
      </c>
      <c r="E42" s="5">
        <v>-3</v>
      </c>
      <c r="F42" s="5">
        <f>Table1[[#This Row],[release-target]]-Table1[[#This Row],[size-delta]]</f>
        <v>0</v>
      </c>
    </row>
    <row r="43" spans="1:6" x14ac:dyDescent="0.3">
      <c r="A43" s="6">
        <v>43938</v>
      </c>
      <c r="B43" t="s">
        <v>19</v>
      </c>
      <c r="C43" t="s">
        <v>22</v>
      </c>
      <c r="D43">
        <v>-1</v>
      </c>
      <c r="E43" s="5">
        <v>-1</v>
      </c>
      <c r="F43" s="5">
        <f>Table1[[#This Row],[release-target]]-Table1[[#This Row],[size-delta]]</f>
        <v>0</v>
      </c>
    </row>
    <row r="44" spans="1:6" x14ac:dyDescent="0.3">
      <c r="A44" s="6">
        <v>43938</v>
      </c>
      <c r="B44" t="s">
        <v>9</v>
      </c>
      <c r="C44" t="s">
        <v>11</v>
      </c>
      <c r="D44">
        <v>-1</v>
      </c>
      <c r="E44" s="5">
        <f>IF(Table1[[#This Row],[size-delta]]&gt;0,Table1[[#This Row],[size-delta]],0)</f>
        <v>0</v>
      </c>
      <c r="F44" s="5">
        <f>Table1[[#This Row],[release-target]]-Table1[[#This Row],[size-delta]]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9"/>
  <sheetViews>
    <sheetView tabSelected="1" topLeftCell="A4" workbookViewId="0">
      <selection activeCell="J12" sqref="J12"/>
    </sheetView>
  </sheetViews>
  <sheetFormatPr defaultColWidth="8.77734375" defaultRowHeight="14.4" x14ac:dyDescent="0.3"/>
  <cols>
    <col min="1" max="1" width="21.88671875" bestFit="1" customWidth="1"/>
    <col min="2" max="2" width="7" bestFit="1" customWidth="1"/>
    <col min="3" max="7" width="4.88671875" bestFit="1" customWidth="1"/>
    <col min="8" max="8" width="5" bestFit="1" customWidth="1"/>
  </cols>
  <sheetData>
    <row r="3" spans="1:8" x14ac:dyDescent="0.3">
      <c r="A3" s="2" t="s">
        <v>41</v>
      </c>
      <c r="B3" s="2" t="s">
        <v>39</v>
      </c>
    </row>
    <row r="4" spans="1:8" x14ac:dyDescent="0.3">
      <c r="A4" s="2" t="s">
        <v>42</v>
      </c>
      <c r="B4" s="9">
        <v>43892</v>
      </c>
      <c r="C4" s="9">
        <v>43901</v>
      </c>
      <c r="D4" s="9">
        <v>43902</v>
      </c>
      <c r="E4" s="9">
        <v>43934</v>
      </c>
      <c r="F4" s="9">
        <v>43936</v>
      </c>
      <c r="G4" s="9">
        <v>43938</v>
      </c>
      <c r="H4" s="9" t="s">
        <v>43</v>
      </c>
    </row>
    <row r="5" spans="1:8" x14ac:dyDescent="0.3">
      <c r="A5" s="4" t="s">
        <v>4</v>
      </c>
      <c r="B5" s="5">
        <v>5.5</v>
      </c>
      <c r="C5" s="5">
        <v>-3.5</v>
      </c>
      <c r="D5" s="5">
        <v>-2</v>
      </c>
      <c r="E5" s="5"/>
      <c r="F5" s="5"/>
      <c r="G5" s="5"/>
      <c r="H5" s="5">
        <v>0</v>
      </c>
    </row>
    <row r="6" spans="1:8" x14ac:dyDescent="0.3">
      <c r="A6" s="4" t="s">
        <v>9</v>
      </c>
      <c r="B6" s="5">
        <v>14</v>
      </c>
      <c r="C6" s="5"/>
      <c r="D6" s="5"/>
      <c r="E6" s="5"/>
      <c r="F6" s="5">
        <v>-2</v>
      </c>
      <c r="G6" s="5">
        <v>-1</v>
      </c>
      <c r="H6" s="5">
        <v>11</v>
      </c>
    </row>
    <row r="7" spans="1:8" x14ac:dyDescent="0.3">
      <c r="A7" s="8" t="s">
        <v>12</v>
      </c>
      <c r="B7" s="5">
        <v>3</v>
      </c>
      <c r="C7" s="5"/>
      <c r="D7" s="5"/>
      <c r="E7" s="5"/>
      <c r="F7" s="5"/>
      <c r="G7" s="5"/>
      <c r="H7" s="5">
        <v>3</v>
      </c>
    </row>
    <row r="8" spans="1:8" x14ac:dyDescent="0.3">
      <c r="A8" s="8" t="s">
        <v>14</v>
      </c>
      <c r="B8" s="5">
        <v>2</v>
      </c>
      <c r="C8" s="5"/>
      <c r="D8" s="5"/>
      <c r="E8" s="5"/>
      <c r="F8" s="5"/>
      <c r="G8" s="5"/>
      <c r="H8" s="5">
        <v>2</v>
      </c>
    </row>
    <row r="9" spans="1:8" x14ac:dyDescent="0.3">
      <c r="A9" s="11" t="s">
        <v>17</v>
      </c>
      <c r="B9" s="5">
        <v>3</v>
      </c>
      <c r="C9" s="5"/>
      <c r="D9" s="5"/>
      <c r="E9" s="5"/>
      <c r="F9" s="5"/>
      <c r="G9" s="5"/>
      <c r="H9" s="5">
        <v>3</v>
      </c>
    </row>
    <row r="10" spans="1:8" x14ac:dyDescent="0.3">
      <c r="A10" s="10" t="s">
        <v>11</v>
      </c>
      <c r="B10" s="5">
        <v>1</v>
      </c>
      <c r="C10" s="5"/>
      <c r="D10" s="5"/>
      <c r="E10" s="5"/>
      <c r="F10" s="5"/>
      <c r="G10" s="5">
        <v>-1</v>
      </c>
      <c r="H10" s="5">
        <v>0</v>
      </c>
    </row>
    <row r="11" spans="1:8" x14ac:dyDescent="0.3">
      <c r="A11" s="8" t="s">
        <v>10</v>
      </c>
      <c r="B11" s="5">
        <v>1</v>
      </c>
      <c r="C11" s="5"/>
      <c r="D11" s="5"/>
      <c r="E11" s="5"/>
      <c r="F11" s="5"/>
      <c r="G11" s="5"/>
      <c r="H11" s="5">
        <v>1</v>
      </c>
    </row>
    <row r="12" spans="1:8" x14ac:dyDescent="0.3">
      <c r="A12" s="10" t="s">
        <v>13</v>
      </c>
      <c r="B12" s="5">
        <v>2</v>
      </c>
      <c r="C12" s="5"/>
      <c r="D12" s="5"/>
      <c r="E12" s="5"/>
      <c r="F12" s="5">
        <v>-2</v>
      </c>
      <c r="G12" s="5"/>
      <c r="H12" s="5">
        <v>0</v>
      </c>
    </row>
    <row r="13" spans="1:8" x14ac:dyDescent="0.3">
      <c r="A13" s="11" t="s">
        <v>16</v>
      </c>
      <c r="B13" s="5">
        <v>1</v>
      </c>
      <c r="C13" s="5"/>
      <c r="D13" s="5"/>
      <c r="E13" s="5"/>
      <c r="F13" s="5"/>
      <c r="G13" s="5"/>
      <c r="H13" s="5">
        <v>1</v>
      </c>
    </row>
    <row r="14" spans="1:8" x14ac:dyDescent="0.3">
      <c r="A14" s="8" t="s">
        <v>15</v>
      </c>
      <c r="B14" s="5">
        <v>1</v>
      </c>
      <c r="C14" s="5"/>
      <c r="D14" s="5"/>
      <c r="E14" s="5"/>
      <c r="F14" s="5"/>
      <c r="G14" s="5"/>
      <c r="H14" s="5">
        <v>1</v>
      </c>
    </row>
    <row r="15" spans="1:8" x14ac:dyDescent="0.3">
      <c r="A15" s="4" t="s">
        <v>19</v>
      </c>
      <c r="B15" s="5">
        <v>5.5</v>
      </c>
      <c r="C15" s="5"/>
      <c r="D15" s="5"/>
      <c r="E15" s="5"/>
      <c r="F15" s="5">
        <v>-0.5</v>
      </c>
      <c r="G15" s="5">
        <v>-5</v>
      </c>
      <c r="H15" s="5">
        <v>0</v>
      </c>
    </row>
    <row r="16" spans="1:8" x14ac:dyDescent="0.3">
      <c r="A16" s="4" t="s">
        <v>23</v>
      </c>
      <c r="B16" s="5">
        <v>2.5</v>
      </c>
      <c r="C16" s="5"/>
      <c r="D16" s="5"/>
      <c r="E16" s="5">
        <v>-1</v>
      </c>
      <c r="F16" s="5"/>
      <c r="G16" s="5"/>
      <c r="H16" s="5">
        <v>1.5</v>
      </c>
    </row>
    <row r="17" spans="1:8" x14ac:dyDescent="0.3">
      <c r="A17" s="8" t="s">
        <v>24</v>
      </c>
      <c r="B17" s="5">
        <v>1</v>
      </c>
      <c r="C17" s="5"/>
      <c r="D17" s="5"/>
      <c r="E17" s="5"/>
      <c r="F17" s="5"/>
      <c r="G17" s="5"/>
      <c r="H17" s="5">
        <v>1</v>
      </c>
    </row>
    <row r="18" spans="1:8" x14ac:dyDescent="0.3">
      <c r="A18" s="8" t="s">
        <v>25</v>
      </c>
      <c r="B18" s="5">
        <v>0.5</v>
      </c>
      <c r="C18" s="5"/>
      <c r="D18" s="5"/>
      <c r="E18" s="5"/>
      <c r="F18" s="5"/>
      <c r="G18" s="5"/>
      <c r="H18" s="5">
        <v>0.5</v>
      </c>
    </row>
    <row r="19" spans="1:8" x14ac:dyDescent="0.3">
      <c r="A19" s="8" t="s">
        <v>26</v>
      </c>
      <c r="B19" s="5">
        <v>1</v>
      </c>
      <c r="C19" s="5"/>
      <c r="D19" s="5"/>
      <c r="E19" s="5">
        <v>-1</v>
      </c>
      <c r="F19" s="5"/>
      <c r="G19" s="5"/>
      <c r="H19" s="5">
        <v>0</v>
      </c>
    </row>
    <row r="20" spans="1:8" x14ac:dyDescent="0.3">
      <c r="A20" s="4" t="s">
        <v>27</v>
      </c>
      <c r="B20" s="5">
        <v>5.5</v>
      </c>
      <c r="C20" s="5"/>
      <c r="D20" s="5"/>
      <c r="E20" s="5">
        <v>-4.5</v>
      </c>
      <c r="F20" s="5"/>
      <c r="G20" s="5"/>
      <c r="H20" s="5">
        <v>1</v>
      </c>
    </row>
    <row r="21" spans="1:8" x14ac:dyDescent="0.3">
      <c r="A21" s="8" t="s">
        <v>28</v>
      </c>
      <c r="B21" s="5">
        <v>1</v>
      </c>
      <c r="C21" s="5"/>
      <c r="D21" s="5"/>
      <c r="E21" s="5"/>
      <c r="F21" s="5"/>
      <c r="G21" s="5"/>
      <c r="H21" s="5">
        <v>1</v>
      </c>
    </row>
    <row r="22" spans="1:8" x14ac:dyDescent="0.3">
      <c r="A22" s="8" t="s">
        <v>29</v>
      </c>
      <c r="B22" s="5">
        <v>3</v>
      </c>
      <c r="C22" s="5"/>
      <c r="D22" s="5"/>
      <c r="E22" s="5">
        <v>-3</v>
      </c>
      <c r="F22" s="5"/>
      <c r="G22" s="5"/>
      <c r="H22" s="5">
        <v>0</v>
      </c>
    </row>
    <row r="23" spans="1:8" x14ac:dyDescent="0.3">
      <c r="A23" s="8" t="s">
        <v>30</v>
      </c>
      <c r="B23" s="5">
        <v>1.5</v>
      </c>
      <c r="C23" s="5"/>
      <c r="D23" s="5"/>
      <c r="E23" s="5">
        <v>-1.5</v>
      </c>
      <c r="F23" s="5"/>
      <c r="G23" s="5"/>
      <c r="H23" s="5">
        <v>0</v>
      </c>
    </row>
    <row r="24" spans="1:8" x14ac:dyDescent="0.3">
      <c r="A24" s="4" t="s">
        <v>31</v>
      </c>
      <c r="B24" s="5">
        <v>6.5</v>
      </c>
      <c r="C24" s="5"/>
      <c r="D24" s="5"/>
      <c r="E24" s="5">
        <v>-1.5</v>
      </c>
      <c r="F24" s="5"/>
      <c r="G24" s="5"/>
      <c r="H24" s="5">
        <v>5</v>
      </c>
    </row>
    <row r="25" spans="1:8" x14ac:dyDescent="0.3">
      <c r="A25" s="8" t="s">
        <v>32</v>
      </c>
      <c r="B25" s="5">
        <v>3</v>
      </c>
      <c r="C25" s="5"/>
      <c r="D25" s="5"/>
      <c r="E25" s="5">
        <v>-3</v>
      </c>
      <c r="F25" s="5"/>
      <c r="G25" s="5"/>
      <c r="H25" s="5">
        <v>0</v>
      </c>
    </row>
    <row r="26" spans="1:8" x14ac:dyDescent="0.3">
      <c r="A26" s="8" t="s">
        <v>33</v>
      </c>
      <c r="B26" s="5">
        <v>3</v>
      </c>
      <c r="C26" s="5"/>
      <c r="D26" s="5"/>
      <c r="E26" s="5"/>
      <c r="F26" s="5"/>
      <c r="G26" s="5"/>
      <c r="H26" s="5">
        <v>3</v>
      </c>
    </row>
    <row r="27" spans="1:8" x14ac:dyDescent="0.3">
      <c r="A27" s="8" t="s">
        <v>34</v>
      </c>
      <c r="B27" s="5">
        <v>0.5</v>
      </c>
      <c r="C27" s="5"/>
      <c r="D27" s="5"/>
      <c r="E27" s="5">
        <v>-0.5</v>
      </c>
      <c r="F27" s="5"/>
      <c r="G27" s="5"/>
      <c r="H27" s="5">
        <v>0</v>
      </c>
    </row>
    <row r="28" spans="1:8" x14ac:dyDescent="0.3">
      <c r="A28" s="8" t="s">
        <v>40</v>
      </c>
      <c r="B28" s="5"/>
      <c r="C28" s="5"/>
      <c r="D28" s="5"/>
      <c r="E28" s="5">
        <v>2</v>
      </c>
      <c r="F28" s="5"/>
      <c r="G28" s="5"/>
      <c r="H28" s="5">
        <v>2</v>
      </c>
    </row>
    <row r="29" spans="1:8" x14ac:dyDescent="0.3">
      <c r="A29" s="4" t="s">
        <v>43</v>
      </c>
      <c r="B29" s="5">
        <v>39.5</v>
      </c>
      <c r="C29" s="5">
        <v>-3.5</v>
      </c>
      <c r="D29" s="5">
        <v>-2</v>
      </c>
      <c r="E29" s="5">
        <v>-7</v>
      </c>
      <c r="F29" s="5">
        <v>-2.5</v>
      </c>
      <c r="G29" s="5">
        <v>-6</v>
      </c>
      <c r="H29" s="5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0"/>
  <sheetViews>
    <sheetView topLeftCell="A3" workbookViewId="0">
      <selection activeCell="E10" sqref="E10"/>
    </sheetView>
  </sheetViews>
  <sheetFormatPr defaultColWidth="8.77734375" defaultRowHeight="14.4" x14ac:dyDescent="0.3"/>
  <cols>
    <col min="1" max="1" width="12.5546875" bestFit="1" customWidth="1"/>
    <col min="2" max="2" width="19.21875" bestFit="1" customWidth="1"/>
    <col min="3" max="3" width="21.6640625" bestFit="1" customWidth="1"/>
    <col min="6" max="6" width="14.44140625" customWidth="1"/>
    <col min="7" max="7" width="13.6640625" bestFit="1" customWidth="1"/>
    <col min="8" max="8" width="15.77734375" bestFit="1" customWidth="1"/>
  </cols>
  <sheetData>
    <row r="3" spans="1:8" x14ac:dyDescent="0.3">
      <c r="A3" s="2" t="s">
        <v>18</v>
      </c>
      <c r="B3" t="s">
        <v>37</v>
      </c>
      <c r="C3" t="s">
        <v>38</v>
      </c>
      <c r="F3" t="s">
        <v>39</v>
      </c>
      <c r="G3" t="s">
        <v>35</v>
      </c>
      <c r="H3" t="s">
        <v>36</v>
      </c>
    </row>
    <row r="4" spans="1:8" x14ac:dyDescent="0.3">
      <c r="A4" s="3">
        <v>43892</v>
      </c>
      <c r="B4" s="5">
        <v>39.5</v>
      </c>
      <c r="C4" s="5">
        <v>0</v>
      </c>
      <c r="F4" s="1">
        <f t="shared" ref="F4:H6" si="0">A4</f>
        <v>43892</v>
      </c>
      <c r="G4">
        <f t="shared" si="0"/>
        <v>39.5</v>
      </c>
      <c r="H4">
        <f t="shared" si="0"/>
        <v>0</v>
      </c>
    </row>
    <row r="5" spans="1:8" x14ac:dyDescent="0.3">
      <c r="A5" s="3">
        <v>43901</v>
      </c>
      <c r="B5" s="5">
        <v>39.5</v>
      </c>
      <c r="C5" s="5">
        <v>3.5</v>
      </c>
      <c r="F5" s="1">
        <f t="shared" si="0"/>
        <v>43901</v>
      </c>
      <c r="G5">
        <f t="shared" si="0"/>
        <v>39.5</v>
      </c>
      <c r="H5">
        <f t="shared" si="0"/>
        <v>3.5</v>
      </c>
    </row>
    <row r="6" spans="1:8" x14ac:dyDescent="0.3">
      <c r="A6" s="3">
        <v>43902</v>
      </c>
      <c r="B6" s="5">
        <v>39.5</v>
      </c>
      <c r="C6" s="5">
        <v>5.5</v>
      </c>
      <c r="F6" s="1">
        <f t="shared" si="0"/>
        <v>43902</v>
      </c>
      <c r="G6">
        <f t="shared" si="0"/>
        <v>39.5</v>
      </c>
      <c r="H6">
        <f t="shared" si="0"/>
        <v>5.5</v>
      </c>
    </row>
    <row r="7" spans="1:8" x14ac:dyDescent="0.3">
      <c r="A7" s="3">
        <v>43934</v>
      </c>
      <c r="B7" s="5">
        <v>35.5</v>
      </c>
      <c r="C7" s="5">
        <v>8.5</v>
      </c>
      <c r="F7" s="1">
        <f t="shared" ref="F7" si="1">A7</f>
        <v>43934</v>
      </c>
      <c r="G7">
        <f t="shared" ref="G7" si="2">B7</f>
        <v>35.5</v>
      </c>
      <c r="H7">
        <f t="shared" ref="H7" si="3">C7</f>
        <v>8.5</v>
      </c>
    </row>
    <row r="8" spans="1:8" x14ac:dyDescent="0.3">
      <c r="A8" s="3">
        <v>43936</v>
      </c>
      <c r="B8" s="5">
        <v>36</v>
      </c>
      <c r="C8" s="5">
        <v>11.5</v>
      </c>
      <c r="F8" s="6">
        <f t="shared" ref="F8" si="4">A8</f>
        <v>43936</v>
      </c>
      <c r="G8">
        <f t="shared" ref="G8" si="5">B8</f>
        <v>36</v>
      </c>
      <c r="H8">
        <f t="shared" ref="H8" si="6">C8</f>
        <v>11.5</v>
      </c>
    </row>
    <row r="9" spans="1:8" x14ac:dyDescent="0.3">
      <c r="A9" s="3">
        <v>43938</v>
      </c>
      <c r="B9" s="5">
        <v>32</v>
      </c>
      <c r="C9" s="5">
        <v>13.5</v>
      </c>
      <c r="F9" s="6">
        <f t="shared" ref="F9" si="7">A9</f>
        <v>43938</v>
      </c>
      <c r="G9">
        <f t="shared" ref="G9" si="8">B9</f>
        <v>32</v>
      </c>
      <c r="H9">
        <f t="shared" ref="H9" si="9">C9</f>
        <v>13.5</v>
      </c>
    </row>
    <row r="10" spans="1:8" x14ac:dyDescent="0.3">
      <c r="F10" s="7">
        <v>44013</v>
      </c>
      <c r="G10">
        <v>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data-entry</vt:lpstr>
      <vt:lpstr>backlog-breakdown</vt:lpstr>
      <vt:lpstr>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Trevor Moldenhauer</cp:lastModifiedBy>
  <dcterms:created xsi:type="dcterms:W3CDTF">2020-03-12T21:03:24Z</dcterms:created>
  <dcterms:modified xsi:type="dcterms:W3CDTF">2020-04-17T20:10:34Z</dcterms:modified>
</cp:coreProperties>
</file>