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/>
  <mc:AlternateContent xmlns:mc="http://schemas.openxmlformats.org/markup-compatibility/2006">
    <mc:Choice Requires="x15">
      <x15ac:absPath xmlns:x15ac="http://schemas.microsoft.com/office/spreadsheetml/2010/11/ac" url="C:\Users\trevo\OneDrive\Documents\GitHub\klask\misc\"/>
    </mc:Choice>
  </mc:AlternateContent>
  <xr:revisionPtr revIDLastSave="0" documentId="13_ncr:1_{9DD6EE63-8E62-4117-9D00-83ECEB0D00D8}" xr6:coauthVersionLast="45" xr6:coauthVersionMax="45" xr10:uidLastSave="{00000000-0000-0000-0000-000000000000}"/>
  <bookViews>
    <workbookView xWindow="-28920" yWindow="-75" windowWidth="29040" windowHeight="15840" activeTab="2" xr2:uid="{00000000-000D-0000-FFFF-FFFF00000000}"/>
  </bookViews>
  <sheets>
    <sheet name="data-entry" sheetId="1" r:id="rId1"/>
    <sheet name="backlog-breakdown" sheetId="2" r:id="rId2"/>
    <sheet name="burn-up" sheetId="3" r:id="rId3"/>
  </sheets>
  <calcPr calcId="191029"/>
  <pivotCaches>
    <pivotCache cacheId="6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6" i="3" l="1"/>
  <c r="G16" i="3"/>
  <c r="F16" i="3"/>
  <c r="F71" i="1"/>
  <c r="G71" i="1" s="1"/>
  <c r="F70" i="1"/>
  <c r="G70" i="1" s="1"/>
  <c r="F69" i="1"/>
  <c r="G69" i="1" s="1"/>
  <c r="F68" i="1"/>
  <c r="G68" i="1" s="1"/>
  <c r="F15" i="3" l="1"/>
  <c r="G15" i="3"/>
  <c r="H15" i="3"/>
  <c r="F67" i="1"/>
  <c r="G67" i="1" s="1"/>
  <c r="G66" i="1"/>
  <c r="F65" i="1"/>
  <c r="G65" i="1" s="1"/>
  <c r="F64" i="1"/>
  <c r="G64" i="1" s="1"/>
  <c r="F63" i="1"/>
  <c r="G63" i="1" s="1"/>
  <c r="F62" i="1"/>
  <c r="G62" i="1" s="1"/>
  <c r="F61" i="1" l="1"/>
  <c r="G61" i="1" s="1"/>
  <c r="F60" i="1"/>
  <c r="G60" i="1" s="1"/>
  <c r="F59" i="1"/>
  <c r="G59" i="1" s="1"/>
  <c r="F58" i="1"/>
  <c r="G58" i="1" s="1"/>
  <c r="F57" i="1"/>
  <c r="G57" i="1" s="1"/>
  <c r="H14" i="3"/>
  <c r="G14" i="3"/>
  <c r="F14" i="3"/>
  <c r="F56" i="1"/>
  <c r="G56" i="1" s="1"/>
  <c r="H13" i="3" l="1"/>
  <c r="G13" i="3"/>
  <c r="F13" i="3"/>
  <c r="F55" i="1"/>
  <c r="G55" i="1" s="1"/>
  <c r="H12" i="3" l="1"/>
  <c r="G12" i="3"/>
  <c r="F12" i="3"/>
  <c r="F54" i="1"/>
  <c r="G54" i="1" s="1"/>
  <c r="G53" i="1" l="1"/>
  <c r="F52" i="1"/>
  <c r="G52" i="1" s="1"/>
  <c r="G51" i="1"/>
  <c r="G50" i="1"/>
  <c r="G49" i="1"/>
  <c r="G48" i="1"/>
  <c r="H11" i="3"/>
  <c r="G11" i="3"/>
  <c r="F11" i="3"/>
  <c r="F47" i="1"/>
  <c r="G47" i="1" s="1"/>
  <c r="H10" i="3" l="1"/>
  <c r="G10" i="3"/>
  <c r="F10" i="3"/>
  <c r="F46" i="1"/>
  <c r="G46" i="1" s="1"/>
  <c r="F45" i="1"/>
  <c r="G45" i="1" s="1"/>
  <c r="F44" i="1" l="1"/>
  <c r="G44" i="1" s="1"/>
  <c r="G43" i="1"/>
  <c r="G42" i="1"/>
  <c r="H9" i="3" l="1"/>
  <c r="G9" i="3"/>
  <c r="F9" i="3"/>
  <c r="F41" i="1"/>
  <c r="G41" i="1" s="1"/>
  <c r="F40" i="1" l="1"/>
  <c r="G40" i="1" s="1"/>
  <c r="F39" i="1" l="1"/>
  <c r="G39" i="1" s="1"/>
  <c r="H8" i="3"/>
  <c r="G8" i="3"/>
  <c r="F8" i="3"/>
  <c r="F38" i="1"/>
  <c r="G38" i="1" s="1"/>
  <c r="G37" i="1" l="1"/>
  <c r="G36" i="1"/>
  <c r="G35" i="1" l="1"/>
  <c r="G34" i="1"/>
  <c r="H7" i="3"/>
  <c r="G7" i="3"/>
  <c r="F7" i="3"/>
  <c r="F33" i="1"/>
  <c r="G33" i="1" s="1"/>
  <c r="F32" i="1"/>
  <c r="G32" i="1" s="1"/>
  <c r="F6" i="3" l="1"/>
  <c r="G6" i="3"/>
  <c r="H6" i="3"/>
  <c r="F31" i="1"/>
  <c r="G31" i="1" s="1"/>
  <c r="F30" i="1"/>
  <c r="G30" i="1" s="1"/>
  <c r="F29" i="1"/>
  <c r="G29" i="1" s="1"/>
  <c r="F5" i="3"/>
  <c r="G5" i="3"/>
  <c r="H5" i="3"/>
  <c r="H4" i="3"/>
  <c r="G4" i="3"/>
  <c r="F4" i="3"/>
  <c r="F2" i="1"/>
  <c r="G2" i="1" s="1"/>
  <c r="F3" i="1"/>
  <c r="G3" i="1" s="1"/>
  <c r="F4" i="1"/>
  <c r="G4" i="1" s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28" i="1"/>
  <c r="G28" i="1" s="1"/>
</calcChain>
</file>

<file path=xl/sharedStrings.xml><?xml version="1.0" encoding="utf-8"?>
<sst xmlns="http://schemas.openxmlformats.org/spreadsheetml/2006/main" count="166" uniqueCount="51">
  <si>
    <t>Date</t>
  </si>
  <si>
    <t>level-1</t>
  </si>
  <si>
    <t>level-2</t>
  </si>
  <si>
    <t>size-delta</t>
  </si>
  <si>
    <t>getting-started</t>
  </si>
  <si>
    <t>ionic-info</t>
  </si>
  <si>
    <t>mob-programming</t>
  </si>
  <si>
    <t>research-bracket</t>
  </si>
  <si>
    <t>excel-data-expirment</t>
  </si>
  <si>
    <t>pages-nav</t>
  </si>
  <si>
    <t>qr-expirment</t>
  </si>
  <si>
    <t>join-tourney</t>
  </si>
  <si>
    <t>confirm-game-result</t>
  </si>
  <si>
    <t>real-home-page</t>
  </si>
  <si>
    <t>fraud-prevention</t>
  </si>
  <si>
    <t>submit-result-status</t>
  </si>
  <si>
    <t>setup-game</t>
  </si>
  <si>
    <t>game-scoring-page</t>
  </si>
  <si>
    <t>Row Labels</t>
  </si>
  <si>
    <t>stats</t>
  </si>
  <si>
    <t>win-and-losses</t>
  </si>
  <si>
    <t>points-breakdown</t>
  </si>
  <si>
    <t>tourney-stats</t>
  </si>
  <si>
    <t>admin</t>
  </si>
  <si>
    <t>admin-login</t>
  </si>
  <si>
    <t>create-tourney</t>
  </si>
  <si>
    <t>qr-poster</t>
  </si>
  <si>
    <t>deploy</t>
  </si>
  <si>
    <t>web-pwa</t>
  </si>
  <si>
    <t>ios</t>
  </si>
  <si>
    <t>android</t>
  </si>
  <si>
    <t>misc</t>
  </si>
  <si>
    <t>choose-db</t>
  </si>
  <si>
    <t>css-aesthetics</t>
  </si>
  <si>
    <t>tourney-recruiting</t>
  </si>
  <si>
    <t>release-target</t>
  </si>
  <si>
    <t>work-completed</t>
  </si>
  <si>
    <t>Sum of release-target</t>
  </si>
  <si>
    <t>Sum of work-completed</t>
  </si>
  <si>
    <t>date</t>
  </si>
  <si>
    <t>web-api</t>
  </si>
  <si>
    <t>backlog-breakdown</t>
  </si>
  <si>
    <t>work-buckets</t>
  </si>
  <si>
    <t>total</t>
  </si>
  <si>
    <t>booby-prize-most-klasks</t>
  </si>
  <si>
    <t>level-3</t>
  </si>
  <si>
    <t>fix-hard-coding</t>
  </si>
  <si>
    <t>most-loc-points</t>
  </si>
  <si>
    <t>most-biscuit-points</t>
  </si>
  <si>
    <t>clean-up</t>
  </si>
  <si>
    <t>klask-page-rename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</si>
</sst>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;@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/>
    <xf numFmtId="16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195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164" formatCode="m/d;@"/>
    </dxf>
    <dxf>
      <fill>
        <patternFill>
          <bgColor theme="0"/>
        </patternFill>
      </fill>
    </dxf>
    <dxf>
      <fill>
        <patternFill patternType="solid">
          <bgColor theme="7" tint="0.59999389629810485"/>
        </patternFill>
      </fill>
    </dxf>
    <dxf>
      <fill>
        <patternFill>
          <bgColor theme="0"/>
        </patternFill>
      </fill>
    </dxf>
    <dxf>
      <fill>
        <patternFill patternType="solid">
          <bgColor theme="7" tint="0.59999389629810485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>
          <bgColor theme="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164" formatCode="m/d;@"/>
    </dxf>
    <dxf>
      <fill>
        <patternFill>
          <bgColor theme="0"/>
        </patternFill>
      </fill>
    </dxf>
    <dxf>
      <fill>
        <patternFill patternType="solid">
          <bgColor theme="7" tint="0.59999389629810485"/>
        </patternFill>
      </fill>
    </dxf>
    <dxf>
      <fill>
        <patternFill>
          <bgColor theme="0"/>
        </patternFill>
      </fill>
    </dxf>
    <dxf>
      <fill>
        <patternFill patternType="solid">
          <bgColor theme="7" tint="0.59999389629810485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>
          <bgColor theme="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164" formatCode="m/d;@"/>
    </dxf>
    <dxf>
      <fill>
        <patternFill>
          <bgColor theme="0"/>
        </patternFill>
      </fill>
    </dxf>
    <dxf>
      <fill>
        <patternFill patternType="solid">
          <bgColor theme="7" tint="0.59999389629810485"/>
        </patternFill>
      </fill>
    </dxf>
    <dxf>
      <fill>
        <patternFill>
          <bgColor theme="0"/>
        </patternFill>
      </fill>
    </dxf>
    <dxf>
      <fill>
        <patternFill patternType="solid">
          <bgColor theme="7" tint="0.59999389629810485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>
          <bgColor theme="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164" formatCode="m/d;@"/>
    </dxf>
    <dxf>
      <fill>
        <patternFill>
          <bgColor theme="0"/>
        </patternFill>
      </fill>
    </dxf>
    <dxf>
      <fill>
        <patternFill patternType="solid">
          <bgColor theme="7" tint="0.59999389629810485"/>
        </patternFill>
      </fill>
    </dxf>
    <dxf>
      <fill>
        <patternFill>
          <bgColor theme="0"/>
        </patternFill>
      </fill>
    </dxf>
    <dxf>
      <fill>
        <patternFill patternType="solid">
          <bgColor theme="7" tint="0.59999389629810485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>
          <bgColor theme="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164" formatCode="m/d;@"/>
    </dxf>
    <dxf>
      <fill>
        <patternFill>
          <bgColor theme="0"/>
        </patternFill>
      </fill>
    </dxf>
    <dxf>
      <fill>
        <patternFill patternType="solid">
          <bgColor theme="7" tint="0.59999389629810485"/>
        </patternFill>
      </fill>
    </dxf>
    <dxf>
      <fill>
        <patternFill>
          <bgColor theme="0"/>
        </patternFill>
      </fill>
    </dxf>
    <dxf>
      <fill>
        <patternFill patternType="solid">
          <bgColor theme="7" tint="0.59999389629810485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>
          <bgColor theme="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164" formatCode="m/d;@"/>
    </dxf>
    <dxf>
      <fill>
        <patternFill>
          <bgColor theme="0"/>
        </patternFill>
      </fill>
    </dxf>
    <dxf>
      <fill>
        <patternFill patternType="solid">
          <bgColor theme="7" tint="0.59999389629810485"/>
        </patternFill>
      </fill>
    </dxf>
    <dxf>
      <fill>
        <patternFill>
          <bgColor theme="0"/>
        </patternFill>
      </fill>
    </dxf>
    <dxf>
      <fill>
        <patternFill patternType="solid">
          <bgColor theme="7" tint="0.59999389629810485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>
          <bgColor theme="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164" formatCode="m/d;@"/>
    </dxf>
    <dxf>
      <fill>
        <patternFill>
          <bgColor theme="0"/>
        </patternFill>
      </fill>
    </dxf>
    <dxf>
      <fill>
        <patternFill patternType="solid">
          <bgColor theme="7" tint="0.59999389629810485"/>
        </patternFill>
      </fill>
    </dxf>
    <dxf>
      <fill>
        <patternFill>
          <bgColor theme="0"/>
        </patternFill>
      </fill>
    </dxf>
    <dxf>
      <fill>
        <patternFill patternType="solid">
          <bgColor theme="7" tint="0.59999389629810485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>
          <bgColor theme="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164" formatCode="m/d;@"/>
    </dxf>
    <dxf>
      <fill>
        <patternFill>
          <bgColor theme="0"/>
        </patternFill>
      </fill>
    </dxf>
    <dxf>
      <fill>
        <patternFill patternType="solid">
          <bgColor theme="7" tint="0.59999389629810485"/>
        </patternFill>
      </fill>
    </dxf>
    <dxf>
      <fill>
        <patternFill>
          <bgColor theme="0"/>
        </patternFill>
      </fill>
    </dxf>
    <dxf>
      <fill>
        <patternFill patternType="solid">
          <bgColor theme="7" tint="0.59999389629810485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>
          <bgColor theme="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164" formatCode="m/d;@"/>
    </dxf>
    <dxf>
      <fill>
        <patternFill>
          <bgColor theme="0"/>
        </patternFill>
      </fill>
    </dxf>
    <dxf>
      <fill>
        <patternFill patternType="solid">
          <bgColor theme="7" tint="0.59999389629810485"/>
        </patternFill>
      </fill>
    </dxf>
    <dxf>
      <fill>
        <patternFill>
          <bgColor theme="0"/>
        </patternFill>
      </fill>
    </dxf>
    <dxf>
      <fill>
        <patternFill patternType="solid">
          <bgColor theme="7" tint="0.59999389629810485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>
          <bgColor theme="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164" formatCode="m/d;@"/>
    </dxf>
    <dxf>
      <fill>
        <patternFill>
          <bgColor theme="0"/>
        </patternFill>
      </fill>
    </dxf>
    <dxf>
      <fill>
        <patternFill patternType="solid">
          <bgColor theme="7" tint="0.59999389629810485"/>
        </patternFill>
      </fill>
    </dxf>
    <dxf>
      <fill>
        <patternFill>
          <bgColor theme="0"/>
        </patternFill>
      </fill>
    </dxf>
    <dxf>
      <fill>
        <patternFill patternType="solid">
          <bgColor theme="7" tint="0.59999389629810485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>
          <bgColor theme="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164" formatCode="m/d;@"/>
    </dxf>
    <dxf>
      <fill>
        <patternFill>
          <bgColor theme="0"/>
        </patternFill>
      </fill>
    </dxf>
    <dxf>
      <fill>
        <patternFill patternType="solid">
          <bgColor theme="7" tint="0.59999389629810485"/>
        </patternFill>
      </fill>
    </dxf>
    <dxf>
      <fill>
        <patternFill>
          <bgColor theme="0"/>
        </patternFill>
      </fill>
    </dxf>
    <dxf>
      <fill>
        <patternFill patternType="solid">
          <bgColor theme="7" tint="0.59999389629810485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>
          <bgColor theme="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164" formatCode="m/d;@"/>
    </dxf>
    <dxf>
      <fill>
        <patternFill>
          <bgColor theme="0"/>
        </patternFill>
      </fill>
    </dxf>
    <dxf>
      <fill>
        <patternFill patternType="solid">
          <bgColor theme="7" tint="0.59999389629810485"/>
        </patternFill>
      </fill>
    </dxf>
    <dxf>
      <fill>
        <patternFill>
          <bgColor theme="0"/>
        </patternFill>
      </fill>
    </dxf>
    <dxf>
      <fill>
        <patternFill patternType="solid">
          <bgColor theme="7" tint="0.59999389629810485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>
          <bgColor theme="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164" formatCode="m/d;@"/>
    </dxf>
    <dxf>
      <fill>
        <patternFill>
          <bgColor theme="0"/>
        </patternFill>
      </fill>
    </dxf>
    <dxf>
      <fill>
        <patternFill patternType="solid">
          <bgColor theme="7" tint="0.59999389629810485"/>
        </patternFill>
      </fill>
    </dxf>
    <dxf>
      <fill>
        <patternFill>
          <bgColor theme="0"/>
        </patternFill>
      </fill>
    </dxf>
    <dxf>
      <fill>
        <patternFill patternType="solid">
          <bgColor theme="7" tint="0.59999389629810485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>
          <bgColor theme="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164" formatCode="m/d;@"/>
    </dxf>
    <dxf>
      <fill>
        <patternFill>
          <bgColor theme="0"/>
        </patternFill>
      </fill>
    </dxf>
    <dxf>
      <fill>
        <patternFill patternType="solid">
          <bgColor theme="7" tint="0.59999389629810485"/>
        </patternFill>
      </fill>
    </dxf>
    <dxf>
      <fill>
        <patternFill>
          <bgColor theme="0"/>
        </patternFill>
      </fill>
    </dxf>
    <dxf>
      <fill>
        <patternFill patternType="solid">
          <bgColor theme="7" tint="0.59999389629810485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>
          <bgColor theme="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164" formatCode="m/d;@"/>
    </dxf>
    <dxf>
      <fill>
        <patternFill>
          <bgColor theme="0"/>
        </patternFill>
      </fill>
    </dxf>
    <dxf>
      <fill>
        <patternFill patternType="solid">
          <bgColor theme="7" tint="0.59999389629810485"/>
        </patternFill>
      </fill>
    </dxf>
    <dxf>
      <fill>
        <patternFill>
          <bgColor theme="0"/>
        </patternFill>
      </fill>
    </dxf>
    <dxf>
      <fill>
        <patternFill patternType="solid">
          <bgColor theme="7" tint="0.59999389629810485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7" tint="0.59999389629810485"/>
        </patternFill>
      </fill>
    </dxf>
    <dxf>
      <fill>
        <patternFill>
          <bgColor theme="0"/>
        </patternFill>
      </fill>
    </dxf>
    <dxf>
      <fill>
        <patternFill patternType="solid">
          <bgColor theme="7" tint="0.59999389629810485"/>
        </patternFill>
      </fill>
    </dxf>
    <dxf>
      <fill>
        <patternFill>
          <bgColor theme="0"/>
        </patternFill>
      </fill>
    </dxf>
    <dxf>
      <numFmt numFmtId="164" formatCode="m/d;@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0" formatCode="General"/>
    </dxf>
    <dxf>
      <numFmt numFmtId="0" formatCode="General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klask burn-up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'burn-up'!$G$3</c:f>
              <c:strCache>
                <c:ptCount val="1"/>
                <c:pt idx="0">
                  <c:v>release-target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'burn-up'!$F$4:$F$17</c:f>
              <c:numCache>
                <c:formatCode>m/d/yyyy</c:formatCode>
                <c:ptCount val="14"/>
                <c:pt idx="0">
                  <c:v>43892</c:v>
                </c:pt>
                <c:pt idx="1">
                  <c:v>43901</c:v>
                </c:pt>
                <c:pt idx="2">
                  <c:v>43902</c:v>
                </c:pt>
                <c:pt idx="3">
                  <c:v>43934</c:v>
                </c:pt>
                <c:pt idx="4">
                  <c:v>43936</c:v>
                </c:pt>
                <c:pt idx="5">
                  <c:v>43938</c:v>
                </c:pt>
                <c:pt idx="6">
                  <c:v>43941</c:v>
                </c:pt>
                <c:pt idx="7">
                  <c:v>43943</c:v>
                </c:pt>
                <c:pt idx="8">
                  <c:v>43945</c:v>
                </c:pt>
                <c:pt idx="9">
                  <c:v>43948</c:v>
                </c:pt>
                <c:pt idx="10">
                  <c:v>43950</c:v>
                </c:pt>
                <c:pt idx="11">
                  <c:v>43952</c:v>
                </c:pt>
                <c:pt idx="12">
                  <c:v>43959</c:v>
                </c:pt>
                <c:pt idx="13" formatCode="d\-mmm">
                  <c:v>44013</c:v>
                </c:pt>
              </c:numCache>
            </c:numRef>
          </c:cat>
          <c:val>
            <c:numRef>
              <c:f>'burn-up'!$G$4:$G$17</c:f>
              <c:numCache>
                <c:formatCode>General</c:formatCode>
                <c:ptCount val="14"/>
                <c:pt idx="0">
                  <c:v>39.5</c:v>
                </c:pt>
                <c:pt idx="1">
                  <c:v>39.5</c:v>
                </c:pt>
                <c:pt idx="2">
                  <c:v>39.5</c:v>
                </c:pt>
                <c:pt idx="3">
                  <c:v>35.5</c:v>
                </c:pt>
                <c:pt idx="4">
                  <c:v>36</c:v>
                </c:pt>
                <c:pt idx="5">
                  <c:v>32</c:v>
                </c:pt>
                <c:pt idx="6">
                  <c:v>32</c:v>
                </c:pt>
                <c:pt idx="7">
                  <c:v>25.5</c:v>
                </c:pt>
                <c:pt idx="8">
                  <c:v>25.5</c:v>
                </c:pt>
                <c:pt idx="9">
                  <c:v>25.5</c:v>
                </c:pt>
                <c:pt idx="10">
                  <c:v>27.5</c:v>
                </c:pt>
                <c:pt idx="11">
                  <c:v>28</c:v>
                </c:pt>
                <c:pt idx="12">
                  <c:v>28</c:v>
                </c:pt>
                <c:pt idx="13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C9-4BD5-A87A-4F2C2F903896}"/>
            </c:ext>
          </c:extLst>
        </c:ser>
        <c:ser>
          <c:idx val="1"/>
          <c:order val="1"/>
          <c:tx>
            <c:strRef>
              <c:f>'burn-up'!$H$3</c:f>
              <c:strCache>
                <c:ptCount val="1"/>
                <c:pt idx="0">
                  <c:v>work-completed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forward val="100"/>
            <c:dispRSqr val="0"/>
            <c:dispEq val="0"/>
          </c:trendline>
          <c:cat>
            <c:numRef>
              <c:f>'burn-up'!$F$4:$F$17</c:f>
              <c:numCache>
                <c:formatCode>m/d/yyyy</c:formatCode>
                <c:ptCount val="14"/>
                <c:pt idx="0">
                  <c:v>43892</c:v>
                </c:pt>
                <c:pt idx="1">
                  <c:v>43901</c:v>
                </c:pt>
                <c:pt idx="2">
                  <c:v>43902</c:v>
                </c:pt>
                <c:pt idx="3">
                  <c:v>43934</c:v>
                </c:pt>
                <c:pt idx="4">
                  <c:v>43936</c:v>
                </c:pt>
                <c:pt idx="5">
                  <c:v>43938</c:v>
                </c:pt>
                <c:pt idx="6">
                  <c:v>43941</c:v>
                </c:pt>
                <c:pt idx="7">
                  <c:v>43943</c:v>
                </c:pt>
                <c:pt idx="8">
                  <c:v>43945</c:v>
                </c:pt>
                <c:pt idx="9">
                  <c:v>43948</c:v>
                </c:pt>
                <c:pt idx="10">
                  <c:v>43950</c:v>
                </c:pt>
                <c:pt idx="11">
                  <c:v>43952</c:v>
                </c:pt>
                <c:pt idx="12">
                  <c:v>43959</c:v>
                </c:pt>
                <c:pt idx="13" formatCode="d\-mmm">
                  <c:v>44013</c:v>
                </c:pt>
              </c:numCache>
            </c:numRef>
          </c:cat>
          <c:val>
            <c:numRef>
              <c:f>'burn-up'!$H$4:$H$16</c:f>
              <c:numCache>
                <c:formatCode>General</c:formatCode>
                <c:ptCount val="13"/>
                <c:pt idx="0">
                  <c:v>0</c:v>
                </c:pt>
                <c:pt idx="1">
                  <c:v>3.5</c:v>
                </c:pt>
                <c:pt idx="2">
                  <c:v>5.5</c:v>
                </c:pt>
                <c:pt idx="3">
                  <c:v>8.5</c:v>
                </c:pt>
                <c:pt idx="4">
                  <c:v>11.5</c:v>
                </c:pt>
                <c:pt idx="5">
                  <c:v>13.5</c:v>
                </c:pt>
                <c:pt idx="6">
                  <c:v>13.5</c:v>
                </c:pt>
                <c:pt idx="7">
                  <c:v>15.5</c:v>
                </c:pt>
                <c:pt idx="8">
                  <c:v>15.5</c:v>
                </c:pt>
                <c:pt idx="9">
                  <c:v>17</c:v>
                </c:pt>
                <c:pt idx="10">
                  <c:v>21.5</c:v>
                </c:pt>
                <c:pt idx="11">
                  <c:v>23.5</c:v>
                </c:pt>
                <c:pt idx="12">
                  <c:v>26.5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C9-4BD5-A87A-4F2C2F9038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2557808"/>
        <c:axId val="472556976"/>
      </c:lineChart>
      <c:dateAx>
        <c:axId val="472557808"/>
        <c:scaling>
          <c:orientation val="minMax"/>
          <c:max val="4401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556976"/>
        <c:crosses val="autoZero"/>
        <c:auto val="1"/>
        <c:lblOffset val="100"/>
        <c:baseTimeUnit val="days"/>
      </c:dateAx>
      <c:valAx>
        <c:axId val="472556976"/>
        <c:scaling>
          <c:orientation val="minMax"/>
          <c:max val="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557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447675</xdr:colOff>
      <xdr:row>17</xdr:row>
      <xdr:rowOff>180975</xdr:rowOff>
    </xdr:from>
    <xdr:to>
      <xdr:col>9</xdr:col>
      <xdr:colOff>241935</xdr:colOff>
      <xdr:row>36</xdr:row>
      <xdr:rowOff>150495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revor Moldenhauer" refreshedDate="43959.619217361113" createdVersion="6" refreshedVersion="6" minRefreshableVersion="3" recordCount="70" xr:uid="{00000000-000A-0000-FFFF-FFFF39000000}">
  <cacheSource type="worksheet">
    <worksheetSource name="Table1"/>
  </cacheSource>
  <cacheFields count="7">
    <cacheField name="Date" numFmtId="14">
      <sharedItems containsSemiMixedTypes="0" containsNonDate="0" containsDate="1" containsString="0" minDate="2020-03-02T00:00:00" maxDate="2020-05-09T00:00:00" count="15">
        <d v="2020-03-02T00:00:00"/>
        <d v="2020-03-11T00:00:00"/>
        <d v="2020-03-12T00:00:00"/>
        <d v="2020-04-13T00:00:00"/>
        <d v="2020-04-15T00:00:00"/>
        <d v="2020-04-17T00:00:00"/>
        <d v="2020-04-20T00:00:00"/>
        <d v="2020-04-22T00:00:00"/>
        <d v="2020-04-24T00:00:00"/>
        <d v="2020-04-27T00:00:00"/>
        <d v="2020-04-29T00:00:00"/>
        <d v="2020-05-01T00:00:00"/>
        <d v="2020-05-08T00:00:00"/>
        <d v="2020-03-26T00:00:00" u="1"/>
        <d v="2020-03-30T00:00:00" u="1"/>
      </sharedItems>
    </cacheField>
    <cacheField name="level-1" numFmtId="0">
      <sharedItems count="6">
        <s v="getting-started"/>
        <s v="pages-nav"/>
        <s v="stats"/>
        <s v="admin"/>
        <s v="deploy"/>
        <s v="misc"/>
      </sharedItems>
    </cacheField>
    <cacheField name="level-2" numFmtId="0">
      <sharedItems count="31">
        <s v="ionic-info"/>
        <s v="mob-programming"/>
        <s v="research-bracket"/>
        <s v="excel-data-expirment"/>
        <s v="qr-expirment"/>
        <s v="join-tourney"/>
        <s v="confirm-game-result"/>
        <s v="real-home-page"/>
        <s v="fraud-prevention"/>
        <s v="submit-result-status"/>
        <s v="setup-game"/>
        <s v="game-scoring-page"/>
        <s v="win-and-losses"/>
        <s v="points-breakdown"/>
        <s v="tourney-stats"/>
        <s v="booby-prize-most-klasks"/>
        <s v="admin-login"/>
        <s v="create-tourney"/>
        <s v="qr-poster"/>
        <s v="web-pwa"/>
        <s v="ios"/>
        <s v="android"/>
        <s v="choose-db"/>
        <s v="css-aesthetics"/>
        <s v="tourney-recruiting"/>
        <s v="web-api"/>
        <s v="most-loc-points"/>
        <s v="most-biscuit-points"/>
        <s v="clean-up"/>
        <s v="klask-page-rename"/>
        <s v="booby-prize" u="1"/>
      </sharedItems>
    </cacheField>
    <cacheField name="level-3" numFmtId="0">
      <sharedItems containsBlank="1" count="2">
        <m/>
        <s v="fix-hard-coding"/>
      </sharedItems>
    </cacheField>
    <cacheField name="size-delta" numFmtId="0">
      <sharedItems containsSemiMixedTypes="0" containsString="0" containsNumber="1" minValue="-3" maxValue="4"/>
    </cacheField>
    <cacheField name="release-target" numFmtId="0">
      <sharedItems containsSemiMixedTypes="0" containsString="0" containsNumber="1" minValue="-3" maxValue="4"/>
    </cacheField>
    <cacheField name="work-completed" numFmtId="0">
      <sharedItems containsSemiMixedTypes="0" containsString="0" containsNumber="1" minValue="0" maxValue="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">
  <r>
    <x v="0"/>
    <x v="0"/>
    <x v="0"/>
    <x v="0"/>
    <n v="0.5"/>
    <n v="0.5"/>
    <n v="0"/>
  </r>
  <r>
    <x v="0"/>
    <x v="0"/>
    <x v="1"/>
    <x v="0"/>
    <n v="0.5"/>
    <n v="0.5"/>
    <n v="0"/>
  </r>
  <r>
    <x v="0"/>
    <x v="0"/>
    <x v="2"/>
    <x v="0"/>
    <n v="0.5"/>
    <n v="0.5"/>
    <n v="0"/>
  </r>
  <r>
    <x v="0"/>
    <x v="0"/>
    <x v="3"/>
    <x v="0"/>
    <n v="4"/>
    <n v="4"/>
    <n v="0"/>
  </r>
  <r>
    <x v="0"/>
    <x v="1"/>
    <x v="4"/>
    <x v="0"/>
    <n v="1"/>
    <n v="1"/>
    <n v="0"/>
  </r>
  <r>
    <x v="0"/>
    <x v="1"/>
    <x v="5"/>
    <x v="0"/>
    <n v="1"/>
    <n v="1"/>
    <n v="0"/>
  </r>
  <r>
    <x v="0"/>
    <x v="1"/>
    <x v="6"/>
    <x v="0"/>
    <n v="3"/>
    <n v="3"/>
    <n v="0"/>
  </r>
  <r>
    <x v="0"/>
    <x v="1"/>
    <x v="7"/>
    <x v="0"/>
    <n v="2"/>
    <n v="2"/>
    <n v="0"/>
  </r>
  <r>
    <x v="0"/>
    <x v="1"/>
    <x v="8"/>
    <x v="0"/>
    <n v="2"/>
    <n v="2"/>
    <n v="0"/>
  </r>
  <r>
    <x v="0"/>
    <x v="1"/>
    <x v="9"/>
    <x v="0"/>
    <n v="1"/>
    <n v="1"/>
    <n v="0"/>
  </r>
  <r>
    <x v="0"/>
    <x v="1"/>
    <x v="10"/>
    <x v="0"/>
    <n v="1"/>
    <n v="1"/>
    <n v="0"/>
  </r>
  <r>
    <x v="0"/>
    <x v="1"/>
    <x v="11"/>
    <x v="0"/>
    <n v="3"/>
    <n v="3"/>
    <n v="0"/>
  </r>
  <r>
    <x v="0"/>
    <x v="2"/>
    <x v="12"/>
    <x v="0"/>
    <n v="1"/>
    <n v="1"/>
    <n v="0"/>
  </r>
  <r>
    <x v="0"/>
    <x v="2"/>
    <x v="13"/>
    <x v="0"/>
    <n v="3"/>
    <n v="3"/>
    <n v="0"/>
  </r>
  <r>
    <x v="0"/>
    <x v="2"/>
    <x v="14"/>
    <x v="0"/>
    <n v="1"/>
    <n v="1"/>
    <n v="0"/>
  </r>
  <r>
    <x v="0"/>
    <x v="2"/>
    <x v="15"/>
    <x v="0"/>
    <n v="0.5"/>
    <n v="0.5"/>
    <n v="0"/>
  </r>
  <r>
    <x v="0"/>
    <x v="3"/>
    <x v="16"/>
    <x v="0"/>
    <n v="1"/>
    <n v="1"/>
    <n v="0"/>
  </r>
  <r>
    <x v="0"/>
    <x v="3"/>
    <x v="17"/>
    <x v="0"/>
    <n v="0.5"/>
    <n v="0.5"/>
    <n v="0"/>
  </r>
  <r>
    <x v="0"/>
    <x v="3"/>
    <x v="18"/>
    <x v="0"/>
    <n v="1"/>
    <n v="1"/>
    <n v="0"/>
  </r>
  <r>
    <x v="0"/>
    <x v="4"/>
    <x v="19"/>
    <x v="0"/>
    <n v="1"/>
    <n v="1"/>
    <n v="0"/>
  </r>
  <r>
    <x v="0"/>
    <x v="4"/>
    <x v="20"/>
    <x v="0"/>
    <n v="3"/>
    <n v="3"/>
    <n v="0"/>
  </r>
  <r>
    <x v="0"/>
    <x v="4"/>
    <x v="21"/>
    <x v="0"/>
    <n v="1.5"/>
    <n v="1.5"/>
    <n v="0"/>
  </r>
  <r>
    <x v="0"/>
    <x v="5"/>
    <x v="22"/>
    <x v="0"/>
    <n v="3"/>
    <n v="3"/>
    <n v="0"/>
  </r>
  <r>
    <x v="0"/>
    <x v="5"/>
    <x v="23"/>
    <x v="0"/>
    <n v="3"/>
    <n v="3"/>
    <n v="0"/>
  </r>
  <r>
    <x v="0"/>
    <x v="5"/>
    <x v="24"/>
    <x v="0"/>
    <n v="0.5"/>
    <n v="0.5"/>
    <n v="0"/>
  </r>
  <r>
    <x v="1"/>
    <x v="0"/>
    <x v="2"/>
    <x v="0"/>
    <n v="-0.5"/>
    <n v="0"/>
    <n v="0.5"/>
  </r>
  <r>
    <x v="1"/>
    <x v="0"/>
    <x v="3"/>
    <x v="0"/>
    <n v="-3"/>
    <n v="0"/>
    <n v="3"/>
  </r>
  <r>
    <x v="2"/>
    <x v="0"/>
    <x v="0"/>
    <x v="0"/>
    <n v="-0.5"/>
    <n v="0"/>
    <n v="0.5"/>
  </r>
  <r>
    <x v="2"/>
    <x v="0"/>
    <x v="1"/>
    <x v="0"/>
    <n v="-0.5"/>
    <n v="0"/>
    <n v="0.5"/>
  </r>
  <r>
    <x v="2"/>
    <x v="0"/>
    <x v="3"/>
    <x v="0"/>
    <n v="-1"/>
    <n v="0"/>
    <n v="1"/>
  </r>
  <r>
    <x v="3"/>
    <x v="5"/>
    <x v="22"/>
    <x v="0"/>
    <n v="-3"/>
    <n v="0"/>
    <n v="3"/>
  </r>
  <r>
    <x v="3"/>
    <x v="5"/>
    <x v="25"/>
    <x v="0"/>
    <n v="2"/>
    <n v="2"/>
    <n v="0"/>
  </r>
  <r>
    <x v="3"/>
    <x v="4"/>
    <x v="20"/>
    <x v="0"/>
    <n v="-3"/>
    <n v="-3"/>
    <n v="0"/>
  </r>
  <r>
    <x v="3"/>
    <x v="4"/>
    <x v="21"/>
    <x v="0"/>
    <n v="-1.5"/>
    <n v="-1.5"/>
    <n v="0"/>
  </r>
  <r>
    <x v="3"/>
    <x v="5"/>
    <x v="24"/>
    <x v="0"/>
    <n v="-0.5"/>
    <n v="-0.5"/>
    <n v="0"/>
  </r>
  <r>
    <x v="3"/>
    <x v="3"/>
    <x v="18"/>
    <x v="0"/>
    <n v="-1"/>
    <n v="-1"/>
    <n v="0"/>
  </r>
  <r>
    <x v="4"/>
    <x v="2"/>
    <x v="12"/>
    <x v="0"/>
    <n v="-1"/>
    <n v="0"/>
    <n v="1"/>
  </r>
  <r>
    <x v="4"/>
    <x v="2"/>
    <x v="15"/>
    <x v="0"/>
    <n v="0.5"/>
    <n v="0.5"/>
    <n v="0"/>
  </r>
  <r>
    <x v="4"/>
    <x v="1"/>
    <x v="7"/>
    <x v="0"/>
    <n v="-2"/>
    <n v="0"/>
    <n v="2"/>
  </r>
  <r>
    <x v="5"/>
    <x v="2"/>
    <x v="15"/>
    <x v="0"/>
    <n v="-1"/>
    <n v="0"/>
    <n v="1"/>
  </r>
  <r>
    <x v="5"/>
    <x v="2"/>
    <x v="13"/>
    <x v="0"/>
    <n v="-3"/>
    <n v="-3"/>
    <n v="0"/>
  </r>
  <r>
    <x v="5"/>
    <x v="2"/>
    <x v="14"/>
    <x v="0"/>
    <n v="-1"/>
    <n v="-1"/>
    <n v="0"/>
  </r>
  <r>
    <x v="5"/>
    <x v="1"/>
    <x v="5"/>
    <x v="0"/>
    <n v="-1"/>
    <n v="0"/>
    <n v="1"/>
  </r>
  <r>
    <x v="6"/>
    <x v="1"/>
    <x v="10"/>
    <x v="0"/>
    <n v="0"/>
    <n v="0"/>
    <n v="0"/>
  </r>
  <r>
    <x v="6"/>
    <x v="1"/>
    <x v="11"/>
    <x v="0"/>
    <n v="0"/>
    <n v="0"/>
    <n v="0"/>
  </r>
  <r>
    <x v="7"/>
    <x v="1"/>
    <x v="11"/>
    <x v="0"/>
    <n v="-1"/>
    <n v="0"/>
    <n v="1"/>
  </r>
  <r>
    <x v="7"/>
    <x v="1"/>
    <x v="4"/>
    <x v="0"/>
    <n v="-1"/>
    <n v="-1"/>
    <n v="0"/>
  </r>
  <r>
    <x v="7"/>
    <x v="1"/>
    <x v="8"/>
    <x v="0"/>
    <n v="-2"/>
    <n v="-2"/>
    <n v="0"/>
  </r>
  <r>
    <x v="7"/>
    <x v="3"/>
    <x v="16"/>
    <x v="0"/>
    <n v="-1"/>
    <n v="-1"/>
    <n v="0"/>
  </r>
  <r>
    <x v="7"/>
    <x v="3"/>
    <x v="17"/>
    <x v="0"/>
    <n v="-0.5"/>
    <n v="-0.5"/>
    <n v="0"/>
  </r>
  <r>
    <x v="7"/>
    <x v="5"/>
    <x v="23"/>
    <x v="0"/>
    <n v="-1"/>
    <n v="0"/>
    <n v="1"/>
  </r>
  <r>
    <x v="7"/>
    <x v="5"/>
    <x v="25"/>
    <x v="0"/>
    <n v="-2"/>
    <n v="-2"/>
    <n v="0"/>
  </r>
  <r>
    <x v="8"/>
    <x v="1"/>
    <x v="11"/>
    <x v="0"/>
    <n v="0"/>
    <n v="0"/>
    <n v="0"/>
  </r>
  <r>
    <x v="9"/>
    <x v="1"/>
    <x v="11"/>
    <x v="0"/>
    <n v="-1.5"/>
    <n v="0"/>
    <n v="1.5"/>
  </r>
  <r>
    <x v="10"/>
    <x v="1"/>
    <x v="11"/>
    <x v="0"/>
    <n v="-0.5"/>
    <n v="0"/>
    <n v="0.5"/>
  </r>
  <r>
    <x v="10"/>
    <x v="1"/>
    <x v="9"/>
    <x v="0"/>
    <n v="-1"/>
    <n v="0"/>
    <n v="1"/>
  </r>
  <r>
    <x v="10"/>
    <x v="1"/>
    <x v="6"/>
    <x v="0"/>
    <n v="-3"/>
    <n v="0"/>
    <n v="3"/>
  </r>
  <r>
    <x v="10"/>
    <x v="1"/>
    <x v="11"/>
    <x v="1"/>
    <n v="0.5"/>
    <n v="0.5"/>
    <n v="0"/>
  </r>
  <r>
    <x v="10"/>
    <x v="2"/>
    <x v="26"/>
    <x v="0"/>
    <n v="0.75"/>
    <n v="0.75"/>
    <n v="0"/>
  </r>
  <r>
    <x v="10"/>
    <x v="2"/>
    <x v="27"/>
    <x v="0"/>
    <n v="0.75"/>
    <n v="0.75"/>
    <n v="0"/>
  </r>
  <r>
    <x v="11"/>
    <x v="1"/>
    <x v="11"/>
    <x v="1"/>
    <n v="-0.5"/>
    <n v="0"/>
    <n v="0.5"/>
  </r>
  <r>
    <x v="11"/>
    <x v="2"/>
    <x v="26"/>
    <x v="0"/>
    <n v="-0.75"/>
    <n v="0"/>
    <n v="0.75"/>
  </r>
  <r>
    <x v="11"/>
    <x v="2"/>
    <x v="27"/>
    <x v="0"/>
    <n v="-0.75"/>
    <n v="0"/>
    <n v="0.75"/>
  </r>
  <r>
    <x v="11"/>
    <x v="2"/>
    <x v="28"/>
    <x v="0"/>
    <n v="0.5"/>
    <n v="0.5"/>
    <n v="0"/>
  </r>
  <r>
    <x v="11"/>
    <x v="4"/>
    <x v="19"/>
    <x v="0"/>
    <n v="-0.5"/>
    <n v="-0.5"/>
    <n v="0"/>
  </r>
  <r>
    <x v="11"/>
    <x v="2"/>
    <x v="29"/>
    <x v="0"/>
    <n v="0.5"/>
    <n v="0.5"/>
    <n v="0"/>
  </r>
  <r>
    <x v="12"/>
    <x v="1"/>
    <x v="10"/>
    <x v="0"/>
    <n v="-1"/>
    <n v="0"/>
    <n v="1"/>
  </r>
  <r>
    <x v="12"/>
    <x v="2"/>
    <x v="29"/>
    <x v="0"/>
    <n v="-0.5"/>
    <n v="0"/>
    <n v="0.5"/>
  </r>
  <r>
    <x v="12"/>
    <x v="2"/>
    <x v="28"/>
    <x v="0"/>
    <n v="-0.5"/>
    <n v="0"/>
    <n v="0.5"/>
  </r>
  <r>
    <x v="12"/>
    <x v="5"/>
    <x v="23"/>
    <x v="0"/>
    <n v="-1"/>
    <n v="0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2" cacheId="6" applyNumberFormats="0" applyBorderFormats="0" applyFontFormats="0" applyPatternFormats="0" applyAlignmentFormats="0" applyWidthHeightFormats="1" dataCaption="Values" grandTotalCaption="total" updatedVersion="6" minRefreshableVersion="3" useAutoFormatting="1" itemPrintTitles="1" createdVersion="6" indent="0" outline="1" outlineData="1" multipleFieldFilters="0" rowHeaderCaption="work-buckets" colHeaderCaption="date">
  <location ref="A3:O11" firstHeaderRow="1" firstDataRow="2" firstDataCol="1"/>
  <pivotFields count="7">
    <pivotField axis="axisCol" numFmtId="164" showAll="0">
      <items count="16">
        <item x="0"/>
        <item x="1"/>
        <item x="2"/>
        <item m="1" x="13"/>
        <item m="1" x="14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32">
        <item sd="0" x="6"/>
        <item x="3"/>
        <item sd="0" x="8"/>
        <item x="11"/>
        <item x="0"/>
        <item sd="0" x="5"/>
        <item x="1"/>
        <item sd="0" x="4"/>
        <item sd="0" x="7"/>
        <item x="2"/>
        <item sd="0" x="10"/>
        <item sd="0" x="9"/>
        <item sd="0" x="12"/>
        <item sd="0" x="13"/>
        <item sd="0" x="14"/>
        <item m="1" x="30"/>
        <item x="16"/>
        <item x="17"/>
        <item x="18"/>
        <item sd="0" x="19"/>
        <item sd="0" x="20"/>
        <item sd="0" x="21"/>
        <item x="22"/>
        <item x="23"/>
        <item x="24"/>
        <item x="25"/>
        <item sd="0" x="15"/>
        <item sd="0" x="26"/>
        <item sd="0" x="27"/>
        <item sd="0" x="28"/>
        <item sd="0" x="29"/>
        <item t="default"/>
      </items>
    </pivotField>
    <pivotField axis="axisRow" showAll="0">
      <items count="3">
        <item x="1"/>
        <item x="0"/>
        <item t="default"/>
      </items>
    </pivotField>
    <pivotField dataField="1" showAll="0"/>
    <pivotField showAll="0" defaultSubtotal="0"/>
    <pivotField showAll="0" defaultSubtotal="0"/>
  </pivotFields>
  <rowFields count="3">
    <field x="1"/>
    <field x="2"/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0"/>
  </colFields>
  <colItems count="14">
    <i>
      <x/>
    </i>
    <i>
      <x v="1"/>
    </i>
    <i>
      <x v="2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colItems>
  <dataFields count="1">
    <dataField name="backlog-breakdown" fld="4" baseField="0" baseItem="0"/>
  </dataFields>
  <formats count="12">
    <format dxfId="191">
      <pivotArea dataOnly="0" labelOnly="1" fieldPosition="0">
        <references count="2">
          <reference field="1" count="1" selected="0">
            <x v="1"/>
          </reference>
          <reference field="2" count="1">
            <x v="8"/>
          </reference>
        </references>
      </pivotArea>
    </format>
    <format dxfId="190">
      <pivotArea dataOnly="0" labelOnly="1" fieldPosition="0">
        <references count="2">
          <reference field="1" count="1" selected="0">
            <x v="2"/>
          </reference>
          <reference field="2" count="1">
            <x v="12"/>
          </reference>
        </references>
      </pivotArea>
    </format>
    <format dxfId="189">
      <pivotArea dataOnly="0" labelOnly="1" outline="0" fieldPosition="0">
        <references count="1">
          <reference field="0" count="0"/>
        </references>
      </pivotArea>
    </format>
    <format dxfId="188">
      <pivotArea dataOnly="0" labelOnly="1" fieldPosition="0">
        <references count="2">
          <reference field="1" count="1" selected="0">
            <x v="2"/>
          </reference>
          <reference field="2" count="1">
            <x v="12"/>
          </reference>
        </references>
      </pivotArea>
    </format>
    <format dxfId="187">
      <pivotArea dataOnly="0" labelOnly="1" fieldPosition="0">
        <references count="2">
          <reference field="1" count="1" selected="0">
            <x v="2"/>
          </reference>
          <reference field="2" count="1">
            <x v="26"/>
          </reference>
        </references>
      </pivotArea>
    </format>
    <format dxfId="186">
      <pivotArea dataOnly="0" labelOnly="1" fieldPosition="0">
        <references count="2">
          <reference field="1" count="1" selected="0">
            <x v="1"/>
          </reference>
          <reference field="2" count="1">
            <x v="8"/>
          </reference>
        </references>
      </pivotArea>
    </format>
    <format dxfId="185">
      <pivotArea dataOnly="0" labelOnly="1" fieldPosition="0">
        <references count="2">
          <reference field="1" count="1" selected="0">
            <x v="1"/>
          </reference>
          <reference field="2" count="1">
            <x v="5"/>
          </reference>
        </references>
      </pivotArea>
    </format>
    <format dxfId="184">
      <pivotArea dataOnly="0" labelOnly="1" fieldPosition="0">
        <references count="2">
          <reference field="1" count="1" selected="0">
            <x v="2"/>
          </reference>
          <reference field="2" count="1">
            <x v="26"/>
          </reference>
        </references>
      </pivotArea>
    </format>
    <format dxfId="183">
      <pivotArea dataOnly="0" labelOnly="1" fieldPosition="0">
        <references count="2">
          <reference field="1" count="1" selected="0">
            <x v="1"/>
          </reference>
          <reference field="2" count="1">
            <x v="5"/>
          </reference>
        </references>
      </pivotArea>
    </format>
    <format dxfId="182">
      <pivotArea dataOnly="0" labelOnly="1" fieldPosition="0">
        <references count="2">
          <reference field="1" count="1" selected="0">
            <x v="1"/>
          </reference>
          <reference field="2" count="1">
            <x v="10"/>
          </reference>
        </references>
      </pivotArea>
    </format>
    <format dxfId="181">
      <pivotArea dataOnly="0" labelOnly="1" fieldPosition="0">
        <references count="2">
          <reference field="1" count="1" selected="0">
            <x v="1"/>
          </reference>
          <reference field="2" count="1">
            <x v="3"/>
          </reference>
        </references>
      </pivotArea>
    </format>
    <format dxfId="180">
      <pivotArea dataOnly="0" labelOnly="1" fieldPosition="0">
        <references count="2">
          <reference field="1" count="1" selected="0">
            <x v="1"/>
          </reference>
          <reference field="2" count="1"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3" cacheId="6" applyNumberFormats="0" applyBorderFormats="0" applyFontFormats="0" applyPatternFormats="0" applyAlignmentFormats="0" applyWidthHeightFormats="1" dataCaption="Values" updatedVersion="6" minRefreshableVersion="3" useAutoFormatting="1" rowGrandTotals="0" itemPrintTitles="1" createdVersion="6" indent="0" outline="1" outlineData="1" multipleFieldFilters="0">
  <location ref="A3:C16" firstHeaderRow="0" firstDataRow="1" firstDataCol="1"/>
  <pivotFields count="7">
    <pivotField axis="axisRow" numFmtId="14" showAll="0">
      <items count="16">
        <item x="0"/>
        <item x="1"/>
        <item x="2"/>
        <item m="1" x="13"/>
        <item m="1" x="14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/>
    <pivotField showAll="0"/>
    <pivotField showAll="0"/>
    <pivotField showAll="0"/>
    <pivotField dataField="1" showAll="0" defaultSubtotal="0"/>
    <pivotField dataField="1" showAll="0" defaultSubtotal="0"/>
  </pivotFields>
  <rowFields count="1">
    <field x="0"/>
  </rowFields>
  <rowItems count="13">
    <i>
      <x/>
    </i>
    <i>
      <x v="1"/>
    </i>
    <i>
      <x v="2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</rowItems>
  <colFields count="1">
    <field x="-2"/>
  </colFields>
  <colItems count="2">
    <i>
      <x/>
    </i>
    <i i="1">
      <x v="1"/>
    </i>
  </colItems>
  <dataFields count="2">
    <dataField name="Sum of release-target" fld="5" showDataAs="runTotal" baseField="0" baseItem="0"/>
    <dataField name="Sum of work-completed" fld="6" showDataAs="runTotal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G71" totalsRowShown="0">
  <autoFilter ref="A1:G71" xr:uid="{00000000-0009-0000-0100-000001000000}"/>
  <tableColumns count="7">
    <tableColumn id="1" xr3:uid="{00000000-0010-0000-0000-000001000000}" name="Date" dataDxfId="194"/>
    <tableColumn id="2" xr3:uid="{00000000-0010-0000-0000-000002000000}" name="level-1"/>
    <tableColumn id="3" xr3:uid="{00000000-0010-0000-0000-000003000000}" name="level-2"/>
    <tableColumn id="7" xr3:uid="{2C6C122A-C642-4B3B-900D-A057FFF35EE9}" name="level-3"/>
    <tableColumn id="4" xr3:uid="{00000000-0010-0000-0000-000004000000}" name="size-delta"/>
    <tableColumn id="5" xr3:uid="{00000000-0010-0000-0000-000005000000}" name="release-target" dataDxfId="193">
      <calculatedColumnFormula>IF(Table1[[#This Row],[size-delta]]&gt;0,Table1[[#This Row],[size-delta]],0)</calculatedColumnFormula>
    </tableColumn>
    <tableColumn id="6" xr3:uid="{00000000-0010-0000-0000-000006000000}" name="work-completed" dataDxfId="192">
      <calculatedColumnFormula>Table1[[#This Row],[release-target]]-Table1[[#This Row],[size-delta]]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1"/>
  <sheetViews>
    <sheetView topLeftCell="A43" workbookViewId="0">
      <selection activeCell="F71" sqref="F71"/>
    </sheetView>
  </sheetViews>
  <sheetFormatPr defaultColWidth="8.7109375" defaultRowHeight="15" x14ac:dyDescent="0.25"/>
  <cols>
    <col min="1" max="1" width="11.7109375" customWidth="1"/>
    <col min="2" max="2" width="14.42578125" bestFit="1" customWidth="1"/>
    <col min="3" max="3" width="20.42578125" bestFit="1" customWidth="1"/>
    <col min="4" max="4" width="14.5703125" customWidth="1"/>
    <col min="5" max="5" width="16" bestFit="1" customWidth="1"/>
    <col min="6" max="6" width="18.140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45</v>
      </c>
      <c r="E1" t="s">
        <v>3</v>
      </c>
      <c r="F1" t="s">
        <v>35</v>
      </c>
      <c r="G1" t="s">
        <v>36</v>
      </c>
    </row>
    <row r="2" spans="1:7" x14ac:dyDescent="0.25">
      <c r="A2" s="1">
        <v>43892</v>
      </c>
      <c r="B2" t="s">
        <v>4</v>
      </c>
      <c r="C2" t="s">
        <v>5</v>
      </c>
      <c r="E2">
        <v>0.5</v>
      </c>
      <c r="F2">
        <f>IF(Table1[[#This Row],[size-delta]]&gt;0,Table1[[#This Row],[size-delta]],0)</f>
        <v>0.5</v>
      </c>
      <c r="G2">
        <f>Table1[[#This Row],[release-target]]-Table1[[#This Row],[size-delta]]</f>
        <v>0</v>
      </c>
    </row>
    <row r="3" spans="1:7" x14ac:dyDescent="0.25">
      <c r="A3" s="1">
        <v>43892</v>
      </c>
      <c r="B3" t="s">
        <v>4</v>
      </c>
      <c r="C3" t="s">
        <v>6</v>
      </c>
      <c r="E3">
        <v>0.5</v>
      </c>
      <c r="F3">
        <f>IF(Table1[[#This Row],[size-delta]]&gt;0,Table1[[#This Row],[size-delta]],0)</f>
        <v>0.5</v>
      </c>
      <c r="G3">
        <f>Table1[[#This Row],[release-target]]-Table1[[#This Row],[size-delta]]</f>
        <v>0</v>
      </c>
    </row>
    <row r="4" spans="1:7" x14ac:dyDescent="0.25">
      <c r="A4" s="1">
        <v>43892</v>
      </c>
      <c r="B4" t="s">
        <v>4</v>
      </c>
      <c r="C4" t="s">
        <v>7</v>
      </c>
      <c r="E4">
        <v>0.5</v>
      </c>
      <c r="F4">
        <f>IF(Table1[[#This Row],[size-delta]]&gt;0,Table1[[#This Row],[size-delta]],0)</f>
        <v>0.5</v>
      </c>
      <c r="G4">
        <f>Table1[[#This Row],[release-target]]-Table1[[#This Row],[size-delta]]</f>
        <v>0</v>
      </c>
    </row>
    <row r="5" spans="1:7" x14ac:dyDescent="0.25">
      <c r="A5" s="1">
        <v>43892</v>
      </c>
      <c r="B5" t="s">
        <v>4</v>
      </c>
      <c r="C5" t="s">
        <v>8</v>
      </c>
      <c r="E5">
        <v>4</v>
      </c>
      <c r="F5">
        <f>IF(Table1[[#This Row],[size-delta]]&gt;0,Table1[[#This Row],[size-delta]],0)</f>
        <v>4</v>
      </c>
      <c r="G5">
        <f>Table1[[#This Row],[release-target]]-Table1[[#This Row],[size-delta]]</f>
        <v>0</v>
      </c>
    </row>
    <row r="6" spans="1:7" x14ac:dyDescent="0.25">
      <c r="A6" s="1">
        <v>43892</v>
      </c>
      <c r="B6" t="s">
        <v>9</v>
      </c>
      <c r="C6" t="s">
        <v>10</v>
      </c>
      <c r="E6">
        <v>1</v>
      </c>
      <c r="F6">
        <f>IF(Table1[[#This Row],[size-delta]]&gt;0,Table1[[#This Row],[size-delta]],0)</f>
        <v>1</v>
      </c>
      <c r="G6">
        <f>Table1[[#This Row],[release-target]]-Table1[[#This Row],[size-delta]]</f>
        <v>0</v>
      </c>
    </row>
    <row r="7" spans="1:7" x14ac:dyDescent="0.25">
      <c r="A7" s="1">
        <v>43892</v>
      </c>
      <c r="B7" t="s">
        <v>9</v>
      </c>
      <c r="C7" t="s">
        <v>11</v>
      </c>
      <c r="E7">
        <v>1</v>
      </c>
      <c r="F7">
        <f>IF(Table1[[#This Row],[size-delta]]&gt;0,Table1[[#This Row],[size-delta]],0)</f>
        <v>1</v>
      </c>
      <c r="G7">
        <f>Table1[[#This Row],[release-target]]-Table1[[#This Row],[size-delta]]</f>
        <v>0</v>
      </c>
    </row>
    <row r="8" spans="1:7" x14ac:dyDescent="0.25">
      <c r="A8" s="1">
        <v>43892</v>
      </c>
      <c r="B8" t="s">
        <v>9</v>
      </c>
      <c r="C8" t="s">
        <v>12</v>
      </c>
      <c r="E8">
        <v>3</v>
      </c>
      <c r="F8">
        <f>IF(Table1[[#This Row],[size-delta]]&gt;0,Table1[[#This Row],[size-delta]],0)</f>
        <v>3</v>
      </c>
      <c r="G8">
        <f>Table1[[#This Row],[release-target]]-Table1[[#This Row],[size-delta]]</f>
        <v>0</v>
      </c>
    </row>
    <row r="9" spans="1:7" x14ac:dyDescent="0.25">
      <c r="A9" s="1">
        <v>43892</v>
      </c>
      <c r="B9" t="s">
        <v>9</v>
      </c>
      <c r="C9" t="s">
        <v>13</v>
      </c>
      <c r="E9">
        <v>2</v>
      </c>
      <c r="F9">
        <f>IF(Table1[[#This Row],[size-delta]]&gt;0,Table1[[#This Row],[size-delta]],0)</f>
        <v>2</v>
      </c>
      <c r="G9">
        <f>Table1[[#This Row],[release-target]]-Table1[[#This Row],[size-delta]]</f>
        <v>0</v>
      </c>
    </row>
    <row r="10" spans="1:7" x14ac:dyDescent="0.25">
      <c r="A10" s="1">
        <v>43892</v>
      </c>
      <c r="B10" t="s">
        <v>9</v>
      </c>
      <c r="C10" t="s">
        <v>14</v>
      </c>
      <c r="E10">
        <v>2</v>
      </c>
      <c r="F10">
        <f>IF(Table1[[#This Row],[size-delta]]&gt;0,Table1[[#This Row],[size-delta]],0)</f>
        <v>2</v>
      </c>
      <c r="G10">
        <f>Table1[[#This Row],[release-target]]-Table1[[#This Row],[size-delta]]</f>
        <v>0</v>
      </c>
    </row>
    <row r="11" spans="1:7" x14ac:dyDescent="0.25">
      <c r="A11" s="1">
        <v>43892</v>
      </c>
      <c r="B11" t="s">
        <v>9</v>
      </c>
      <c r="C11" t="s">
        <v>15</v>
      </c>
      <c r="E11">
        <v>1</v>
      </c>
      <c r="F11">
        <f>IF(Table1[[#This Row],[size-delta]]&gt;0,Table1[[#This Row],[size-delta]],0)</f>
        <v>1</v>
      </c>
      <c r="G11">
        <f>Table1[[#This Row],[release-target]]-Table1[[#This Row],[size-delta]]</f>
        <v>0</v>
      </c>
    </row>
    <row r="12" spans="1:7" x14ac:dyDescent="0.25">
      <c r="A12" s="1">
        <v>43892</v>
      </c>
      <c r="B12" t="s">
        <v>9</v>
      </c>
      <c r="C12" t="s">
        <v>16</v>
      </c>
      <c r="E12">
        <v>1</v>
      </c>
      <c r="F12">
        <f>IF(Table1[[#This Row],[size-delta]]&gt;0,Table1[[#This Row],[size-delta]],0)</f>
        <v>1</v>
      </c>
      <c r="G12">
        <f>Table1[[#This Row],[release-target]]-Table1[[#This Row],[size-delta]]</f>
        <v>0</v>
      </c>
    </row>
    <row r="13" spans="1:7" x14ac:dyDescent="0.25">
      <c r="A13" s="1">
        <v>43892</v>
      </c>
      <c r="B13" t="s">
        <v>9</v>
      </c>
      <c r="C13" t="s">
        <v>17</v>
      </c>
      <c r="E13">
        <v>3</v>
      </c>
      <c r="F13">
        <f>IF(Table1[[#This Row],[size-delta]]&gt;0,Table1[[#This Row],[size-delta]],0)</f>
        <v>3</v>
      </c>
      <c r="G13">
        <f>Table1[[#This Row],[release-target]]-Table1[[#This Row],[size-delta]]</f>
        <v>0</v>
      </c>
    </row>
    <row r="14" spans="1:7" x14ac:dyDescent="0.25">
      <c r="A14" s="1">
        <v>43892</v>
      </c>
      <c r="B14" t="s">
        <v>19</v>
      </c>
      <c r="C14" t="s">
        <v>20</v>
      </c>
      <c r="E14">
        <v>1</v>
      </c>
      <c r="F14">
        <f>IF(Table1[[#This Row],[size-delta]]&gt;0,Table1[[#This Row],[size-delta]],0)</f>
        <v>1</v>
      </c>
      <c r="G14">
        <f>Table1[[#This Row],[release-target]]-Table1[[#This Row],[size-delta]]</f>
        <v>0</v>
      </c>
    </row>
    <row r="15" spans="1:7" x14ac:dyDescent="0.25">
      <c r="A15" s="1">
        <v>43892</v>
      </c>
      <c r="B15" t="s">
        <v>19</v>
      </c>
      <c r="C15" t="s">
        <v>21</v>
      </c>
      <c r="E15">
        <v>3</v>
      </c>
      <c r="F15">
        <f>IF(Table1[[#This Row],[size-delta]]&gt;0,Table1[[#This Row],[size-delta]],0)</f>
        <v>3</v>
      </c>
      <c r="G15">
        <f>Table1[[#This Row],[release-target]]-Table1[[#This Row],[size-delta]]</f>
        <v>0</v>
      </c>
    </row>
    <row r="16" spans="1:7" x14ac:dyDescent="0.25">
      <c r="A16" s="1">
        <v>43892</v>
      </c>
      <c r="B16" t="s">
        <v>19</v>
      </c>
      <c r="C16" t="s">
        <v>22</v>
      </c>
      <c r="E16">
        <v>1</v>
      </c>
      <c r="F16">
        <f>IF(Table1[[#This Row],[size-delta]]&gt;0,Table1[[#This Row],[size-delta]],0)</f>
        <v>1</v>
      </c>
      <c r="G16">
        <f>Table1[[#This Row],[release-target]]-Table1[[#This Row],[size-delta]]</f>
        <v>0</v>
      </c>
    </row>
    <row r="17" spans="1:7" x14ac:dyDescent="0.25">
      <c r="A17" s="1">
        <v>43892</v>
      </c>
      <c r="B17" t="s">
        <v>19</v>
      </c>
      <c r="C17" t="s">
        <v>44</v>
      </c>
      <c r="E17">
        <v>0.5</v>
      </c>
      <c r="F17">
        <f>IF(Table1[[#This Row],[size-delta]]&gt;0,Table1[[#This Row],[size-delta]],0)</f>
        <v>0.5</v>
      </c>
      <c r="G17">
        <f>Table1[[#This Row],[release-target]]-Table1[[#This Row],[size-delta]]</f>
        <v>0</v>
      </c>
    </row>
    <row r="18" spans="1:7" x14ac:dyDescent="0.25">
      <c r="A18" s="1">
        <v>43892</v>
      </c>
      <c r="B18" t="s">
        <v>23</v>
      </c>
      <c r="C18" t="s">
        <v>24</v>
      </c>
      <c r="E18">
        <v>1</v>
      </c>
      <c r="F18">
        <f>IF(Table1[[#This Row],[size-delta]]&gt;0,Table1[[#This Row],[size-delta]],0)</f>
        <v>1</v>
      </c>
      <c r="G18">
        <f>Table1[[#This Row],[release-target]]-Table1[[#This Row],[size-delta]]</f>
        <v>0</v>
      </c>
    </row>
    <row r="19" spans="1:7" x14ac:dyDescent="0.25">
      <c r="A19" s="1">
        <v>43892</v>
      </c>
      <c r="B19" t="s">
        <v>23</v>
      </c>
      <c r="C19" t="s">
        <v>25</v>
      </c>
      <c r="E19">
        <v>0.5</v>
      </c>
      <c r="F19">
        <f>IF(Table1[[#This Row],[size-delta]]&gt;0,Table1[[#This Row],[size-delta]],0)</f>
        <v>0.5</v>
      </c>
      <c r="G19">
        <f>Table1[[#This Row],[release-target]]-Table1[[#This Row],[size-delta]]</f>
        <v>0</v>
      </c>
    </row>
    <row r="20" spans="1:7" x14ac:dyDescent="0.25">
      <c r="A20" s="1">
        <v>43892</v>
      </c>
      <c r="B20" t="s">
        <v>23</v>
      </c>
      <c r="C20" t="s">
        <v>26</v>
      </c>
      <c r="E20">
        <v>1</v>
      </c>
      <c r="F20">
        <f>IF(Table1[[#This Row],[size-delta]]&gt;0,Table1[[#This Row],[size-delta]],0)</f>
        <v>1</v>
      </c>
      <c r="G20">
        <f>Table1[[#This Row],[release-target]]-Table1[[#This Row],[size-delta]]</f>
        <v>0</v>
      </c>
    </row>
    <row r="21" spans="1:7" x14ac:dyDescent="0.25">
      <c r="A21" s="1">
        <v>43892</v>
      </c>
      <c r="B21" t="s">
        <v>27</v>
      </c>
      <c r="C21" t="s">
        <v>28</v>
      </c>
      <c r="E21">
        <v>1</v>
      </c>
      <c r="F21">
        <f>IF(Table1[[#This Row],[size-delta]]&gt;0,Table1[[#This Row],[size-delta]],0)</f>
        <v>1</v>
      </c>
      <c r="G21">
        <f>Table1[[#This Row],[release-target]]-Table1[[#This Row],[size-delta]]</f>
        <v>0</v>
      </c>
    </row>
    <row r="22" spans="1:7" x14ac:dyDescent="0.25">
      <c r="A22" s="1">
        <v>43892</v>
      </c>
      <c r="B22" t="s">
        <v>27</v>
      </c>
      <c r="C22" t="s">
        <v>29</v>
      </c>
      <c r="E22">
        <v>3</v>
      </c>
      <c r="F22">
        <f>IF(Table1[[#This Row],[size-delta]]&gt;0,Table1[[#This Row],[size-delta]],0)</f>
        <v>3</v>
      </c>
      <c r="G22">
        <f>Table1[[#This Row],[release-target]]-Table1[[#This Row],[size-delta]]</f>
        <v>0</v>
      </c>
    </row>
    <row r="23" spans="1:7" x14ac:dyDescent="0.25">
      <c r="A23" s="1">
        <v>43892</v>
      </c>
      <c r="B23" t="s">
        <v>27</v>
      </c>
      <c r="C23" t="s">
        <v>30</v>
      </c>
      <c r="E23">
        <v>1.5</v>
      </c>
      <c r="F23">
        <f>IF(Table1[[#This Row],[size-delta]]&gt;0,Table1[[#This Row],[size-delta]],0)</f>
        <v>1.5</v>
      </c>
      <c r="G23">
        <f>Table1[[#This Row],[release-target]]-Table1[[#This Row],[size-delta]]</f>
        <v>0</v>
      </c>
    </row>
    <row r="24" spans="1:7" x14ac:dyDescent="0.25">
      <c r="A24" s="1">
        <v>43892</v>
      </c>
      <c r="B24" t="s">
        <v>31</v>
      </c>
      <c r="C24" t="s">
        <v>32</v>
      </c>
      <c r="E24">
        <v>3</v>
      </c>
      <c r="F24">
        <f>IF(Table1[[#This Row],[size-delta]]&gt;0,Table1[[#This Row],[size-delta]],0)</f>
        <v>3</v>
      </c>
      <c r="G24">
        <f>Table1[[#This Row],[release-target]]-Table1[[#This Row],[size-delta]]</f>
        <v>0</v>
      </c>
    </row>
    <row r="25" spans="1:7" x14ac:dyDescent="0.25">
      <c r="A25" s="1">
        <v>43892</v>
      </c>
      <c r="B25" t="s">
        <v>31</v>
      </c>
      <c r="C25" t="s">
        <v>33</v>
      </c>
      <c r="E25">
        <v>3</v>
      </c>
      <c r="F25">
        <f>IF(Table1[[#This Row],[size-delta]]&gt;0,Table1[[#This Row],[size-delta]],0)</f>
        <v>3</v>
      </c>
      <c r="G25">
        <f>Table1[[#This Row],[release-target]]-Table1[[#This Row],[size-delta]]</f>
        <v>0</v>
      </c>
    </row>
    <row r="26" spans="1:7" x14ac:dyDescent="0.25">
      <c r="A26" s="1">
        <v>43892</v>
      </c>
      <c r="B26" t="s">
        <v>31</v>
      </c>
      <c r="C26" t="s">
        <v>34</v>
      </c>
      <c r="E26">
        <v>0.5</v>
      </c>
      <c r="F26">
        <f>IF(Table1[[#This Row],[size-delta]]&gt;0,Table1[[#This Row],[size-delta]],0)</f>
        <v>0.5</v>
      </c>
      <c r="G26">
        <f>Table1[[#This Row],[release-target]]-Table1[[#This Row],[size-delta]]</f>
        <v>0</v>
      </c>
    </row>
    <row r="27" spans="1:7" x14ac:dyDescent="0.25">
      <c r="A27" s="1">
        <v>43901</v>
      </c>
      <c r="B27" t="s">
        <v>4</v>
      </c>
      <c r="C27" t="s">
        <v>7</v>
      </c>
      <c r="E27">
        <v>-0.5</v>
      </c>
      <c r="F27">
        <f>IF(Table1[[#This Row],[size-delta]]&gt;0,Table1[[#This Row],[size-delta]],0)</f>
        <v>0</v>
      </c>
      <c r="G27">
        <f>Table1[[#This Row],[release-target]]-Table1[[#This Row],[size-delta]]</f>
        <v>0.5</v>
      </c>
    </row>
    <row r="28" spans="1:7" x14ac:dyDescent="0.25">
      <c r="A28" s="1">
        <v>43901</v>
      </c>
      <c r="B28" t="s">
        <v>4</v>
      </c>
      <c r="C28" t="s">
        <v>8</v>
      </c>
      <c r="E28">
        <v>-3</v>
      </c>
      <c r="F28">
        <f>IF(Table1[[#This Row],[size-delta]]&gt;0,Table1[[#This Row],[size-delta]],0)</f>
        <v>0</v>
      </c>
      <c r="G28">
        <f>Table1[[#This Row],[release-target]]-Table1[[#This Row],[size-delta]]</f>
        <v>3</v>
      </c>
    </row>
    <row r="29" spans="1:7" x14ac:dyDescent="0.25">
      <c r="A29" s="1">
        <v>43902</v>
      </c>
      <c r="B29" t="s">
        <v>4</v>
      </c>
      <c r="C29" t="s">
        <v>5</v>
      </c>
      <c r="E29">
        <v>-0.5</v>
      </c>
      <c r="F29" s="5">
        <f>IF(Table1[[#This Row],[size-delta]]&gt;0,Table1[[#This Row],[size-delta]],0)</f>
        <v>0</v>
      </c>
      <c r="G29" s="5">
        <f>Table1[[#This Row],[release-target]]-Table1[[#This Row],[size-delta]]</f>
        <v>0.5</v>
      </c>
    </row>
    <row r="30" spans="1:7" x14ac:dyDescent="0.25">
      <c r="A30" s="1">
        <v>43902</v>
      </c>
      <c r="B30" t="s">
        <v>4</v>
      </c>
      <c r="C30" t="s">
        <v>6</v>
      </c>
      <c r="E30">
        <v>-0.5</v>
      </c>
      <c r="F30" s="5">
        <f>IF(Table1[[#This Row],[size-delta]]&gt;0,Table1[[#This Row],[size-delta]],0)</f>
        <v>0</v>
      </c>
      <c r="G30" s="5">
        <f>Table1[[#This Row],[release-target]]-Table1[[#This Row],[size-delta]]</f>
        <v>0.5</v>
      </c>
    </row>
    <row r="31" spans="1:7" x14ac:dyDescent="0.25">
      <c r="A31" s="1">
        <v>43902</v>
      </c>
      <c r="B31" t="s">
        <v>4</v>
      </c>
      <c r="C31" t="s">
        <v>8</v>
      </c>
      <c r="E31">
        <v>-1</v>
      </c>
      <c r="F31" s="5">
        <f>IF(Table1[[#This Row],[size-delta]]&gt;0,Table1[[#This Row],[size-delta]],0)</f>
        <v>0</v>
      </c>
      <c r="G31" s="5">
        <f>Table1[[#This Row],[release-target]]-Table1[[#This Row],[size-delta]]</f>
        <v>1</v>
      </c>
    </row>
    <row r="32" spans="1:7" x14ac:dyDescent="0.25">
      <c r="A32" s="6">
        <v>43934</v>
      </c>
      <c r="B32" t="s">
        <v>31</v>
      </c>
      <c r="C32" t="s">
        <v>32</v>
      </c>
      <c r="E32">
        <v>-3</v>
      </c>
      <c r="F32" s="5">
        <f>IF(Table1[[#This Row],[size-delta]]&gt;0,Table1[[#This Row],[size-delta]],0)</f>
        <v>0</v>
      </c>
      <c r="G32" s="5">
        <f>Table1[[#This Row],[release-target]]-Table1[[#This Row],[size-delta]]</f>
        <v>3</v>
      </c>
    </row>
    <row r="33" spans="1:7" x14ac:dyDescent="0.25">
      <c r="A33" s="6">
        <v>43934</v>
      </c>
      <c r="B33" t="s">
        <v>31</v>
      </c>
      <c r="C33" t="s">
        <v>40</v>
      </c>
      <c r="E33">
        <v>2</v>
      </c>
      <c r="F33" s="5">
        <f>IF(Table1[[#This Row],[size-delta]]&gt;0,Table1[[#This Row],[size-delta]],0)</f>
        <v>2</v>
      </c>
      <c r="G33" s="5">
        <f>Table1[[#This Row],[release-target]]-Table1[[#This Row],[size-delta]]</f>
        <v>0</v>
      </c>
    </row>
    <row r="34" spans="1:7" x14ac:dyDescent="0.25">
      <c r="A34" s="6">
        <v>43934</v>
      </c>
      <c r="B34" t="s">
        <v>27</v>
      </c>
      <c r="C34" t="s">
        <v>29</v>
      </c>
      <c r="E34">
        <v>-3</v>
      </c>
      <c r="F34" s="5">
        <v>-3</v>
      </c>
      <c r="G34" s="5">
        <f>Table1[[#This Row],[release-target]]-Table1[[#This Row],[size-delta]]</f>
        <v>0</v>
      </c>
    </row>
    <row r="35" spans="1:7" x14ac:dyDescent="0.25">
      <c r="A35" s="6">
        <v>43934</v>
      </c>
      <c r="B35" t="s">
        <v>27</v>
      </c>
      <c r="C35" t="s">
        <v>30</v>
      </c>
      <c r="E35">
        <v>-1.5</v>
      </c>
      <c r="F35" s="5">
        <v>-1.5</v>
      </c>
      <c r="G35" s="5">
        <f>Table1[[#This Row],[release-target]]-Table1[[#This Row],[size-delta]]</f>
        <v>0</v>
      </c>
    </row>
    <row r="36" spans="1:7" x14ac:dyDescent="0.25">
      <c r="A36" s="6">
        <v>43934</v>
      </c>
      <c r="B36" t="s">
        <v>31</v>
      </c>
      <c r="C36" t="s">
        <v>34</v>
      </c>
      <c r="E36">
        <v>-0.5</v>
      </c>
      <c r="F36" s="5">
        <v>-0.5</v>
      </c>
      <c r="G36" s="5">
        <f>Table1[[#This Row],[release-target]]-Table1[[#This Row],[size-delta]]</f>
        <v>0</v>
      </c>
    </row>
    <row r="37" spans="1:7" x14ac:dyDescent="0.25">
      <c r="A37" s="6">
        <v>43934</v>
      </c>
      <c r="B37" t="s">
        <v>23</v>
      </c>
      <c r="C37" t="s">
        <v>26</v>
      </c>
      <c r="E37">
        <v>-1</v>
      </c>
      <c r="F37" s="5">
        <v>-1</v>
      </c>
      <c r="G37" s="5">
        <f>Table1[[#This Row],[release-target]]-Table1[[#This Row],[size-delta]]</f>
        <v>0</v>
      </c>
    </row>
    <row r="38" spans="1:7" x14ac:dyDescent="0.25">
      <c r="A38" s="6">
        <v>43936</v>
      </c>
      <c r="B38" t="s">
        <v>19</v>
      </c>
      <c r="C38" t="s">
        <v>20</v>
      </c>
      <c r="E38">
        <v>-1</v>
      </c>
      <c r="F38" s="5">
        <f>IF(Table1[[#This Row],[size-delta]]&gt;0,Table1[[#This Row],[size-delta]],0)</f>
        <v>0</v>
      </c>
      <c r="G38" s="5">
        <f>Table1[[#This Row],[release-target]]-Table1[[#This Row],[size-delta]]</f>
        <v>1</v>
      </c>
    </row>
    <row r="39" spans="1:7" x14ac:dyDescent="0.25">
      <c r="A39" s="6">
        <v>43936</v>
      </c>
      <c r="B39" t="s">
        <v>19</v>
      </c>
      <c r="C39" t="s">
        <v>44</v>
      </c>
      <c r="E39">
        <v>0.5</v>
      </c>
      <c r="F39" s="5">
        <f>IF(Table1[[#This Row],[size-delta]]&gt;0,Table1[[#This Row],[size-delta]],0)</f>
        <v>0.5</v>
      </c>
      <c r="G39" s="5">
        <f>Table1[[#This Row],[release-target]]-Table1[[#This Row],[size-delta]]</f>
        <v>0</v>
      </c>
    </row>
    <row r="40" spans="1:7" x14ac:dyDescent="0.25">
      <c r="A40" s="6">
        <v>43936</v>
      </c>
      <c r="B40" t="s">
        <v>9</v>
      </c>
      <c r="C40" t="s">
        <v>13</v>
      </c>
      <c r="E40">
        <v>-2</v>
      </c>
      <c r="F40" s="5">
        <f>IF(Table1[[#This Row],[size-delta]]&gt;0,Table1[[#This Row],[size-delta]],0)</f>
        <v>0</v>
      </c>
      <c r="G40" s="5">
        <f>Table1[[#This Row],[release-target]]-Table1[[#This Row],[size-delta]]</f>
        <v>2</v>
      </c>
    </row>
    <row r="41" spans="1:7" x14ac:dyDescent="0.25">
      <c r="A41" s="6">
        <v>43938</v>
      </c>
      <c r="B41" t="s">
        <v>19</v>
      </c>
      <c r="C41" t="s">
        <v>44</v>
      </c>
      <c r="E41">
        <v>-1</v>
      </c>
      <c r="F41" s="5">
        <f>IF(Table1[[#This Row],[size-delta]]&gt;0,Table1[[#This Row],[size-delta]],0)</f>
        <v>0</v>
      </c>
      <c r="G41" s="5">
        <f>Table1[[#This Row],[release-target]]-Table1[[#This Row],[size-delta]]</f>
        <v>1</v>
      </c>
    </row>
    <row r="42" spans="1:7" x14ac:dyDescent="0.25">
      <c r="A42" s="6">
        <v>43938</v>
      </c>
      <c r="B42" t="s">
        <v>19</v>
      </c>
      <c r="C42" t="s">
        <v>21</v>
      </c>
      <c r="E42">
        <v>-3</v>
      </c>
      <c r="F42" s="5">
        <v>-3</v>
      </c>
      <c r="G42" s="5">
        <f>Table1[[#This Row],[release-target]]-Table1[[#This Row],[size-delta]]</f>
        <v>0</v>
      </c>
    </row>
    <row r="43" spans="1:7" x14ac:dyDescent="0.25">
      <c r="A43" s="6">
        <v>43938</v>
      </c>
      <c r="B43" t="s">
        <v>19</v>
      </c>
      <c r="C43" t="s">
        <v>22</v>
      </c>
      <c r="E43">
        <v>-1</v>
      </c>
      <c r="F43" s="5">
        <v>-1</v>
      </c>
      <c r="G43" s="5">
        <f>Table1[[#This Row],[release-target]]-Table1[[#This Row],[size-delta]]</f>
        <v>0</v>
      </c>
    </row>
    <row r="44" spans="1:7" x14ac:dyDescent="0.25">
      <c r="A44" s="6">
        <v>43938</v>
      </c>
      <c r="B44" t="s">
        <v>9</v>
      </c>
      <c r="C44" t="s">
        <v>11</v>
      </c>
      <c r="E44">
        <v>-1</v>
      </c>
      <c r="F44" s="5">
        <f>IF(Table1[[#This Row],[size-delta]]&gt;0,Table1[[#This Row],[size-delta]],0)</f>
        <v>0</v>
      </c>
      <c r="G44" s="5">
        <f>Table1[[#This Row],[release-target]]-Table1[[#This Row],[size-delta]]</f>
        <v>1</v>
      </c>
    </row>
    <row r="45" spans="1:7" x14ac:dyDescent="0.25">
      <c r="A45" s="6">
        <v>43941</v>
      </c>
      <c r="B45" t="s">
        <v>9</v>
      </c>
      <c r="C45" t="s">
        <v>16</v>
      </c>
      <c r="E45">
        <v>0</v>
      </c>
      <c r="F45" s="5">
        <f>IF(Table1[[#This Row],[size-delta]]&gt;0,Table1[[#This Row],[size-delta]],0)</f>
        <v>0</v>
      </c>
      <c r="G45" s="5">
        <f>Table1[[#This Row],[release-target]]-Table1[[#This Row],[size-delta]]</f>
        <v>0</v>
      </c>
    </row>
    <row r="46" spans="1:7" x14ac:dyDescent="0.25">
      <c r="A46" s="6">
        <v>43941</v>
      </c>
      <c r="B46" t="s">
        <v>9</v>
      </c>
      <c r="C46" t="s">
        <v>17</v>
      </c>
      <c r="E46">
        <v>0</v>
      </c>
      <c r="F46" s="5">
        <f>IF(Table1[[#This Row],[size-delta]]&gt;0,Table1[[#This Row],[size-delta]],0)</f>
        <v>0</v>
      </c>
      <c r="G46" s="5">
        <f>Table1[[#This Row],[release-target]]-Table1[[#This Row],[size-delta]]</f>
        <v>0</v>
      </c>
    </row>
    <row r="47" spans="1:7" x14ac:dyDescent="0.25">
      <c r="A47" s="6">
        <v>43943</v>
      </c>
      <c r="B47" t="s">
        <v>9</v>
      </c>
      <c r="C47" t="s">
        <v>17</v>
      </c>
      <c r="E47">
        <v>-1</v>
      </c>
      <c r="F47" s="5">
        <f>IF(Table1[[#This Row],[size-delta]]&gt;0,Table1[[#This Row],[size-delta]],0)</f>
        <v>0</v>
      </c>
      <c r="G47" s="5">
        <f>Table1[[#This Row],[release-target]]-Table1[[#This Row],[size-delta]]</f>
        <v>1</v>
      </c>
    </row>
    <row r="48" spans="1:7" x14ac:dyDescent="0.25">
      <c r="A48" s="6">
        <v>43943</v>
      </c>
      <c r="B48" t="s">
        <v>9</v>
      </c>
      <c r="C48" t="s">
        <v>10</v>
      </c>
      <c r="E48">
        <v>-1</v>
      </c>
      <c r="F48" s="5">
        <v>-1</v>
      </c>
      <c r="G48" s="5">
        <f>Table1[[#This Row],[release-target]]-Table1[[#This Row],[size-delta]]</f>
        <v>0</v>
      </c>
    </row>
    <row r="49" spans="1:7" x14ac:dyDescent="0.25">
      <c r="A49" s="6">
        <v>43943</v>
      </c>
      <c r="B49" t="s">
        <v>9</v>
      </c>
      <c r="C49" t="s">
        <v>14</v>
      </c>
      <c r="E49">
        <v>-2</v>
      </c>
      <c r="F49" s="5">
        <v>-2</v>
      </c>
      <c r="G49" s="5">
        <f>Table1[[#This Row],[release-target]]-Table1[[#This Row],[size-delta]]</f>
        <v>0</v>
      </c>
    </row>
    <row r="50" spans="1:7" x14ac:dyDescent="0.25">
      <c r="A50" s="6">
        <v>43943</v>
      </c>
      <c r="B50" t="s">
        <v>23</v>
      </c>
      <c r="C50" t="s">
        <v>24</v>
      </c>
      <c r="E50">
        <v>-1</v>
      </c>
      <c r="F50" s="5">
        <v>-1</v>
      </c>
      <c r="G50" s="5">
        <f>Table1[[#This Row],[release-target]]-Table1[[#This Row],[size-delta]]</f>
        <v>0</v>
      </c>
    </row>
    <row r="51" spans="1:7" x14ac:dyDescent="0.25">
      <c r="A51" s="6">
        <v>43943</v>
      </c>
      <c r="B51" t="s">
        <v>23</v>
      </c>
      <c r="C51" t="s">
        <v>25</v>
      </c>
      <c r="E51">
        <v>-0.5</v>
      </c>
      <c r="F51" s="5">
        <v>-0.5</v>
      </c>
      <c r="G51" s="5">
        <f>Table1[[#This Row],[release-target]]-Table1[[#This Row],[size-delta]]</f>
        <v>0</v>
      </c>
    </row>
    <row r="52" spans="1:7" x14ac:dyDescent="0.25">
      <c r="A52" s="6">
        <v>43943</v>
      </c>
      <c r="B52" t="s">
        <v>31</v>
      </c>
      <c r="C52" t="s">
        <v>33</v>
      </c>
      <c r="E52">
        <v>-1</v>
      </c>
      <c r="F52" s="5">
        <f>IF(Table1[[#This Row],[size-delta]]&gt;0,Table1[[#This Row],[size-delta]],0)</f>
        <v>0</v>
      </c>
      <c r="G52" s="5">
        <f>Table1[[#This Row],[release-target]]-Table1[[#This Row],[size-delta]]</f>
        <v>1</v>
      </c>
    </row>
    <row r="53" spans="1:7" x14ac:dyDescent="0.25">
      <c r="A53" s="6">
        <v>43943</v>
      </c>
      <c r="B53" t="s">
        <v>31</v>
      </c>
      <c r="C53" t="s">
        <v>40</v>
      </c>
      <c r="E53">
        <v>-2</v>
      </c>
      <c r="F53" s="5">
        <v>-2</v>
      </c>
      <c r="G53" s="5">
        <f>Table1[[#This Row],[release-target]]-Table1[[#This Row],[size-delta]]</f>
        <v>0</v>
      </c>
    </row>
    <row r="54" spans="1:7" x14ac:dyDescent="0.25">
      <c r="A54" s="6">
        <v>43945</v>
      </c>
      <c r="B54" t="s">
        <v>9</v>
      </c>
      <c r="C54" t="s">
        <v>17</v>
      </c>
      <c r="E54">
        <v>0</v>
      </c>
      <c r="F54" s="5">
        <f>IF(Table1[[#This Row],[size-delta]]&gt;0,Table1[[#This Row],[size-delta]],0)</f>
        <v>0</v>
      </c>
      <c r="G54" s="5">
        <f>Table1[[#This Row],[release-target]]-Table1[[#This Row],[size-delta]]</f>
        <v>0</v>
      </c>
    </row>
    <row r="55" spans="1:7" x14ac:dyDescent="0.25">
      <c r="A55" s="6">
        <v>43948</v>
      </c>
      <c r="B55" t="s">
        <v>9</v>
      </c>
      <c r="C55" t="s">
        <v>17</v>
      </c>
      <c r="E55">
        <v>-1.5</v>
      </c>
      <c r="F55" s="5">
        <f>IF(Table1[[#This Row],[size-delta]]&gt;0,Table1[[#This Row],[size-delta]],0)</f>
        <v>0</v>
      </c>
      <c r="G55" s="5">
        <f>Table1[[#This Row],[release-target]]-Table1[[#This Row],[size-delta]]</f>
        <v>1.5</v>
      </c>
    </row>
    <row r="56" spans="1:7" x14ac:dyDescent="0.25">
      <c r="A56" s="6">
        <v>43950</v>
      </c>
      <c r="B56" t="s">
        <v>9</v>
      </c>
      <c r="C56" t="s">
        <v>17</v>
      </c>
      <c r="E56">
        <v>-0.5</v>
      </c>
      <c r="F56" s="5">
        <f>IF(Table1[[#This Row],[size-delta]]&gt;0,Table1[[#This Row],[size-delta]],0)</f>
        <v>0</v>
      </c>
      <c r="G56" s="5">
        <f>Table1[[#This Row],[release-target]]-Table1[[#This Row],[size-delta]]</f>
        <v>0.5</v>
      </c>
    </row>
    <row r="57" spans="1:7" x14ac:dyDescent="0.25">
      <c r="A57" s="6">
        <v>43950</v>
      </c>
      <c r="B57" t="s">
        <v>9</v>
      </c>
      <c r="C57" t="s">
        <v>15</v>
      </c>
      <c r="E57">
        <v>-1</v>
      </c>
      <c r="F57" s="5">
        <f>IF(Table1[[#This Row],[size-delta]]&gt;0,Table1[[#This Row],[size-delta]],0)</f>
        <v>0</v>
      </c>
      <c r="G57" s="5">
        <f>Table1[[#This Row],[release-target]]-Table1[[#This Row],[size-delta]]</f>
        <v>1</v>
      </c>
    </row>
    <row r="58" spans="1:7" x14ac:dyDescent="0.25">
      <c r="A58" s="6">
        <v>43950</v>
      </c>
      <c r="B58" t="s">
        <v>9</v>
      </c>
      <c r="C58" t="s">
        <v>12</v>
      </c>
      <c r="E58">
        <v>-3</v>
      </c>
      <c r="F58" s="5">
        <f>IF(Table1[[#This Row],[size-delta]]&gt;0,Table1[[#This Row],[size-delta]],0)</f>
        <v>0</v>
      </c>
      <c r="G58" s="5">
        <f>Table1[[#This Row],[release-target]]-Table1[[#This Row],[size-delta]]</f>
        <v>3</v>
      </c>
    </row>
    <row r="59" spans="1:7" x14ac:dyDescent="0.25">
      <c r="A59" s="6">
        <v>43950</v>
      </c>
      <c r="B59" t="s">
        <v>9</v>
      </c>
      <c r="C59" t="s">
        <v>17</v>
      </c>
      <c r="D59" t="s">
        <v>46</v>
      </c>
      <c r="E59">
        <v>0.5</v>
      </c>
      <c r="F59" s="5">
        <f>IF(Table1[[#This Row],[size-delta]]&gt;0,Table1[[#This Row],[size-delta]],0)</f>
        <v>0.5</v>
      </c>
      <c r="G59" s="5">
        <f>Table1[[#This Row],[release-target]]-Table1[[#This Row],[size-delta]]</f>
        <v>0</v>
      </c>
    </row>
    <row r="60" spans="1:7" x14ac:dyDescent="0.25">
      <c r="A60" s="6">
        <v>43950</v>
      </c>
      <c r="B60" t="s">
        <v>19</v>
      </c>
      <c r="C60" t="s">
        <v>47</v>
      </c>
      <c r="E60">
        <v>0.75</v>
      </c>
      <c r="F60" s="5">
        <f>IF(Table1[[#This Row],[size-delta]]&gt;0,Table1[[#This Row],[size-delta]],0)</f>
        <v>0.75</v>
      </c>
      <c r="G60" s="5">
        <f>Table1[[#This Row],[release-target]]-Table1[[#This Row],[size-delta]]</f>
        <v>0</v>
      </c>
    </row>
    <row r="61" spans="1:7" x14ac:dyDescent="0.25">
      <c r="A61" s="6">
        <v>43950</v>
      </c>
      <c r="B61" t="s">
        <v>19</v>
      </c>
      <c r="C61" t="s">
        <v>48</v>
      </c>
      <c r="E61">
        <v>0.75</v>
      </c>
      <c r="F61" s="5">
        <f>IF(Table1[[#This Row],[size-delta]]&gt;0,Table1[[#This Row],[size-delta]],0)</f>
        <v>0.75</v>
      </c>
      <c r="G61" s="5">
        <f>Table1[[#This Row],[release-target]]-Table1[[#This Row],[size-delta]]</f>
        <v>0</v>
      </c>
    </row>
    <row r="62" spans="1:7" x14ac:dyDescent="0.25">
      <c r="A62" s="6">
        <v>43952</v>
      </c>
      <c r="B62" t="s">
        <v>9</v>
      </c>
      <c r="C62" t="s">
        <v>17</v>
      </c>
      <c r="D62" t="s">
        <v>46</v>
      </c>
      <c r="E62">
        <v>-0.5</v>
      </c>
      <c r="F62" s="5">
        <f>IF(Table1[[#This Row],[size-delta]]&gt;0,Table1[[#This Row],[size-delta]],0)</f>
        <v>0</v>
      </c>
      <c r="G62" s="5">
        <f>Table1[[#This Row],[release-target]]-Table1[[#This Row],[size-delta]]</f>
        <v>0.5</v>
      </c>
    </row>
    <row r="63" spans="1:7" x14ac:dyDescent="0.25">
      <c r="A63" s="6">
        <v>43952</v>
      </c>
      <c r="B63" t="s">
        <v>19</v>
      </c>
      <c r="C63" t="s">
        <v>47</v>
      </c>
      <c r="E63">
        <v>-0.75</v>
      </c>
      <c r="F63" s="5">
        <f>IF(Table1[[#This Row],[size-delta]]&gt;0,Table1[[#This Row],[size-delta]],0)</f>
        <v>0</v>
      </c>
      <c r="G63" s="5">
        <f>Table1[[#This Row],[release-target]]-Table1[[#This Row],[size-delta]]</f>
        <v>0.75</v>
      </c>
    </row>
    <row r="64" spans="1:7" x14ac:dyDescent="0.25">
      <c r="A64" s="6">
        <v>43952</v>
      </c>
      <c r="B64" t="s">
        <v>19</v>
      </c>
      <c r="C64" t="s">
        <v>48</v>
      </c>
      <c r="E64">
        <v>-0.75</v>
      </c>
      <c r="F64" s="5">
        <f>IF(Table1[[#This Row],[size-delta]]&gt;0,Table1[[#This Row],[size-delta]],0)</f>
        <v>0</v>
      </c>
      <c r="G64" s="5">
        <f>Table1[[#This Row],[release-target]]-Table1[[#This Row],[size-delta]]</f>
        <v>0.75</v>
      </c>
    </row>
    <row r="65" spans="1:7" x14ac:dyDescent="0.25">
      <c r="A65" s="6">
        <v>43952</v>
      </c>
      <c r="B65" t="s">
        <v>19</v>
      </c>
      <c r="C65" t="s">
        <v>49</v>
      </c>
      <c r="E65">
        <v>0.5</v>
      </c>
      <c r="F65" s="5">
        <f>IF(Table1[[#This Row],[size-delta]]&gt;0,Table1[[#This Row],[size-delta]],0)</f>
        <v>0.5</v>
      </c>
      <c r="G65" s="5">
        <f>Table1[[#This Row],[release-target]]-Table1[[#This Row],[size-delta]]</f>
        <v>0</v>
      </c>
    </row>
    <row r="66" spans="1:7" x14ac:dyDescent="0.25">
      <c r="A66" s="6">
        <v>43952</v>
      </c>
      <c r="B66" t="s">
        <v>27</v>
      </c>
      <c r="C66" t="s">
        <v>28</v>
      </c>
      <c r="E66">
        <v>-0.5</v>
      </c>
      <c r="F66" s="5">
        <v>-0.5</v>
      </c>
      <c r="G66" s="5">
        <f>Table1[[#This Row],[release-target]]-Table1[[#This Row],[size-delta]]</f>
        <v>0</v>
      </c>
    </row>
    <row r="67" spans="1:7" x14ac:dyDescent="0.25">
      <c r="A67" s="6">
        <v>43952</v>
      </c>
      <c r="B67" t="s">
        <v>19</v>
      </c>
      <c r="C67" t="s">
        <v>50</v>
      </c>
      <c r="E67">
        <v>0.5</v>
      </c>
      <c r="F67" s="5">
        <f>IF(Table1[[#This Row],[size-delta]]&gt;0,Table1[[#This Row],[size-delta]],0)</f>
        <v>0.5</v>
      </c>
      <c r="G67" s="5">
        <f>Table1[[#This Row],[release-target]]-Table1[[#This Row],[size-delta]]</f>
        <v>0</v>
      </c>
    </row>
    <row r="68" spans="1:7" x14ac:dyDescent="0.25">
      <c r="A68" s="6">
        <v>43959</v>
      </c>
      <c r="B68" t="s">
        <v>9</v>
      </c>
      <c r="C68" t="s">
        <v>16</v>
      </c>
      <c r="E68">
        <v>-1</v>
      </c>
      <c r="F68" s="5">
        <f>IF(Table1[[#This Row],[size-delta]]&gt;0,Table1[[#This Row],[size-delta]],0)</f>
        <v>0</v>
      </c>
      <c r="G68" s="5">
        <f>Table1[[#This Row],[release-target]]-Table1[[#This Row],[size-delta]]</f>
        <v>1</v>
      </c>
    </row>
    <row r="69" spans="1:7" x14ac:dyDescent="0.25">
      <c r="A69" s="6">
        <v>43959</v>
      </c>
      <c r="B69" t="s">
        <v>19</v>
      </c>
      <c r="C69" t="s">
        <v>50</v>
      </c>
      <c r="E69">
        <v>-0.5</v>
      </c>
      <c r="F69" s="5">
        <f>IF(Table1[[#This Row],[size-delta]]&gt;0,Table1[[#This Row],[size-delta]],0)</f>
        <v>0</v>
      </c>
      <c r="G69" s="5">
        <f>Table1[[#This Row],[release-target]]-Table1[[#This Row],[size-delta]]</f>
        <v>0.5</v>
      </c>
    </row>
    <row r="70" spans="1:7" x14ac:dyDescent="0.25">
      <c r="A70" s="6">
        <v>43959</v>
      </c>
      <c r="B70" t="s">
        <v>19</v>
      </c>
      <c r="C70" t="s">
        <v>49</v>
      </c>
      <c r="E70">
        <v>-0.5</v>
      </c>
      <c r="F70" s="5">
        <f>IF(Table1[[#This Row],[size-delta]]&gt;0,Table1[[#This Row],[size-delta]],0)</f>
        <v>0</v>
      </c>
      <c r="G70" s="5">
        <f>Table1[[#This Row],[release-target]]-Table1[[#This Row],[size-delta]]</f>
        <v>0.5</v>
      </c>
    </row>
    <row r="71" spans="1:7" x14ac:dyDescent="0.25">
      <c r="A71" s="6">
        <v>43959</v>
      </c>
      <c r="B71" t="s">
        <v>31</v>
      </c>
      <c r="C71" t="s">
        <v>33</v>
      </c>
      <c r="E71">
        <v>-1</v>
      </c>
      <c r="F71" s="5">
        <f>IF(Table1[[#This Row],[size-delta]]&gt;0,Table1[[#This Row],[size-delta]],0)</f>
        <v>0</v>
      </c>
      <c r="G71" s="5">
        <f>Table1[[#This Row],[release-target]]-Table1[[#This Row],[size-delta]]</f>
        <v>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O11"/>
  <sheetViews>
    <sheetView topLeftCell="A4" workbookViewId="0">
      <selection activeCell="A10" sqref="A10"/>
    </sheetView>
  </sheetViews>
  <sheetFormatPr defaultColWidth="8.7109375" defaultRowHeight="15" x14ac:dyDescent="0.25"/>
  <cols>
    <col min="1" max="1" width="18.7109375" bestFit="1" customWidth="1"/>
    <col min="2" max="2" width="7.28515625" bestFit="1" customWidth="1"/>
    <col min="3" max="12" width="4.85546875" bestFit="1" customWidth="1"/>
    <col min="13" max="13" width="4.7109375" bestFit="1" customWidth="1"/>
    <col min="14" max="14" width="3.85546875" bestFit="1" customWidth="1"/>
    <col min="15" max="15" width="5.140625" bestFit="1" customWidth="1"/>
  </cols>
  <sheetData>
    <row r="3" spans="1:15" x14ac:dyDescent="0.25">
      <c r="A3" s="2" t="s">
        <v>41</v>
      </c>
      <c r="B3" s="2" t="s">
        <v>39</v>
      </c>
    </row>
    <row r="4" spans="1:15" x14ac:dyDescent="0.25">
      <c r="A4" s="2" t="s">
        <v>42</v>
      </c>
      <c r="B4" s="8">
        <v>43892</v>
      </c>
      <c r="C4" s="8">
        <v>43901</v>
      </c>
      <c r="D4" s="8">
        <v>43902</v>
      </c>
      <c r="E4" s="8">
        <v>43934</v>
      </c>
      <c r="F4" s="8">
        <v>43936</v>
      </c>
      <c r="G4" s="8">
        <v>43938</v>
      </c>
      <c r="H4" s="8">
        <v>43941</v>
      </c>
      <c r="I4" s="8">
        <v>43943</v>
      </c>
      <c r="J4" s="8">
        <v>43945</v>
      </c>
      <c r="K4" s="8">
        <v>43948</v>
      </c>
      <c r="L4" s="8">
        <v>43950</v>
      </c>
      <c r="M4" s="8">
        <v>43952</v>
      </c>
      <c r="N4" s="8">
        <v>43959</v>
      </c>
      <c r="O4" s="8" t="s">
        <v>43</v>
      </c>
    </row>
    <row r="5" spans="1:15" x14ac:dyDescent="0.25">
      <c r="A5" s="4" t="s">
        <v>4</v>
      </c>
      <c r="B5" s="5">
        <v>5.5</v>
      </c>
      <c r="C5" s="5">
        <v>-3.5</v>
      </c>
      <c r="D5" s="5">
        <v>-2</v>
      </c>
      <c r="E5" s="5"/>
      <c r="F5" s="5"/>
      <c r="G5" s="5"/>
      <c r="H5" s="5"/>
      <c r="I5" s="5"/>
      <c r="J5" s="5"/>
      <c r="K5" s="5"/>
      <c r="L5" s="5"/>
      <c r="M5" s="5"/>
      <c r="N5" s="5"/>
      <c r="O5" s="5">
        <v>0</v>
      </c>
    </row>
    <row r="6" spans="1:15" x14ac:dyDescent="0.25">
      <c r="A6" s="4" t="s">
        <v>9</v>
      </c>
      <c r="B6" s="5">
        <v>14</v>
      </c>
      <c r="C6" s="5"/>
      <c r="D6" s="5"/>
      <c r="E6" s="5"/>
      <c r="F6" s="5">
        <v>-2</v>
      </c>
      <c r="G6" s="5">
        <v>-1</v>
      </c>
      <c r="H6" s="5">
        <v>0</v>
      </c>
      <c r="I6" s="5">
        <v>-4</v>
      </c>
      <c r="J6" s="5">
        <v>0</v>
      </c>
      <c r="K6" s="5">
        <v>-1.5</v>
      </c>
      <c r="L6" s="5">
        <v>-4</v>
      </c>
      <c r="M6" s="5">
        <v>-0.5</v>
      </c>
      <c r="N6" s="5">
        <v>-1</v>
      </c>
      <c r="O6" s="5">
        <v>0</v>
      </c>
    </row>
    <row r="7" spans="1:15" x14ac:dyDescent="0.25">
      <c r="A7" s="4" t="s">
        <v>19</v>
      </c>
      <c r="B7" s="5">
        <v>5.5</v>
      </c>
      <c r="C7" s="5"/>
      <c r="D7" s="5"/>
      <c r="E7" s="5"/>
      <c r="F7" s="5">
        <v>-0.5</v>
      </c>
      <c r="G7" s="5">
        <v>-5</v>
      </c>
      <c r="H7" s="5"/>
      <c r="I7" s="5"/>
      <c r="J7" s="5"/>
      <c r="K7" s="5"/>
      <c r="L7" s="5">
        <v>1.5</v>
      </c>
      <c r="M7" s="5">
        <v>-0.5</v>
      </c>
      <c r="N7" s="5">
        <v>-1</v>
      </c>
      <c r="O7" s="5">
        <v>0</v>
      </c>
    </row>
    <row r="8" spans="1:15" x14ac:dyDescent="0.25">
      <c r="A8" s="4" t="s">
        <v>23</v>
      </c>
      <c r="B8" s="5">
        <v>2.5</v>
      </c>
      <c r="C8" s="5"/>
      <c r="D8" s="5"/>
      <c r="E8" s="5">
        <v>-1</v>
      </c>
      <c r="F8" s="5"/>
      <c r="G8" s="5"/>
      <c r="H8" s="5"/>
      <c r="I8" s="5">
        <v>-1.5</v>
      </c>
      <c r="J8" s="5"/>
      <c r="K8" s="5"/>
      <c r="L8" s="5"/>
      <c r="M8" s="5"/>
      <c r="N8" s="5"/>
      <c r="O8" s="5">
        <v>0</v>
      </c>
    </row>
    <row r="9" spans="1:15" x14ac:dyDescent="0.25">
      <c r="A9" s="4" t="s">
        <v>27</v>
      </c>
      <c r="B9" s="5">
        <v>5.5</v>
      </c>
      <c r="C9" s="5"/>
      <c r="D9" s="5"/>
      <c r="E9" s="5">
        <v>-4.5</v>
      </c>
      <c r="F9" s="5"/>
      <c r="G9" s="5"/>
      <c r="H9" s="5"/>
      <c r="I9" s="5"/>
      <c r="J9" s="5"/>
      <c r="K9" s="5"/>
      <c r="L9" s="5"/>
      <c r="M9" s="5">
        <v>-0.5</v>
      </c>
      <c r="N9" s="5"/>
      <c r="O9" s="5">
        <v>0.5</v>
      </c>
    </row>
    <row r="10" spans="1:15" x14ac:dyDescent="0.25">
      <c r="A10" s="4" t="s">
        <v>31</v>
      </c>
      <c r="B10" s="5">
        <v>6.5</v>
      </c>
      <c r="C10" s="5"/>
      <c r="D10" s="5"/>
      <c r="E10" s="5">
        <v>-1.5</v>
      </c>
      <c r="F10" s="5"/>
      <c r="G10" s="5"/>
      <c r="H10" s="5"/>
      <c r="I10" s="5">
        <v>-3</v>
      </c>
      <c r="J10" s="5"/>
      <c r="K10" s="5"/>
      <c r="L10" s="5"/>
      <c r="M10" s="5"/>
      <c r="N10" s="5">
        <v>-1</v>
      </c>
      <c r="O10" s="5">
        <v>1</v>
      </c>
    </row>
    <row r="11" spans="1:15" x14ac:dyDescent="0.25">
      <c r="A11" s="4" t="s">
        <v>43</v>
      </c>
      <c r="B11" s="5">
        <v>39.5</v>
      </c>
      <c r="C11" s="5">
        <v>-3.5</v>
      </c>
      <c r="D11" s="5">
        <v>-2</v>
      </c>
      <c r="E11" s="5">
        <v>-7</v>
      </c>
      <c r="F11" s="5">
        <v>-2.5</v>
      </c>
      <c r="G11" s="5">
        <v>-6</v>
      </c>
      <c r="H11" s="5">
        <v>0</v>
      </c>
      <c r="I11" s="5">
        <v>-8.5</v>
      </c>
      <c r="J11" s="5">
        <v>0</v>
      </c>
      <c r="K11" s="5">
        <v>-1.5</v>
      </c>
      <c r="L11" s="5">
        <v>-2.5</v>
      </c>
      <c r="M11" s="5">
        <v>-1.5</v>
      </c>
      <c r="N11" s="5">
        <v>-3</v>
      </c>
      <c r="O11" s="5">
        <v>1.5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H17"/>
  <sheetViews>
    <sheetView tabSelected="1" topLeftCell="A4" workbookViewId="0">
      <selection activeCell="L19" sqref="L19"/>
    </sheetView>
  </sheetViews>
  <sheetFormatPr defaultColWidth="8.7109375" defaultRowHeight="15" x14ac:dyDescent="0.25"/>
  <cols>
    <col min="1" max="1" width="13.140625" bestFit="1" customWidth="1"/>
    <col min="2" max="2" width="20.42578125" bestFit="1" customWidth="1"/>
    <col min="3" max="3" width="22.7109375" bestFit="1" customWidth="1"/>
    <col min="6" max="6" width="14.42578125" customWidth="1"/>
    <col min="7" max="7" width="13.7109375" bestFit="1" customWidth="1"/>
    <col min="8" max="8" width="15.7109375" bestFit="1" customWidth="1"/>
  </cols>
  <sheetData>
    <row r="3" spans="1:8" x14ac:dyDescent="0.25">
      <c r="A3" s="2" t="s">
        <v>18</v>
      </c>
      <c r="B3" t="s">
        <v>37</v>
      </c>
      <c r="C3" t="s">
        <v>38</v>
      </c>
      <c r="F3" t="s">
        <v>39</v>
      </c>
      <c r="G3" t="s">
        <v>35</v>
      </c>
      <c r="H3" t="s">
        <v>36</v>
      </c>
    </row>
    <row r="4" spans="1:8" x14ac:dyDescent="0.25">
      <c r="A4" s="3">
        <v>43892</v>
      </c>
      <c r="B4" s="5">
        <v>39.5</v>
      </c>
      <c r="C4" s="5">
        <v>0</v>
      </c>
      <c r="F4" s="1">
        <f t="shared" ref="F4:H6" si="0">A4</f>
        <v>43892</v>
      </c>
      <c r="G4">
        <f t="shared" si="0"/>
        <v>39.5</v>
      </c>
      <c r="H4">
        <f t="shared" si="0"/>
        <v>0</v>
      </c>
    </row>
    <row r="5" spans="1:8" x14ac:dyDescent="0.25">
      <c r="A5" s="3">
        <v>43901</v>
      </c>
      <c r="B5" s="5">
        <v>39.5</v>
      </c>
      <c r="C5" s="5">
        <v>3.5</v>
      </c>
      <c r="F5" s="1">
        <f t="shared" si="0"/>
        <v>43901</v>
      </c>
      <c r="G5">
        <f t="shared" si="0"/>
        <v>39.5</v>
      </c>
      <c r="H5">
        <f t="shared" si="0"/>
        <v>3.5</v>
      </c>
    </row>
    <row r="6" spans="1:8" x14ac:dyDescent="0.25">
      <c r="A6" s="3">
        <v>43902</v>
      </c>
      <c r="B6" s="5">
        <v>39.5</v>
      </c>
      <c r="C6" s="5">
        <v>5.5</v>
      </c>
      <c r="F6" s="1">
        <f t="shared" si="0"/>
        <v>43902</v>
      </c>
      <c r="G6">
        <f t="shared" si="0"/>
        <v>39.5</v>
      </c>
      <c r="H6">
        <f t="shared" si="0"/>
        <v>5.5</v>
      </c>
    </row>
    <row r="7" spans="1:8" x14ac:dyDescent="0.25">
      <c r="A7" s="3">
        <v>43934</v>
      </c>
      <c r="B7" s="5">
        <v>35.5</v>
      </c>
      <c r="C7" s="5">
        <v>8.5</v>
      </c>
      <c r="F7" s="1">
        <f t="shared" ref="F7" si="1">A7</f>
        <v>43934</v>
      </c>
      <c r="G7">
        <f t="shared" ref="G7" si="2">B7</f>
        <v>35.5</v>
      </c>
      <c r="H7">
        <f t="shared" ref="H7" si="3">C7</f>
        <v>8.5</v>
      </c>
    </row>
    <row r="8" spans="1:8" x14ac:dyDescent="0.25">
      <c r="A8" s="3">
        <v>43936</v>
      </c>
      <c r="B8" s="5">
        <v>36</v>
      </c>
      <c r="C8" s="5">
        <v>11.5</v>
      </c>
      <c r="F8" s="6">
        <f t="shared" ref="F8" si="4">A8</f>
        <v>43936</v>
      </c>
      <c r="G8">
        <f t="shared" ref="G8" si="5">B8</f>
        <v>36</v>
      </c>
      <c r="H8">
        <f t="shared" ref="H8" si="6">C8</f>
        <v>11.5</v>
      </c>
    </row>
    <row r="9" spans="1:8" x14ac:dyDescent="0.25">
      <c r="A9" s="3">
        <v>43938</v>
      </c>
      <c r="B9" s="5">
        <v>32</v>
      </c>
      <c r="C9" s="5">
        <v>13.5</v>
      </c>
      <c r="F9" s="6">
        <f t="shared" ref="F9" si="7">A9</f>
        <v>43938</v>
      </c>
      <c r="G9">
        <f t="shared" ref="G9" si="8">B9</f>
        <v>32</v>
      </c>
      <c r="H9">
        <f t="shared" ref="H9" si="9">C9</f>
        <v>13.5</v>
      </c>
    </row>
    <row r="10" spans="1:8" x14ac:dyDescent="0.25">
      <c r="A10" s="3">
        <v>43941</v>
      </c>
      <c r="B10" s="5">
        <v>32</v>
      </c>
      <c r="C10" s="5">
        <v>13.5</v>
      </c>
      <c r="F10" s="6">
        <f t="shared" ref="F10" si="10">A10</f>
        <v>43941</v>
      </c>
      <c r="G10">
        <f t="shared" ref="G10" si="11">B10</f>
        <v>32</v>
      </c>
      <c r="H10">
        <f t="shared" ref="H10" si="12">C10</f>
        <v>13.5</v>
      </c>
    </row>
    <row r="11" spans="1:8" x14ac:dyDescent="0.25">
      <c r="A11" s="3">
        <v>43943</v>
      </c>
      <c r="B11" s="5">
        <v>25.5</v>
      </c>
      <c r="C11" s="5">
        <v>15.5</v>
      </c>
      <c r="F11" s="6">
        <f t="shared" ref="F11" si="13">A11</f>
        <v>43943</v>
      </c>
      <c r="G11">
        <f t="shared" ref="G11" si="14">B11</f>
        <v>25.5</v>
      </c>
      <c r="H11">
        <f t="shared" ref="H11" si="15">C11</f>
        <v>15.5</v>
      </c>
    </row>
    <row r="12" spans="1:8" x14ac:dyDescent="0.25">
      <c r="A12" s="3">
        <v>43945</v>
      </c>
      <c r="B12" s="5">
        <v>25.5</v>
      </c>
      <c r="C12" s="5">
        <v>15.5</v>
      </c>
      <c r="F12" s="6">
        <f t="shared" ref="F12" si="16">A12</f>
        <v>43945</v>
      </c>
      <c r="G12">
        <f t="shared" ref="G12" si="17">B12</f>
        <v>25.5</v>
      </c>
      <c r="H12">
        <f t="shared" ref="H12" si="18">C12</f>
        <v>15.5</v>
      </c>
    </row>
    <row r="13" spans="1:8" x14ac:dyDescent="0.25">
      <c r="A13" s="3">
        <v>43948</v>
      </c>
      <c r="B13" s="5">
        <v>25.5</v>
      </c>
      <c r="C13" s="5">
        <v>17</v>
      </c>
      <c r="F13" s="6">
        <f t="shared" ref="F13" si="19">A13</f>
        <v>43948</v>
      </c>
      <c r="G13">
        <f t="shared" ref="G13" si="20">B13</f>
        <v>25.5</v>
      </c>
      <c r="H13">
        <f t="shared" ref="H13" si="21">C13</f>
        <v>17</v>
      </c>
    </row>
    <row r="14" spans="1:8" x14ac:dyDescent="0.25">
      <c r="A14" s="3">
        <v>43950</v>
      </c>
      <c r="B14" s="5">
        <v>27.5</v>
      </c>
      <c r="C14" s="5">
        <v>21.5</v>
      </c>
      <c r="F14" s="6">
        <f t="shared" ref="F14" si="22">A14</f>
        <v>43950</v>
      </c>
      <c r="G14">
        <f t="shared" ref="G14" si="23">B14</f>
        <v>27.5</v>
      </c>
      <c r="H14">
        <f t="shared" ref="H14" si="24">C14</f>
        <v>21.5</v>
      </c>
    </row>
    <row r="15" spans="1:8" x14ac:dyDescent="0.25">
      <c r="A15" s="3">
        <v>43952</v>
      </c>
      <c r="B15" s="5">
        <v>28</v>
      </c>
      <c r="C15" s="5">
        <v>23.5</v>
      </c>
      <c r="F15" s="6">
        <f t="shared" ref="F15" si="25">A15</f>
        <v>43952</v>
      </c>
      <c r="G15">
        <f t="shared" ref="G15" si="26">B15</f>
        <v>28</v>
      </c>
      <c r="H15">
        <f t="shared" ref="H15" si="27">C15</f>
        <v>23.5</v>
      </c>
    </row>
    <row r="16" spans="1:8" x14ac:dyDescent="0.25">
      <c r="A16" s="3">
        <v>43959</v>
      </c>
      <c r="B16" s="5">
        <v>28</v>
      </c>
      <c r="C16" s="5">
        <v>26.5</v>
      </c>
      <c r="F16" s="6">
        <f t="shared" ref="F16" si="28">A16</f>
        <v>43959</v>
      </c>
      <c r="G16">
        <f t="shared" ref="G16" si="29">B16</f>
        <v>28</v>
      </c>
      <c r="H16">
        <f t="shared" ref="H16" si="30">C16</f>
        <v>26.5</v>
      </c>
    </row>
    <row r="17" spans="6:7" x14ac:dyDescent="0.25">
      <c r="F17" s="7">
        <v>44013</v>
      </c>
      <c r="G17">
        <v>28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data-entry</vt:lpstr>
      <vt:lpstr>backlog-breakdown</vt:lpstr>
      <vt:lpstr>burn-up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Trevor Moldenhauer</cp:lastModifiedBy>
  <dcterms:created xsi:type="dcterms:W3CDTF">2020-03-12T21:03:24Z</dcterms:created>
  <dcterms:modified xsi:type="dcterms:W3CDTF">2020-05-08T19:57:09Z</dcterms:modified>
</cp:coreProperties>
</file>