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steele/Documents/2020-spring-jsf-m/klask/misc/"/>
    </mc:Choice>
  </mc:AlternateContent>
  <xr:revisionPtr revIDLastSave="0" documentId="13_ncr:1_{A8962F83-0226-1A43-B6D3-3F8E0C8F6C62}" xr6:coauthVersionLast="45" xr6:coauthVersionMax="45" xr10:uidLastSave="{00000000-0000-0000-0000-000000000000}"/>
  <bookViews>
    <workbookView xWindow="0" yWindow="460" windowWidth="20480" windowHeight="12300" activeTab="2" xr2:uid="{00000000-000D-0000-FFFF-FFFF00000000}"/>
  </bookViews>
  <sheets>
    <sheet name="data-entry" sheetId="1" r:id="rId1"/>
    <sheet name="backlog-breakdown" sheetId="2" r:id="rId2"/>
    <sheet name="burn-up" sheetId="3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1" l="1"/>
  <c r="F36" i="1"/>
  <c r="F35" i="1" l="1"/>
  <c r="F34" i="1"/>
  <c r="H7" i="3"/>
  <c r="G7" i="3"/>
  <c r="F7" i="3"/>
  <c r="E33" i="1"/>
  <c r="F33" i="1" s="1"/>
  <c r="E32" i="1"/>
  <c r="F32" i="1" s="1"/>
  <c r="F6" i="3" l="1"/>
  <c r="G6" i="3"/>
  <c r="H6" i="3"/>
  <c r="E31" i="1"/>
  <c r="F31" i="1" s="1"/>
  <c r="E30" i="1"/>
  <c r="F30" i="1" s="1"/>
  <c r="E29" i="1"/>
  <c r="F29" i="1" s="1"/>
  <c r="F5" i="3"/>
  <c r="G5" i="3"/>
  <c r="H5" i="3"/>
  <c r="H4" i="3"/>
  <c r="G4" i="3"/>
  <c r="F4" i="3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</calcChain>
</file>

<file path=xl/sharedStrings.xml><?xml version="1.0" encoding="utf-8"?>
<sst xmlns="http://schemas.openxmlformats.org/spreadsheetml/2006/main" count="95" uniqueCount="45">
  <si>
    <t>Date</t>
  </si>
  <si>
    <t>level-1</t>
  </si>
  <si>
    <t>level-2</t>
  </si>
  <si>
    <t>size-delta</t>
  </si>
  <si>
    <t>getting-started</t>
  </si>
  <si>
    <t>ionic-info</t>
  </si>
  <si>
    <t>mob-programming</t>
  </si>
  <si>
    <t>research-bracket</t>
  </si>
  <si>
    <t>excel-data-expirment</t>
  </si>
  <si>
    <t>pages-nav</t>
  </si>
  <si>
    <t>qr-expirment</t>
  </si>
  <si>
    <t>join-tourney</t>
  </si>
  <si>
    <t>confirm-game-result</t>
  </si>
  <si>
    <t>real-home-page</t>
  </si>
  <si>
    <t>fraud-prevention</t>
  </si>
  <si>
    <t>submit-result-status</t>
  </si>
  <si>
    <t>setup-game</t>
  </si>
  <si>
    <t>game-scoring-page</t>
  </si>
  <si>
    <t>Row Labels</t>
  </si>
  <si>
    <t>stats</t>
  </si>
  <si>
    <t>win-and-losses</t>
  </si>
  <si>
    <t>points-breakdown</t>
  </si>
  <si>
    <t>tourney-stats</t>
  </si>
  <si>
    <t>booby-prize</t>
  </si>
  <si>
    <t>admin</t>
  </si>
  <si>
    <t>admin-login</t>
  </si>
  <si>
    <t>create-tourney</t>
  </si>
  <si>
    <t>qr-poster</t>
  </si>
  <si>
    <t>deploy</t>
  </si>
  <si>
    <t>web-pwa</t>
  </si>
  <si>
    <t>ios</t>
  </si>
  <si>
    <t>android</t>
  </si>
  <si>
    <t>misc</t>
  </si>
  <si>
    <t>choose-db</t>
  </si>
  <si>
    <t>css-aesthetics</t>
  </si>
  <si>
    <t>tourney-recruiting</t>
  </si>
  <si>
    <t>release-target</t>
  </si>
  <si>
    <t>work-completed</t>
  </si>
  <si>
    <t>Sum of release-target</t>
  </si>
  <si>
    <t>Sum of work-completed</t>
  </si>
  <si>
    <t>date</t>
  </si>
  <si>
    <t>web-api</t>
  </si>
  <si>
    <t>backlog-breakdown</t>
  </si>
  <si>
    <t>work-buckets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</si>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</sst>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klask burn-up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'burn-up'!$G$3</c:f>
              <c:strCache>
                <c:ptCount val="1"/>
                <c:pt idx="0">
                  <c:v>release-target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'burn-up'!$F$4:$F$8</c:f>
              <c:numCache>
                <c:formatCode>m/d/yy</c:formatCode>
                <c:ptCount val="5"/>
                <c:pt idx="0">
                  <c:v>43892</c:v>
                </c:pt>
                <c:pt idx="1">
                  <c:v>43901</c:v>
                </c:pt>
                <c:pt idx="2">
                  <c:v>43902</c:v>
                </c:pt>
                <c:pt idx="3">
                  <c:v>43934</c:v>
                </c:pt>
                <c:pt idx="4" formatCode="d\-mmm">
                  <c:v>44013</c:v>
                </c:pt>
              </c:numCache>
            </c:numRef>
          </c:cat>
          <c:val>
            <c:numRef>
              <c:f>'burn-up'!$G$4:$G$8</c:f>
              <c:numCache>
                <c:formatCode>General</c:formatCode>
                <c:ptCount val="5"/>
                <c:pt idx="0">
                  <c:v>39.5</c:v>
                </c:pt>
                <c:pt idx="1">
                  <c:v>39.5</c:v>
                </c:pt>
                <c:pt idx="2">
                  <c:v>39.5</c:v>
                </c:pt>
                <c:pt idx="3">
                  <c:v>35.5</c:v>
                </c:pt>
                <c:pt idx="4">
                  <c:v>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9-4BD5-A87A-4F2C2F903896}"/>
            </c:ext>
          </c:extLst>
        </c:ser>
        <c:ser>
          <c:idx val="1"/>
          <c:order val="1"/>
          <c:tx>
            <c:strRef>
              <c:f>'burn-up'!$H$3</c:f>
              <c:strCache>
                <c:ptCount val="1"/>
                <c:pt idx="0">
                  <c:v>work-completed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'burn-up'!$F$4:$F$8</c:f>
              <c:numCache>
                <c:formatCode>m/d/yy</c:formatCode>
                <c:ptCount val="5"/>
                <c:pt idx="0">
                  <c:v>43892</c:v>
                </c:pt>
                <c:pt idx="1">
                  <c:v>43901</c:v>
                </c:pt>
                <c:pt idx="2">
                  <c:v>43902</c:v>
                </c:pt>
                <c:pt idx="3">
                  <c:v>43934</c:v>
                </c:pt>
                <c:pt idx="4" formatCode="d\-mmm">
                  <c:v>44013</c:v>
                </c:pt>
              </c:numCache>
            </c:numRef>
          </c:cat>
          <c:val>
            <c:numRef>
              <c:f>'burn-up'!$H$4:$H$7</c:f>
              <c:numCache>
                <c:formatCode>General</c:formatCode>
                <c:ptCount val="4"/>
                <c:pt idx="0">
                  <c:v>0</c:v>
                </c:pt>
                <c:pt idx="1">
                  <c:v>3.5</c:v>
                </c:pt>
                <c:pt idx="2">
                  <c:v>5.5</c:v>
                </c:pt>
                <c:pt idx="3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9-4BD5-A87A-4F2C2F903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557808"/>
        <c:axId val="472556976"/>
      </c:lineChart>
      <c:dateAx>
        <c:axId val="472557808"/>
        <c:scaling>
          <c:orientation val="minMax"/>
          <c:max val="44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56976"/>
        <c:crosses val="autoZero"/>
        <c:auto val="1"/>
        <c:lblOffset val="100"/>
        <c:baseTimeUnit val="days"/>
      </c:dateAx>
      <c:valAx>
        <c:axId val="472556976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5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9</xdr:row>
      <xdr:rowOff>76200</xdr:rowOff>
    </xdr:from>
    <xdr:to>
      <xdr:col>11</xdr:col>
      <xdr:colOff>276225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34.41637013889" createdVersion="6" refreshedVersion="6" minRefreshableVersion="3" recordCount="36" xr:uid="{00000000-000A-0000-FFFF-FFFF39000000}">
  <cacheSource type="worksheet">
    <worksheetSource name="Table1"/>
  </cacheSource>
  <cacheFields count="6">
    <cacheField name="Date" numFmtId="0">
      <sharedItems containsSemiMixedTypes="0" containsNonDate="0" containsDate="1" containsString="0" minDate="2020-03-02T00:00:00" maxDate="2020-04-14T00:00:00" count="6">
        <d v="2020-03-02T00:00:00"/>
        <d v="2020-03-11T00:00:00"/>
        <d v="2020-03-12T00:00:00"/>
        <d v="2020-04-13T00:00:00"/>
        <d v="2020-03-30T00:00:00" u="1"/>
        <d v="2020-03-26T00:00:00" u="1"/>
      </sharedItems>
    </cacheField>
    <cacheField name="level-1" numFmtId="0">
      <sharedItems count="6">
        <s v="getting-started"/>
        <s v="pages-nav"/>
        <s v="stats"/>
        <s v="admin"/>
        <s v="deploy"/>
        <s v="misc"/>
      </sharedItems>
    </cacheField>
    <cacheField name="level-2" numFmtId="0">
      <sharedItems count="26">
        <s v="ionic-info"/>
        <s v="mob-programming"/>
        <s v="research-bracket"/>
        <s v="excel-data-expirment"/>
        <s v="qr-expirment"/>
        <s v="join-tourney"/>
        <s v="confirm-game-result"/>
        <s v="real-home-page"/>
        <s v="fraud-prevention"/>
        <s v="submit-result-status"/>
        <s v="setup-game"/>
        <s v="game-scoring-page"/>
        <s v="win-and-losses"/>
        <s v="points-breakdown"/>
        <s v="tourney-stats"/>
        <s v="booby-prize"/>
        <s v="admin-login"/>
        <s v="create-tourney"/>
        <s v="qr-poster"/>
        <s v="web-pwa"/>
        <s v="ios"/>
        <s v="android"/>
        <s v="choose-db"/>
        <s v="css-aesthetics"/>
        <s v="tourney-recruiting"/>
        <s v="web-api"/>
      </sharedItems>
    </cacheField>
    <cacheField name="size-delta" numFmtId="0">
      <sharedItems containsSemiMixedTypes="0" containsString="0" containsNumber="1" minValue="-3" maxValue="4"/>
    </cacheField>
    <cacheField name="release-target" numFmtId="0">
      <sharedItems containsSemiMixedTypes="0" containsString="0" containsNumber="1" minValue="-3" maxValue="4"/>
    </cacheField>
    <cacheField name="work-completed" numFmtId="0">
      <sharedItems containsSemiMixedTypes="0" containsString="0" containsNumb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n v="0.5"/>
    <n v="0.5"/>
    <n v="0"/>
  </r>
  <r>
    <x v="0"/>
    <x v="0"/>
    <x v="1"/>
    <n v="0.5"/>
    <n v="0.5"/>
    <n v="0"/>
  </r>
  <r>
    <x v="0"/>
    <x v="0"/>
    <x v="2"/>
    <n v="0.5"/>
    <n v="0.5"/>
    <n v="0"/>
  </r>
  <r>
    <x v="0"/>
    <x v="0"/>
    <x v="3"/>
    <n v="4"/>
    <n v="4"/>
    <n v="0"/>
  </r>
  <r>
    <x v="0"/>
    <x v="1"/>
    <x v="4"/>
    <n v="1"/>
    <n v="1"/>
    <n v="0"/>
  </r>
  <r>
    <x v="0"/>
    <x v="1"/>
    <x v="5"/>
    <n v="1"/>
    <n v="1"/>
    <n v="0"/>
  </r>
  <r>
    <x v="0"/>
    <x v="1"/>
    <x v="6"/>
    <n v="3"/>
    <n v="3"/>
    <n v="0"/>
  </r>
  <r>
    <x v="0"/>
    <x v="1"/>
    <x v="7"/>
    <n v="2"/>
    <n v="2"/>
    <n v="0"/>
  </r>
  <r>
    <x v="0"/>
    <x v="1"/>
    <x v="8"/>
    <n v="2"/>
    <n v="2"/>
    <n v="0"/>
  </r>
  <r>
    <x v="0"/>
    <x v="1"/>
    <x v="9"/>
    <n v="1"/>
    <n v="1"/>
    <n v="0"/>
  </r>
  <r>
    <x v="0"/>
    <x v="1"/>
    <x v="10"/>
    <n v="1"/>
    <n v="1"/>
    <n v="0"/>
  </r>
  <r>
    <x v="0"/>
    <x v="1"/>
    <x v="11"/>
    <n v="3"/>
    <n v="3"/>
    <n v="0"/>
  </r>
  <r>
    <x v="0"/>
    <x v="2"/>
    <x v="12"/>
    <n v="1"/>
    <n v="1"/>
    <n v="0"/>
  </r>
  <r>
    <x v="0"/>
    <x v="2"/>
    <x v="13"/>
    <n v="3"/>
    <n v="3"/>
    <n v="0"/>
  </r>
  <r>
    <x v="0"/>
    <x v="2"/>
    <x v="14"/>
    <n v="1"/>
    <n v="1"/>
    <n v="0"/>
  </r>
  <r>
    <x v="0"/>
    <x v="2"/>
    <x v="15"/>
    <n v="0.5"/>
    <n v="0.5"/>
    <n v="0"/>
  </r>
  <r>
    <x v="0"/>
    <x v="3"/>
    <x v="16"/>
    <n v="1"/>
    <n v="1"/>
    <n v="0"/>
  </r>
  <r>
    <x v="0"/>
    <x v="3"/>
    <x v="17"/>
    <n v="0.5"/>
    <n v="0.5"/>
    <n v="0"/>
  </r>
  <r>
    <x v="0"/>
    <x v="3"/>
    <x v="18"/>
    <n v="1"/>
    <n v="1"/>
    <n v="0"/>
  </r>
  <r>
    <x v="0"/>
    <x v="4"/>
    <x v="19"/>
    <n v="1"/>
    <n v="1"/>
    <n v="0"/>
  </r>
  <r>
    <x v="0"/>
    <x v="4"/>
    <x v="20"/>
    <n v="3"/>
    <n v="3"/>
    <n v="0"/>
  </r>
  <r>
    <x v="0"/>
    <x v="4"/>
    <x v="21"/>
    <n v="1.5"/>
    <n v="1.5"/>
    <n v="0"/>
  </r>
  <r>
    <x v="0"/>
    <x v="5"/>
    <x v="22"/>
    <n v="3"/>
    <n v="3"/>
    <n v="0"/>
  </r>
  <r>
    <x v="0"/>
    <x v="5"/>
    <x v="23"/>
    <n v="3"/>
    <n v="3"/>
    <n v="0"/>
  </r>
  <r>
    <x v="0"/>
    <x v="5"/>
    <x v="24"/>
    <n v="0.5"/>
    <n v="0.5"/>
    <n v="0"/>
  </r>
  <r>
    <x v="1"/>
    <x v="0"/>
    <x v="2"/>
    <n v="-0.5"/>
    <n v="0"/>
    <n v="0.5"/>
  </r>
  <r>
    <x v="1"/>
    <x v="0"/>
    <x v="3"/>
    <n v="-3"/>
    <n v="0"/>
    <n v="3"/>
  </r>
  <r>
    <x v="2"/>
    <x v="0"/>
    <x v="0"/>
    <n v="-0.5"/>
    <n v="0"/>
    <n v="0.5"/>
  </r>
  <r>
    <x v="2"/>
    <x v="0"/>
    <x v="1"/>
    <n v="-0.5"/>
    <n v="0"/>
    <n v="0.5"/>
  </r>
  <r>
    <x v="2"/>
    <x v="0"/>
    <x v="3"/>
    <n v="-1"/>
    <n v="0"/>
    <n v="1"/>
  </r>
  <r>
    <x v="3"/>
    <x v="5"/>
    <x v="22"/>
    <n v="-3"/>
    <n v="0"/>
    <n v="3"/>
  </r>
  <r>
    <x v="3"/>
    <x v="5"/>
    <x v="25"/>
    <n v="2"/>
    <n v="2"/>
    <n v="0"/>
  </r>
  <r>
    <x v="3"/>
    <x v="4"/>
    <x v="20"/>
    <n v="-3"/>
    <n v="-3"/>
    <n v="0"/>
  </r>
  <r>
    <x v="3"/>
    <x v="4"/>
    <x v="21"/>
    <n v="-1.5"/>
    <n v="-1.5"/>
    <n v="0"/>
  </r>
  <r>
    <x v="3"/>
    <x v="5"/>
    <x v="24"/>
    <n v="-0.5"/>
    <n v="-0.5"/>
    <n v="0"/>
  </r>
  <r>
    <x v="3"/>
    <x v="3"/>
    <x v="18"/>
    <n v="-1"/>
    <n v="-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5" applyNumberFormats="0" applyBorderFormats="0" applyFontFormats="0" applyPatternFormats="0" applyAlignmentFormats="0" applyWidthHeightFormats="1" dataCaption="Values" grandTotalCaption="total" updatedVersion="6" minRefreshableVersion="3" useAutoFormatting="1" itemPrintTitles="1" createdVersion="6" indent="0" outline="1" outlineData="1" multipleFieldFilters="0" rowHeaderCaption="work-buckets" colHeaderCaption="date">
  <location ref="A3:F11" firstHeaderRow="1" firstDataRow="2" firstDataCol="1"/>
  <pivotFields count="6">
    <pivotField axis="axisCol" numFmtId="165" showAll="0">
      <items count="7">
        <item x="0"/>
        <item x="1"/>
        <item x="2"/>
        <item m="1" x="5"/>
        <item m="1" x="4"/>
        <item x="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7">
        <item x="6"/>
        <item x="3"/>
        <item x="8"/>
        <item x="11"/>
        <item x="0"/>
        <item x="5"/>
        <item x="1"/>
        <item x="4"/>
        <item x="7"/>
        <item x="2"/>
        <item x="10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  <pivotField showAll="0" defaultSubtotal="0"/>
    <pivotField showAll="0" defaultSubtotal="0"/>
  </pivotFields>
  <rowFields count="2">
    <field x="1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5">
    <i>
      <x/>
    </i>
    <i>
      <x v="1"/>
    </i>
    <i>
      <x v="2"/>
    </i>
    <i>
      <x v="5"/>
    </i>
    <i t="grand">
      <x/>
    </i>
  </colItems>
  <dataFields count="1">
    <dataField name="backlog-breakdow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C7" firstHeaderRow="0" firstDataRow="1" firstDataCol="1"/>
  <pivotFields count="6">
    <pivotField axis="axisRow" numFmtId="14" showAll="0">
      <items count="7">
        <item x="0"/>
        <item x="1"/>
        <item x="2"/>
        <item m="1" x="5"/>
        <item m="1" x="4"/>
        <item x="3"/>
        <item t="default"/>
      </items>
    </pivotField>
    <pivotField showAll="0"/>
    <pivotField showAll="0"/>
    <pivotField showAll="0"/>
    <pivotField dataField="1" showAll="0" defaultSubtotal="0"/>
    <pivotField dataField="1" showAll="0" defaultSubtotal="0"/>
  </pivotFields>
  <rowFields count="1">
    <field x="0"/>
  </rowFields>
  <rowItems count="4">
    <i>
      <x/>
    </i>
    <i>
      <x v="1"/>
    </i>
    <i>
      <x v="2"/>
    </i>
    <i>
      <x v="5"/>
    </i>
  </rowItems>
  <colFields count="1">
    <field x="-2"/>
  </colFields>
  <colItems count="2">
    <i>
      <x/>
    </i>
    <i i="1">
      <x v="1"/>
    </i>
  </colItems>
  <dataFields count="2">
    <dataField name="Sum of release-target" fld="4" showDataAs="runTotal" baseField="0" baseItem="0"/>
    <dataField name="Sum of work-completed" fld="5" showDataAs="runTotal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7" totalsRowShown="0">
  <autoFilter ref="A1:F37" xr:uid="{00000000-0009-0000-0100-000001000000}"/>
  <tableColumns count="6">
    <tableColumn id="1" xr3:uid="{00000000-0010-0000-0000-000001000000}" name="Date" dataDxfId="2"/>
    <tableColumn id="2" xr3:uid="{00000000-0010-0000-0000-000002000000}" name="level-1"/>
    <tableColumn id="3" xr3:uid="{00000000-0010-0000-0000-000003000000}" name="level-2"/>
    <tableColumn id="4" xr3:uid="{00000000-0010-0000-0000-000004000000}" name="size-delta"/>
    <tableColumn id="5" xr3:uid="{00000000-0010-0000-0000-000005000000}" name="release-target" dataDxfId="1">
      <calculatedColumnFormula>IF(Table1[[#This Row],[size-delta]]&gt;0,Table1[[#This Row],[size-delta]],0)</calculatedColumnFormula>
    </tableColumn>
    <tableColumn id="6" xr3:uid="{00000000-0010-0000-0000-000006000000}" name="work-completed" dataDxfId="0">
      <calculatedColumnFormula>Table1[[#This Row],[release-target]]-Table1[[#This Row],[size-delta]]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15" workbookViewId="0">
      <selection activeCell="A33" sqref="A33:A37"/>
    </sheetView>
  </sheetViews>
  <sheetFormatPr baseColWidth="10" defaultColWidth="8.83203125" defaultRowHeight="15" x14ac:dyDescent="0.2"/>
  <cols>
    <col min="1" max="1" width="11.6640625" customWidth="1"/>
    <col min="2" max="2" width="14.5" bestFit="1" customWidth="1"/>
    <col min="3" max="3" width="20.5" bestFit="1" customWidth="1"/>
    <col min="4" max="4" width="11.83203125" customWidth="1"/>
    <col min="5" max="5" width="16" bestFit="1" customWidth="1"/>
    <col min="6" max="6" width="1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</row>
    <row r="2" spans="1:6" x14ac:dyDescent="0.2">
      <c r="A2" s="1">
        <v>43892</v>
      </c>
      <c r="B2" t="s">
        <v>4</v>
      </c>
      <c r="C2" t="s">
        <v>5</v>
      </c>
      <c r="D2">
        <v>0.5</v>
      </c>
      <c r="E2">
        <f>IF(Table1[[#This Row],[size-delta]]&gt;0,Table1[[#This Row],[size-delta]],0)</f>
        <v>0.5</v>
      </c>
      <c r="F2">
        <f>Table1[[#This Row],[release-target]]-Table1[[#This Row],[size-delta]]</f>
        <v>0</v>
      </c>
    </row>
    <row r="3" spans="1:6" x14ac:dyDescent="0.2">
      <c r="A3" s="1">
        <v>43892</v>
      </c>
      <c r="B3" t="s">
        <v>4</v>
      </c>
      <c r="C3" t="s">
        <v>6</v>
      </c>
      <c r="D3">
        <v>0.5</v>
      </c>
      <c r="E3">
        <f>IF(Table1[[#This Row],[size-delta]]&gt;0,Table1[[#This Row],[size-delta]],0)</f>
        <v>0.5</v>
      </c>
      <c r="F3">
        <f>Table1[[#This Row],[release-target]]-Table1[[#This Row],[size-delta]]</f>
        <v>0</v>
      </c>
    </row>
    <row r="4" spans="1:6" x14ac:dyDescent="0.2">
      <c r="A4" s="1">
        <v>43892</v>
      </c>
      <c r="B4" t="s">
        <v>4</v>
      </c>
      <c r="C4" t="s">
        <v>7</v>
      </c>
      <c r="D4">
        <v>0.5</v>
      </c>
      <c r="E4">
        <f>IF(Table1[[#This Row],[size-delta]]&gt;0,Table1[[#This Row],[size-delta]],0)</f>
        <v>0.5</v>
      </c>
      <c r="F4">
        <f>Table1[[#This Row],[release-target]]-Table1[[#This Row],[size-delta]]</f>
        <v>0</v>
      </c>
    </row>
    <row r="5" spans="1:6" x14ac:dyDescent="0.2">
      <c r="A5" s="1">
        <v>43892</v>
      </c>
      <c r="B5" t="s">
        <v>4</v>
      </c>
      <c r="C5" t="s">
        <v>8</v>
      </c>
      <c r="D5">
        <v>4</v>
      </c>
      <c r="E5">
        <f>IF(Table1[[#This Row],[size-delta]]&gt;0,Table1[[#This Row],[size-delta]],0)</f>
        <v>4</v>
      </c>
      <c r="F5">
        <f>Table1[[#This Row],[release-target]]-Table1[[#This Row],[size-delta]]</f>
        <v>0</v>
      </c>
    </row>
    <row r="6" spans="1:6" x14ac:dyDescent="0.2">
      <c r="A6" s="1">
        <v>43892</v>
      </c>
      <c r="B6" t="s">
        <v>9</v>
      </c>
      <c r="C6" t="s">
        <v>10</v>
      </c>
      <c r="D6">
        <v>1</v>
      </c>
      <c r="E6">
        <f>IF(Table1[[#This Row],[size-delta]]&gt;0,Table1[[#This Row],[size-delta]],0)</f>
        <v>1</v>
      </c>
      <c r="F6">
        <f>Table1[[#This Row],[release-target]]-Table1[[#This Row],[size-delta]]</f>
        <v>0</v>
      </c>
    </row>
    <row r="7" spans="1:6" x14ac:dyDescent="0.2">
      <c r="A7" s="1">
        <v>43892</v>
      </c>
      <c r="B7" t="s">
        <v>9</v>
      </c>
      <c r="C7" t="s">
        <v>11</v>
      </c>
      <c r="D7">
        <v>1</v>
      </c>
      <c r="E7">
        <f>IF(Table1[[#This Row],[size-delta]]&gt;0,Table1[[#This Row],[size-delta]],0)</f>
        <v>1</v>
      </c>
      <c r="F7">
        <f>Table1[[#This Row],[release-target]]-Table1[[#This Row],[size-delta]]</f>
        <v>0</v>
      </c>
    </row>
    <row r="8" spans="1:6" x14ac:dyDescent="0.2">
      <c r="A8" s="1">
        <v>43892</v>
      </c>
      <c r="B8" t="s">
        <v>9</v>
      </c>
      <c r="C8" t="s">
        <v>12</v>
      </c>
      <c r="D8">
        <v>3</v>
      </c>
      <c r="E8">
        <f>IF(Table1[[#This Row],[size-delta]]&gt;0,Table1[[#This Row],[size-delta]],0)</f>
        <v>3</v>
      </c>
      <c r="F8">
        <f>Table1[[#This Row],[release-target]]-Table1[[#This Row],[size-delta]]</f>
        <v>0</v>
      </c>
    </row>
    <row r="9" spans="1:6" x14ac:dyDescent="0.2">
      <c r="A9" s="1">
        <v>43892</v>
      </c>
      <c r="B9" t="s">
        <v>9</v>
      </c>
      <c r="C9" t="s">
        <v>13</v>
      </c>
      <c r="D9">
        <v>2</v>
      </c>
      <c r="E9">
        <f>IF(Table1[[#This Row],[size-delta]]&gt;0,Table1[[#This Row],[size-delta]],0)</f>
        <v>2</v>
      </c>
      <c r="F9">
        <f>Table1[[#This Row],[release-target]]-Table1[[#This Row],[size-delta]]</f>
        <v>0</v>
      </c>
    </row>
    <row r="10" spans="1:6" x14ac:dyDescent="0.2">
      <c r="A10" s="1">
        <v>43892</v>
      </c>
      <c r="B10" t="s">
        <v>9</v>
      </c>
      <c r="C10" t="s">
        <v>14</v>
      </c>
      <c r="D10">
        <v>2</v>
      </c>
      <c r="E10">
        <f>IF(Table1[[#This Row],[size-delta]]&gt;0,Table1[[#This Row],[size-delta]],0)</f>
        <v>2</v>
      </c>
      <c r="F10">
        <f>Table1[[#This Row],[release-target]]-Table1[[#This Row],[size-delta]]</f>
        <v>0</v>
      </c>
    </row>
    <row r="11" spans="1:6" x14ac:dyDescent="0.2">
      <c r="A11" s="1">
        <v>43892</v>
      </c>
      <c r="B11" t="s">
        <v>9</v>
      </c>
      <c r="C11" t="s">
        <v>15</v>
      </c>
      <c r="D11">
        <v>1</v>
      </c>
      <c r="E11">
        <f>IF(Table1[[#This Row],[size-delta]]&gt;0,Table1[[#This Row],[size-delta]],0)</f>
        <v>1</v>
      </c>
      <c r="F11">
        <f>Table1[[#This Row],[release-target]]-Table1[[#This Row],[size-delta]]</f>
        <v>0</v>
      </c>
    </row>
    <row r="12" spans="1:6" x14ac:dyDescent="0.2">
      <c r="A12" s="1">
        <v>43892</v>
      </c>
      <c r="B12" t="s">
        <v>9</v>
      </c>
      <c r="C12" t="s">
        <v>16</v>
      </c>
      <c r="D12">
        <v>1</v>
      </c>
      <c r="E12">
        <f>IF(Table1[[#This Row],[size-delta]]&gt;0,Table1[[#This Row],[size-delta]],0)</f>
        <v>1</v>
      </c>
      <c r="F12">
        <f>Table1[[#This Row],[release-target]]-Table1[[#This Row],[size-delta]]</f>
        <v>0</v>
      </c>
    </row>
    <row r="13" spans="1:6" x14ac:dyDescent="0.2">
      <c r="A13" s="1">
        <v>43892</v>
      </c>
      <c r="B13" t="s">
        <v>9</v>
      </c>
      <c r="C13" t="s">
        <v>17</v>
      </c>
      <c r="D13">
        <v>3</v>
      </c>
      <c r="E13">
        <f>IF(Table1[[#This Row],[size-delta]]&gt;0,Table1[[#This Row],[size-delta]],0)</f>
        <v>3</v>
      </c>
      <c r="F13">
        <f>Table1[[#This Row],[release-target]]-Table1[[#This Row],[size-delta]]</f>
        <v>0</v>
      </c>
    </row>
    <row r="14" spans="1:6" x14ac:dyDescent="0.2">
      <c r="A14" s="1">
        <v>43892</v>
      </c>
      <c r="B14" t="s">
        <v>19</v>
      </c>
      <c r="C14" t="s">
        <v>20</v>
      </c>
      <c r="D14">
        <v>1</v>
      </c>
      <c r="E14">
        <f>IF(Table1[[#This Row],[size-delta]]&gt;0,Table1[[#This Row],[size-delta]],0)</f>
        <v>1</v>
      </c>
      <c r="F14">
        <f>Table1[[#This Row],[release-target]]-Table1[[#This Row],[size-delta]]</f>
        <v>0</v>
      </c>
    </row>
    <row r="15" spans="1:6" x14ac:dyDescent="0.2">
      <c r="A15" s="1">
        <v>43892</v>
      </c>
      <c r="B15" t="s">
        <v>19</v>
      </c>
      <c r="C15" t="s">
        <v>21</v>
      </c>
      <c r="D15">
        <v>3</v>
      </c>
      <c r="E15">
        <f>IF(Table1[[#This Row],[size-delta]]&gt;0,Table1[[#This Row],[size-delta]],0)</f>
        <v>3</v>
      </c>
      <c r="F15">
        <f>Table1[[#This Row],[release-target]]-Table1[[#This Row],[size-delta]]</f>
        <v>0</v>
      </c>
    </row>
    <row r="16" spans="1:6" x14ac:dyDescent="0.2">
      <c r="A16" s="1">
        <v>43892</v>
      </c>
      <c r="B16" t="s">
        <v>19</v>
      </c>
      <c r="C16" t="s">
        <v>22</v>
      </c>
      <c r="D16">
        <v>1</v>
      </c>
      <c r="E16">
        <f>IF(Table1[[#This Row],[size-delta]]&gt;0,Table1[[#This Row],[size-delta]],0)</f>
        <v>1</v>
      </c>
      <c r="F16">
        <f>Table1[[#This Row],[release-target]]-Table1[[#This Row],[size-delta]]</f>
        <v>0</v>
      </c>
    </row>
    <row r="17" spans="1:6" x14ac:dyDescent="0.2">
      <c r="A17" s="1">
        <v>43892</v>
      </c>
      <c r="B17" t="s">
        <v>19</v>
      </c>
      <c r="C17" t="s">
        <v>23</v>
      </c>
      <c r="D17">
        <v>0.5</v>
      </c>
      <c r="E17">
        <f>IF(Table1[[#This Row],[size-delta]]&gt;0,Table1[[#This Row],[size-delta]],0)</f>
        <v>0.5</v>
      </c>
      <c r="F17">
        <f>Table1[[#This Row],[release-target]]-Table1[[#This Row],[size-delta]]</f>
        <v>0</v>
      </c>
    </row>
    <row r="18" spans="1:6" x14ac:dyDescent="0.2">
      <c r="A18" s="1">
        <v>43892</v>
      </c>
      <c r="B18" t="s">
        <v>24</v>
      </c>
      <c r="C18" t="s">
        <v>25</v>
      </c>
      <c r="D18">
        <v>1</v>
      </c>
      <c r="E18">
        <f>IF(Table1[[#This Row],[size-delta]]&gt;0,Table1[[#This Row],[size-delta]],0)</f>
        <v>1</v>
      </c>
      <c r="F18">
        <f>Table1[[#This Row],[release-target]]-Table1[[#This Row],[size-delta]]</f>
        <v>0</v>
      </c>
    </row>
    <row r="19" spans="1:6" x14ac:dyDescent="0.2">
      <c r="A19" s="1">
        <v>43892</v>
      </c>
      <c r="B19" t="s">
        <v>24</v>
      </c>
      <c r="C19" t="s">
        <v>26</v>
      </c>
      <c r="D19">
        <v>0.5</v>
      </c>
      <c r="E19">
        <f>IF(Table1[[#This Row],[size-delta]]&gt;0,Table1[[#This Row],[size-delta]],0)</f>
        <v>0.5</v>
      </c>
      <c r="F19">
        <f>Table1[[#This Row],[release-target]]-Table1[[#This Row],[size-delta]]</f>
        <v>0</v>
      </c>
    </row>
    <row r="20" spans="1:6" x14ac:dyDescent="0.2">
      <c r="A20" s="1">
        <v>43892</v>
      </c>
      <c r="B20" t="s">
        <v>24</v>
      </c>
      <c r="C20" t="s">
        <v>27</v>
      </c>
      <c r="D20">
        <v>1</v>
      </c>
      <c r="E20">
        <f>IF(Table1[[#This Row],[size-delta]]&gt;0,Table1[[#This Row],[size-delta]],0)</f>
        <v>1</v>
      </c>
      <c r="F20">
        <f>Table1[[#This Row],[release-target]]-Table1[[#This Row],[size-delta]]</f>
        <v>0</v>
      </c>
    </row>
    <row r="21" spans="1:6" x14ac:dyDescent="0.2">
      <c r="A21" s="1">
        <v>43892</v>
      </c>
      <c r="B21" t="s">
        <v>28</v>
      </c>
      <c r="C21" t="s">
        <v>29</v>
      </c>
      <c r="D21">
        <v>1</v>
      </c>
      <c r="E21">
        <f>IF(Table1[[#This Row],[size-delta]]&gt;0,Table1[[#This Row],[size-delta]],0)</f>
        <v>1</v>
      </c>
      <c r="F21">
        <f>Table1[[#This Row],[release-target]]-Table1[[#This Row],[size-delta]]</f>
        <v>0</v>
      </c>
    </row>
    <row r="22" spans="1:6" x14ac:dyDescent="0.2">
      <c r="A22" s="1">
        <v>43892</v>
      </c>
      <c r="B22" t="s">
        <v>28</v>
      </c>
      <c r="C22" t="s">
        <v>30</v>
      </c>
      <c r="D22">
        <v>3</v>
      </c>
      <c r="E22">
        <f>IF(Table1[[#This Row],[size-delta]]&gt;0,Table1[[#This Row],[size-delta]],0)</f>
        <v>3</v>
      </c>
      <c r="F22">
        <f>Table1[[#This Row],[release-target]]-Table1[[#This Row],[size-delta]]</f>
        <v>0</v>
      </c>
    </row>
    <row r="23" spans="1:6" x14ac:dyDescent="0.2">
      <c r="A23" s="1">
        <v>43892</v>
      </c>
      <c r="B23" t="s">
        <v>28</v>
      </c>
      <c r="C23" t="s">
        <v>31</v>
      </c>
      <c r="D23">
        <v>1.5</v>
      </c>
      <c r="E23">
        <f>IF(Table1[[#This Row],[size-delta]]&gt;0,Table1[[#This Row],[size-delta]],0)</f>
        <v>1.5</v>
      </c>
      <c r="F23">
        <f>Table1[[#This Row],[release-target]]-Table1[[#This Row],[size-delta]]</f>
        <v>0</v>
      </c>
    </row>
    <row r="24" spans="1:6" x14ac:dyDescent="0.2">
      <c r="A24" s="1">
        <v>43892</v>
      </c>
      <c r="B24" t="s">
        <v>32</v>
      </c>
      <c r="C24" t="s">
        <v>33</v>
      </c>
      <c r="D24">
        <v>3</v>
      </c>
      <c r="E24">
        <f>IF(Table1[[#This Row],[size-delta]]&gt;0,Table1[[#This Row],[size-delta]],0)</f>
        <v>3</v>
      </c>
      <c r="F24">
        <f>Table1[[#This Row],[release-target]]-Table1[[#This Row],[size-delta]]</f>
        <v>0</v>
      </c>
    </row>
    <row r="25" spans="1:6" x14ac:dyDescent="0.2">
      <c r="A25" s="1">
        <v>43892</v>
      </c>
      <c r="B25" t="s">
        <v>32</v>
      </c>
      <c r="C25" t="s">
        <v>34</v>
      </c>
      <c r="D25">
        <v>3</v>
      </c>
      <c r="E25">
        <f>IF(Table1[[#This Row],[size-delta]]&gt;0,Table1[[#This Row],[size-delta]],0)</f>
        <v>3</v>
      </c>
      <c r="F25">
        <f>Table1[[#This Row],[release-target]]-Table1[[#This Row],[size-delta]]</f>
        <v>0</v>
      </c>
    </row>
    <row r="26" spans="1:6" x14ac:dyDescent="0.2">
      <c r="A26" s="1">
        <v>43892</v>
      </c>
      <c r="B26" t="s">
        <v>32</v>
      </c>
      <c r="C26" t="s">
        <v>35</v>
      </c>
      <c r="D26">
        <v>0.5</v>
      </c>
      <c r="E26">
        <f>IF(Table1[[#This Row],[size-delta]]&gt;0,Table1[[#This Row],[size-delta]],0)</f>
        <v>0.5</v>
      </c>
      <c r="F26">
        <f>Table1[[#This Row],[release-target]]-Table1[[#This Row],[size-delta]]</f>
        <v>0</v>
      </c>
    </row>
    <row r="27" spans="1:6" x14ac:dyDescent="0.2">
      <c r="A27" s="1">
        <v>43901</v>
      </c>
      <c r="B27" t="s">
        <v>4</v>
      </c>
      <c r="C27" t="s">
        <v>7</v>
      </c>
      <c r="D27">
        <v>-0.5</v>
      </c>
      <c r="E27">
        <f>IF(Table1[[#This Row],[size-delta]]&gt;0,Table1[[#This Row],[size-delta]],0)</f>
        <v>0</v>
      </c>
      <c r="F27">
        <f>Table1[[#This Row],[release-target]]-Table1[[#This Row],[size-delta]]</f>
        <v>0.5</v>
      </c>
    </row>
    <row r="28" spans="1:6" x14ac:dyDescent="0.2">
      <c r="A28" s="1">
        <v>43901</v>
      </c>
      <c r="B28" t="s">
        <v>4</v>
      </c>
      <c r="C28" t="s">
        <v>8</v>
      </c>
      <c r="D28">
        <v>-3</v>
      </c>
      <c r="E28">
        <f>IF(Table1[[#This Row],[size-delta]]&gt;0,Table1[[#This Row],[size-delta]],0)</f>
        <v>0</v>
      </c>
      <c r="F28">
        <f>Table1[[#This Row],[release-target]]-Table1[[#This Row],[size-delta]]</f>
        <v>3</v>
      </c>
    </row>
    <row r="29" spans="1:6" x14ac:dyDescent="0.2">
      <c r="A29" s="1">
        <v>43902</v>
      </c>
      <c r="B29" t="s">
        <v>4</v>
      </c>
      <c r="C29" t="s">
        <v>5</v>
      </c>
      <c r="D29">
        <v>-0.5</v>
      </c>
      <c r="E29" s="5">
        <f>IF(Table1[[#This Row],[size-delta]]&gt;0,Table1[[#This Row],[size-delta]],0)</f>
        <v>0</v>
      </c>
      <c r="F29" s="5">
        <f>Table1[[#This Row],[release-target]]-Table1[[#This Row],[size-delta]]</f>
        <v>0.5</v>
      </c>
    </row>
    <row r="30" spans="1:6" x14ac:dyDescent="0.2">
      <c r="A30" s="1">
        <v>43902</v>
      </c>
      <c r="B30" t="s">
        <v>4</v>
      </c>
      <c r="C30" t="s">
        <v>6</v>
      </c>
      <c r="D30">
        <v>-0.5</v>
      </c>
      <c r="E30" s="5">
        <f>IF(Table1[[#This Row],[size-delta]]&gt;0,Table1[[#This Row],[size-delta]],0)</f>
        <v>0</v>
      </c>
      <c r="F30" s="5">
        <f>Table1[[#This Row],[release-target]]-Table1[[#This Row],[size-delta]]</f>
        <v>0.5</v>
      </c>
    </row>
    <row r="31" spans="1:6" x14ac:dyDescent="0.2">
      <c r="A31" s="1">
        <v>43902</v>
      </c>
      <c r="B31" t="s">
        <v>4</v>
      </c>
      <c r="C31" t="s">
        <v>8</v>
      </c>
      <c r="D31">
        <v>-1</v>
      </c>
      <c r="E31" s="5">
        <f>IF(Table1[[#This Row],[size-delta]]&gt;0,Table1[[#This Row],[size-delta]],0)</f>
        <v>0</v>
      </c>
      <c r="F31" s="5">
        <f>Table1[[#This Row],[release-target]]-Table1[[#This Row],[size-delta]]</f>
        <v>1</v>
      </c>
    </row>
    <row r="32" spans="1:6" x14ac:dyDescent="0.2">
      <c r="A32" s="6">
        <v>43934</v>
      </c>
      <c r="B32" t="s">
        <v>32</v>
      </c>
      <c r="C32" t="s">
        <v>33</v>
      </c>
      <c r="D32">
        <v>-3</v>
      </c>
      <c r="E32" s="5">
        <f>IF(Table1[[#This Row],[size-delta]]&gt;0,Table1[[#This Row],[size-delta]],0)</f>
        <v>0</v>
      </c>
      <c r="F32" s="5">
        <f>Table1[[#This Row],[release-target]]-Table1[[#This Row],[size-delta]]</f>
        <v>3</v>
      </c>
    </row>
    <row r="33" spans="1:6" x14ac:dyDescent="0.2">
      <c r="A33" s="6">
        <v>43934</v>
      </c>
      <c r="B33" t="s">
        <v>32</v>
      </c>
      <c r="C33" t="s">
        <v>41</v>
      </c>
      <c r="D33">
        <v>2</v>
      </c>
      <c r="E33" s="5">
        <f>IF(Table1[[#This Row],[size-delta]]&gt;0,Table1[[#This Row],[size-delta]],0)</f>
        <v>2</v>
      </c>
      <c r="F33" s="5">
        <f>Table1[[#This Row],[release-target]]-Table1[[#This Row],[size-delta]]</f>
        <v>0</v>
      </c>
    </row>
    <row r="34" spans="1:6" x14ac:dyDescent="0.2">
      <c r="A34" s="6">
        <v>43934</v>
      </c>
      <c r="B34" t="s">
        <v>28</v>
      </c>
      <c r="C34" t="s">
        <v>30</v>
      </c>
      <c r="D34">
        <v>-3</v>
      </c>
      <c r="E34" s="5">
        <v>-3</v>
      </c>
      <c r="F34" s="5">
        <f>Table1[[#This Row],[release-target]]-Table1[[#This Row],[size-delta]]</f>
        <v>0</v>
      </c>
    </row>
    <row r="35" spans="1:6" x14ac:dyDescent="0.2">
      <c r="A35" s="6">
        <v>43934</v>
      </c>
      <c r="B35" t="s">
        <v>28</v>
      </c>
      <c r="C35" t="s">
        <v>31</v>
      </c>
      <c r="D35">
        <v>-1.5</v>
      </c>
      <c r="E35" s="5">
        <v>-1.5</v>
      </c>
      <c r="F35" s="5">
        <f>Table1[[#This Row],[release-target]]-Table1[[#This Row],[size-delta]]</f>
        <v>0</v>
      </c>
    </row>
    <row r="36" spans="1:6" x14ac:dyDescent="0.2">
      <c r="A36" s="6">
        <v>43934</v>
      </c>
      <c r="B36" t="s">
        <v>32</v>
      </c>
      <c r="C36" t="s">
        <v>35</v>
      </c>
      <c r="D36">
        <v>-0.5</v>
      </c>
      <c r="E36" s="5">
        <v>-0.5</v>
      </c>
      <c r="F36" s="5">
        <f>Table1[[#This Row],[release-target]]-Table1[[#This Row],[size-delta]]</f>
        <v>0</v>
      </c>
    </row>
    <row r="37" spans="1:6" x14ac:dyDescent="0.2">
      <c r="A37" s="6">
        <v>43934</v>
      </c>
      <c r="B37" t="s">
        <v>24</v>
      </c>
      <c r="C37" t="s">
        <v>27</v>
      </c>
      <c r="D37">
        <v>-1</v>
      </c>
      <c r="E37" s="5">
        <v>-1</v>
      </c>
      <c r="F37" s="5">
        <f>Table1[[#This Row],[release-target]]-Table1[[#This Row],[size-delta]]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1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33203125" bestFit="1" customWidth="1"/>
    <col min="2" max="2" width="7.1640625" bestFit="1" customWidth="1"/>
    <col min="3" max="4" width="6.83203125" bestFit="1" customWidth="1"/>
    <col min="5" max="5" width="6.5" bestFit="1" customWidth="1"/>
    <col min="6" max="6" width="4.83203125" bestFit="1" customWidth="1"/>
  </cols>
  <sheetData>
    <row r="3" spans="1:6" x14ac:dyDescent="0.2">
      <c r="A3" s="2" t="s">
        <v>42</v>
      </c>
      <c r="B3" s="2" t="s">
        <v>40</v>
      </c>
    </row>
    <row r="4" spans="1:6" x14ac:dyDescent="0.2">
      <c r="A4" s="2" t="s">
        <v>43</v>
      </c>
      <c r="B4" s="8">
        <v>43892</v>
      </c>
      <c r="C4" s="8">
        <v>43901</v>
      </c>
      <c r="D4" s="8">
        <v>43902</v>
      </c>
      <c r="E4" s="8">
        <v>43934</v>
      </c>
      <c r="F4" s="8" t="s">
        <v>44</v>
      </c>
    </row>
    <row r="5" spans="1:6" x14ac:dyDescent="0.2">
      <c r="A5" s="4" t="s">
        <v>4</v>
      </c>
      <c r="B5" s="5">
        <v>5.5</v>
      </c>
      <c r="C5" s="5">
        <v>-3.5</v>
      </c>
      <c r="D5" s="5">
        <v>-2</v>
      </c>
      <c r="E5" s="5"/>
      <c r="F5" s="5">
        <v>0</v>
      </c>
    </row>
    <row r="6" spans="1:6" x14ac:dyDescent="0.2">
      <c r="A6" s="4" t="s">
        <v>9</v>
      </c>
      <c r="B6" s="5">
        <v>14</v>
      </c>
      <c r="C6" s="5"/>
      <c r="D6" s="5"/>
      <c r="E6" s="5"/>
      <c r="F6" s="5">
        <v>14</v>
      </c>
    </row>
    <row r="7" spans="1:6" x14ac:dyDescent="0.2">
      <c r="A7" s="4" t="s">
        <v>19</v>
      </c>
      <c r="B7" s="5">
        <v>5.5</v>
      </c>
      <c r="C7" s="5"/>
      <c r="D7" s="5"/>
      <c r="E7" s="5"/>
      <c r="F7" s="5">
        <v>5.5</v>
      </c>
    </row>
    <row r="8" spans="1:6" x14ac:dyDescent="0.2">
      <c r="A8" s="4" t="s">
        <v>24</v>
      </c>
      <c r="B8" s="5">
        <v>2.5</v>
      </c>
      <c r="C8" s="5"/>
      <c r="D8" s="5"/>
      <c r="E8" s="5">
        <v>-1</v>
      </c>
      <c r="F8" s="5">
        <v>1.5</v>
      </c>
    </row>
    <row r="9" spans="1:6" x14ac:dyDescent="0.2">
      <c r="A9" s="4" t="s">
        <v>28</v>
      </c>
      <c r="B9" s="5">
        <v>5.5</v>
      </c>
      <c r="C9" s="5"/>
      <c r="D9" s="5"/>
      <c r="E9" s="5">
        <v>-4.5</v>
      </c>
      <c r="F9" s="5">
        <v>1</v>
      </c>
    </row>
    <row r="10" spans="1:6" x14ac:dyDescent="0.2">
      <c r="A10" s="4" t="s">
        <v>32</v>
      </c>
      <c r="B10" s="5">
        <v>6.5</v>
      </c>
      <c r="C10" s="5"/>
      <c r="D10" s="5"/>
      <c r="E10" s="5">
        <v>-1.5</v>
      </c>
      <c r="F10" s="5">
        <v>5</v>
      </c>
    </row>
    <row r="11" spans="1:6" x14ac:dyDescent="0.2">
      <c r="A11" s="4" t="s">
        <v>44</v>
      </c>
      <c r="B11" s="5">
        <v>39.5</v>
      </c>
      <c r="C11" s="5">
        <v>-3.5</v>
      </c>
      <c r="D11" s="5">
        <v>-2</v>
      </c>
      <c r="E11" s="5">
        <v>-7</v>
      </c>
      <c r="F11" s="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8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2.1640625" bestFit="1" customWidth="1"/>
    <col min="2" max="2" width="17.6640625" bestFit="1" customWidth="1"/>
    <col min="3" max="3" width="19.6640625" bestFit="1" customWidth="1"/>
    <col min="6" max="6" width="14.5" customWidth="1"/>
    <col min="7" max="7" width="13.6640625" bestFit="1" customWidth="1"/>
    <col min="8" max="8" width="15.83203125" bestFit="1" customWidth="1"/>
  </cols>
  <sheetData>
    <row r="3" spans="1:8" x14ac:dyDescent="0.2">
      <c r="A3" s="2" t="s">
        <v>18</v>
      </c>
      <c r="B3" t="s">
        <v>38</v>
      </c>
      <c r="C3" t="s">
        <v>39</v>
      </c>
      <c r="F3" t="s">
        <v>40</v>
      </c>
      <c r="G3" t="s">
        <v>36</v>
      </c>
      <c r="H3" t="s">
        <v>37</v>
      </c>
    </row>
    <row r="4" spans="1:8" x14ac:dyDescent="0.2">
      <c r="A4" s="3">
        <v>43892</v>
      </c>
      <c r="B4" s="5">
        <v>39.5</v>
      </c>
      <c r="C4" s="5">
        <v>0</v>
      </c>
      <c r="F4" s="1">
        <f t="shared" ref="F4:H6" si="0">A4</f>
        <v>43892</v>
      </c>
      <c r="G4">
        <f t="shared" si="0"/>
        <v>39.5</v>
      </c>
      <c r="H4">
        <f t="shared" si="0"/>
        <v>0</v>
      </c>
    </row>
    <row r="5" spans="1:8" x14ac:dyDescent="0.2">
      <c r="A5" s="3">
        <v>43901</v>
      </c>
      <c r="B5" s="5">
        <v>39.5</v>
      </c>
      <c r="C5" s="5">
        <v>3.5</v>
      </c>
      <c r="F5" s="1">
        <f t="shared" si="0"/>
        <v>43901</v>
      </c>
      <c r="G5">
        <f t="shared" si="0"/>
        <v>39.5</v>
      </c>
      <c r="H5">
        <f t="shared" si="0"/>
        <v>3.5</v>
      </c>
    </row>
    <row r="6" spans="1:8" x14ac:dyDescent="0.2">
      <c r="A6" s="3">
        <v>43902</v>
      </c>
      <c r="B6" s="5">
        <v>39.5</v>
      </c>
      <c r="C6" s="5">
        <v>5.5</v>
      </c>
      <c r="F6" s="1">
        <f t="shared" si="0"/>
        <v>43902</v>
      </c>
      <c r="G6">
        <f t="shared" si="0"/>
        <v>39.5</v>
      </c>
      <c r="H6">
        <f t="shared" si="0"/>
        <v>5.5</v>
      </c>
    </row>
    <row r="7" spans="1:8" x14ac:dyDescent="0.2">
      <c r="A7" s="3">
        <v>43934</v>
      </c>
      <c r="B7" s="5">
        <v>35.5</v>
      </c>
      <c r="C7" s="5">
        <v>8.5</v>
      </c>
      <c r="F7" s="1">
        <f t="shared" ref="F7" si="1">A7</f>
        <v>43934</v>
      </c>
      <c r="G7">
        <f t="shared" ref="G7" si="2">B7</f>
        <v>35.5</v>
      </c>
      <c r="H7">
        <f t="shared" ref="H7" si="3">C7</f>
        <v>8.5</v>
      </c>
    </row>
    <row r="8" spans="1:8" x14ac:dyDescent="0.2">
      <c r="F8" s="7">
        <v>44013</v>
      </c>
      <c r="G8">
        <v>35.5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data-entry</vt:lpstr>
      <vt:lpstr>backlog-breakdown</vt:lpstr>
      <vt:lpstr>burn-up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2020-03-12T21:03:24Z</dcterms:created>
  <dcterms:modified xsi:type="dcterms:W3CDTF">2020-04-13T14:59:43Z</dcterms:modified>
</cp:coreProperties>
</file>