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/>
  <xr:revisionPtr revIDLastSave="269" documentId="13_ncr:1_{25712AD7-EA9D-49D2-BDE3-21B74C901D6F}" xr6:coauthVersionLast="45" xr6:coauthVersionMax="45" xr10:uidLastSave="{56B419B2-79EF-4B84-8B00-B9D581CE68D1}"/>
  <bookViews>
    <workbookView xWindow="4875" yWindow="210" windowWidth="14145" windowHeight="10620" xr2:uid="{00000000-000D-0000-FFFF-FFFF00000000}"/>
  </bookViews>
  <sheets>
    <sheet name="反復2" sheetId="1" r:id="rId1"/>
  </sheets>
  <definedNames>
    <definedName name="_xlnm._FilterDatabase" localSheetId="0">反復2!$A$2:$K$114</definedName>
    <definedName name="Z_06B4DFBD_5C79_4F68_BC65_4B644EFEC328_.wvu.FilterData" localSheetId="0">反復2!$A$2:$K$114</definedName>
    <definedName name="Z_13300026_52A2_4B1C_AF85_0E595E74FA6A_.wvu.FilterData" localSheetId="0">反復2!$A$2:$K$44</definedName>
    <definedName name="Z_13C6CEA1_A12C_4A33_89F7_C42E7D2D6F4C_.wvu.FilterData" localSheetId="0">反復2!$A$2:$K$114</definedName>
    <definedName name="Z_1E55FDE8_1C28_486A_8B3E_42FD0F6C2C5B_.wvu.FilterData" localSheetId="0">反復2!$A$2:$K$114</definedName>
    <definedName name="Z_21FBC5F9_AF3B_4473_989A_86C5A84F6064_.wvu.FilterData" localSheetId="0">反復2!$A$2:$K$114</definedName>
    <definedName name="Z_2A20DDA5_C3AD_45D2_BBAE_7EF4CAD0D0A5_.wvu.FilterData" localSheetId="0">反復2!$A$2:$K$114</definedName>
    <definedName name="Z_2BF0F97D_4AD0_498E_8187_CCDEB4673F6D_.wvu.FilterData" localSheetId="0">反復2!$A$2:$K$114</definedName>
    <definedName name="Z_343C42DD_9251_44B2_B0A9_CFBACE255501_.wvu.FilterData" localSheetId="0">反復2!$A$2:$K$114</definedName>
    <definedName name="Z_350595A1_4547_4664_AC00_794421130F85_.wvu.FilterData" localSheetId="0">反復2!$A$2:$K$114</definedName>
    <definedName name="Z_3CA9D375_79FE_4C19_8F1E_68AB9CB3823D_.wvu.FilterData" localSheetId="0">反復2!$A$2:$K$114</definedName>
    <definedName name="Z_408C9ACA_7488_4C10_BEC8_7E0F9F73D3C5_.wvu.FilterData" localSheetId="0">反復2!$A$2:$K$114</definedName>
    <definedName name="Z_433F3EDA_51A7_4B49_958B_0F012875F8AF_.wvu.FilterData" localSheetId="0">反復2!$A$2:$K$114</definedName>
    <definedName name="Z_49C0C027_3D46_416E_A323_D42EDEBD532E_.wvu.FilterData" localSheetId="0">反復2!$A$2:$K$114</definedName>
    <definedName name="Z_4A2E4620_325F_4662_9CE6_35123314BFF4_.wvu.FilterData" localSheetId="0">反復2!$A$2:$K$114</definedName>
    <definedName name="Z_51ABB13D_24EE_492B_9521_A374D8294F91_.wvu.FilterData" localSheetId="0">反復2!$A$2:$K$114</definedName>
    <definedName name="Z_56E77848_89DE_4B72_90E9_E70847C5962A_.wvu.FilterData" localSheetId="0">反復2!$A$2:$K$114</definedName>
    <definedName name="Z_5E0394B4_808B_4DAA_BA0F_DD6C2B48C4D4_.wvu.FilterData" localSheetId="0">反復2!$A$2:$K$114</definedName>
    <definedName name="Z_60BF0A44_7051_4FB3_B37F_E5E315AEAC61_.wvu.FilterData" localSheetId="0">反復2!$A$2:$K$114</definedName>
    <definedName name="Z_65B35576_6CD8_4479_932B_8D8438F861BA_.wvu.FilterData" localSheetId="0">反復2!$A$2:$K$114</definedName>
    <definedName name="Z_6A99DAE4_A408_4B3C_9280_F3C47F95A0B1_.wvu.FilterData" localSheetId="0">反復2!$A$2:$K$114</definedName>
    <definedName name="Z_6AF7E15C_8C49_48EA_9BDC_7A0EEE79AE24_.wvu.FilterData" localSheetId="0">反復2!$A$2:$K$114</definedName>
    <definedName name="Z_73FF8A18_079E_4A14_99B3_579F6590DC13_.wvu.FilterData" localSheetId="0">反復2!$A$2:$K$114</definedName>
    <definedName name="Z_7AE0FA4E_81C9_45EC_B2DB_C6247E14F5E0_.wvu.FilterData" localSheetId="0">反復2!$A$2:$K$114</definedName>
    <definedName name="Z_8A4B12B4_91D3_4448_8425_504FF29E5A65_.wvu.FilterData" localSheetId="0">反復2!$A$2:$K$114</definedName>
    <definedName name="Z_8E7AE198_3EE8_4BDE_ADE2_A63493790568_.wvu.FilterData" localSheetId="0">反復2!$A$2:$K$114</definedName>
    <definedName name="Z_8FA1161B_E5C7_4B98_A276_09F3AC74935B_.wvu.FilterData" localSheetId="0">反復2!$A$2:$K$114</definedName>
    <definedName name="Z_945DB674_08BC_4253_A681_8916477CFC31_.wvu.FilterData" localSheetId="0">反復2!$A$2:$K$114</definedName>
    <definedName name="Z_AF8318F2_2F54_4A3D_B99D_64D1544042E4_.wvu.FilterData" localSheetId="0">反復2!$A$2:$K$114</definedName>
    <definedName name="Z_C20D0F0B_6490_48F9_9B43_65E5CF186637_.wvu.FilterData" localSheetId="0">反復2!$A$2:$K$114</definedName>
    <definedName name="Z_C2BF16E1_7AFA_43D9_AD3E_7077A0E61F43_.wvu.FilterData" localSheetId="0">反復2!$A$2:$K$114</definedName>
    <definedName name="Z_C44183A6_D8EF_40F3_8BE1_8B99DF4211BA_.wvu.FilterData" localSheetId="0">反復2!$A$2:$K$114</definedName>
    <definedName name="Z_C4CDCC8E_83D2_43EC_AE5F_18F8961A982A_.wvu.FilterData" localSheetId="0">反復2!$A$2:$K$114</definedName>
    <definedName name="Z_C8D5D480_2A49_40BE_B7A6_454EA23640FF_.wvu.FilterData" localSheetId="0">反復2!$A$2:$K$114</definedName>
    <definedName name="Z_D1EAD80E_E4BF_4EBC_BAEB_CAB23319AEE9_.wvu.FilterData" localSheetId="0">反復2!$A$2:$K$114</definedName>
    <definedName name="Z_D5EBC936_A13E_4C94_82B6_E58FEDF178A0_.wvu.FilterData" localSheetId="0">反復2!$A$2:$K$114</definedName>
    <definedName name="Z_DDCCCC0A_A081_4F8C_9525_39840C27F342_.wvu.FilterData" localSheetId="0">反復2!$A$2:$K$114</definedName>
    <definedName name="Z_DF660335_9F5E_4A1D_B503_E1BBFDACAE7F_.wvu.FilterData" localSheetId="0">反復2!$A$2:$K$114</definedName>
    <definedName name="Z_E065FE35_0834_4DD0_B998_91253A3BB47D_.wvu.FilterData" localSheetId="0">反復2!$A$2:$K$114</definedName>
    <definedName name="Z_E7CD2CEA_4573_49C3_BCAB_C3B229B6682B_.wvu.FilterData" localSheetId="0">反復2!$A$2:$K$114</definedName>
    <definedName name="Z_EDE81CA1_484F_45F9_B8CA_0958EC6CFEE2_.wvu.FilterData" localSheetId="0">反復2!$A$2:$K$114</definedName>
    <definedName name="Z_F55870F9_E82A_4267_AED3_94CF07AEF80F_.wvu.FilterData" localSheetId="0">反復2!$A$2:$K$114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M11" i="1"/>
  <c r="K11" i="1" s="1"/>
  <c r="H12" i="1"/>
  <c r="K12" i="1"/>
  <c r="Q61" i="1"/>
  <c r="Q62" i="1"/>
  <c r="R79" i="1" l="1"/>
  <c r="R80" i="1"/>
  <c r="K44" i="1" l="1"/>
  <c r="K42" i="1"/>
  <c r="K40" i="1"/>
  <c r="O43" i="1" l="1"/>
  <c r="O41" i="1"/>
  <c r="O39" i="1"/>
  <c r="M13" i="1"/>
  <c r="H13" i="1"/>
  <c r="K13" i="1"/>
  <c r="H14" i="1"/>
  <c r="K14" i="1"/>
  <c r="K93" i="1" l="1"/>
  <c r="K94" i="1"/>
  <c r="H94" i="1"/>
  <c r="H93" i="1"/>
  <c r="K34" i="1"/>
  <c r="H34" i="1"/>
  <c r="K33" i="1"/>
  <c r="H33" i="1"/>
  <c r="K35" i="1" l="1"/>
  <c r="K23" i="1" l="1"/>
  <c r="M62" i="1" l="1"/>
  <c r="R62" i="1"/>
  <c r="S62" i="1"/>
  <c r="L62" i="1"/>
  <c r="M102" i="1"/>
  <c r="N102" i="1"/>
  <c r="O102" i="1"/>
  <c r="P102" i="1"/>
  <c r="Q102" i="1"/>
  <c r="S102" i="1"/>
  <c r="L102" i="1"/>
  <c r="M88" i="1"/>
  <c r="N88" i="1"/>
  <c r="O88" i="1"/>
  <c r="P88" i="1"/>
  <c r="Q88" i="1"/>
  <c r="S88" i="1"/>
  <c r="L88" i="1"/>
  <c r="N62" i="1"/>
  <c r="L80" i="1"/>
  <c r="N80" i="1"/>
  <c r="O80" i="1"/>
  <c r="S80" i="1"/>
  <c r="M80" i="1"/>
  <c r="L46" i="1"/>
  <c r="O46" i="1"/>
  <c r="P46" i="1"/>
  <c r="Q46" i="1"/>
  <c r="R46" i="1"/>
  <c r="S46" i="1"/>
  <c r="R102" i="1" l="1"/>
  <c r="P80" i="1"/>
  <c r="S6" i="1" l="1"/>
  <c r="L101" i="1"/>
  <c r="M101" i="1"/>
  <c r="N101" i="1"/>
  <c r="O101" i="1"/>
  <c r="P101" i="1"/>
  <c r="Q101" i="1"/>
  <c r="R101" i="1"/>
  <c r="S101" i="1"/>
  <c r="L87" i="1"/>
  <c r="M87" i="1"/>
  <c r="N87" i="1"/>
  <c r="O87" i="1"/>
  <c r="P87" i="1"/>
  <c r="S87" i="1"/>
  <c r="Q87" i="1"/>
  <c r="L79" i="1"/>
  <c r="M79" i="1"/>
  <c r="N79" i="1"/>
  <c r="O79" i="1"/>
  <c r="P79" i="1"/>
  <c r="S79" i="1"/>
  <c r="L61" i="1"/>
  <c r="M61" i="1"/>
  <c r="N61" i="1"/>
  <c r="R61" i="1"/>
  <c r="S61" i="1"/>
  <c r="L45" i="1"/>
  <c r="M45" i="1"/>
  <c r="O45" i="1"/>
  <c r="P45" i="1"/>
  <c r="Q45" i="1"/>
  <c r="R45" i="1"/>
  <c r="S45" i="1"/>
  <c r="Q25" i="1"/>
  <c r="P25" i="1"/>
  <c r="O25" i="1"/>
  <c r="N25" i="1"/>
  <c r="R25" i="1"/>
  <c r="S25" i="1"/>
  <c r="N45" i="1"/>
  <c r="O62" i="1" l="1"/>
  <c r="O61" i="1"/>
  <c r="P62" i="1"/>
  <c r="P61" i="1"/>
  <c r="Q80" i="1"/>
  <c r="Q79" i="1"/>
  <c r="R88" i="1"/>
  <c r="R87" i="1"/>
  <c r="M46" i="1"/>
  <c r="K49" i="1"/>
  <c r="N46" i="1"/>
  <c r="K68" i="1"/>
  <c r="H68" i="1"/>
  <c r="K67" i="1"/>
  <c r="H67" i="1"/>
  <c r="H42" i="1" l="1"/>
  <c r="K41" i="1"/>
  <c r="H41" i="1"/>
  <c r="K31" i="1" l="1"/>
  <c r="K39" i="1"/>
  <c r="K21" i="1"/>
  <c r="K19" i="1"/>
  <c r="H44" i="1"/>
  <c r="K43" i="1"/>
  <c r="H43" i="1"/>
  <c r="H40" i="1"/>
  <c r="H39" i="1"/>
  <c r="K29" i="1" l="1"/>
  <c r="L25" i="1"/>
  <c r="M25" i="1"/>
  <c r="K24" i="1"/>
  <c r="H24" i="1"/>
  <c r="H23" i="1"/>
  <c r="H31" i="1" l="1"/>
  <c r="K100" i="1" l="1"/>
  <c r="H100" i="1"/>
  <c r="K99" i="1"/>
  <c r="H99" i="1"/>
  <c r="K98" i="1"/>
  <c r="H98" i="1"/>
  <c r="K97" i="1"/>
  <c r="H97" i="1"/>
  <c r="H96" i="1"/>
  <c r="H95" i="1"/>
  <c r="K92" i="1"/>
  <c r="H92" i="1"/>
  <c r="K91" i="1"/>
  <c r="H91" i="1"/>
  <c r="H90" i="1"/>
  <c r="H89" i="1"/>
  <c r="K86" i="1"/>
  <c r="H86" i="1"/>
  <c r="K85" i="1"/>
  <c r="H85" i="1"/>
  <c r="K84" i="1"/>
  <c r="H84" i="1"/>
  <c r="K83" i="1"/>
  <c r="H83" i="1"/>
  <c r="H82" i="1"/>
  <c r="H81" i="1"/>
  <c r="K78" i="1"/>
  <c r="H78" i="1"/>
  <c r="K77" i="1"/>
  <c r="H77" i="1"/>
  <c r="K76" i="1"/>
  <c r="H76" i="1"/>
  <c r="K75" i="1"/>
  <c r="H75" i="1"/>
  <c r="K74" i="1"/>
  <c r="H74" i="1"/>
  <c r="K73" i="1"/>
  <c r="H73" i="1"/>
  <c r="H72" i="1"/>
  <c r="H71" i="1"/>
  <c r="K70" i="1"/>
  <c r="H70" i="1"/>
  <c r="K69" i="1"/>
  <c r="H69" i="1"/>
  <c r="K66" i="1"/>
  <c r="H66" i="1"/>
  <c r="K65" i="1"/>
  <c r="H65" i="1"/>
  <c r="H64" i="1"/>
  <c r="H63" i="1"/>
  <c r="K22" i="1"/>
  <c r="H22" i="1"/>
  <c r="H21" i="1"/>
  <c r="K60" i="1"/>
  <c r="H60" i="1"/>
  <c r="K59" i="1"/>
  <c r="H59" i="1"/>
  <c r="K58" i="1"/>
  <c r="H58" i="1"/>
  <c r="K57" i="1"/>
  <c r="H57" i="1"/>
  <c r="K56" i="1"/>
  <c r="H56" i="1"/>
  <c r="K55" i="1"/>
  <c r="H55" i="1"/>
  <c r="H54" i="1"/>
  <c r="H53" i="1"/>
  <c r="K52" i="1"/>
  <c r="H52" i="1"/>
  <c r="K51" i="1"/>
  <c r="H51" i="1"/>
  <c r="K50" i="1"/>
  <c r="H50" i="1"/>
  <c r="H49" i="1"/>
  <c r="H48" i="1"/>
  <c r="H47" i="1"/>
  <c r="K61" i="1" l="1"/>
  <c r="K62" i="1"/>
  <c r="K80" i="1"/>
  <c r="K87" i="1"/>
  <c r="K88" i="1"/>
  <c r="K79" i="1"/>
  <c r="K45" i="1"/>
  <c r="K46" i="1"/>
  <c r="K106" i="1"/>
  <c r="K107" i="1"/>
  <c r="K108" i="1"/>
  <c r="K111" i="1"/>
  <c r="K112" i="1"/>
  <c r="K113" i="1"/>
  <c r="K114" i="1"/>
  <c r="K105" i="1"/>
  <c r="K30" i="1"/>
  <c r="K32" i="1"/>
  <c r="K36" i="1"/>
  <c r="K15" i="1"/>
  <c r="K16" i="1"/>
  <c r="K20" i="1"/>
  <c r="K26" i="1" l="1"/>
  <c r="K25" i="1"/>
  <c r="K102" i="1"/>
  <c r="K101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5" i="1"/>
  <c r="H16" i="1"/>
  <c r="H17" i="1"/>
  <c r="H18" i="1"/>
  <c r="H19" i="1"/>
  <c r="H20" i="1"/>
  <c r="O7" i="1"/>
  <c r="O5" i="1" s="1"/>
  <c r="Q8" i="1"/>
  <c r="S7" i="1"/>
  <c r="S5" i="1" s="1"/>
  <c r="L26" i="1"/>
  <c r="M26" i="1"/>
  <c r="N26" i="1"/>
  <c r="N6" i="1" s="1"/>
  <c r="O26" i="1"/>
  <c r="P26" i="1"/>
  <c r="Q26" i="1"/>
  <c r="R26" i="1"/>
  <c r="S26" i="1"/>
  <c r="H27" i="1"/>
  <c r="H28" i="1"/>
  <c r="H29" i="1"/>
  <c r="H30" i="1"/>
  <c r="H32" i="1"/>
  <c r="H35" i="1"/>
  <c r="H36" i="1"/>
  <c r="H37" i="1"/>
  <c r="H38" i="1"/>
  <c r="H103" i="1"/>
  <c r="H104" i="1"/>
  <c r="H105" i="1"/>
  <c r="K5" i="1"/>
  <c r="H106" i="1"/>
  <c r="H107" i="1"/>
  <c r="H108" i="1"/>
  <c r="H109" i="1"/>
  <c r="H110" i="1"/>
  <c r="H111" i="1"/>
  <c r="H112" i="1"/>
  <c r="H113" i="1"/>
  <c r="H114" i="1"/>
  <c r="Q6" i="1" l="1"/>
  <c r="R6" i="1"/>
  <c r="P6" i="1"/>
  <c r="L6" i="1"/>
  <c r="M6" i="1"/>
  <c r="O8" i="1"/>
  <c r="O6" i="1" s="1"/>
  <c r="S8" i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<sst xmlns="http://schemas.openxmlformats.org/spreadsheetml/2006/main" count="163" uniqueCount="68">
  <si>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</si>
  <si>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</si>
  <si>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</si>
  <si>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</si>
  <si>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</si>
  <si>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</si>
  <si>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</si>
  <si>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</si>
  <si>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</si>
  <si>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</si>
  <si>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</si>
  <si>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</si>
  <si>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</si>
  <si>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</si>
  <si>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</si>
  <si>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</si>
  <si>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</si>
  <si>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</si>
  <si>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</si>
  <si>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</si>
  <si>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</si>
  <si>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</si>
  <si>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</si>
  <si>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</si>
  <si>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提案書作成(更新)</t>
  </si>
  <si>
    <t>全員</t>
  </si>
  <si>
    <t>b</t>
    <phoneticPr fontId="1"/>
  </si>
  <si>
    <t>反復計画書(更新)</t>
    <rPh sb="0" eb="2">
      <t>ハンプク</t>
    </rPh>
    <rPh sb="2" eb="5">
      <t>ケイカクショ</t>
    </rPh>
    <rPh sb="6" eb="8">
      <t>コウシン</t>
    </rPh>
    <phoneticPr fontId="1"/>
  </si>
  <si>
    <t>中島</t>
    <rPh sb="0" eb="2">
      <t>ナカジマ</t>
    </rPh>
    <phoneticPr fontId="1"/>
  </si>
  <si>
    <t>c</t>
    <phoneticPr fontId="1"/>
  </si>
  <si>
    <t>WBSガントチャート</t>
    <phoneticPr fontId="1"/>
  </si>
  <si>
    <t>全員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</si>
  <si>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</si>
  <si>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</si>
  <si>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レビュー議事録作成</t>
    <rPh sb="4" eb="7">
      <t>ギジロク</t>
    </rPh>
    <rPh sb="7" eb="9">
      <t>サクセイ</t>
    </rPh>
    <phoneticPr fontId="1"/>
  </si>
  <si>
    <t>宮下</t>
    <rPh sb="0" eb="2">
      <t>ミヤシタ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</si>
  <si>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</si>
  <si>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</si>
  <si>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</si>
  <si>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</si>
  <si>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中島,宮下,江口</t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</si>
  <si>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</si>
  <si>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近藤,島袋</t>
    <phoneticPr fontId="1"/>
  </si>
  <si>
    <t>d</t>
    <phoneticPr fontId="1"/>
  </si>
  <si>
    <t>システムテスト仕様書</t>
    <rPh sb="7" eb="10">
      <t>シヨウショ</t>
    </rPh>
    <phoneticPr fontId="1"/>
  </si>
  <si>
    <t>近藤,島袋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</si>
  <si>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</si>
  <si>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</si>
  <si>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宮下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</si>
  <si>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</si>
  <si>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</si>
  <si>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</si>
  <si>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中島</t>
  </si>
  <si>
    <t>D.設計</t>
    <rPh sb="2" eb="4">
      <t>セッケイ</t>
    </rPh>
    <phoneticPr fontId="1"/>
  </si>
  <si>
    <t>近藤、島袋</t>
  </si>
  <si>
    <t>統合・ユニットテスト仕様書</t>
    <rPh sb="0" eb="2">
      <t>トウゴウ</t>
    </rPh>
    <phoneticPr fontId="1"/>
  </si>
  <si>
    <t>中島、江口、宮下</t>
  </si>
  <si>
    <t>近藤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</si>
  <si>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</si>
  <si>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</si>
  <si>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</si>
  <si>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</si>
  <si>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</si>
  <si>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</si>
  <si>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</si>
  <si>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</si>
  <si>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</si>
  <si>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島袋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</si>
</sst>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</cellXfs>
  <cellStyles count="1">
    <cellStyle name="標準" xfId="0" builtinId="0"/>
  </cellStyles>
  <dxfs count="2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showGridLines="0" showZeros="0" tabSelected="1" zoomScale="85" zoomScaleNormal="85" zoomScaleSheetLayoutView="100" workbookViewId="0">
      <pane xSplit="4" ySplit="4" topLeftCell="P86" activePane="bottomRight" state="frozen"/>
      <selection pane="bottomRight" activeCell="R91" sqref="R91:R99"/>
      <selection pane="bottomLeft" activeCell="A5" sqref="A5"/>
      <selection pane="topRight" activeCell="E1" sqref="E1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01" t="s">
        <v>0</v>
      </c>
      <c r="B1" s="91"/>
      <c r="C1" s="91"/>
      <c r="D1" s="91"/>
      <c r="E1" s="96" t="s">
        <v>1</v>
      </c>
      <c r="F1" s="96" t="s">
        <v>2</v>
      </c>
      <c r="G1" s="91" t="s">
        <v>3</v>
      </c>
      <c r="H1" s="96" t="s">
        <v>4</v>
      </c>
      <c r="I1" s="96" t="s">
        <v>5</v>
      </c>
      <c r="J1" s="96" t="s">
        <v>6</v>
      </c>
      <c r="K1" s="88" t="s">
        <v>7</v>
      </c>
      <c r="L1" s="78">
        <v>43991</v>
      </c>
      <c r="M1" s="79"/>
      <c r="N1" s="78">
        <v>43992</v>
      </c>
      <c r="O1" s="79"/>
      <c r="P1" s="78">
        <v>43993</v>
      </c>
      <c r="Q1" s="79"/>
      <c r="R1" s="78">
        <v>43994</v>
      </c>
      <c r="S1" s="79"/>
    </row>
    <row r="2" spans="1:19" ht="13.5" customHeight="1">
      <c r="A2" s="102"/>
      <c r="B2" s="92"/>
      <c r="C2" s="92"/>
      <c r="D2" s="92"/>
      <c r="E2" s="97"/>
      <c r="F2" s="97"/>
      <c r="G2" s="92"/>
      <c r="H2" s="99"/>
      <c r="I2" s="97"/>
      <c r="J2" s="97"/>
      <c r="K2" s="89"/>
      <c r="L2" s="82" t="s">
        <v>8</v>
      </c>
      <c r="M2" s="81"/>
      <c r="N2" s="80" t="s">
        <v>9</v>
      </c>
      <c r="O2" s="80"/>
      <c r="P2" s="83" t="s">
        <v>10</v>
      </c>
      <c r="Q2" s="81"/>
      <c r="R2" s="80" t="s">
        <v>11</v>
      </c>
      <c r="S2" s="81"/>
    </row>
    <row r="3" spans="1:19" ht="13.5" customHeight="1">
      <c r="A3" s="102"/>
      <c r="B3" s="92"/>
      <c r="C3" s="92"/>
      <c r="D3" s="92"/>
      <c r="E3" s="97"/>
      <c r="F3" s="97"/>
      <c r="G3" s="92"/>
      <c r="H3" s="99"/>
      <c r="I3" s="97"/>
      <c r="J3" s="97"/>
      <c r="K3" s="89"/>
      <c r="L3" s="86" t="s">
        <v>12</v>
      </c>
      <c r="M3" s="85"/>
      <c r="N3" s="84" t="s">
        <v>13</v>
      </c>
      <c r="O3" s="85"/>
      <c r="P3" s="84" t="s">
        <v>14</v>
      </c>
      <c r="Q3" s="85"/>
      <c r="R3" s="87" t="s">
        <v>15</v>
      </c>
      <c r="S3" s="87"/>
    </row>
    <row r="4" spans="1:19" ht="13.5" customHeight="1" thickBot="1">
      <c r="A4" s="103"/>
      <c r="B4" s="93"/>
      <c r="C4" s="93"/>
      <c r="D4" s="93"/>
      <c r="E4" s="98"/>
      <c r="F4" s="98"/>
      <c r="G4" s="93"/>
      <c r="H4" s="100"/>
      <c r="I4" s="98"/>
      <c r="J4" s="98"/>
      <c r="K4" s="9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>
      <c r="A5" s="104" t="s">
        <v>18</v>
      </c>
      <c r="B5" s="105"/>
      <c r="C5" s="105"/>
      <c r="D5" s="106"/>
      <c r="E5" s="110"/>
      <c r="F5" s="110"/>
      <c r="G5" s="94"/>
      <c r="H5" s="16" t="s">
        <v>19</v>
      </c>
      <c r="I5" s="17"/>
      <c r="J5" s="17"/>
      <c r="K5" s="45">
        <f t="shared" ref="K5:S5" si="0">SUM(K7,K25,K45,K61,K79,K87,K101)</f>
        <v>93</v>
      </c>
      <c r="L5" s="27">
        <f t="shared" si="0"/>
        <v>0</v>
      </c>
      <c r="M5" s="27">
        <f t="shared" si="0"/>
        <v>8.5</v>
      </c>
      <c r="N5" s="27">
        <f t="shared" si="0"/>
        <v>13.75</v>
      </c>
      <c r="O5" s="27">
        <f t="shared" si="0"/>
        <v>14.25</v>
      </c>
      <c r="P5" s="27">
        <f t="shared" si="0"/>
        <v>14.25</v>
      </c>
      <c r="Q5" s="27">
        <f t="shared" si="0"/>
        <v>15.25</v>
      </c>
      <c r="R5" s="27">
        <f t="shared" si="0"/>
        <v>14</v>
      </c>
      <c r="S5" s="27">
        <f t="shared" si="0"/>
        <v>13</v>
      </c>
    </row>
    <row r="6" spans="1:19" s="11" customFormat="1" ht="12" customHeight="1">
      <c r="A6" s="107"/>
      <c r="B6" s="108"/>
      <c r="C6" s="108"/>
      <c r="D6" s="109"/>
      <c r="E6" s="111"/>
      <c r="F6" s="111"/>
      <c r="G6" s="95"/>
      <c r="H6" s="18" t="s">
        <v>20</v>
      </c>
      <c r="I6" s="19"/>
      <c r="J6" s="19"/>
      <c r="K6" s="47">
        <f t="shared" ref="K6:R6" si="1">SUM(K8,K26,K46,K62,K80,K88)</f>
        <v>0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>SUM(T8,T26,T46,T62,T80,T88)</f>
        <v>0</v>
      </c>
    </row>
    <row r="7" spans="1:19" ht="12" customHeight="1">
      <c r="A7" s="112" t="s">
        <v>21</v>
      </c>
      <c r="B7" s="113"/>
      <c r="C7" s="113"/>
      <c r="D7" s="114"/>
      <c r="E7" s="117"/>
      <c r="F7" s="117"/>
      <c r="G7" s="115"/>
      <c r="H7" s="4" t="s">
        <v>19</v>
      </c>
      <c r="I7" s="5"/>
      <c r="J7" s="5"/>
      <c r="K7" s="14">
        <f t="shared" ref="K7:S7" si="2">SUMPRODUCT((MOD(ROW(K$9:K$24),2)=1)*K$9:K$24)</f>
        <v>12.75</v>
      </c>
      <c r="L7" s="40">
        <f t="shared" si="2"/>
        <v>0</v>
      </c>
      <c r="M7" s="28">
        <f t="shared" si="2"/>
        <v>8.5</v>
      </c>
      <c r="N7" s="28">
        <f t="shared" si="2"/>
        <v>4.25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5"/>
      <c r="B8" s="76"/>
      <c r="C8" s="76"/>
      <c r="D8" s="77"/>
      <c r="E8" s="71"/>
      <c r="F8" s="71"/>
      <c r="G8" s="116"/>
      <c r="H8" s="6" t="s">
        <v>20</v>
      </c>
      <c r="I8" s="7"/>
      <c r="J8" s="7"/>
      <c r="K8" s="15">
        <f t="shared" ref="K8:S8" si="3">SUMPRODUCT((MOD(ROW(K$9:K$24),2)=0)*K$9:K$24)</f>
        <v>0</v>
      </c>
      <c r="L8" s="38">
        <f t="shared" si="3"/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5">
        <v>1</v>
      </c>
      <c r="B9" s="58" t="s">
        <v>22</v>
      </c>
      <c r="C9" s="66"/>
      <c r="D9" s="59"/>
      <c r="E9" s="64"/>
      <c r="F9" s="64"/>
      <c r="G9" s="6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56"/>
      <c r="B10" s="60"/>
      <c r="C10" s="67"/>
      <c r="D10" s="61"/>
      <c r="E10" s="65"/>
      <c r="F10" s="65"/>
      <c r="G10" s="6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5"/>
      <c r="B11" s="57" t="s">
        <v>23</v>
      </c>
      <c r="C11" s="58" t="s">
        <v>24</v>
      </c>
      <c r="D11" s="59"/>
      <c r="E11" s="62"/>
      <c r="F11" s="62"/>
      <c r="G11" s="53"/>
      <c r="H11" s="8" t="str">
        <f>IF(E11="","","予定")</f>
        <v/>
      </c>
      <c r="I11" s="8" t="s">
        <v>25</v>
      </c>
      <c r="J11" s="8">
        <v>5</v>
      </c>
      <c r="K11" s="9">
        <f t="shared" ref="K11:K16" si="4">SUM(L11:S11)</f>
        <v>2.5</v>
      </c>
      <c r="L11" s="33"/>
      <c r="M11" s="31">
        <f>0.5*5</f>
        <v>2.5</v>
      </c>
      <c r="N11" s="31"/>
      <c r="O11" s="31"/>
      <c r="P11" s="31"/>
      <c r="Q11" s="31"/>
      <c r="R11" s="31"/>
      <c r="S11" s="31"/>
    </row>
    <row r="12" spans="1:19" ht="12" customHeight="1">
      <c r="A12" s="56"/>
      <c r="B12" s="54"/>
      <c r="C12" s="60"/>
      <c r="D12" s="61"/>
      <c r="E12" s="63"/>
      <c r="F12" s="63"/>
      <c r="G12" s="118"/>
      <c r="H12" s="52" t="str">
        <f>IF(E11="","","実績")</f>
        <v/>
      </c>
      <c r="I12" s="52"/>
      <c r="J12" s="52"/>
      <c r="K12" s="10">
        <f t="shared" si="4"/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>
      <c r="A13" s="55"/>
      <c r="B13" s="57" t="s">
        <v>26</v>
      </c>
      <c r="C13" s="58" t="s">
        <v>27</v>
      </c>
      <c r="D13" s="59"/>
      <c r="E13" s="62"/>
      <c r="F13" s="62"/>
      <c r="G13" s="53"/>
      <c r="H13" s="8" t="str">
        <f>IF(E13="","","予定")</f>
        <v/>
      </c>
      <c r="I13" s="8" t="s">
        <v>28</v>
      </c>
      <c r="J13" s="8">
        <v>1</v>
      </c>
      <c r="K13" s="9">
        <f t="shared" si="4"/>
        <v>1</v>
      </c>
      <c r="L13" s="33"/>
      <c r="M13" s="31">
        <f>1</f>
        <v>1</v>
      </c>
      <c r="N13" s="31"/>
      <c r="O13" s="31"/>
      <c r="P13" s="31"/>
      <c r="Q13" s="31"/>
      <c r="R13" s="31"/>
      <c r="S13" s="31"/>
    </row>
    <row r="14" spans="1:19" ht="12" customHeight="1">
      <c r="A14" s="56"/>
      <c r="B14" s="54"/>
      <c r="C14" s="60"/>
      <c r="D14" s="61"/>
      <c r="E14" s="63"/>
      <c r="F14" s="63"/>
      <c r="G14" s="118"/>
      <c r="H14" s="52" t="str">
        <f>IF(E13="","","実績")</f>
        <v/>
      </c>
      <c r="I14" s="52"/>
      <c r="J14" s="52"/>
      <c r="K14" s="10">
        <f t="shared" si="4"/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55"/>
      <c r="B15" s="57" t="s">
        <v>29</v>
      </c>
      <c r="C15" s="58" t="s">
        <v>30</v>
      </c>
      <c r="D15" s="59"/>
      <c r="E15" s="62"/>
      <c r="F15" s="62"/>
      <c r="G15" s="53"/>
      <c r="H15" s="8" t="str">
        <f>IF(E15="","","予定")</f>
        <v/>
      </c>
      <c r="I15" s="8" t="s">
        <v>31</v>
      </c>
      <c r="J15" s="8">
        <v>5</v>
      </c>
      <c r="K15" s="9">
        <f t="shared" si="4"/>
        <v>5</v>
      </c>
      <c r="L15" s="33"/>
      <c r="M15" s="31">
        <v>5</v>
      </c>
      <c r="N15" s="31"/>
      <c r="O15" s="31"/>
      <c r="P15" s="31"/>
      <c r="Q15" s="31"/>
      <c r="R15" s="31"/>
      <c r="S15" s="31"/>
    </row>
    <row r="16" spans="1:19" ht="12" customHeight="1">
      <c r="A16" s="56"/>
      <c r="B16" s="54"/>
      <c r="C16" s="60"/>
      <c r="D16" s="61"/>
      <c r="E16" s="63"/>
      <c r="F16" s="63"/>
      <c r="G16" s="54"/>
      <c r="H16" s="52" t="str">
        <f>IF(E15="","","実績")</f>
        <v/>
      </c>
      <c r="I16" s="52"/>
      <c r="J16" s="52"/>
      <c r="K16" s="10">
        <f t="shared" si="4"/>
        <v>0</v>
      </c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5">
        <v>2</v>
      </c>
      <c r="B17" s="58" t="s">
        <v>32</v>
      </c>
      <c r="C17" s="66"/>
      <c r="D17" s="59"/>
      <c r="E17" s="64"/>
      <c r="F17" s="64"/>
      <c r="G17" s="68"/>
      <c r="H17" s="23" t="str">
        <f>IF(E17="","","予定")</f>
        <v/>
      </c>
      <c r="I17" s="23"/>
      <c r="J17" s="23"/>
      <c r="K17" s="25"/>
      <c r="L17" s="33"/>
      <c r="M17" s="31"/>
      <c r="N17" s="31"/>
      <c r="O17" s="31"/>
      <c r="P17" s="31"/>
      <c r="Q17" s="31"/>
      <c r="R17" s="31"/>
      <c r="S17" s="31"/>
    </row>
    <row r="18" spans="1:19" ht="12" customHeight="1">
      <c r="A18" s="56"/>
      <c r="B18" s="60"/>
      <c r="C18" s="67"/>
      <c r="D18" s="61"/>
      <c r="E18" s="65"/>
      <c r="F18" s="65"/>
      <c r="G18" s="69"/>
      <c r="H18" s="24" t="str">
        <f>IF(E17="","","実績")</f>
        <v/>
      </c>
      <c r="I18" s="24"/>
      <c r="J18" s="24"/>
      <c r="K18" s="26"/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55"/>
      <c r="B19" s="57" t="s">
        <v>23</v>
      </c>
      <c r="C19" s="58" t="s">
        <v>32</v>
      </c>
      <c r="D19" s="59"/>
      <c r="E19" s="62"/>
      <c r="F19" s="62"/>
      <c r="G19" s="53"/>
      <c r="H19" s="8" t="str">
        <f>IF(E19="","","予定")</f>
        <v/>
      </c>
      <c r="I19" s="8" t="s">
        <v>31</v>
      </c>
      <c r="J19" s="8">
        <v>5</v>
      </c>
      <c r="K19" s="9">
        <f t="shared" ref="K19:K24" si="5">SUM(L19:S19)</f>
        <v>1.25</v>
      </c>
      <c r="L19" s="30"/>
      <c r="M19" s="31"/>
      <c r="N19" s="31">
        <v>1.25</v>
      </c>
      <c r="O19" s="31"/>
      <c r="P19" s="31"/>
      <c r="Q19" s="31"/>
      <c r="R19" s="31"/>
      <c r="S19" s="31"/>
    </row>
    <row r="20" spans="1:19" ht="12" customHeight="1">
      <c r="A20" s="56"/>
      <c r="B20" s="54"/>
      <c r="C20" s="60"/>
      <c r="D20" s="61"/>
      <c r="E20" s="63"/>
      <c r="F20" s="63"/>
      <c r="G20" s="54"/>
      <c r="H20" s="52" t="str">
        <f>IF(E19="","","実績")</f>
        <v/>
      </c>
      <c r="I20" s="52"/>
      <c r="J20" s="52"/>
      <c r="K20" s="10">
        <f t="shared" si="5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55"/>
      <c r="B21" s="57" t="s">
        <v>26</v>
      </c>
      <c r="C21" s="58" t="s">
        <v>33</v>
      </c>
      <c r="D21" s="59"/>
      <c r="E21" s="62"/>
      <c r="F21" s="62"/>
      <c r="G21" s="53"/>
      <c r="H21" s="8" t="str">
        <f>IF(E21="","","予定")</f>
        <v/>
      </c>
      <c r="I21" s="8" t="s">
        <v>31</v>
      </c>
      <c r="J21" s="8">
        <v>5</v>
      </c>
      <c r="K21" s="9">
        <f t="shared" si="5"/>
        <v>2.5</v>
      </c>
      <c r="L21" s="33"/>
      <c r="M21" s="31"/>
      <c r="N21" s="31">
        <v>2.5</v>
      </c>
      <c r="O21" s="31"/>
      <c r="P21" s="31"/>
      <c r="Q21" s="31"/>
      <c r="R21" s="31"/>
      <c r="S21" s="31"/>
    </row>
    <row r="22" spans="1:19" ht="12" customHeight="1">
      <c r="A22" s="56"/>
      <c r="B22" s="54"/>
      <c r="C22" s="60"/>
      <c r="D22" s="61"/>
      <c r="E22" s="63"/>
      <c r="F22" s="63"/>
      <c r="G22" s="54"/>
      <c r="H22" s="52" t="str">
        <f>IF(E21="","","実績")</f>
        <v/>
      </c>
      <c r="I22" s="52"/>
      <c r="J22" s="52"/>
      <c r="K22" s="10">
        <f t="shared" si="5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55"/>
      <c r="B23" s="57" t="s">
        <v>29</v>
      </c>
      <c r="C23" s="58" t="s">
        <v>34</v>
      </c>
      <c r="D23" s="59"/>
      <c r="E23" s="62"/>
      <c r="F23" s="62"/>
      <c r="G23" s="53"/>
      <c r="H23" s="8" t="str">
        <f>IF(E23="","","予定")</f>
        <v/>
      </c>
      <c r="I23" s="8" t="s">
        <v>35</v>
      </c>
      <c r="J23" s="8">
        <v>1</v>
      </c>
      <c r="K23" s="9">
        <f>SUM(L23:S23)</f>
        <v>0.5</v>
      </c>
      <c r="L23" s="33"/>
      <c r="M23" s="31"/>
      <c r="N23" s="31">
        <v>0.5</v>
      </c>
      <c r="O23" s="31"/>
      <c r="P23" s="31"/>
      <c r="Q23" s="31"/>
      <c r="R23" s="31"/>
      <c r="S23" s="31"/>
    </row>
    <row r="24" spans="1:19" ht="12" customHeight="1">
      <c r="A24" s="56"/>
      <c r="B24" s="54"/>
      <c r="C24" s="60"/>
      <c r="D24" s="61"/>
      <c r="E24" s="63"/>
      <c r="F24" s="63"/>
      <c r="G24" s="54"/>
      <c r="H24" s="52" t="str">
        <f>IF(E23="","","実績")</f>
        <v/>
      </c>
      <c r="I24" s="52"/>
      <c r="J24" s="52"/>
      <c r="K24" s="10">
        <f t="shared" si="5"/>
        <v>0</v>
      </c>
      <c r="L24" s="41"/>
      <c r="M24" s="32"/>
      <c r="N24" s="32"/>
      <c r="O24" s="32"/>
      <c r="P24" s="32"/>
      <c r="Q24" s="32"/>
      <c r="R24" s="32"/>
      <c r="S24" s="32"/>
    </row>
    <row r="25" spans="1:19" ht="12" customHeight="1">
      <c r="A25" s="72" t="s">
        <v>36</v>
      </c>
      <c r="B25" s="73"/>
      <c r="C25" s="73"/>
      <c r="D25" s="74"/>
      <c r="E25" s="70"/>
      <c r="F25" s="70"/>
      <c r="G25" s="119"/>
      <c r="H25" s="20" t="s">
        <v>19</v>
      </c>
      <c r="I25" s="20"/>
      <c r="J25" s="20"/>
      <c r="K25" s="21">
        <f t="shared" ref="K25:S25" si="6">SUMPRODUCT((MOD(ROW(K$27:K$44),2)=1)*K$27:K$44)</f>
        <v>13.75</v>
      </c>
      <c r="L25" s="34">
        <f t="shared" si="6"/>
        <v>0</v>
      </c>
      <c r="M25" s="35">
        <f t="shared" si="6"/>
        <v>0</v>
      </c>
      <c r="N25" s="35">
        <f t="shared" si="6"/>
        <v>9.5</v>
      </c>
      <c r="O25" s="35">
        <f t="shared" si="6"/>
        <v>4.25</v>
      </c>
      <c r="P25" s="35">
        <f t="shared" si="6"/>
        <v>0</v>
      </c>
      <c r="Q25" s="35">
        <f t="shared" si="6"/>
        <v>0</v>
      </c>
      <c r="R25" s="35">
        <f t="shared" si="6"/>
        <v>0</v>
      </c>
      <c r="S25" s="35">
        <f t="shared" si="6"/>
        <v>0</v>
      </c>
    </row>
    <row r="26" spans="1:19" ht="12" customHeight="1">
      <c r="A26" s="75"/>
      <c r="B26" s="76"/>
      <c r="C26" s="76"/>
      <c r="D26" s="77"/>
      <c r="E26" s="71"/>
      <c r="F26" s="71"/>
      <c r="G26" s="120"/>
      <c r="H26" s="7" t="s">
        <v>20</v>
      </c>
      <c r="I26" s="7"/>
      <c r="J26" s="7"/>
      <c r="K26" s="15">
        <f t="shared" ref="K26:S26" si="7">SUMPRODUCT((MOD(ROW(K$27:K$44),2)=0)*K$27:K$44)</f>
        <v>0</v>
      </c>
      <c r="L26" s="42">
        <f t="shared" si="7"/>
        <v>0</v>
      </c>
      <c r="M26" s="36">
        <f t="shared" si="7"/>
        <v>0</v>
      </c>
      <c r="N26" s="36">
        <f t="shared" si="7"/>
        <v>0</v>
      </c>
      <c r="O26" s="36">
        <f t="shared" si="7"/>
        <v>0</v>
      </c>
      <c r="P26" s="36">
        <f t="shared" si="7"/>
        <v>0</v>
      </c>
      <c r="Q26" s="36">
        <f t="shared" si="7"/>
        <v>0</v>
      </c>
      <c r="R26" s="37">
        <f t="shared" si="7"/>
        <v>0</v>
      </c>
      <c r="S26" s="36">
        <f t="shared" si="7"/>
        <v>0</v>
      </c>
    </row>
    <row r="27" spans="1:19" ht="12" customHeight="1">
      <c r="A27" s="55">
        <v>1</v>
      </c>
      <c r="B27" s="58" t="s">
        <v>37</v>
      </c>
      <c r="C27" s="66"/>
      <c r="D27" s="59"/>
      <c r="E27" s="64"/>
      <c r="F27" s="64"/>
      <c r="G27" s="68"/>
      <c r="H27" s="23" t="str">
        <f>IF(E27="","","予定")</f>
        <v/>
      </c>
      <c r="I27" s="23"/>
      <c r="J27" s="23"/>
      <c r="K27" s="25"/>
      <c r="L27" s="33"/>
      <c r="M27" s="31"/>
      <c r="N27" s="31"/>
      <c r="O27" s="31"/>
      <c r="P27" s="31"/>
      <c r="Q27" s="31"/>
      <c r="R27" s="31"/>
      <c r="S27" s="31"/>
    </row>
    <row r="28" spans="1:19" ht="12" customHeight="1">
      <c r="A28" s="56"/>
      <c r="B28" s="60"/>
      <c r="C28" s="67"/>
      <c r="D28" s="61"/>
      <c r="E28" s="65"/>
      <c r="F28" s="65"/>
      <c r="G28" s="69"/>
      <c r="H28" s="24" t="str">
        <f>IF(E27="","","実績")</f>
        <v/>
      </c>
      <c r="I28" s="24"/>
      <c r="J28" s="24"/>
      <c r="K28" s="26"/>
      <c r="L28" s="41"/>
      <c r="M28" s="32"/>
      <c r="N28" s="32"/>
      <c r="O28" s="32"/>
      <c r="P28" s="32"/>
      <c r="Q28" s="32"/>
      <c r="R28" s="32"/>
      <c r="S28" s="32"/>
    </row>
    <row r="29" spans="1:19" ht="12" customHeight="1">
      <c r="A29" s="55"/>
      <c r="B29" s="57" t="s">
        <v>23</v>
      </c>
      <c r="C29" s="58" t="s">
        <v>38</v>
      </c>
      <c r="D29" s="59"/>
      <c r="E29" s="62"/>
      <c r="F29" s="62"/>
      <c r="G29" s="53"/>
      <c r="H29" s="8" t="str">
        <f>IF(E29="","","予定")</f>
        <v/>
      </c>
      <c r="I29" s="8" t="s">
        <v>25</v>
      </c>
      <c r="J29" s="8">
        <v>5</v>
      </c>
      <c r="K29" s="9">
        <f t="shared" ref="K29:K36" si="8">SUM(L29:S29)</f>
        <v>3</v>
      </c>
      <c r="L29" s="30"/>
      <c r="M29" s="31"/>
      <c r="N29" s="31">
        <v>3</v>
      </c>
      <c r="O29" s="31"/>
      <c r="P29" s="31"/>
      <c r="Q29" s="31"/>
      <c r="R29" s="31"/>
      <c r="S29" s="31"/>
    </row>
    <row r="30" spans="1:19" ht="12" customHeight="1">
      <c r="A30" s="56"/>
      <c r="B30" s="54"/>
      <c r="C30" s="60"/>
      <c r="D30" s="61"/>
      <c r="E30" s="63"/>
      <c r="F30" s="63"/>
      <c r="G30" s="54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55"/>
      <c r="B31" s="57" t="s">
        <v>26</v>
      </c>
      <c r="C31" s="58" t="s">
        <v>39</v>
      </c>
      <c r="D31" s="59"/>
      <c r="E31" s="62"/>
      <c r="F31" s="62"/>
      <c r="G31" s="53"/>
      <c r="H31" s="8" t="str">
        <f>IF(E31="","","予定")</f>
        <v/>
      </c>
      <c r="I31" s="8" t="s">
        <v>40</v>
      </c>
      <c r="J31" s="8">
        <v>3</v>
      </c>
      <c r="K31" s="9">
        <f t="shared" si="8"/>
        <v>3</v>
      </c>
      <c r="L31" s="30"/>
      <c r="M31" s="31"/>
      <c r="N31" s="31">
        <v>3</v>
      </c>
      <c r="O31" s="31"/>
      <c r="P31" s="31"/>
      <c r="Q31" s="31"/>
      <c r="R31" s="31"/>
      <c r="S31" s="31"/>
    </row>
    <row r="32" spans="1:19" ht="12" customHeight="1">
      <c r="A32" s="56"/>
      <c r="B32" s="54"/>
      <c r="C32" s="60"/>
      <c r="D32" s="61"/>
      <c r="E32" s="63"/>
      <c r="F32" s="63"/>
      <c r="G32" s="54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55"/>
      <c r="B33" s="57" t="s">
        <v>29</v>
      </c>
      <c r="C33" s="58" t="s">
        <v>41</v>
      </c>
      <c r="D33" s="59"/>
      <c r="E33" s="62"/>
      <c r="F33" s="62"/>
      <c r="G33" s="53"/>
      <c r="H33" s="8" t="str">
        <f>IF(E33="","","予定")</f>
        <v/>
      </c>
      <c r="I33" s="8" t="s">
        <v>42</v>
      </c>
      <c r="J33" s="8">
        <v>2</v>
      </c>
      <c r="K33" s="9">
        <f t="shared" ref="K33:K34" si="9">SUM(L33:S33)</f>
        <v>1.5</v>
      </c>
      <c r="L33" s="30"/>
      <c r="M33" s="31"/>
      <c r="N33" s="31">
        <v>1.5</v>
      </c>
      <c r="O33" s="31"/>
      <c r="P33" s="31"/>
      <c r="Q33" s="31"/>
      <c r="R33" s="31"/>
      <c r="S33" s="31"/>
    </row>
    <row r="34" spans="1:19" ht="12" customHeight="1">
      <c r="A34" s="56"/>
      <c r="B34" s="54"/>
      <c r="C34" s="60"/>
      <c r="D34" s="61"/>
      <c r="E34" s="63"/>
      <c r="F34" s="63"/>
      <c r="G34" s="54"/>
      <c r="H34" s="52" t="str">
        <f>IF(E33="","","実績")</f>
        <v/>
      </c>
      <c r="I34" s="52"/>
      <c r="J34" s="52"/>
      <c r="K34" s="10">
        <f t="shared" si="9"/>
        <v>0</v>
      </c>
      <c r="L34" s="48"/>
      <c r="M34" s="49"/>
      <c r="N34" s="32"/>
      <c r="O34" s="32"/>
      <c r="P34" s="32"/>
      <c r="Q34" s="32"/>
      <c r="R34" s="32"/>
      <c r="S34" s="32"/>
    </row>
    <row r="35" spans="1:19" ht="12" customHeight="1">
      <c r="A35" s="55"/>
      <c r="B35" s="57" t="s">
        <v>43</v>
      </c>
      <c r="C35" s="58" t="s">
        <v>44</v>
      </c>
      <c r="D35" s="59"/>
      <c r="E35" s="62"/>
      <c r="F35" s="62"/>
      <c r="G35" s="53"/>
      <c r="H35" s="8" t="str">
        <f>IF(E35="","","予定")</f>
        <v/>
      </c>
      <c r="I35" s="8" t="s">
        <v>45</v>
      </c>
      <c r="J35" s="8">
        <v>2</v>
      </c>
      <c r="K35" s="9">
        <f>SUM(L35:S35)</f>
        <v>2</v>
      </c>
      <c r="L35" s="30"/>
      <c r="M35" s="31"/>
      <c r="N35" s="31">
        <v>2</v>
      </c>
      <c r="O35" s="31"/>
      <c r="P35" s="31"/>
      <c r="Q35" s="31"/>
      <c r="R35" s="31"/>
      <c r="S35" s="31"/>
    </row>
    <row r="36" spans="1:19" ht="12" customHeight="1">
      <c r="A36" s="56"/>
      <c r="B36" s="54"/>
      <c r="C36" s="60"/>
      <c r="D36" s="61"/>
      <c r="E36" s="63"/>
      <c r="F36" s="63"/>
      <c r="G36" s="54"/>
      <c r="H36" s="52" t="str">
        <f>IF(E35="","","実績")</f>
        <v/>
      </c>
      <c r="I36" s="52"/>
      <c r="J36" s="52"/>
      <c r="K36" s="10">
        <f t="shared" si="8"/>
        <v>0</v>
      </c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5">
        <v>2</v>
      </c>
      <c r="B37" s="58" t="s">
        <v>32</v>
      </c>
      <c r="C37" s="66"/>
      <c r="D37" s="59"/>
      <c r="E37" s="64"/>
      <c r="F37" s="64"/>
      <c r="G37" s="68"/>
      <c r="H37" s="23" t="str">
        <f>IF(E37="","","予定")</f>
        <v/>
      </c>
      <c r="I37" s="23"/>
      <c r="J37" s="23"/>
      <c r="K37" s="25"/>
      <c r="L37" s="33"/>
      <c r="M37" s="31"/>
      <c r="N37" s="31"/>
      <c r="O37" s="31"/>
      <c r="P37" s="31"/>
      <c r="Q37" s="31"/>
      <c r="R37" s="31"/>
      <c r="S37" s="31"/>
    </row>
    <row r="38" spans="1:19" ht="12" customHeight="1">
      <c r="A38" s="56"/>
      <c r="B38" s="60"/>
      <c r="C38" s="67"/>
      <c r="D38" s="61"/>
      <c r="E38" s="65"/>
      <c r="F38" s="65"/>
      <c r="G38" s="69"/>
      <c r="H38" s="24" t="str">
        <f>IF(E37="","","実績")</f>
        <v/>
      </c>
      <c r="I38" s="24"/>
      <c r="J38" s="24"/>
      <c r="K38" s="26"/>
      <c r="L38" s="41"/>
      <c r="M38" s="32"/>
      <c r="N38" s="32"/>
      <c r="O38" s="32"/>
      <c r="P38" s="32"/>
      <c r="Q38" s="32"/>
      <c r="R38" s="32"/>
      <c r="S38" s="32"/>
    </row>
    <row r="39" spans="1:19" ht="12" customHeight="1">
      <c r="A39" s="55"/>
      <c r="B39" s="57" t="s">
        <v>23</v>
      </c>
      <c r="C39" s="58" t="s">
        <v>32</v>
      </c>
      <c r="D39" s="59"/>
      <c r="E39" s="62"/>
      <c r="F39" s="62"/>
      <c r="G39" s="53"/>
      <c r="H39" s="8" t="str">
        <f>IF(E39="","","予定")</f>
        <v/>
      </c>
      <c r="I39" s="8" t="s">
        <v>31</v>
      </c>
      <c r="J39" s="52">
        <v>5</v>
      </c>
      <c r="K39" s="9">
        <f>SUM(L39:S39)</f>
        <v>1.25</v>
      </c>
      <c r="L39" s="33"/>
      <c r="M39" s="31"/>
      <c r="N39" s="31"/>
      <c r="O39" s="31">
        <f>1.25</f>
        <v>1.25</v>
      </c>
      <c r="P39" s="31"/>
      <c r="Q39" s="31"/>
      <c r="R39" s="31"/>
      <c r="S39" s="31"/>
    </row>
    <row r="40" spans="1:19" ht="12" customHeight="1">
      <c r="A40" s="56"/>
      <c r="B40" s="54"/>
      <c r="C40" s="60"/>
      <c r="D40" s="61"/>
      <c r="E40" s="63"/>
      <c r="F40" s="63"/>
      <c r="G40" s="54"/>
      <c r="H40" s="52" t="str">
        <f>IF(E39="","","実績")</f>
        <v/>
      </c>
      <c r="I40" s="52"/>
      <c r="J40" s="52"/>
      <c r="K40" s="10">
        <f>SUM(L40:S40)</f>
        <v>0</v>
      </c>
      <c r="L40" s="41"/>
      <c r="M40" s="51"/>
      <c r="N40" s="50"/>
      <c r="O40" s="32"/>
      <c r="P40" s="32"/>
      <c r="Q40" s="32"/>
      <c r="R40" s="32"/>
      <c r="S40" s="32"/>
    </row>
    <row r="41" spans="1:19" ht="12" customHeight="1">
      <c r="A41" s="55"/>
      <c r="B41" s="57" t="s">
        <v>26</v>
      </c>
      <c r="C41" s="58" t="s">
        <v>46</v>
      </c>
      <c r="D41" s="59"/>
      <c r="E41" s="62"/>
      <c r="F41" s="62"/>
      <c r="G41" s="53"/>
      <c r="H41" s="8" t="str">
        <f>IF(E41="","","予定")</f>
        <v/>
      </c>
      <c r="I41" s="8" t="s">
        <v>31</v>
      </c>
      <c r="J41" s="8">
        <v>5</v>
      </c>
      <c r="K41" s="9">
        <f>SUM(L41:S41)</f>
        <v>2.5</v>
      </c>
      <c r="L41" s="33"/>
      <c r="M41" s="31"/>
      <c r="N41" s="31"/>
      <c r="O41" s="31">
        <f>2.5</f>
        <v>2.5</v>
      </c>
      <c r="P41" s="31"/>
      <c r="Q41" s="31"/>
      <c r="R41" s="31"/>
      <c r="S41" s="31"/>
    </row>
    <row r="42" spans="1:19" ht="12" customHeight="1">
      <c r="A42" s="56"/>
      <c r="B42" s="54"/>
      <c r="C42" s="60"/>
      <c r="D42" s="61"/>
      <c r="E42" s="63"/>
      <c r="F42" s="63"/>
      <c r="G42" s="54"/>
      <c r="H42" s="52" t="str">
        <f>IF(E41="","","実績")</f>
        <v/>
      </c>
      <c r="I42" s="52"/>
      <c r="J42" s="52"/>
      <c r="K42" s="10">
        <f>SUM(N42:O42)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55"/>
      <c r="B43" s="57" t="s">
        <v>29</v>
      </c>
      <c r="C43" s="58" t="s">
        <v>47</v>
      </c>
      <c r="D43" s="59"/>
      <c r="E43" s="62"/>
      <c r="F43" s="62"/>
      <c r="G43" s="53"/>
      <c r="H43" s="8" t="str">
        <f>IF(E43="","","予定")</f>
        <v/>
      </c>
      <c r="I43" s="8" t="s">
        <v>48</v>
      </c>
      <c r="J43" s="8">
        <v>1</v>
      </c>
      <c r="K43" s="9">
        <f>SUM(L43:S43)</f>
        <v>0.5</v>
      </c>
      <c r="L43" s="33"/>
      <c r="M43" s="31"/>
      <c r="N43" s="31"/>
      <c r="O43" s="31">
        <f>0.5</f>
        <v>0.5</v>
      </c>
      <c r="P43" s="31"/>
      <c r="Q43" s="31"/>
      <c r="R43" s="31"/>
      <c r="S43" s="31"/>
    </row>
    <row r="44" spans="1:19" ht="12" customHeight="1">
      <c r="A44" s="56"/>
      <c r="B44" s="54"/>
      <c r="C44" s="60"/>
      <c r="D44" s="61"/>
      <c r="E44" s="63"/>
      <c r="F44" s="63"/>
      <c r="G44" s="54"/>
      <c r="H44" s="52" t="str">
        <f>IF(E43="","","実績")</f>
        <v/>
      </c>
      <c r="I44" s="52"/>
      <c r="J44" s="52"/>
      <c r="K44" s="10">
        <f>SUM(N44:O44)</f>
        <v>0</v>
      </c>
      <c r="L44" s="48"/>
      <c r="M44" s="50"/>
      <c r="N44" s="32"/>
      <c r="O44" s="32"/>
      <c r="P44" s="32"/>
      <c r="Q44" s="32"/>
      <c r="R44" s="32"/>
      <c r="S44" s="32"/>
    </row>
    <row r="45" spans="1:19" ht="12" customHeight="1">
      <c r="A45" s="72" t="s">
        <v>49</v>
      </c>
      <c r="B45" s="73"/>
      <c r="C45" s="73"/>
      <c r="D45" s="74"/>
      <c r="E45" s="70"/>
      <c r="F45" s="70"/>
      <c r="G45" s="119"/>
      <c r="H45" s="20" t="s">
        <v>19</v>
      </c>
      <c r="I45" s="20"/>
      <c r="J45" s="20"/>
      <c r="K45" s="21">
        <f>SUMPRODUCT((MOD(ROW(K$47:K$60),2)=1)*K$47:K$60)</f>
        <v>14.25</v>
      </c>
      <c r="L45" s="35">
        <f t="shared" ref="L45:M45" si="10">SUMPRODUCT((MOD(ROW(L$47:L$60),2)=1)*L$47:L$60)</f>
        <v>0</v>
      </c>
      <c r="M45" s="35">
        <f t="shared" si="10"/>
        <v>0</v>
      </c>
      <c r="N45" s="35">
        <f>SUMPRODUCT((MOD(ROW(N$47:N$60),2)=1)*N$47:N$60)</f>
        <v>0</v>
      </c>
      <c r="O45" s="35">
        <f t="shared" ref="O45:S45" si="11">SUMPRODUCT((MOD(ROW(O$47:O$60),2)=1)*O$47:O$60)</f>
        <v>10</v>
      </c>
      <c r="P45" s="35">
        <f t="shared" si="11"/>
        <v>4.25</v>
      </c>
      <c r="Q45" s="35">
        <f t="shared" si="11"/>
        <v>0</v>
      </c>
      <c r="R45" s="35">
        <f t="shared" si="11"/>
        <v>0</v>
      </c>
      <c r="S45" s="35">
        <f t="shared" si="11"/>
        <v>0</v>
      </c>
    </row>
    <row r="46" spans="1:19" ht="12" customHeight="1">
      <c r="A46" s="75"/>
      <c r="B46" s="76"/>
      <c r="C46" s="76"/>
      <c r="D46" s="77"/>
      <c r="E46" s="71"/>
      <c r="F46" s="71"/>
      <c r="G46" s="120"/>
      <c r="H46" s="7" t="s">
        <v>20</v>
      </c>
      <c r="I46" s="7"/>
      <c r="J46" s="7"/>
      <c r="K46" s="15">
        <f>SUMPRODUCT((MOD(ROW(K$47:K$60),2)=0)*K$47:K$60)</f>
        <v>0</v>
      </c>
      <c r="L46" s="36">
        <f t="shared" ref="L46:S46" si="12">SUMPRODUCT((MOD(ROW(L$47:L$60),2)=0)*L$47:L$60)</f>
        <v>0</v>
      </c>
      <c r="M46" s="36">
        <f>SUMPRODUCT((MOD(ROW(M$47:M$60),2)=0)*M$47:M$60)</f>
        <v>0</v>
      </c>
      <c r="N46" s="36">
        <f t="shared" si="12"/>
        <v>0</v>
      </c>
      <c r="O46" s="36">
        <f t="shared" si="12"/>
        <v>0</v>
      </c>
      <c r="P46" s="36">
        <f t="shared" si="12"/>
        <v>0</v>
      </c>
      <c r="Q46" s="36">
        <f t="shared" si="12"/>
        <v>0</v>
      </c>
      <c r="R46" s="36">
        <f t="shared" si="12"/>
        <v>0</v>
      </c>
      <c r="S46" s="36">
        <f t="shared" si="12"/>
        <v>0</v>
      </c>
    </row>
    <row r="47" spans="1:19" ht="12" customHeight="1">
      <c r="A47" s="55">
        <v>1</v>
      </c>
      <c r="B47" s="58" t="s">
        <v>22</v>
      </c>
      <c r="C47" s="66"/>
      <c r="D47" s="59"/>
      <c r="E47" s="64"/>
      <c r="F47" s="64"/>
      <c r="G47" s="68"/>
      <c r="H47" s="23" t="str">
        <f>IF(E47="","","予定")</f>
        <v/>
      </c>
      <c r="I47" s="23"/>
      <c r="J47" s="23"/>
      <c r="K47" s="25"/>
      <c r="L47" s="33"/>
      <c r="M47" s="31"/>
      <c r="N47" s="31"/>
      <c r="O47" s="31"/>
      <c r="P47" s="31"/>
      <c r="Q47" s="31"/>
      <c r="R47" s="31"/>
      <c r="S47" s="31"/>
    </row>
    <row r="48" spans="1:19" ht="12" customHeight="1">
      <c r="A48" s="56"/>
      <c r="B48" s="60"/>
      <c r="C48" s="67"/>
      <c r="D48" s="61"/>
      <c r="E48" s="65"/>
      <c r="F48" s="65"/>
      <c r="G48" s="69"/>
      <c r="H48" s="24" t="str">
        <f>IF(E47="","","実績")</f>
        <v/>
      </c>
      <c r="I48" s="24"/>
      <c r="J48" s="24"/>
      <c r="K48" s="26"/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55"/>
      <c r="B49" s="57" t="s">
        <v>23</v>
      </c>
      <c r="C49" s="58" t="s">
        <v>50</v>
      </c>
      <c r="D49" s="59"/>
      <c r="E49" s="62"/>
      <c r="F49" s="62"/>
      <c r="G49" s="53"/>
      <c r="H49" s="8" t="str">
        <f>IF(E49="","","予定")</f>
        <v/>
      </c>
      <c r="I49" s="8" t="s">
        <v>31</v>
      </c>
      <c r="J49" s="8">
        <v>5</v>
      </c>
      <c r="K49" s="9">
        <f>SUM(L49:S49)</f>
        <v>2.5</v>
      </c>
      <c r="L49" s="33"/>
      <c r="M49" s="31"/>
      <c r="N49" s="31"/>
      <c r="O49" s="31">
        <v>2.5</v>
      </c>
      <c r="P49" s="31"/>
      <c r="Q49" s="31"/>
      <c r="R49" s="31"/>
      <c r="S49" s="31"/>
    </row>
    <row r="50" spans="1:19" ht="12" customHeight="1">
      <c r="A50" s="56"/>
      <c r="B50" s="54"/>
      <c r="C50" s="60"/>
      <c r="D50" s="61"/>
      <c r="E50" s="63"/>
      <c r="F50" s="63"/>
      <c r="G50" s="54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55"/>
      <c r="B51" s="57" t="s">
        <v>26</v>
      </c>
      <c r="C51" s="58" t="s">
        <v>51</v>
      </c>
      <c r="D51" s="59"/>
      <c r="E51" s="62"/>
      <c r="F51" s="62"/>
      <c r="G51" s="53"/>
      <c r="H51" s="8" t="str">
        <f>IF(E51="","","予定")</f>
        <v/>
      </c>
      <c r="I51" s="8" t="s">
        <v>31</v>
      </c>
      <c r="J51" s="8">
        <v>5</v>
      </c>
      <c r="K51" s="9">
        <f>SUM(L51:S51)</f>
        <v>7.5</v>
      </c>
      <c r="L51" s="33"/>
      <c r="M51" s="31"/>
      <c r="N51" s="31"/>
      <c r="O51" s="31">
        <v>7.5</v>
      </c>
      <c r="P51" s="31"/>
      <c r="Q51" s="31"/>
      <c r="R51" s="31"/>
      <c r="S51" s="31"/>
    </row>
    <row r="52" spans="1:19" ht="12" customHeight="1">
      <c r="A52" s="56"/>
      <c r="B52" s="54"/>
      <c r="C52" s="60"/>
      <c r="D52" s="61"/>
      <c r="E52" s="63"/>
      <c r="F52" s="63"/>
      <c r="G52" s="54"/>
      <c r="H52" s="52" t="str">
        <f>IF(E51="","","実績")</f>
        <v/>
      </c>
      <c r="I52" s="52"/>
      <c r="J52" s="52"/>
      <c r="K52" s="10">
        <f>SUM(L52:S52)</f>
        <v>0</v>
      </c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5">
        <v>2</v>
      </c>
      <c r="B53" s="58" t="s">
        <v>32</v>
      </c>
      <c r="C53" s="66"/>
      <c r="D53" s="59"/>
      <c r="E53" s="64"/>
      <c r="F53" s="64"/>
      <c r="G53" s="68"/>
      <c r="H53" s="23" t="str">
        <f>IF(E53="","","予定")</f>
        <v/>
      </c>
      <c r="I53" s="23"/>
      <c r="J53" s="23"/>
      <c r="K53" s="25"/>
      <c r="L53" s="33"/>
      <c r="M53" s="31"/>
      <c r="N53" s="31"/>
      <c r="O53" s="31"/>
      <c r="P53" s="31"/>
      <c r="Q53" s="31"/>
      <c r="R53" s="31"/>
      <c r="S53" s="31"/>
    </row>
    <row r="54" spans="1:19" ht="12" customHeight="1">
      <c r="A54" s="56"/>
      <c r="B54" s="60"/>
      <c r="C54" s="67"/>
      <c r="D54" s="61"/>
      <c r="E54" s="65"/>
      <c r="F54" s="65"/>
      <c r="G54" s="69"/>
      <c r="H54" s="24" t="str">
        <f>IF(E53="","","実績")</f>
        <v/>
      </c>
      <c r="I54" s="24"/>
      <c r="J54" s="24"/>
      <c r="K54" s="26"/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55"/>
      <c r="B55" s="57" t="s">
        <v>23</v>
      </c>
      <c r="C55" s="58" t="s">
        <v>32</v>
      </c>
      <c r="D55" s="59"/>
      <c r="E55" s="62"/>
      <c r="F55" s="62"/>
      <c r="G55" s="53"/>
      <c r="H55" s="8" t="str">
        <f>IF(E55="","","予定")</f>
        <v/>
      </c>
      <c r="I55" s="8" t="s">
        <v>25</v>
      </c>
      <c r="J55" s="8">
        <v>5</v>
      </c>
      <c r="K55" s="9">
        <f t="shared" ref="K55:K60" si="13">SUM(L55:S55)</f>
        <v>1.25</v>
      </c>
      <c r="L55" s="33"/>
      <c r="M55" s="31"/>
      <c r="N55" s="31"/>
      <c r="O55" s="31"/>
      <c r="P55" s="31">
        <v>1.25</v>
      </c>
      <c r="Q55" s="31"/>
      <c r="R55" s="31"/>
      <c r="S55" s="31"/>
    </row>
    <row r="56" spans="1:19" ht="12" customHeight="1">
      <c r="A56" s="56"/>
      <c r="B56" s="54"/>
      <c r="C56" s="60"/>
      <c r="D56" s="61"/>
      <c r="E56" s="63"/>
      <c r="F56" s="63"/>
      <c r="G56" s="54"/>
      <c r="H56" s="52" t="str">
        <f>IF(E55="","","実績")</f>
        <v/>
      </c>
      <c r="I56" s="52"/>
      <c r="J56" s="52"/>
      <c r="K56" s="10">
        <f t="shared" si="13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55"/>
      <c r="B57" s="57" t="s">
        <v>26</v>
      </c>
      <c r="C57" s="58" t="s">
        <v>46</v>
      </c>
      <c r="D57" s="59"/>
      <c r="E57" s="62"/>
      <c r="F57" s="62"/>
      <c r="G57" s="53"/>
      <c r="H57" s="8" t="str">
        <f>IF(E57="","","予定")</f>
        <v/>
      </c>
      <c r="I57" s="8" t="s">
        <v>25</v>
      </c>
      <c r="J57" s="8">
        <v>5</v>
      </c>
      <c r="K57" s="9">
        <f t="shared" si="13"/>
        <v>2.5</v>
      </c>
      <c r="L57" s="33"/>
      <c r="M57" s="31"/>
      <c r="N57" s="31"/>
      <c r="O57" s="31"/>
      <c r="P57" s="31">
        <v>2.5</v>
      </c>
      <c r="Q57" s="31"/>
      <c r="R57" s="31"/>
      <c r="S57" s="31"/>
    </row>
    <row r="58" spans="1:19" ht="12" customHeight="1">
      <c r="A58" s="56"/>
      <c r="B58" s="54"/>
      <c r="C58" s="60"/>
      <c r="D58" s="61"/>
      <c r="E58" s="63"/>
      <c r="F58" s="63"/>
      <c r="G58" s="54"/>
      <c r="H58" s="52" t="str">
        <f>IF(E57="","","実績")</f>
        <v/>
      </c>
      <c r="I58" s="52"/>
      <c r="J58" s="52"/>
      <c r="K58" s="10">
        <f t="shared" si="13"/>
        <v>0</v>
      </c>
      <c r="L58" s="41"/>
      <c r="M58" s="32"/>
      <c r="N58" s="32"/>
      <c r="O58" s="32"/>
      <c r="P58" s="32"/>
      <c r="Q58" s="32"/>
      <c r="R58" s="32"/>
      <c r="S58" s="32"/>
    </row>
    <row r="59" spans="1:19" ht="12" customHeight="1">
      <c r="A59" s="55"/>
      <c r="B59" s="57" t="s">
        <v>29</v>
      </c>
      <c r="C59" s="58" t="s">
        <v>47</v>
      </c>
      <c r="D59" s="59"/>
      <c r="E59" s="62"/>
      <c r="F59" s="62"/>
      <c r="G59" s="53"/>
      <c r="H59" s="8" t="str">
        <f>IF(E59="","","予定")</f>
        <v/>
      </c>
      <c r="I59" s="8" t="s">
        <v>52</v>
      </c>
      <c r="J59" s="8">
        <v>1</v>
      </c>
      <c r="K59" s="9">
        <f t="shared" si="13"/>
        <v>0.5</v>
      </c>
      <c r="L59" s="33"/>
      <c r="M59" s="31"/>
      <c r="N59" s="31"/>
      <c r="O59" s="31"/>
      <c r="P59" s="31">
        <v>0.5</v>
      </c>
      <c r="Q59" s="31"/>
      <c r="R59" s="31"/>
      <c r="S59" s="31"/>
    </row>
    <row r="60" spans="1:19" ht="12" customHeight="1">
      <c r="A60" s="56"/>
      <c r="B60" s="54"/>
      <c r="C60" s="60"/>
      <c r="D60" s="61"/>
      <c r="E60" s="63"/>
      <c r="F60" s="63"/>
      <c r="G60" s="54"/>
      <c r="H60" s="52" t="str">
        <f>IF(E59="","","実績")</f>
        <v/>
      </c>
      <c r="I60" s="52"/>
      <c r="J60" s="52"/>
      <c r="K60" s="10">
        <f t="shared" si="13"/>
        <v>0</v>
      </c>
      <c r="L60" s="43"/>
      <c r="M60" s="44"/>
      <c r="N60" s="44"/>
      <c r="O60" s="44"/>
      <c r="P60" s="44"/>
      <c r="Q60" s="44"/>
      <c r="R60" s="44"/>
      <c r="S60" s="44"/>
    </row>
    <row r="61" spans="1:19" ht="12" customHeight="1">
      <c r="A61" s="72" t="s">
        <v>53</v>
      </c>
      <c r="B61" s="73"/>
      <c r="C61" s="73"/>
      <c r="D61" s="74"/>
      <c r="E61" s="70"/>
      <c r="F61" s="70"/>
      <c r="G61" s="119"/>
      <c r="H61" s="20" t="s">
        <v>19</v>
      </c>
      <c r="I61" s="20"/>
      <c r="J61" s="20"/>
      <c r="K61" s="21">
        <f>SUMPRODUCT((MOD(ROW(K$63:K$78),2)=1)*K$63:K$78)</f>
        <v>14.25</v>
      </c>
      <c r="L61" s="35">
        <f t="shared" ref="L61:N61" si="14">SUMPRODUCT((MOD(ROW(L$63:L$78),2)=1)*L$63:L$78)</f>
        <v>0</v>
      </c>
      <c r="M61" s="35">
        <f t="shared" si="14"/>
        <v>0</v>
      </c>
      <c r="N61" s="35">
        <f t="shared" si="14"/>
        <v>0</v>
      </c>
      <c r="O61" s="35">
        <f>SUMPRODUCT((MOD(ROW(O$63:O$78),2)=1)*O$63:O$78)</f>
        <v>0</v>
      </c>
      <c r="P61" s="35">
        <f t="shared" ref="P61:S61" si="15">SUMPRODUCT((MOD(ROW(P$63:P$78),2)=1)*P$63:P$78)</f>
        <v>10</v>
      </c>
      <c r="Q61" s="35">
        <f>SUMPRODUCT((MOD(ROW(Q$63:Q$78),2)=1)*Q$63:Q$78)</f>
        <v>4.25</v>
      </c>
      <c r="R61" s="35">
        <f t="shared" si="15"/>
        <v>0</v>
      </c>
      <c r="S61" s="35">
        <f t="shared" si="15"/>
        <v>0</v>
      </c>
    </row>
    <row r="62" spans="1:19" ht="12" customHeight="1">
      <c r="A62" s="75"/>
      <c r="B62" s="76"/>
      <c r="C62" s="76"/>
      <c r="D62" s="77"/>
      <c r="E62" s="71"/>
      <c r="F62" s="71"/>
      <c r="G62" s="120"/>
      <c r="H62" s="7" t="s">
        <v>20</v>
      </c>
      <c r="I62" s="7"/>
      <c r="J62" s="7"/>
      <c r="K62" s="15">
        <f>SUMPRODUCT((MOD(ROW(K$63:K$78),2)=0)*K$63:K$78)</f>
        <v>0</v>
      </c>
      <c r="L62" s="36">
        <f>SUMPRODUCT((MOD(ROW(L$63:L$78),2)=0)*L$63:L$78)</f>
        <v>0</v>
      </c>
      <c r="M62" s="36">
        <f t="shared" ref="M62:S62" si="16">SUMPRODUCT((MOD(ROW(M$63:M$78),2)=0)*M$63:M$78)</f>
        <v>0</v>
      </c>
      <c r="N62" s="36">
        <f t="shared" si="16"/>
        <v>0</v>
      </c>
      <c r="O62" s="36">
        <f t="shared" si="16"/>
        <v>0</v>
      </c>
      <c r="P62" s="36">
        <f t="shared" si="16"/>
        <v>0</v>
      </c>
      <c r="Q62" s="36">
        <f>SUMPRODUCT((MOD(ROW(Q$63:Q$78),2)=0)*Q$63:Q$78)</f>
        <v>0</v>
      </c>
      <c r="R62" s="36">
        <f t="shared" si="16"/>
        <v>0</v>
      </c>
      <c r="S62" s="36">
        <f t="shared" si="16"/>
        <v>0</v>
      </c>
    </row>
    <row r="63" spans="1:19" ht="12" customHeight="1">
      <c r="A63" s="55">
        <v>1</v>
      </c>
      <c r="B63" s="58" t="s">
        <v>37</v>
      </c>
      <c r="C63" s="66"/>
      <c r="D63" s="59"/>
      <c r="E63" s="64"/>
      <c r="F63" s="64"/>
      <c r="G63" s="68"/>
      <c r="H63" s="23" t="str">
        <f>IF(E63="","","予定")</f>
        <v/>
      </c>
      <c r="I63" s="23"/>
      <c r="J63" s="23"/>
      <c r="K63" s="25"/>
      <c r="L63" s="33"/>
      <c r="M63" s="31"/>
      <c r="N63" s="31"/>
      <c r="O63" s="31"/>
      <c r="P63" s="31"/>
      <c r="Q63" s="31"/>
      <c r="R63" s="31"/>
      <c r="S63" s="31"/>
    </row>
    <row r="64" spans="1:19" ht="12" customHeight="1">
      <c r="A64" s="56"/>
      <c r="B64" s="60"/>
      <c r="C64" s="67"/>
      <c r="D64" s="61"/>
      <c r="E64" s="65"/>
      <c r="F64" s="65"/>
      <c r="G64" s="69"/>
      <c r="H64" s="24" t="str">
        <f>IF(E63="","","実績")</f>
        <v/>
      </c>
      <c r="I64" s="24"/>
      <c r="J64" s="24"/>
      <c r="K64" s="26"/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55"/>
      <c r="B65" s="57" t="s">
        <v>23</v>
      </c>
      <c r="C65" s="58" t="s">
        <v>50</v>
      </c>
      <c r="D65" s="59"/>
      <c r="E65" s="62"/>
      <c r="F65" s="62"/>
      <c r="G65" s="53"/>
      <c r="H65" s="8" t="str">
        <f>IF(E65="","","予定")</f>
        <v/>
      </c>
      <c r="I65" s="8" t="s">
        <v>25</v>
      </c>
      <c r="J65" s="8">
        <v>5</v>
      </c>
      <c r="K65" s="9">
        <f t="shared" ref="K65:K70" si="17">SUM(L65:S65)</f>
        <v>5</v>
      </c>
      <c r="L65" s="33"/>
      <c r="M65" s="31"/>
      <c r="N65" s="31"/>
      <c r="O65" s="31"/>
      <c r="P65" s="31">
        <v>5</v>
      </c>
      <c r="Q65" s="31"/>
      <c r="R65" s="31"/>
      <c r="S65" s="31"/>
    </row>
    <row r="66" spans="1:19" ht="12" customHeight="1">
      <c r="A66" s="56"/>
      <c r="B66" s="54"/>
      <c r="C66" s="60"/>
      <c r="D66" s="61"/>
      <c r="E66" s="63"/>
      <c r="F66" s="63"/>
      <c r="G66" s="54"/>
      <c r="H66" s="52" t="str">
        <f>IF(E65="","","実績")</f>
        <v/>
      </c>
      <c r="I66" s="52"/>
      <c r="J66" s="52"/>
      <c r="K66" s="10">
        <f t="shared" si="17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55"/>
      <c r="B67" s="57" t="s">
        <v>26</v>
      </c>
      <c r="C67" s="58" t="s">
        <v>51</v>
      </c>
      <c r="D67" s="59"/>
      <c r="E67" s="62"/>
      <c r="F67" s="62"/>
      <c r="G67" s="53"/>
      <c r="H67" s="8" t="str">
        <f>IF(E67="","","予定")</f>
        <v/>
      </c>
      <c r="I67" s="8" t="s">
        <v>54</v>
      </c>
      <c r="J67" s="8">
        <v>2</v>
      </c>
      <c r="K67" s="9">
        <f t="shared" si="17"/>
        <v>4</v>
      </c>
      <c r="L67" s="33"/>
      <c r="M67" s="31"/>
      <c r="N67" s="31"/>
      <c r="O67" s="31"/>
      <c r="P67" s="31">
        <v>4</v>
      </c>
      <c r="Q67" s="31"/>
      <c r="R67" s="31"/>
      <c r="S67" s="31"/>
    </row>
    <row r="68" spans="1:19" ht="12" customHeight="1">
      <c r="A68" s="56"/>
      <c r="B68" s="54"/>
      <c r="C68" s="60"/>
      <c r="D68" s="61"/>
      <c r="E68" s="63"/>
      <c r="F68" s="63"/>
      <c r="G68" s="54"/>
      <c r="H68" s="52" t="str">
        <f>IF(E67="","","実績")</f>
        <v/>
      </c>
      <c r="I68" s="52"/>
      <c r="J68" s="52"/>
      <c r="K68" s="10">
        <f t="shared" si="17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55"/>
      <c r="B69" s="57" t="s">
        <v>29</v>
      </c>
      <c r="C69" s="58" t="s">
        <v>55</v>
      </c>
      <c r="D69" s="59"/>
      <c r="E69" s="62"/>
      <c r="F69" s="62"/>
      <c r="G69" s="53"/>
      <c r="H69" s="8" t="str">
        <f>IF(E69="","","予定")</f>
        <v/>
      </c>
      <c r="I69" s="8" t="s">
        <v>56</v>
      </c>
      <c r="J69" s="8">
        <v>3</v>
      </c>
      <c r="K69" s="9">
        <f t="shared" si="17"/>
        <v>1</v>
      </c>
      <c r="L69" s="33"/>
      <c r="M69" s="31"/>
      <c r="N69" s="31"/>
      <c r="O69" s="31"/>
      <c r="P69" s="31">
        <v>1</v>
      </c>
      <c r="Q69" s="31"/>
      <c r="R69" s="31"/>
      <c r="S69" s="31"/>
    </row>
    <row r="70" spans="1:19" ht="12" customHeight="1">
      <c r="A70" s="56"/>
      <c r="B70" s="54"/>
      <c r="C70" s="60"/>
      <c r="D70" s="61"/>
      <c r="E70" s="63"/>
      <c r="F70" s="63"/>
      <c r="G70" s="54"/>
      <c r="H70" s="52" t="str">
        <f>IF(E69="","","実績")</f>
        <v/>
      </c>
      <c r="I70" s="52"/>
      <c r="J70" s="52"/>
      <c r="K70" s="10">
        <f t="shared" si="17"/>
        <v>0</v>
      </c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5">
        <v>2</v>
      </c>
      <c r="B71" s="58" t="s">
        <v>32</v>
      </c>
      <c r="C71" s="66"/>
      <c r="D71" s="59"/>
      <c r="E71" s="64"/>
      <c r="F71" s="64"/>
      <c r="G71" s="68"/>
      <c r="H71" s="23" t="str">
        <f>IF(E71="","","予定")</f>
        <v/>
      </c>
      <c r="I71" s="23"/>
      <c r="J71" s="23"/>
      <c r="K71" s="25"/>
      <c r="L71" s="33"/>
      <c r="M71" s="31"/>
      <c r="N71" s="31"/>
      <c r="O71" s="31"/>
      <c r="P71" s="31"/>
      <c r="Q71" s="31"/>
      <c r="R71" s="31"/>
      <c r="S71" s="31"/>
    </row>
    <row r="72" spans="1:19" ht="12" customHeight="1">
      <c r="A72" s="56"/>
      <c r="B72" s="60"/>
      <c r="C72" s="67"/>
      <c r="D72" s="61"/>
      <c r="E72" s="65"/>
      <c r="F72" s="65"/>
      <c r="G72" s="69"/>
      <c r="H72" s="24" t="str">
        <f>IF(E71="","","実績")</f>
        <v/>
      </c>
      <c r="I72" s="24"/>
      <c r="J72" s="24"/>
      <c r="K72" s="26"/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55"/>
      <c r="B73" s="57" t="s">
        <v>23</v>
      </c>
      <c r="C73" s="58" t="s">
        <v>32</v>
      </c>
      <c r="D73" s="59"/>
      <c r="E73" s="62"/>
      <c r="F73" s="62"/>
      <c r="G73" s="53"/>
      <c r="H73" s="8" t="str">
        <f>IF(E73="","","予定")</f>
        <v/>
      </c>
      <c r="I73" s="8" t="s">
        <v>25</v>
      </c>
      <c r="J73" s="8">
        <v>5</v>
      </c>
      <c r="K73" s="9">
        <f t="shared" ref="K73:K78" si="18">SUM(L73:S73)</f>
        <v>1.25</v>
      </c>
      <c r="L73" s="33"/>
      <c r="M73" s="31"/>
      <c r="N73" s="31"/>
      <c r="O73" s="31"/>
      <c r="P73" s="31"/>
      <c r="Q73" s="31">
        <v>1.25</v>
      </c>
      <c r="R73" s="31"/>
      <c r="S73" s="31"/>
    </row>
    <row r="74" spans="1:19" ht="12" customHeight="1">
      <c r="A74" s="56"/>
      <c r="B74" s="54"/>
      <c r="C74" s="60"/>
      <c r="D74" s="61"/>
      <c r="E74" s="63"/>
      <c r="F74" s="63"/>
      <c r="G74" s="54"/>
      <c r="H74" s="52" t="str">
        <f>IF(E73="","","実績")</f>
        <v/>
      </c>
      <c r="I74" s="52"/>
      <c r="J74" s="52"/>
      <c r="K74" s="10">
        <f t="shared" si="18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55"/>
      <c r="B75" s="57" t="s">
        <v>26</v>
      </c>
      <c r="C75" s="58" t="s">
        <v>46</v>
      </c>
      <c r="D75" s="59"/>
      <c r="E75" s="62"/>
      <c r="F75" s="62"/>
      <c r="G75" s="53"/>
      <c r="H75" s="8" t="str">
        <f>IF(E75="","","予定")</f>
        <v/>
      </c>
      <c r="I75" s="8" t="s">
        <v>25</v>
      </c>
      <c r="J75" s="8">
        <v>5</v>
      </c>
      <c r="K75" s="9">
        <f t="shared" si="18"/>
        <v>2.5</v>
      </c>
      <c r="L75" s="33"/>
      <c r="M75" s="31"/>
      <c r="N75" s="31"/>
      <c r="O75" s="31"/>
      <c r="P75" s="31"/>
      <c r="Q75" s="31">
        <v>2.5</v>
      </c>
      <c r="R75" s="31"/>
      <c r="S75" s="31"/>
    </row>
    <row r="76" spans="1:19" ht="12" customHeight="1">
      <c r="A76" s="56"/>
      <c r="B76" s="54"/>
      <c r="C76" s="60"/>
      <c r="D76" s="61"/>
      <c r="E76" s="63"/>
      <c r="F76" s="63"/>
      <c r="G76" s="54"/>
      <c r="H76" s="52" t="str">
        <f>IF(E75="","","実績")</f>
        <v/>
      </c>
      <c r="I76" s="52"/>
      <c r="J76" s="52"/>
      <c r="K76" s="10">
        <f t="shared" si="18"/>
        <v>0</v>
      </c>
      <c r="L76" s="41"/>
      <c r="M76" s="32"/>
      <c r="N76" s="32"/>
      <c r="O76" s="32"/>
      <c r="P76" s="32"/>
      <c r="Q76" s="32"/>
      <c r="R76" s="32"/>
      <c r="S76" s="32"/>
    </row>
    <row r="77" spans="1:19" ht="12" customHeight="1">
      <c r="A77" s="55"/>
      <c r="B77" s="57" t="s">
        <v>29</v>
      </c>
      <c r="C77" s="58" t="s">
        <v>47</v>
      </c>
      <c r="D77" s="59"/>
      <c r="E77" s="62"/>
      <c r="F77" s="62"/>
      <c r="G77" s="53"/>
      <c r="H77" s="8" t="str">
        <f>IF(E77="","","予定")</f>
        <v/>
      </c>
      <c r="I77" s="8" t="s">
        <v>57</v>
      </c>
      <c r="J77" s="8">
        <v>1</v>
      </c>
      <c r="K77" s="9">
        <f t="shared" si="18"/>
        <v>0.5</v>
      </c>
      <c r="L77" s="33"/>
      <c r="M77" s="31"/>
      <c r="N77" s="31"/>
      <c r="O77" s="31"/>
      <c r="P77" s="31"/>
      <c r="Q77" s="31">
        <v>0.5</v>
      </c>
      <c r="R77" s="31"/>
      <c r="S77" s="31"/>
    </row>
    <row r="78" spans="1:19" ht="12" customHeight="1">
      <c r="A78" s="56"/>
      <c r="B78" s="54"/>
      <c r="C78" s="60"/>
      <c r="D78" s="61"/>
      <c r="E78" s="63"/>
      <c r="F78" s="63"/>
      <c r="G78" s="54"/>
      <c r="H78" s="52" t="str">
        <f>IF(E77="","","実績")</f>
        <v/>
      </c>
      <c r="I78" s="52"/>
      <c r="J78" s="52"/>
      <c r="K78" s="10">
        <f t="shared" si="18"/>
        <v>0</v>
      </c>
      <c r="L78" s="43"/>
      <c r="M78" s="44"/>
      <c r="N78" s="44"/>
      <c r="O78" s="44"/>
      <c r="P78" s="44"/>
      <c r="Q78" s="44"/>
      <c r="R78" s="44"/>
      <c r="S78" s="44"/>
    </row>
    <row r="79" spans="1:19" ht="12" customHeight="1">
      <c r="A79" s="72" t="s">
        <v>58</v>
      </c>
      <c r="B79" s="73"/>
      <c r="C79" s="73"/>
      <c r="D79" s="74"/>
      <c r="E79" s="70"/>
      <c r="F79" s="70"/>
      <c r="G79" s="119"/>
      <c r="H79" s="20" t="s">
        <v>19</v>
      </c>
      <c r="I79" s="20"/>
      <c r="J79" s="20"/>
      <c r="K79" s="21">
        <f>SUMPRODUCT((MOD(ROW(K$81:K$86),2)=1)*K$81:K$86)</f>
        <v>25</v>
      </c>
      <c r="L79" s="35">
        <f t="shared" ref="L79:P79" si="19">SUMPRODUCT((MOD(ROW(L$81:L$86),2)=1)*L$81:L$86)</f>
        <v>0</v>
      </c>
      <c r="M79" s="35">
        <f t="shared" si="19"/>
        <v>0</v>
      </c>
      <c r="N79" s="35">
        <f t="shared" si="19"/>
        <v>0</v>
      </c>
      <c r="O79" s="35">
        <f t="shared" si="19"/>
        <v>0</v>
      </c>
      <c r="P79" s="35">
        <f t="shared" si="19"/>
        <v>0</v>
      </c>
      <c r="Q79" s="35">
        <f>SUMPRODUCT((MOD(ROW(Q$81:Q$86),2)=1)*Q$81:Q$86)</f>
        <v>11</v>
      </c>
      <c r="R79" s="35">
        <f>SUMPRODUCT((MOD(ROW(R$81:R$86),2)=1)*R$81:R$86)</f>
        <v>14</v>
      </c>
      <c r="S79" s="35">
        <f t="shared" ref="S79" si="20">SUMPRODUCT((MOD(ROW(S$81:S$86),2)=1)*S$81:S$86)</f>
        <v>0</v>
      </c>
    </row>
    <row r="80" spans="1:19" ht="12" customHeight="1">
      <c r="A80" s="75"/>
      <c r="B80" s="76"/>
      <c r="C80" s="76"/>
      <c r="D80" s="77"/>
      <c r="E80" s="71"/>
      <c r="F80" s="71"/>
      <c r="G80" s="120"/>
      <c r="H80" s="7" t="s">
        <v>20</v>
      </c>
      <c r="I80" s="7"/>
      <c r="J80" s="7"/>
      <c r="K80" s="15">
        <f>SUMPRODUCT((MOD(ROW(K$81:K$86),2)=0)*K$81:K$86)</f>
        <v>0</v>
      </c>
      <c r="L80" s="36">
        <f t="shared" ref="L80:S80" si="21">SUMPRODUCT((MOD(ROW(L$81:L$86),2)=0)*L$81:L$86)</f>
        <v>0</v>
      </c>
      <c r="M80" s="36">
        <f>SUMPRODUCT((MOD(ROW(M$81:M$86),2)=0)*M$81:M$86)</f>
        <v>0</v>
      </c>
      <c r="N80" s="36">
        <f t="shared" si="21"/>
        <v>0</v>
      </c>
      <c r="O80" s="36">
        <f t="shared" si="21"/>
        <v>0</v>
      </c>
      <c r="P80" s="36">
        <f t="shared" si="21"/>
        <v>0</v>
      </c>
      <c r="Q80" s="36">
        <f t="shared" si="21"/>
        <v>0</v>
      </c>
      <c r="R80" s="36">
        <f t="shared" si="21"/>
        <v>0</v>
      </c>
      <c r="S80" s="36">
        <f t="shared" si="21"/>
        <v>0</v>
      </c>
    </row>
    <row r="81" spans="1:19" ht="12" customHeight="1">
      <c r="A81" s="55">
        <v>1</v>
      </c>
      <c r="B81" s="58" t="s">
        <v>37</v>
      </c>
      <c r="C81" s="66"/>
      <c r="D81" s="59"/>
      <c r="E81" s="64"/>
      <c r="F81" s="64"/>
      <c r="G81" s="68"/>
      <c r="H81" s="23" t="str">
        <f>IF(E81="","","予定")</f>
        <v/>
      </c>
      <c r="I81" s="23"/>
      <c r="J81" s="23"/>
      <c r="K81" s="25"/>
      <c r="L81" s="33"/>
      <c r="M81" s="31"/>
      <c r="N81" s="31"/>
      <c r="O81" s="31"/>
      <c r="P81" s="31"/>
      <c r="Q81" s="31"/>
      <c r="R81" s="31"/>
      <c r="S81" s="31"/>
    </row>
    <row r="82" spans="1:19" ht="12" customHeight="1">
      <c r="A82" s="56"/>
      <c r="B82" s="60"/>
      <c r="C82" s="67"/>
      <c r="D82" s="61"/>
      <c r="E82" s="65"/>
      <c r="F82" s="65"/>
      <c r="G82" s="69"/>
      <c r="H82" s="24" t="str">
        <f>IF(E81="","","実績")</f>
        <v/>
      </c>
      <c r="I82" s="24"/>
      <c r="J82" s="24"/>
      <c r="K82" s="26"/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5"/>
      <c r="B83" s="57" t="s">
        <v>23</v>
      </c>
      <c r="C83" s="58" t="s">
        <v>59</v>
      </c>
      <c r="D83" s="59"/>
      <c r="E83" s="62"/>
      <c r="F83" s="62"/>
      <c r="G83" s="53"/>
      <c r="H83" s="8" t="str">
        <f>IF(E83="","","予定")</f>
        <v/>
      </c>
      <c r="I83" s="8" t="s">
        <v>25</v>
      </c>
      <c r="J83" s="8">
        <v>5</v>
      </c>
      <c r="K83" s="9">
        <f t="shared" ref="K83:K86" si="22">SUM(L83:S83)</f>
        <v>13</v>
      </c>
      <c r="L83" s="33"/>
      <c r="M83" s="31"/>
      <c r="N83" s="31"/>
      <c r="O83" s="31"/>
      <c r="P83" s="31"/>
      <c r="Q83" s="31">
        <v>6</v>
      </c>
      <c r="R83" s="31">
        <v>7</v>
      </c>
      <c r="S83" s="31"/>
    </row>
    <row r="84" spans="1:19" ht="12" customHeight="1">
      <c r="A84" s="56"/>
      <c r="B84" s="54"/>
      <c r="C84" s="60"/>
      <c r="D84" s="61"/>
      <c r="E84" s="63"/>
      <c r="F84" s="63"/>
      <c r="G84" s="54"/>
      <c r="H84" s="52" t="str">
        <f>IF(E83="","","実績")</f>
        <v/>
      </c>
      <c r="I84" s="52"/>
      <c r="J84" s="52"/>
      <c r="K84" s="10">
        <f t="shared" si="22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55"/>
      <c r="B85" s="57" t="s">
        <v>26</v>
      </c>
      <c r="C85" s="58" t="s">
        <v>60</v>
      </c>
      <c r="D85" s="59"/>
      <c r="E85" s="62"/>
      <c r="F85" s="62"/>
      <c r="G85" s="53"/>
      <c r="H85" s="8" t="str">
        <f>IF(E85="","","予定")</f>
        <v/>
      </c>
      <c r="I85" s="8" t="s">
        <v>25</v>
      </c>
      <c r="J85" s="8">
        <v>5</v>
      </c>
      <c r="K85" s="9">
        <f t="shared" si="22"/>
        <v>12</v>
      </c>
      <c r="L85" s="33"/>
      <c r="M85" s="31"/>
      <c r="N85" s="31"/>
      <c r="O85" s="31"/>
      <c r="P85" s="31"/>
      <c r="Q85" s="31">
        <v>5</v>
      </c>
      <c r="R85" s="31">
        <v>7</v>
      </c>
      <c r="S85" s="31"/>
    </row>
    <row r="86" spans="1:19" ht="12" customHeight="1">
      <c r="A86" s="56"/>
      <c r="B86" s="54"/>
      <c r="C86" s="60"/>
      <c r="D86" s="61"/>
      <c r="E86" s="63"/>
      <c r="F86" s="63"/>
      <c r="G86" s="54"/>
      <c r="H86" s="52" t="str">
        <f>IF(E85="","","実績")</f>
        <v/>
      </c>
      <c r="I86" s="52"/>
      <c r="J86" s="52"/>
      <c r="K86" s="10">
        <f t="shared" si="22"/>
        <v>0</v>
      </c>
      <c r="L86" s="41"/>
      <c r="M86" s="32"/>
      <c r="N86" s="32"/>
      <c r="O86" s="32"/>
      <c r="P86" s="32"/>
      <c r="Q86" s="32"/>
      <c r="R86" s="32"/>
      <c r="S86" s="32"/>
    </row>
    <row r="87" spans="1:19" ht="12" customHeight="1">
      <c r="A87" s="72" t="s">
        <v>61</v>
      </c>
      <c r="B87" s="73"/>
      <c r="C87" s="73"/>
      <c r="D87" s="74"/>
      <c r="E87" s="70"/>
      <c r="F87" s="70"/>
      <c r="G87" s="119"/>
      <c r="H87" s="20" t="s">
        <v>19</v>
      </c>
      <c r="I87" s="20"/>
      <c r="J87" s="20"/>
      <c r="K87" s="21">
        <f t="shared" ref="K87:S87" si="23">SUMPRODUCT((MOD(ROW(K$89:K$100),2)=1)*K$89:K$100)</f>
        <v>5</v>
      </c>
      <c r="L87" s="35">
        <f t="shared" si="23"/>
        <v>0</v>
      </c>
      <c r="M87" s="35">
        <f t="shared" si="23"/>
        <v>0</v>
      </c>
      <c r="N87" s="35">
        <f t="shared" si="23"/>
        <v>0</v>
      </c>
      <c r="O87" s="35">
        <f t="shared" si="23"/>
        <v>0</v>
      </c>
      <c r="P87" s="35">
        <f t="shared" si="23"/>
        <v>0</v>
      </c>
      <c r="Q87" s="35">
        <f t="shared" si="23"/>
        <v>0</v>
      </c>
      <c r="R87" s="35">
        <f t="shared" si="23"/>
        <v>0</v>
      </c>
      <c r="S87" s="35">
        <f t="shared" si="23"/>
        <v>5</v>
      </c>
    </row>
    <row r="88" spans="1:19" ht="12" customHeight="1">
      <c r="A88" s="75"/>
      <c r="B88" s="76"/>
      <c r="C88" s="76"/>
      <c r="D88" s="77"/>
      <c r="E88" s="71"/>
      <c r="F88" s="71"/>
      <c r="G88" s="120"/>
      <c r="H88" s="7" t="s">
        <v>20</v>
      </c>
      <c r="I88" s="7"/>
      <c r="J88" s="7"/>
      <c r="K88" s="15">
        <f t="shared" ref="K88:S88" si="24">SUMPRODUCT((MOD(ROW(K$89:K$100),2)=0)*K$89:K$100)</f>
        <v>0</v>
      </c>
      <c r="L88" s="37">
        <f t="shared" si="24"/>
        <v>0</v>
      </c>
      <c r="M88" s="36">
        <f t="shared" si="24"/>
        <v>0</v>
      </c>
      <c r="N88" s="36">
        <f t="shared" si="24"/>
        <v>0</v>
      </c>
      <c r="O88" s="36">
        <f t="shared" si="24"/>
        <v>0</v>
      </c>
      <c r="P88" s="36">
        <f t="shared" si="24"/>
        <v>0</v>
      </c>
      <c r="Q88" s="36">
        <f t="shared" si="24"/>
        <v>0</v>
      </c>
      <c r="R88" s="36">
        <f t="shared" si="24"/>
        <v>0</v>
      </c>
      <c r="S88" s="36">
        <f t="shared" si="24"/>
        <v>0</v>
      </c>
    </row>
    <row r="89" spans="1:19" ht="12" customHeight="1">
      <c r="A89" s="55">
        <v>1</v>
      </c>
      <c r="B89" s="58" t="s">
        <v>37</v>
      </c>
      <c r="C89" s="66"/>
      <c r="D89" s="59"/>
      <c r="E89" s="64"/>
      <c r="F89" s="64"/>
      <c r="G89" s="68"/>
      <c r="H89" s="23" t="str">
        <f>IF(E89="","","予定")</f>
        <v/>
      </c>
      <c r="I89" s="23"/>
      <c r="J89" s="23"/>
      <c r="K89" s="25"/>
      <c r="L89" s="33"/>
      <c r="M89" s="31"/>
      <c r="N89" s="31"/>
      <c r="O89" s="31"/>
      <c r="P89" s="31"/>
      <c r="Q89" s="31"/>
      <c r="R89" s="31"/>
      <c r="S89" s="31"/>
    </row>
    <row r="90" spans="1:19" ht="12" customHeight="1">
      <c r="A90" s="56"/>
      <c r="B90" s="60"/>
      <c r="C90" s="67"/>
      <c r="D90" s="61"/>
      <c r="E90" s="65"/>
      <c r="F90" s="65"/>
      <c r="G90" s="69"/>
      <c r="H90" s="24" t="str">
        <f>IF(E89="","","実績")</f>
        <v/>
      </c>
      <c r="I90" s="24"/>
      <c r="J90" s="24"/>
      <c r="K90" s="26"/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5"/>
      <c r="B91" s="57" t="s">
        <v>23</v>
      </c>
      <c r="C91" s="58" t="s">
        <v>62</v>
      </c>
      <c r="D91" s="59"/>
      <c r="E91" s="62"/>
      <c r="F91" s="62"/>
      <c r="G91" s="53"/>
      <c r="H91" s="8" t="str">
        <f>IF(E91="","","予定")</f>
        <v/>
      </c>
      <c r="I91" s="8" t="s">
        <v>25</v>
      </c>
      <c r="J91" s="8">
        <v>5</v>
      </c>
      <c r="K91" s="9">
        <f>SUM(L91:S91)</f>
        <v>1</v>
      </c>
      <c r="L91" s="33"/>
      <c r="M91" s="31"/>
      <c r="N91" s="31"/>
      <c r="O91" s="31"/>
      <c r="P91" s="31"/>
      <c r="Q91" s="31"/>
      <c r="R91" s="31"/>
      <c r="S91" s="31">
        <v>1</v>
      </c>
    </row>
    <row r="92" spans="1:19" ht="12" customHeight="1">
      <c r="A92" s="56"/>
      <c r="B92" s="54"/>
      <c r="C92" s="60"/>
      <c r="D92" s="61"/>
      <c r="E92" s="63"/>
      <c r="F92" s="63"/>
      <c r="G92" s="54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5"/>
      <c r="B93" s="57" t="s">
        <v>26</v>
      </c>
      <c r="C93" s="58" t="s">
        <v>63</v>
      </c>
      <c r="D93" s="59"/>
      <c r="E93" s="62"/>
      <c r="F93" s="62"/>
      <c r="G93" s="53"/>
      <c r="H93" s="8" t="str">
        <f>IF(E93="","","予定")</f>
        <v/>
      </c>
      <c r="I93" s="8" t="s">
        <v>25</v>
      </c>
      <c r="J93" s="8">
        <v>5</v>
      </c>
      <c r="K93" s="9">
        <f>SUM(L93:S93)</f>
        <v>1</v>
      </c>
      <c r="L93" s="33"/>
      <c r="M93" s="31"/>
      <c r="N93" s="31"/>
      <c r="O93" s="31"/>
      <c r="P93" s="31"/>
      <c r="Q93" s="31"/>
      <c r="R93" s="31"/>
      <c r="S93" s="31">
        <v>1</v>
      </c>
    </row>
    <row r="94" spans="1:19" ht="12" customHeight="1">
      <c r="A94" s="56"/>
      <c r="B94" s="54"/>
      <c r="C94" s="60"/>
      <c r="D94" s="61"/>
      <c r="E94" s="63"/>
      <c r="F94" s="63"/>
      <c r="G94" s="54"/>
      <c r="H94" s="52" t="str">
        <f>IF(E93="","","実績")</f>
        <v/>
      </c>
      <c r="I94" s="52"/>
      <c r="J94" s="52"/>
      <c r="K94" s="10">
        <f>SUM(L94:S94)</f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5">
        <v>2</v>
      </c>
      <c r="B95" s="58" t="s">
        <v>32</v>
      </c>
      <c r="C95" s="66"/>
      <c r="D95" s="59"/>
      <c r="E95" s="64"/>
      <c r="F95" s="64"/>
      <c r="G95" s="68"/>
      <c r="H95" s="23" t="str">
        <f>IF(E95="","","予定")</f>
        <v/>
      </c>
      <c r="I95" s="23"/>
      <c r="J95" s="23"/>
      <c r="K95" s="25"/>
      <c r="L95" s="33"/>
      <c r="M95" s="31"/>
      <c r="N95" s="31"/>
      <c r="O95" s="31"/>
      <c r="P95" s="31"/>
      <c r="Q95" s="31"/>
      <c r="R95" s="31"/>
      <c r="S95" s="31"/>
    </row>
    <row r="96" spans="1:19" ht="12" customHeight="1">
      <c r="A96" s="56"/>
      <c r="B96" s="60"/>
      <c r="C96" s="67"/>
      <c r="D96" s="61"/>
      <c r="E96" s="65"/>
      <c r="F96" s="65"/>
      <c r="G96" s="69"/>
      <c r="H96" s="24" t="str">
        <f>IF(E95="","","実績")</f>
        <v/>
      </c>
      <c r="I96" s="24"/>
      <c r="J96" s="24"/>
      <c r="K96" s="26"/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5"/>
      <c r="B97" s="57" t="s">
        <v>23</v>
      </c>
      <c r="C97" s="58" t="s">
        <v>32</v>
      </c>
      <c r="D97" s="59"/>
      <c r="E97" s="62"/>
      <c r="F97" s="62"/>
      <c r="G97" s="53"/>
      <c r="H97" s="8" t="str">
        <f>IF(E97="","","予定")</f>
        <v/>
      </c>
      <c r="I97" s="8" t="s">
        <v>25</v>
      </c>
      <c r="J97" s="8">
        <v>5</v>
      </c>
      <c r="K97" s="9">
        <f t="shared" ref="K97:K100" si="25">SUM(L97:S97)</f>
        <v>2.5</v>
      </c>
      <c r="L97" s="33"/>
      <c r="M97" s="31"/>
      <c r="N97" s="31"/>
      <c r="O97" s="31"/>
      <c r="P97" s="31"/>
      <c r="Q97" s="31"/>
      <c r="R97" s="31"/>
      <c r="S97" s="31">
        <v>2.5</v>
      </c>
    </row>
    <row r="98" spans="1:19" ht="12" customHeight="1">
      <c r="A98" s="56"/>
      <c r="B98" s="54"/>
      <c r="C98" s="60"/>
      <c r="D98" s="61"/>
      <c r="E98" s="63"/>
      <c r="F98" s="63"/>
      <c r="G98" s="54"/>
      <c r="H98" s="52" t="str">
        <f>IF(E97="","","実績")</f>
        <v/>
      </c>
      <c r="I98" s="52"/>
      <c r="J98" s="52"/>
      <c r="K98" s="10">
        <f t="shared" si="25"/>
        <v>0</v>
      </c>
      <c r="L98" s="41"/>
      <c r="M98" s="32"/>
      <c r="N98" s="32"/>
      <c r="O98" s="32"/>
      <c r="P98" s="32"/>
      <c r="Q98" s="32"/>
      <c r="R98" s="32"/>
      <c r="S98" s="32"/>
    </row>
    <row r="99" spans="1:19" ht="12" customHeight="1">
      <c r="A99" s="55"/>
      <c r="B99" s="57" t="s">
        <v>26</v>
      </c>
      <c r="C99" s="58" t="s">
        <v>47</v>
      </c>
      <c r="D99" s="59"/>
      <c r="E99" s="62"/>
      <c r="F99" s="62"/>
      <c r="G99" s="53"/>
      <c r="H99" s="8" t="str">
        <f>IF(E99="","","予定")</f>
        <v/>
      </c>
      <c r="I99" s="8" t="s">
        <v>57</v>
      </c>
      <c r="J99" s="8">
        <v>1</v>
      </c>
      <c r="K99" s="9">
        <f t="shared" si="25"/>
        <v>0.5</v>
      </c>
      <c r="L99" s="33"/>
      <c r="M99" s="31"/>
      <c r="N99" s="31"/>
      <c r="O99" s="31"/>
      <c r="P99" s="31"/>
      <c r="Q99" s="31"/>
      <c r="R99" s="31"/>
      <c r="S99" s="31">
        <v>0.5</v>
      </c>
    </row>
    <row r="100" spans="1:19" ht="12" customHeight="1">
      <c r="A100" s="56"/>
      <c r="B100" s="54"/>
      <c r="C100" s="60"/>
      <c r="D100" s="61"/>
      <c r="E100" s="63"/>
      <c r="F100" s="63"/>
      <c r="G100" s="54"/>
      <c r="H100" s="52" t="str">
        <f>IF(E99="","","実績")</f>
        <v/>
      </c>
      <c r="I100" s="52"/>
      <c r="J100" s="52"/>
      <c r="K100" s="10">
        <f t="shared" si="25"/>
        <v>0</v>
      </c>
      <c r="L100" s="43"/>
      <c r="M100" s="44"/>
      <c r="N100" s="44"/>
      <c r="O100" s="44"/>
      <c r="P100" s="44"/>
      <c r="Q100" s="44"/>
      <c r="R100" s="44"/>
      <c r="S100" s="44"/>
    </row>
    <row r="101" spans="1:19" ht="12" customHeight="1">
      <c r="A101" s="72" t="s">
        <v>64</v>
      </c>
      <c r="B101" s="73"/>
      <c r="C101" s="73"/>
      <c r="D101" s="74"/>
      <c r="E101" s="70"/>
      <c r="F101" s="70"/>
      <c r="G101" s="119"/>
      <c r="H101" s="20" t="s">
        <v>19</v>
      </c>
      <c r="I101" s="20"/>
      <c r="J101" s="20"/>
      <c r="K101" s="21">
        <f>SUMPRODUCT((MOD(ROW(K$103:K$114),2)=1)*K$103:K$114)</f>
        <v>8</v>
      </c>
      <c r="L101" s="35">
        <f t="shared" ref="L101:R101" si="26">SUMPRODUCT((MOD(ROW(L$103:L$114),2)=1)*L$103:L$114)</f>
        <v>0</v>
      </c>
      <c r="M101" s="35">
        <f t="shared" si="26"/>
        <v>0</v>
      </c>
      <c r="N101" s="35">
        <f t="shared" si="26"/>
        <v>0</v>
      </c>
      <c r="O101" s="35">
        <f t="shared" si="26"/>
        <v>0</v>
      </c>
      <c r="P101" s="35">
        <f t="shared" si="26"/>
        <v>0</v>
      </c>
      <c r="Q101" s="35">
        <f t="shared" si="26"/>
        <v>0</v>
      </c>
      <c r="R101" s="35">
        <f t="shared" si="26"/>
        <v>0</v>
      </c>
      <c r="S101" s="35">
        <f>SUMPRODUCT((MOD(ROW(S$103:S$114),2)=1)*S$103:S$114)</f>
        <v>8</v>
      </c>
    </row>
    <row r="102" spans="1:19" ht="12" customHeight="1">
      <c r="A102" s="75"/>
      <c r="B102" s="76"/>
      <c r="C102" s="76"/>
      <c r="D102" s="77"/>
      <c r="E102" s="71"/>
      <c r="F102" s="71"/>
      <c r="G102" s="120"/>
      <c r="H102" s="7" t="s">
        <v>20</v>
      </c>
      <c r="I102" s="7"/>
      <c r="J102" s="7"/>
      <c r="K102" s="15">
        <f>SUMPRODUCT((MOD(ROW(K$103:K$114),2)=0)*K$103:K$114)</f>
        <v>0</v>
      </c>
      <c r="L102" s="37">
        <f>SUMPRODUCT((MOD(ROW(L$103:L$114),2)=0)*L$103:L$114)</f>
        <v>0</v>
      </c>
      <c r="M102" s="37">
        <f t="shared" ref="M102:S102" si="27">SUMPRODUCT((MOD(ROW(M$103:M$114),2)=0)*M$103:M$114)</f>
        <v>0</v>
      </c>
      <c r="N102" s="37">
        <f t="shared" si="27"/>
        <v>0</v>
      </c>
      <c r="O102" s="37">
        <f t="shared" si="27"/>
        <v>0</v>
      </c>
      <c r="P102" s="37">
        <f t="shared" si="27"/>
        <v>0</v>
      </c>
      <c r="Q102" s="37">
        <f t="shared" si="27"/>
        <v>0</v>
      </c>
      <c r="R102" s="37">
        <f t="shared" si="27"/>
        <v>0</v>
      </c>
      <c r="S102" s="37">
        <f t="shared" si="27"/>
        <v>0</v>
      </c>
    </row>
    <row r="103" spans="1:19" ht="12" customHeight="1">
      <c r="A103" s="55">
        <v>1</v>
      </c>
      <c r="B103" s="58" t="s">
        <v>37</v>
      </c>
      <c r="C103" s="66"/>
      <c r="D103" s="59"/>
      <c r="E103" s="64"/>
      <c r="F103" s="64"/>
      <c r="G103" s="68"/>
      <c r="H103" s="23" t="str">
        <f>IF(E103="","","予定")</f>
        <v/>
      </c>
      <c r="I103" s="23"/>
      <c r="J103" s="23"/>
      <c r="K103" s="25"/>
      <c r="L103" s="33"/>
      <c r="M103" s="31"/>
      <c r="N103" s="31"/>
      <c r="O103" s="31"/>
      <c r="P103" s="31"/>
      <c r="Q103" s="31"/>
      <c r="R103" s="31"/>
      <c r="S103" s="31"/>
    </row>
    <row r="104" spans="1:19" ht="12" customHeight="1">
      <c r="A104" s="56"/>
      <c r="B104" s="60"/>
      <c r="C104" s="67"/>
      <c r="D104" s="61"/>
      <c r="E104" s="65"/>
      <c r="F104" s="65"/>
      <c r="G104" s="69"/>
      <c r="H104" s="24" t="str">
        <f>IF(E103="","","実績")</f>
        <v/>
      </c>
      <c r="I104" s="24"/>
      <c r="J104" s="24"/>
      <c r="K104" s="26"/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5"/>
      <c r="B105" s="57" t="s">
        <v>23</v>
      </c>
      <c r="C105" s="58" t="s">
        <v>65</v>
      </c>
      <c r="D105" s="59"/>
      <c r="E105" s="62"/>
      <c r="F105" s="62"/>
      <c r="G105" s="53"/>
      <c r="H105" s="8" t="str">
        <f>IF(E105="","","予定")</f>
        <v/>
      </c>
      <c r="I105" s="8" t="s">
        <v>25</v>
      </c>
      <c r="J105" s="8">
        <v>5</v>
      </c>
      <c r="K105" s="9">
        <f>SUM(L105:S105)</f>
        <v>2.5</v>
      </c>
      <c r="L105" s="33"/>
      <c r="M105" s="31"/>
      <c r="N105" s="31"/>
      <c r="O105" s="31"/>
      <c r="P105" s="31"/>
      <c r="Q105" s="31"/>
      <c r="R105" s="31"/>
      <c r="S105" s="31">
        <v>2.5</v>
      </c>
    </row>
    <row r="106" spans="1:19" ht="12" customHeight="1">
      <c r="A106" s="56"/>
      <c r="B106" s="54"/>
      <c r="C106" s="60"/>
      <c r="D106" s="61"/>
      <c r="E106" s="63"/>
      <c r="F106" s="63"/>
      <c r="G106" s="54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5"/>
      <c r="B107" s="57" t="s">
        <v>26</v>
      </c>
      <c r="C107" s="58" t="s">
        <v>66</v>
      </c>
      <c r="D107" s="59"/>
      <c r="E107" s="62"/>
      <c r="F107" s="62"/>
      <c r="G107" s="53"/>
      <c r="H107" s="8" t="str">
        <f>IF(E107="","","予定")</f>
        <v/>
      </c>
      <c r="I107" s="8" t="s">
        <v>25</v>
      </c>
      <c r="J107" s="8">
        <v>5</v>
      </c>
      <c r="K107" s="9">
        <f>SUM(L107:S107)</f>
        <v>2.5</v>
      </c>
      <c r="L107" s="33"/>
      <c r="M107" s="31"/>
      <c r="N107" s="31"/>
      <c r="O107" s="31"/>
      <c r="P107" s="31"/>
      <c r="Q107" s="31"/>
      <c r="R107" s="31"/>
      <c r="S107" s="31">
        <v>2.5</v>
      </c>
    </row>
    <row r="108" spans="1:19" ht="12" customHeight="1">
      <c r="A108" s="56"/>
      <c r="B108" s="54"/>
      <c r="C108" s="60"/>
      <c r="D108" s="61"/>
      <c r="E108" s="63"/>
      <c r="F108" s="63"/>
      <c r="G108" s="54"/>
      <c r="H108" s="52" t="str">
        <f>IF(E107="","","実績")</f>
        <v/>
      </c>
      <c r="I108" s="52"/>
      <c r="J108" s="52"/>
      <c r="K108" s="10">
        <f>SUM(L108:S108)</f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5">
        <v>2</v>
      </c>
      <c r="B109" s="58" t="s">
        <v>32</v>
      </c>
      <c r="C109" s="66"/>
      <c r="D109" s="59"/>
      <c r="E109" s="64"/>
      <c r="F109" s="64"/>
      <c r="G109" s="68"/>
      <c r="H109" s="23" t="str">
        <f>IF(E109="","","予定")</f>
        <v/>
      </c>
      <c r="I109" s="23"/>
      <c r="J109" s="23"/>
      <c r="K109" s="25"/>
      <c r="L109" s="33"/>
      <c r="M109" s="31"/>
      <c r="N109" s="31"/>
      <c r="O109" s="31"/>
      <c r="P109" s="31"/>
      <c r="Q109" s="31"/>
      <c r="R109" s="31"/>
      <c r="S109" s="31"/>
    </row>
    <row r="110" spans="1:19" ht="12" customHeight="1">
      <c r="A110" s="56"/>
      <c r="B110" s="60"/>
      <c r="C110" s="67"/>
      <c r="D110" s="61"/>
      <c r="E110" s="65"/>
      <c r="F110" s="65"/>
      <c r="G110" s="69"/>
      <c r="H110" s="24" t="str">
        <f>IF(E109="","","実績")</f>
        <v/>
      </c>
      <c r="I110" s="24"/>
      <c r="J110" s="24"/>
      <c r="K110" s="26"/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5"/>
      <c r="B111" s="57" t="s">
        <v>23</v>
      </c>
      <c r="C111" s="58" t="s">
        <v>32</v>
      </c>
      <c r="D111" s="59"/>
      <c r="E111" s="62"/>
      <c r="F111" s="62"/>
      <c r="G111" s="53"/>
      <c r="H111" s="8" t="str">
        <f>IF(E111="","","予定")</f>
        <v/>
      </c>
      <c r="I111" s="8" t="s">
        <v>25</v>
      </c>
      <c r="J111" s="8">
        <v>5</v>
      </c>
      <c r="K111" s="9">
        <f t="shared" ref="K111:K114" si="28">SUM(L111:S111)</f>
        <v>2.5</v>
      </c>
      <c r="L111" s="33"/>
      <c r="M111" s="31"/>
      <c r="N111" s="31"/>
      <c r="O111" s="31"/>
      <c r="P111" s="31"/>
      <c r="Q111" s="31"/>
      <c r="R111" s="31"/>
      <c r="S111" s="31">
        <v>2.5</v>
      </c>
    </row>
    <row r="112" spans="1:19" ht="12" customHeight="1">
      <c r="A112" s="56"/>
      <c r="B112" s="54"/>
      <c r="C112" s="60"/>
      <c r="D112" s="61"/>
      <c r="E112" s="63"/>
      <c r="F112" s="63"/>
      <c r="G112" s="54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:19" ht="12" customHeight="1">
      <c r="A113" s="55"/>
      <c r="B113" s="57" t="s">
        <v>26</v>
      </c>
      <c r="C113" s="58" t="s">
        <v>47</v>
      </c>
      <c r="D113" s="59"/>
      <c r="E113" s="62"/>
      <c r="F113" s="62"/>
      <c r="G113" s="53"/>
      <c r="H113" s="8" t="str">
        <f>IF(E113="","","予定")</f>
        <v/>
      </c>
      <c r="I113" s="8" t="s">
        <v>67</v>
      </c>
      <c r="J113" s="8">
        <v>1</v>
      </c>
      <c r="K113" s="9">
        <f t="shared" si="28"/>
        <v>0.5</v>
      </c>
      <c r="L113" s="33"/>
      <c r="M113" s="31"/>
      <c r="N113" s="31"/>
      <c r="O113" s="31"/>
      <c r="P113" s="31"/>
      <c r="Q113" s="31"/>
      <c r="R113" s="31"/>
      <c r="S113" s="31">
        <v>0.5</v>
      </c>
    </row>
    <row r="114" spans="1:19" ht="12" customHeight="1">
      <c r="A114" s="56"/>
      <c r="B114" s="54"/>
      <c r="C114" s="60"/>
      <c r="D114" s="61"/>
      <c r="E114" s="63"/>
      <c r="F114" s="63"/>
      <c r="G114" s="54"/>
      <c r="H114" s="52" t="str">
        <f>IF(E113="","","実績")</f>
        <v/>
      </c>
      <c r="I114" s="52"/>
      <c r="J114" s="52"/>
      <c r="K114" s="10">
        <f t="shared" si="28"/>
        <v>0</v>
      </c>
      <c r="L114" s="41"/>
      <c r="M114" s="32"/>
      <c r="N114" s="32"/>
      <c r="O114" s="32"/>
      <c r="P114" s="32"/>
      <c r="Q114" s="32"/>
      <c r="R114" s="32"/>
      <c r="S114" s="32"/>
    </row>
    <row r="115" spans="1:19">
      <c r="L115" s="39"/>
      <c r="M115" s="39"/>
      <c r="N115" s="39"/>
      <c r="O115" s="39"/>
      <c r="Q115" s="39"/>
      <c r="R115" s="39"/>
      <c r="S115" s="39"/>
    </row>
  </sheetData>
  <autoFilter ref="A2:K114" xr:uid="{00000000-0009-0000-0000-000000000000}">
    <filterColumn colId="0" showButton="0"/>
    <filterColumn colId="1" showButton="0"/>
    <filterColumn colId="2" showButton="0"/>
  </autoFilter>
  <mergeCells count="321">
    <mergeCell ref="G95:G96"/>
    <mergeCell ref="A99:A100"/>
    <mergeCell ref="B99:B100"/>
    <mergeCell ref="C99:D100"/>
    <mergeCell ref="E99:E100"/>
    <mergeCell ref="F99:F100"/>
    <mergeCell ref="G99:G100"/>
    <mergeCell ref="A97:A98"/>
    <mergeCell ref="B97:B98"/>
    <mergeCell ref="C97:D98"/>
    <mergeCell ref="E97:E98"/>
    <mergeCell ref="F97:F98"/>
    <mergeCell ref="G97:G98"/>
    <mergeCell ref="B75:B76"/>
    <mergeCell ref="C75:D76"/>
    <mergeCell ref="E75:E76"/>
    <mergeCell ref="G85:G86"/>
    <mergeCell ref="A87:D88"/>
    <mergeCell ref="E87:E88"/>
    <mergeCell ref="F87:F88"/>
    <mergeCell ref="G89:G90"/>
    <mergeCell ref="A91:A92"/>
    <mergeCell ref="B91:B92"/>
    <mergeCell ref="C91:D92"/>
    <mergeCell ref="E91:E92"/>
    <mergeCell ref="F91:F92"/>
    <mergeCell ref="G91:G92"/>
    <mergeCell ref="A89:A90"/>
    <mergeCell ref="B89:D90"/>
    <mergeCell ref="E89:E90"/>
    <mergeCell ref="F89:F90"/>
    <mergeCell ref="G77:G78"/>
    <mergeCell ref="A79:D80"/>
    <mergeCell ref="E79:E80"/>
    <mergeCell ref="F79:F80"/>
    <mergeCell ref="G79:G80"/>
    <mergeCell ref="A81:A82"/>
    <mergeCell ref="B81:D82"/>
    <mergeCell ref="E81:E82"/>
    <mergeCell ref="F81:F82"/>
    <mergeCell ref="G81:G82"/>
    <mergeCell ref="E77:E78"/>
    <mergeCell ref="F77:F78"/>
    <mergeCell ref="F75:F76"/>
    <mergeCell ref="G75:G76"/>
    <mergeCell ref="A69:A70"/>
    <mergeCell ref="B69:B70"/>
    <mergeCell ref="C69:D70"/>
    <mergeCell ref="E69:E70"/>
    <mergeCell ref="F69:F70"/>
    <mergeCell ref="G69:G70"/>
    <mergeCell ref="A73:A74"/>
    <mergeCell ref="B73:B74"/>
    <mergeCell ref="C73:D74"/>
    <mergeCell ref="E73:E74"/>
    <mergeCell ref="F73:F74"/>
    <mergeCell ref="G73:G74"/>
    <mergeCell ref="A75:A76"/>
    <mergeCell ref="A77:A78"/>
    <mergeCell ref="B77:B78"/>
    <mergeCell ref="C77:D78"/>
    <mergeCell ref="G67:G68"/>
    <mergeCell ref="E67:E68"/>
    <mergeCell ref="F67:F68"/>
    <mergeCell ref="A67:A68"/>
    <mergeCell ref="B67:B68"/>
    <mergeCell ref="C67:D68"/>
    <mergeCell ref="F71:F72"/>
    <mergeCell ref="A71:A72"/>
    <mergeCell ref="B71:D72"/>
    <mergeCell ref="A59:A60"/>
    <mergeCell ref="B59:B60"/>
    <mergeCell ref="C59:D60"/>
    <mergeCell ref="E59:E60"/>
    <mergeCell ref="F59:F60"/>
    <mergeCell ref="A55:A56"/>
    <mergeCell ref="B55:B56"/>
    <mergeCell ref="G63:G64"/>
    <mergeCell ref="A65:A66"/>
    <mergeCell ref="B65:B66"/>
    <mergeCell ref="C65:D66"/>
    <mergeCell ref="E65:E66"/>
    <mergeCell ref="F65:F66"/>
    <mergeCell ref="G65:G66"/>
    <mergeCell ref="A63:A64"/>
    <mergeCell ref="B63:D64"/>
    <mergeCell ref="E63:E64"/>
    <mergeCell ref="E57:E58"/>
    <mergeCell ref="A61:D62"/>
    <mergeCell ref="E61:E62"/>
    <mergeCell ref="C55:D56"/>
    <mergeCell ref="F23:F24"/>
    <mergeCell ref="G23:G24"/>
    <mergeCell ref="B57:B58"/>
    <mergeCell ref="C57:D58"/>
    <mergeCell ref="A41:A42"/>
    <mergeCell ref="B41:B42"/>
    <mergeCell ref="C41:D42"/>
    <mergeCell ref="E41:E42"/>
    <mergeCell ref="F41:F42"/>
    <mergeCell ref="G41:G42"/>
    <mergeCell ref="G57:G58"/>
    <mergeCell ref="A37:A38"/>
    <mergeCell ref="A45:D46"/>
    <mergeCell ref="E45:E46"/>
    <mergeCell ref="F45:F46"/>
    <mergeCell ref="A51:A52"/>
    <mergeCell ref="B51:B52"/>
    <mergeCell ref="C51:D52"/>
    <mergeCell ref="E51:E52"/>
    <mergeCell ref="F51:F52"/>
    <mergeCell ref="A47:A48"/>
    <mergeCell ref="A49:A50"/>
    <mergeCell ref="A39:A40"/>
    <mergeCell ref="F49:F50"/>
    <mergeCell ref="F35:F36"/>
    <mergeCell ref="G35:G36"/>
    <mergeCell ref="G29:G30"/>
    <mergeCell ref="F25:F26"/>
    <mergeCell ref="G27:G28"/>
    <mergeCell ref="G39:G40"/>
    <mergeCell ref="G43:G44"/>
    <mergeCell ref="F63:F64"/>
    <mergeCell ref="G51:G52"/>
    <mergeCell ref="G59:G60"/>
    <mergeCell ref="F57:F58"/>
    <mergeCell ref="F61:F62"/>
    <mergeCell ref="F55:F56"/>
    <mergeCell ref="G49:G50"/>
    <mergeCell ref="G61:G62"/>
    <mergeCell ref="F107:F108"/>
    <mergeCell ref="E107:E108"/>
    <mergeCell ref="G45:G46"/>
    <mergeCell ref="E47:E48"/>
    <mergeCell ref="F47:F48"/>
    <mergeCell ref="G47:G48"/>
    <mergeCell ref="E49:E50"/>
    <mergeCell ref="E55:E56"/>
    <mergeCell ref="F27:F28"/>
    <mergeCell ref="E31:E32"/>
    <mergeCell ref="G55:G56"/>
    <mergeCell ref="G107:G108"/>
    <mergeCell ref="G101:G102"/>
    <mergeCell ref="G71:G72"/>
    <mergeCell ref="G87:G88"/>
    <mergeCell ref="E83:E84"/>
    <mergeCell ref="F83:F84"/>
    <mergeCell ref="G83:G84"/>
    <mergeCell ref="E53:E54"/>
    <mergeCell ref="F53:F54"/>
    <mergeCell ref="G53:G54"/>
    <mergeCell ref="E37:E38"/>
    <mergeCell ref="F37:F38"/>
    <mergeCell ref="F31:F32"/>
    <mergeCell ref="A17:A18"/>
    <mergeCell ref="B17:D18"/>
    <mergeCell ref="A15:A16"/>
    <mergeCell ref="G105:G106"/>
    <mergeCell ref="G25:G26"/>
    <mergeCell ref="G103:G104"/>
    <mergeCell ref="G37:G38"/>
    <mergeCell ref="F105:F106"/>
    <mergeCell ref="E105:E106"/>
    <mergeCell ref="B53:D54"/>
    <mergeCell ref="E25:E26"/>
    <mergeCell ref="B27:D28"/>
    <mergeCell ref="C29:D30"/>
    <mergeCell ref="F29:F30"/>
    <mergeCell ref="B37:D38"/>
    <mergeCell ref="B39:B40"/>
    <mergeCell ref="C39:D40"/>
    <mergeCell ref="E39:E40"/>
    <mergeCell ref="F39:F40"/>
    <mergeCell ref="B47:D48"/>
    <mergeCell ref="B49:B50"/>
    <mergeCell ref="C49:D50"/>
    <mergeCell ref="B43:B44"/>
    <mergeCell ref="G31:G32"/>
    <mergeCell ref="A13:A14"/>
    <mergeCell ref="B13:B14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3:G14"/>
    <mergeCell ref="A9:A10"/>
    <mergeCell ref="F5:F6"/>
    <mergeCell ref="F9:F10"/>
    <mergeCell ref="A11:A12"/>
    <mergeCell ref="B11:B12"/>
    <mergeCell ref="C11:D12"/>
    <mergeCell ref="E11:E12"/>
    <mergeCell ref="F11:F12"/>
    <mergeCell ref="G11:G12"/>
    <mergeCell ref="F21:F22"/>
    <mergeCell ref="G21:G22"/>
    <mergeCell ref="E9:E10"/>
    <mergeCell ref="E13:E14"/>
    <mergeCell ref="F13:F14"/>
    <mergeCell ref="E15:E16"/>
    <mergeCell ref="F17:F18"/>
    <mergeCell ref="F19:F20"/>
    <mergeCell ref="E17:E18"/>
    <mergeCell ref="G17:G18"/>
    <mergeCell ref="G19:G20"/>
    <mergeCell ref="F15:F16"/>
    <mergeCell ref="B15:B16"/>
    <mergeCell ref="C15:D16"/>
    <mergeCell ref="C13:D14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5:G16"/>
    <mergeCell ref="J1:J4"/>
    <mergeCell ref="I1:I4"/>
    <mergeCell ref="E1:E4"/>
    <mergeCell ref="H1:H4"/>
    <mergeCell ref="E27:E28"/>
    <mergeCell ref="A25:D26"/>
    <mergeCell ref="E19:E20"/>
    <mergeCell ref="C35:D36"/>
    <mergeCell ref="B35:B36"/>
    <mergeCell ref="E35:E36"/>
    <mergeCell ref="A21:A22"/>
    <mergeCell ref="B21:B22"/>
    <mergeCell ref="C21:D22"/>
    <mergeCell ref="E29:E30"/>
    <mergeCell ref="B29:B30"/>
    <mergeCell ref="C31:D32"/>
    <mergeCell ref="A19:A20"/>
    <mergeCell ref="B31:B32"/>
    <mergeCell ref="A35:A36"/>
    <mergeCell ref="A29:A30"/>
    <mergeCell ref="B19:B20"/>
    <mergeCell ref="C19:D20"/>
    <mergeCell ref="A27:A28"/>
    <mergeCell ref="A23:A24"/>
    <mergeCell ref="B23:B24"/>
    <mergeCell ref="C23:D24"/>
    <mergeCell ref="E23:E24"/>
    <mergeCell ref="E21:E22"/>
    <mergeCell ref="B103:D104"/>
    <mergeCell ref="A83:A84"/>
    <mergeCell ref="B83:B84"/>
    <mergeCell ref="C83:D84"/>
    <mergeCell ref="A85:A86"/>
    <mergeCell ref="B85:B86"/>
    <mergeCell ref="C85:D86"/>
    <mergeCell ref="E85:E86"/>
    <mergeCell ref="F85:F86"/>
    <mergeCell ref="A93:A94"/>
    <mergeCell ref="B93:B94"/>
    <mergeCell ref="C93:D94"/>
    <mergeCell ref="E93:E94"/>
    <mergeCell ref="F93:F94"/>
    <mergeCell ref="A31:A32"/>
    <mergeCell ref="A43:A44"/>
    <mergeCell ref="G109:G110"/>
    <mergeCell ref="F111:F112"/>
    <mergeCell ref="G111:G112"/>
    <mergeCell ref="C111:D112"/>
    <mergeCell ref="A109:A110"/>
    <mergeCell ref="E111:E112"/>
    <mergeCell ref="E109:E110"/>
    <mergeCell ref="F101:F102"/>
    <mergeCell ref="E101:E102"/>
    <mergeCell ref="A107:A108"/>
    <mergeCell ref="B107:B108"/>
    <mergeCell ref="C107:D108"/>
    <mergeCell ref="A101:D102"/>
    <mergeCell ref="A105:A106"/>
    <mergeCell ref="B105:B106"/>
    <mergeCell ref="C105:D106"/>
    <mergeCell ref="E71:E72"/>
    <mergeCell ref="F103:F104"/>
    <mergeCell ref="E103:E104"/>
    <mergeCell ref="A95:A96"/>
    <mergeCell ref="B95:D96"/>
    <mergeCell ref="E95:E96"/>
    <mergeCell ref="G93:G94"/>
    <mergeCell ref="A33:A34"/>
    <mergeCell ref="B33:B34"/>
    <mergeCell ref="C33:D34"/>
    <mergeCell ref="E33:E34"/>
    <mergeCell ref="F33:F34"/>
    <mergeCell ref="G33:G34"/>
    <mergeCell ref="F113:F114"/>
    <mergeCell ref="G113:G114"/>
    <mergeCell ref="F109:F110"/>
    <mergeCell ref="B109:D110"/>
    <mergeCell ref="A111:A112"/>
    <mergeCell ref="B111:B112"/>
    <mergeCell ref="A113:A114"/>
    <mergeCell ref="B113:B114"/>
    <mergeCell ref="C113:D114"/>
    <mergeCell ref="E113:E114"/>
    <mergeCell ref="A53:A54"/>
    <mergeCell ref="C43:D44"/>
    <mergeCell ref="E43:E44"/>
    <mergeCell ref="F43:F44"/>
    <mergeCell ref="A57:A58"/>
    <mergeCell ref="F95:F96"/>
    <mergeCell ref="A103:A104"/>
  </mergeCells>
  <phoneticPr fontId="1"/>
  <conditionalFormatting sqref="L9:S10 L27:S32 L35:S38 L13:S20 L103:S114 L100:S100 L89:S90 L91:R92 L95:R99">
    <cfRule type="expression" dxfId="27" priority="37" stopIfTrue="1">
      <formula>AND(ROW()&gt;4, COLUMN()&gt;8, MOD(ROW(),2)=1, ISNONTEXT(L9), L9&gt;0)</formula>
    </cfRule>
    <cfRule type="expression" dxfId="26" priority="38" stopIfTrue="1">
      <formula>AND(ROW()&gt;4, COLUMN()&gt;8,  MOD(ROW(),2)=0, ISNONTEXT(L9), L9&gt;0)</formula>
    </cfRule>
  </conditionalFormatting>
  <conditionalFormatting sqref="L47:S60">
    <cfRule type="expression" dxfId="25" priority="35" stopIfTrue="1">
      <formula>AND(ROW()&gt;4, COLUMN()&gt;8, MOD(ROW(),2)=1, ISNONTEXT(L47), L47&gt;0)</formula>
    </cfRule>
    <cfRule type="expression" dxfId="24" priority="36" stopIfTrue="1">
      <formula>AND(ROW()&gt;4, COLUMN()&gt;8,  MOD(ROW(),2)=0, ISNONTEXT(L47), L47&gt;0)</formula>
    </cfRule>
  </conditionalFormatting>
  <conditionalFormatting sqref="L21:S22">
    <cfRule type="expression" dxfId="23" priority="33" stopIfTrue="1">
      <formula>AND(ROW()&gt;4, COLUMN()&gt;8, MOD(ROW(),2)=1, ISNONTEXT(L21), L21&gt;0)</formula>
    </cfRule>
    <cfRule type="expression" dxfId="22" priority="34" stopIfTrue="1">
      <formula>AND(ROW()&gt;4, COLUMN()&gt;8,  MOD(ROW(),2)=0, ISNONTEXT(L21), L21&gt;0)</formula>
    </cfRule>
  </conditionalFormatting>
  <conditionalFormatting sqref="L63:S66 L69:S78">
    <cfRule type="expression" dxfId="21" priority="31" stopIfTrue="1">
      <formula>AND(ROW()&gt;4, COLUMN()&gt;8, MOD(ROW(),2)=1, ISNONTEXT(L63), L63&gt;0)</formula>
    </cfRule>
    <cfRule type="expression" dxfId="20" priority="32" stopIfTrue="1">
      <formula>AND(ROW()&gt;4, COLUMN()&gt;8,  MOD(ROW(),2)=0, ISNONTEXT(L63), L63&gt;0)</formula>
    </cfRule>
  </conditionalFormatting>
  <conditionalFormatting sqref="L81:S86">
    <cfRule type="expression" dxfId="19" priority="29" stopIfTrue="1">
      <formula>AND(ROW()&gt;4, COLUMN()&gt;8, MOD(ROW(),2)=1, ISNONTEXT(L81), L81&gt;0)</formula>
    </cfRule>
    <cfRule type="expression" dxfId="18" priority="30" stopIfTrue="1">
      <formula>AND(ROW()&gt;4, COLUMN()&gt;8,  MOD(ROW(),2)=0, ISNONTEXT(L81), L81&gt;0)</formula>
    </cfRule>
  </conditionalFormatting>
  <conditionalFormatting sqref="L23:S24">
    <cfRule type="expression" dxfId="17" priority="25" stopIfTrue="1">
      <formula>AND(ROW()&gt;4, COLUMN()&gt;8, MOD(ROW(),2)=1, ISNONTEXT(L23), L23&gt;0)</formula>
    </cfRule>
    <cfRule type="expression" dxfId="16" priority="26" stopIfTrue="1">
      <formula>AND(ROW()&gt;4, COLUMN()&gt;8,  MOD(ROW(),2)=0, ISNONTEXT(L23), L23&gt;0)</formula>
    </cfRule>
  </conditionalFormatting>
  <conditionalFormatting sqref="L39:S40 L43:S44">
    <cfRule type="expression" dxfId="15" priority="19" stopIfTrue="1">
      <formula>AND(ROW()&gt;4, COLUMN()&gt;8, MOD(ROW(),2)=1, ISNONTEXT(L39), L39&gt;0)</formula>
    </cfRule>
    <cfRule type="expression" dxfId="14" priority="20" stopIfTrue="1">
      <formula>AND(ROW()&gt;4, COLUMN()&gt;8,  MOD(ROW(),2)=0, ISNONTEXT(L39), L39&gt;0)</formula>
    </cfRule>
  </conditionalFormatting>
  <conditionalFormatting sqref="L41:S42">
    <cfRule type="expression" dxfId="13" priority="17" stopIfTrue="1">
      <formula>AND(ROW()&gt;4, COLUMN()&gt;8, MOD(ROW(),2)=1, ISNONTEXT(L41), L41&gt;0)</formula>
    </cfRule>
    <cfRule type="expression" dxfId="12" priority="18" stopIfTrue="1">
      <formula>AND(ROW()&gt;4, COLUMN()&gt;8,  MOD(ROW(),2)=0, ISNONTEXT(L41), L41&gt;0)</formula>
    </cfRule>
  </conditionalFormatting>
  <conditionalFormatting sqref="L67:S68">
    <cfRule type="expression" dxfId="11" priority="15" stopIfTrue="1">
      <formula>AND(ROW()&gt;4, COLUMN()&gt;8, MOD(ROW(),2)=1, ISNONTEXT(L67), L67&gt;0)</formula>
    </cfRule>
    <cfRule type="expression" dxfId="10" priority="16" stopIfTrue="1">
      <formula>AND(ROW()&gt;4, COLUMN()&gt;8,  MOD(ROW(),2)=0, ISNONTEXT(L67), L67&gt;0)</formula>
    </cfRule>
  </conditionalFormatting>
  <conditionalFormatting sqref="L33:S34">
    <cfRule type="expression" dxfId="9" priority="9" stopIfTrue="1">
      <formula>AND(ROW()&gt;4, COLUMN()&gt;8, MOD(ROW(),2)=1, ISNONTEXT(L33), L33&gt;0)</formula>
    </cfRule>
    <cfRule type="expression" dxfId="8" priority="10" stopIfTrue="1">
      <formula>AND(ROW()&gt;4, COLUMN()&gt;8,  MOD(ROW(),2)=0, ISNONTEXT(L33), L33&gt;0)</formula>
    </cfRule>
  </conditionalFormatting>
  <conditionalFormatting sqref="L93:R94">
    <cfRule type="expression" dxfId="7" priority="7" stopIfTrue="1">
      <formula>AND(ROW()&gt;4, COLUMN()&gt;8, MOD(ROW(),2)=1, ISNONTEXT(L93), L93&gt;0)</formula>
    </cfRule>
    <cfRule type="expression" dxfId="6" priority="8" stopIfTrue="1">
      <formula>AND(ROW()&gt;4, COLUMN()&gt;8,  MOD(ROW(),2)=0, ISNONTEXT(L93), L93&gt;0)</formula>
    </cfRule>
  </conditionalFormatting>
  <conditionalFormatting sqref="L11:S12">
    <cfRule type="expression" dxfId="5" priority="5" stopIfTrue="1">
      <formula>AND(ROW()&gt;4, COLUMN()&gt;8, MOD(ROW(),2)=1, ISNONTEXT(L11), L11&gt;0)</formula>
    </cfRule>
    <cfRule type="expression" dxfId="4" priority="6" stopIfTrue="1">
      <formula>AND(ROW()&gt;4, COLUMN()&gt;8,  MOD(ROW(),2)=0, ISNONTEXT(L11), L11&gt;0)</formula>
    </cfRule>
  </conditionalFormatting>
  <conditionalFormatting sqref="S91:S92 S95:S99">
    <cfRule type="expression" dxfId="3" priority="3" stopIfTrue="1">
      <formula>AND(ROW()&gt;4, COLUMN()&gt;8, MOD(ROW(),2)=1, ISNONTEXT(S91), S91&gt;0)</formula>
    </cfRule>
    <cfRule type="expression" dxfId="2" priority="4" stopIfTrue="1">
      <formula>AND(ROW()&gt;4, COLUMN()&gt;8,  MOD(ROW(),2)=0, ISNONTEXT(S91), S91&gt;0)</formula>
    </cfRule>
  </conditionalFormatting>
  <conditionalFormatting sqref="S93:S94">
    <cfRule type="expression" dxfId="1" priority="1" stopIfTrue="1">
      <formula>AND(ROW()&gt;4, COLUMN()&gt;8, MOD(ROW(),2)=1, ISNONTEXT(S93), S93&gt;0)</formula>
    </cfRule>
    <cfRule type="expression" dxfId="0" priority="2" stopIfTrue="1">
      <formula>AND(ROW()&gt;4, COLUMN()&gt;8,  MOD(ROW(),2)=0, ISNONTEXT(S93), S93&gt;0)</formula>
    </cfRule>
  </conditionalFormatting>
  <dataValidations count="4">
    <dataValidation type="list" allowBlank="1" showInputMessage="1" showErrorMessage="1" sqref="E115:E65596" xr:uid="{00000000-0002-0000-0000-000000000000}">
      <formula1>"新規作成,更新"</formula1>
    </dataValidation>
    <dataValidation type="list" allowBlank="1" showInputMessage="1" showErrorMessage="1" sqref="F103:F114 F89:F100 F47:F60 F39:F44 F63:F78 F81:F86 F27:F37 F9:F24" xr:uid="{00000000-0002-0000-0000-000001000000}">
      <formula1>"着手,完了"</formula1>
    </dataValidation>
    <dataValidation type="list" allowBlank="1" showInputMessage="1" showErrorMessage="1" sqref="E37 E17 E9 E25:E27 E101:E103 E109 E45:E47 E53 E61:E63 E71 E79:E81 E87:E89 E95" xr:uid="{00000000-0002-0000-0000-000002000000}">
      <formula1>"新規作成,更新,レビュー参加"</formula1>
    </dataValidation>
    <dataValidation type="list" allowBlank="1" showInputMessage="1" showErrorMessage="1" sqref="E105:E108 E19:E24 E111:E114 E11:E16 E49:E52 E55:E60 E39:E44 E73:E78 E65:E70 E29:E36 E83:E86 E97:E100 E91:E9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/>
</file>

<file path=customXml/itemProps2.xml><?xml version="1.0" encoding="utf-8"?>
<ds:datastoreItem xmlns:ds="http://schemas.openxmlformats.org/officeDocument/2006/customXml" ds:itemID="{58BC725F-A06B-4C45-A100-64A02A509E62}"/>
</file>

<file path=customXml/itemProps3.xml><?xml version="1.0" encoding="utf-8"?>
<ds:datastoreItem xmlns:ds="http://schemas.openxmlformats.org/officeDocument/2006/customXml" ds:itemID="{517E95DD-0F0C-4EC8-8277-C9FD3DA338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江口 彰啓</cp:lastModifiedBy>
  <cp:revision/>
  <dcterms:created xsi:type="dcterms:W3CDTF">2020-06-01T00:53:58Z</dcterms:created>
  <dcterms:modified xsi:type="dcterms:W3CDTF">2020-06-09T07:06:43Z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