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F:\R workspace\Modelling-UK-inflation-quarterly-\"/>
    </mc:Choice>
  </mc:AlternateContent>
  <xr:revisionPtr revIDLastSave="0" documentId="13_ncr:1_{23538D81-1174-43DB-A313-EC639F4F2E45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K27" i="1"/>
  <c r="K26" i="1"/>
  <c r="K25" i="1"/>
  <c r="K24" i="1"/>
  <c r="K23" i="1"/>
  <c r="K22" i="1"/>
  <c r="K21" i="1"/>
  <c r="K20" i="1"/>
  <c r="K19" i="1"/>
  <c r="K18" i="1"/>
  <c r="K17" i="1"/>
  <c r="K16" i="1"/>
  <c r="J27" i="1"/>
  <c r="J26" i="1"/>
  <c r="J25" i="1"/>
  <c r="J24" i="1"/>
  <c r="J23" i="1"/>
  <c r="J22" i="1"/>
  <c r="J21" i="1"/>
  <c r="J20" i="1"/>
  <c r="J19" i="1"/>
  <c r="J18" i="1"/>
  <c r="J17" i="1"/>
  <c r="J16" i="1"/>
  <c r="K15" i="1"/>
  <c r="K14" i="1"/>
  <c r="K13" i="1"/>
  <c r="K12" i="1"/>
  <c r="K11" i="1"/>
  <c r="K10" i="1"/>
  <c r="K9" i="1"/>
  <c r="K8" i="1"/>
  <c r="K7" i="1"/>
  <c r="K6" i="1"/>
  <c r="K5" i="1"/>
  <c r="K4" i="1"/>
  <c r="J9" i="1"/>
  <c r="J10" i="1"/>
  <c r="J11" i="1"/>
  <c r="J12" i="1"/>
  <c r="J13" i="1"/>
  <c r="J14" i="1"/>
  <c r="J15" i="1"/>
  <c r="J5" i="1"/>
  <c r="J6" i="1"/>
  <c r="J7" i="1"/>
  <c r="J8" i="1"/>
  <c r="J4" i="1"/>
  <c r="K43" i="1"/>
</calcChain>
</file>

<file path=xl/sharedStrings.xml><?xml version="1.0" encoding="utf-8"?>
<sst xmlns="http://schemas.openxmlformats.org/spreadsheetml/2006/main" count="137" uniqueCount="61">
  <si>
    <t/>
  </si>
  <si>
    <t>p&lt;0.01</t>
  </si>
  <si>
    <t>p&lt;0.05</t>
  </si>
  <si>
    <t>p&lt;0.01(Weight)</t>
  </si>
  <si>
    <t>p&lt;0.05(Weight)</t>
  </si>
  <si>
    <t>CPI_lag1</t>
  </si>
  <si>
    <t>CPI_lag2</t>
  </si>
  <si>
    <t>CPI_lag3</t>
  </si>
  <si>
    <t>CPI_lag4</t>
  </si>
  <si>
    <t>CPI_lag5</t>
  </si>
  <si>
    <t>CPI_lag6</t>
  </si>
  <si>
    <t>CPI_lag7</t>
  </si>
  <si>
    <t>CPI_lag8</t>
  </si>
  <si>
    <t>CPI_lag9</t>
  </si>
  <si>
    <t>CPI_lag10</t>
  </si>
  <si>
    <t>CPI_lag11</t>
  </si>
  <si>
    <t>CPI_lag12</t>
  </si>
  <si>
    <t>lag1</t>
  </si>
  <si>
    <t>lag2</t>
  </si>
  <si>
    <t>lag3</t>
  </si>
  <si>
    <t>lag4</t>
  </si>
  <si>
    <t>lag5</t>
  </si>
  <si>
    <t>lag6</t>
  </si>
  <si>
    <t>lag7</t>
  </si>
  <si>
    <t>lag8</t>
  </si>
  <si>
    <t>lag9</t>
  </si>
  <si>
    <t>lag10</t>
  </si>
  <si>
    <t>lag11</t>
  </si>
  <si>
    <t>lag12</t>
  </si>
  <si>
    <t>Lag1</t>
  </si>
  <si>
    <t>Lag2</t>
  </si>
  <si>
    <t>Lag3</t>
  </si>
  <si>
    <t>Lag4</t>
  </si>
  <si>
    <t>Lag5</t>
  </si>
  <si>
    <t>Lag6</t>
  </si>
  <si>
    <t>Lag7</t>
  </si>
  <si>
    <t>Lag8</t>
  </si>
  <si>
    <t>Lag9</t>
  </si>
  <si>
    <t>Lag10</t>
  </si>
  <si>
    <t>Lag11</t>
  </si>
  <si>
    <t>Lag12</t>
  </si>
  <si>
    <t>01FB</t>
  </si>
  <si>
    <t>02AT</t>
  </si>
  <si>
    <t>03CF</t>
  </si>
  <si>
    <t>04HW</t>
  </si>
  <si>
    <t>05FH</t>
  </si>
  <si>
    <t>06HL</t>
  </si>
  <si>
    <t>07TR</t>
  </si>
  <si>
    <t>08CM</t>
  </si>
  <si>
    <t>09RC</t>
  </si>
  <si>
    <t>10ED</t>
  </si>
  <si>
    <t>11RH</t>
  </si>
  <si>
    <t>12MS</t>
  </si>
  <si>
    <t>CPI_Lag</t>
  </si>
  <si>
    <t>LAG 1%</t>
  </si>
  <si>
    <t>summary table</t>
  </si>
  <si>
    <t>CPI Weights: 2008</t>
  </si>
  <si>
    <t>Number of parameters significant at 1% and 5% levels in 85 regressions</t>
  </si>
  <si>
    <t>The number of Divisions regression</t>
  </si>
  <si>
    <t>The number of  parameters significant at 1% and 5% level in  each divisions</t>
  </si>
  <si>
    <t>formula= The number of  parameters significant at 1% and 5% level in  each divisions/The number of Divisions regression*weight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</si>
</sst>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i/>
      <u/>
      <sz val="11"/>
      <color rgb="FF00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u/>
      <sz val="12"/>
      <color rgb="FF000000"/>
      <name val="Calibri"/>
      <family val="2"/>
    </font>
    <font>
      <sz val="12"/>
      <color rgb="FF000000"/>
      <name val="Monotype Corsiva"/>
      <family val="4"/>
    </font>
    <font>
      <b/>
      <sz val="12"/>
      <color rgb="FF333333"/>
      <name val="Arial"/>
      <family val="2"/>
      <charset val="134"/>
    </font>
    <font>
      <b/>
      <sz val="12"/>
      <color rgb="FF0000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10" fontId="0" fillId="0" borderId="0" xfId="1" applyNumberFormat="1" applyFont="1"/>
    <xf numFmtId="49" fontId="0" fillId="0" borderId="0" xfId="0" applyNumberFormat="1"/>
    <xf numFmtId="9" fontId="5" fillId="0" borderId="0" xfId="0" applyNumberFormat="1" applyFont="1"/>
    <xf numFmtId="0" fontId="6" fillId="3" borderId="0" xfId="0" applyFont="1" applyFill="1"/>
    <xf numFmtId="0" fontId="7" fillId="3" borderId="0" xfId="0" applyFont="1" applyFill="1"/>
    <xf numFmtId="9" fontId="5" fillId="3" borderId="0" xfId="0" applyNumberFormat="1" applyFont="1" applyFill="1"/>
    <xf numFmtId="0" fontId="0" fillId="3" borderId="0" xfId="0" applyFill="1"/>
    <xf numFmtId="0" fontId="2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0" fontId="4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8" fillId="3" borderId="4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61"/>
  <sheetViews>
    <sheetView tabSelected="1" zoomScale="85" zoomScaleNormal="85" workbookViewId="0">
      <selection activeCell="K19" sqref="K19"/>
    </sheetView>
  </sheetViews>
  <sheetFormatPr defaultColWidth="11.5546875" defaultRowHeight="14.4"/>
  <cols>
    <col min="7" max="8" width="11.88671875" bestFit="1" customWidth="1"/>
    <col min="9" max="9" width="8.109375" bestFit="1" customWidth="1"/>
    <col min="10" max="11" width="15.6640625" bestFit="1" customWidth="1"/>
    <col min="12" max="12" width="15.6640625" customWidth="1"/>
    <col min="13" max="13" width="12.44140625" bestFit="1" customWidth="1"/>
    <col min="14" max="17" width="11.88671875" bestFit="1" customWidth="1"/>
    <col min="18" max="19" width="8.33203125" bestFit="1" customWidth="1"/>
  </cols>
  <sheetData>
    <row r="1" spans="1:39" ht="15.6">
      <c r="J1" s="19" t="s">
        <v>60</v>
      </c>
    </row>
    <row r="2" spans="1:39" ht="16.2" thickBot="1">
      <c r="A2" s="19" t="s">
        <v>57</v>
      </c>
      <c r="B2" s="20"/>
      <c r="C2" s="20"/>
      <c r="H2" s="19" t="s">
        <v>55</v>
      </c>
      <c r="Q2" s="19" t="s">
        <v>59</v>
      </c>
    </row>
    <row r="3" spans="1:39" ht="16.2" thickBot="1">
      <c r="A3" t="s">
        <v>0</v>
      </c>
      <c r="B3" t="s">
        <v>1</v>
      </c>
      <c r="C3" t="s">
        <v>2</v>
      </c>
      <c r="H3" s="1" t="s">
        <v>1</v>
      </c>
      <c r="I3" s="2" t="s">
        <v>2</v>
      </c>
      <c r="J3" s="2" t="s">
        <v>3</v>
      </c>
      <c r="K3" s="2" t="s">
        <v>4</v>
      </c>
      <c r="L3" s="15"/>
      <c r="M3" s="21" t="s">
        <v>53</v>
      </c>
      <c r="N3" s="14" t="s">
        <v>0</v>
      </c>
      <c r="O3" s="14" t="s">
        <v>5</v>
      </c>
      <c r="P3" s="14" t="s">
        <v>6</v>
      </c>
      <c r="Q3" s="14" t="s">
        <v>7</v>
      </c>
      <c r="R3" s="14" t="s">
        <v>8</v>
      </c>
      <c r="S3" s="14" t="s">
        <v>9</v>
      </c>
      <c r="T3" s="14" t="s">
        <v>10</v>
      </c>
      <c r="U3" s="14" t="s">
        <v>11</v>
      </c>
      <c r="V3" s="14" t="s">
        <v>12</v>
      </c>
      <c r="W3" s="14" t="s">
        <v>13</v>
      </c>
      <c r="X3" s="14" t="s">
        <v>14</v>
      </c>
      <c r="Y3" s="14" t="s">
        <v>15</v>
      </c>
      <c r="Z3" s="14" t="s">
        <v>16</v>
      </c>
    </row>
    <row r="4" spans="1:39" ht="16.2" thickBot="1">
      <c r="A4" t="s">
        <v>5</v>
      </c>
      <c r="B4">
        <v>5</v>
      </c>
      <c r="C4">
        <v>10</v>
      </c>
      <c r="G4" s="1" t="s">
        <v>5</v>
      </c>
      <c r="H4" s="3">
        <f>B4/85</f>
        <v>5.8823529411764705E-2</v>
      </c>
      <c r="I4" s="3">
        <f>C4/85</f>
        <v>0.11764705882352941</v>
      </c>
      <c r="J4" s="3">
        <f>O4/$J$31*$K$31+O5/$J$32*$K$32+O6/$J$33*$K$33+O7/$J$34*$K$34+O8/$J$35*$K$35+O9/$J$36*$K$36+O10/$J$37*$K$37+O11/$J$38*$K$38+O12/$J$39*$K$39+O13/$J$40*$K$40+O14/$J$41*$K$41+O15/$J$42*$K$42</f>
        <v>4.9518181818181822E-2</v>
      </c>
      <c r="K4" s="3">
        <f>O16/$J$31*$K$31+O17/$J$32*$K$32+O18/$J$33*$K$33+O19/$J$34*$K$34+O20/$J$35*$K$35+O21/$J$36*$K$36+O22/$J$37*$K$37+O23/$J$38*$K$38+O24/$J$39*$K$39+O25/$J$40*$K$40+O26/$J$41*$K$41+O27/$J$42*$K$42</f>
        <v>0.10211414141414142</v>
      </c>
      <c r="L4" s="8"/>
      <c r="M4" s="10">
        <v>0.01</v>
      </c>
      <c r="N4" t="s">
        <v>41</v>
      </c>
      <c r="O4">
        <v>2</v>
      </c>
      <c r="P4">
        <v>0</v>
      </c>
      <c r="Q4">
        <v>0</v>
      </c>
      <c r="R4">
        <v>2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ht="16.8" thickBot="1">
      <c r="A5" t="s">
        <v>6</v>
      </c>
      <c r="B5">
        <v>3</v>
      </c>
      <c r="C5">
        <v>11</v>
      </c>
      <c r="G5" s="4" t="s">
        <v>6</v>
      </c>
      <c r="H5" s="3">
        <f t="shared" ref="H5:H27" si="0">B5/85</f>
        <v>3.5294117647058823E-2</v>
      </c>
      <c r="I5" s="3">
        <f t="shared" ref="I5:I27" si="1">C5/85</f>
        <v>0.12941176470588237</v>
      </c>
      <c r="J5" s="5">
        <f>P4/$J$31*$K$31+P5/$J$32*$K$32+P6/$J$33*$K$33+P7/$J$34*$K$34+P8/$J$35*$K$35+P9/$J$36*$K$36+P10/$J$37*$K$37+P11/$J$38*$K$38+P12/$J$39*$K$39+P13/$J$40*$K$40+P14/$J$41*$K$41+P15/$J$42*$K$42</f>
        <v>3.508080808080808E-2</v>
      </c>
      <c r="K5" s="5">
        <f>P16/$J$31*$K$31+P17/$J$32*$K$32+P18/$J$33*$K$33+P19/$J$34*$K$34+P20/$J$35*$K$35+P21/$J$36*$K$36+P22/$J$37*$K$37+P23/$J$38*$K$38+P24/$J$39*$K$39+P25/$J$40*$K$40+P26/$J$41*$K$41+P27/$J$42*$K$42</f>
        <v>0.15174747474747474</v>
      </c>
      <c r="L5" s="8"/>
      <c r="N5" t="s">
        <v>42</v>
      </c>
      <c r="O5">
        <v>0</v>
      </c>
      <c r="P5">
        <v>0</v>
      </c>
      <c r="Q5">
        <v>1</v>
      </c>
      <c r="R5">
        <v>1</v>
      </c>
      <c r="S5">
        <v>0</v>
      </c>
      <c r="T5">
        <v>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1:39" ht="16.2" thickBot="1">
      <c r="A6" t="s">
        <v>7</v>
      </c>
      <c r="B6">
        <v>2</v>
      </c>
      <c r="C6">
        <v>10</v>
      </c>
      <c r="G6" s="6" t="s">
        <v>7</v>
      </c>
      <c r="H6" s="3">
        <f t="shared" si="0"/>
        <v>2.3529411764705882E-2</v>
      </c>
      <c r="I6" s="3">
        <f t="shared" si="1"/>
        <v>0.11764705882352941</v>
      </c>
      <c r="J6" s="7">
        <f>Q4/$J$31*$K$31+Q5/$J$32*$K$32+Q6/$J$33*$K$33+Q7/$J$34*$K$34+Q8/$J$35*$K$35+Q9/$J$36*$K$36+Q10/$J$37*$K$37+Q11/$J$38*$K$38+Q12/$J$39*$K$39+Q13/$J$40*$K$40+Q14/$J$41*$K$41+Q15/$J$42*$K$42</f>
        <v>2.6250000000000002E-2</v>
      </c>
      <c r="K6" s="7">
        <f>Q16/$J$31*$K$31+Q17/$J$32*$K$32+Q18/$J$33*$K$33+Q19/$J$34*$K$34+Q20/$J$35*$K$35+Q21/$J$36*$K$36+Q22/$J$37*$K$37+Q23/$J$38*$K$38+Q24/$J$39*$K$39+Q25/$J$40*$K$40+Q26/$J$41*$K$41+Q27/$J$42*$K$42</f>
        <v>0.12321818181818182</v>
      </c>
      <c r="L6" s="8"/>
      <c r="N6" t="s">
        <v>43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39" ht="16.2" thickBot="1">
      <c r="A7" t="s">
        <v>8</v>
      </c>
      <c r="B7">
        <v>6</v>
      </c>
      <c r="C7">
        <v>8</v>
      </c>
      <c r="G7" s="4" t="s">
        <v>8</v>
      </c>
      <c r="H7" s="3">
        <f t="shared" si="0"/>
        <v>7.0588235294117646E-2</v>
      </c>
      <c r="I7" s="3">
        <f t="shared" si="1"/>
        <v>9.4117647058823528E-2</v>
      </c>
      <c r="J7" s="5">
        <f>R4/$J$31*$K$31+R5/$J$32*$K$32+R6/$J$33*$K$33+R7/$J$34*$K$34+R8/$J$35*$K$35+R9/$J$36*$K$36+R10/$J$37*$K$37+R11/$J$38*$K$38+R12/$J$39*$K$39+R13/$J$40*$K$40+R14/$J$41*$K$41+R15/$J$42*$K$42</f>
        <v>9.5384848484848503E-2</v>
      </c>
      <c r="K7" s="5">
        <f>R16/$J$31*$K$31+R17/$J$32*$K$32+R18/$J$33*$K$33+R19/$J$34*$K$34+R20/$J$35*$K$35+R21/$J$36*$K$36+R22/$J$37*$K$37+R23/$J$38*$K$38+R24/$J$39*$K$39+R25/$J$40*$K$40+R26/$J$41*$K$41+R27/$J$42*$K$42</f>
        <v>0.11664747474747476</v>
      </c>
      <c r="L7" s="8"/>
      <c r="N7" t="s">
        <v>44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</row>
    <row r="8" spans="1:39" ht="16.2" thickBot="1">
      <c r="A8" t="s">
        <v>9</v>
      </c>
      <c r="B8">
        <v>1</v>
      </c>
      <c r="C8">
        <v>5</v>
      </c>
      <c r="G8" s="6" t="s">
        <v>9</v>
      </c>
      <c r="H8" s="3">
        <f t="shared" si="0"/>
        <v>1.1764705882352941E-2</v>
      </c>
      <c r="I8" s="3">
        <f t="shared" si="1"/>
        <v>5.8823529411764705E-2</v>
      </c>
      <c r="J8" s="7">
        <f>S4/$J$31*$K$31+S5/$J$32*$K$32+S6/$J$33*$K$33+S7/$J$34*$K$34+S8/$J$35*$K$35+S9/$J$36*$K$36+S10/$J$37*$K$37+S11/$J$38*$K$38+S12/$J$39*$K$39+S13/$J$40*$K$40+S14/$J$41*$K$41+S15/$J$42*$K$42</f>
        <v>1.3818181818181818E-2</v>
      </c>
      <c r="K8" s="7">
        <f>S16/$J$31*$K$31+S17/$J$32*$K$32+S18/$J$33*$K$33+S19/$J$34*$K$34+S20/$J$35*$K$35+S21/$J$36*$K$36+S22/$J$37*$K$37+S23/$J$38*$K$38+S24/$J$39*$K$39+S25/$J$40*$K$40+S26/$J$41*$K$41+S27/$J$42*$K$42</f>
        <v>5.6421717171717178E-2</v>
      </c>
      <c r="L8" s="8"/>
      <c r="N8" t="s">
        <v>45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</row>
    <row r="9" spans="1:39" ht="16.2" thickBot="1">
      <c r="A9" t="s">
        <v>10</v>
      </c>
      <c r="B9">
        <v>8</v>
      </c>
      <c r="C9">
        <v>14</v>
      </c>
      <c r="G9" s="4" t="s">
        <v>10</v>
      </c>
      <c r="H9" s="3">
        <f t="shared" si="0"/>
        <v>9.4117647058823528E-2</v>
      </c>
      <c r="I9" s="3">
        <f t="shared" si="1"/>
        <v>0.16470588235294117</v>
      </c>
      <c r="J9" s="5">
        <f>T4/$J$31*$K$31+T5/$J$32*$K$32+T6/$J$33*$K$33+T7/$J$34*$K$34+T8/$J$35*$K$35+T9/$J$36*$K$36+T10/$J$37*$K$37+T11/$J$38*$K$38+T12/$J$39*$K$39+T13/$J$40*$K$40+T14/$J$41*$K$41+T15/$J$42*$K$42</f>
        <v>0.11718888888888888</v>
      </c>
      <c r="K9" s="5">
        <f>T16/$J$31*$K$31+T17/$J$32*$K$32+T18/$J$33*$K$33+T19/$J$34*$K$34+T20/$J$35*$K$35+T21/$J$36*$K$36+T22/$J$37*$K$37+T23/$J$38*$K$38+T24/$J$39*$K$39+T25/$J$40*$K$40+T26/$J$41*$K$41+T27/$J$42*$K$42</f>
        <v>0.20975151515151516</v>
      </c>
      <c r="L9" s="8"/>
      <c r="N9" t="s">
        <v>46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C9" s="8"/>
    </row>
    <row r="10" spans="1:39" ht="16.2" thickBot="1">
      <c r="A10" t="s">
        <v>11</v>
      </c>
      <c r="B10">
        <v>3</v>
      </c>
      <c r="C10">
        <v>7</v>
      </c>
      <c r="G10" s="6" t="s">
        <v>11</v>
      </c>
      <c r="H10" s="3">
        <f t="shared" si="0"/>
        <v>3.5294117647058823E-2</v>
      </c>
      <c r="I10" s="3">
        <f t="shared" si="1"/>
        <v>8.2352941176470587E-2</v>
      </c>
      <c r="J10" s="7">
        <f>U4/$J$31*$K$31+U5/$J$32*$K$32+U6/$J$33*$K$33+U7/$J$34*$K$34+U8/$J$35*$K$35+U9/$J$36*$K$36+U10/$J$37*$K$37+U11/$J$38*$K$38+U12/$J$39*$K$39+U13/$J$40*$K$40+U14/$J$41*$K$41+U15/$J$42*$K$42</f>
        <v>2.8707070707070709E-2</v>
      </c>
      <c r="K10" s="7">
        <f>U16/$J$31*$K$31+U17/$J$32*$K$32+U18/$J$33*$K$33+U19/$J$34*$K$34+U20/$J$35*$K$35+U21/$J$36*$K$36+U22/$J$37*$K$37+U23/$J$38*$K$38+U24/$J$39*$K$39+U25/$J$40*$K$40+U26/$J$41*$K$41+U27/$J$42*$K$42</f>
        <v>6.300707070707072E-2</v>
      </c>
      <c r="L10" s="8"/>
      <c r="N10" t="s">
        <v>47</v>
      </c>
      <c r="O10">
        <v>0</v>
      </c>
      <c r="P10">
        <v>2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C10" s="8"/>
    </row>
    <row r="11" spans="1:39" ht="16.2" thickBot="1">
      <c r="A11" t="s">
        <v>12</v>
      </c>
      <c r="B11">
        <v>1</v>
      </c>
      <c r="C11">
        <v>4</v>
      </c>
      <c r="G11" s="4" t="s">
        <v>12</v>
      </c>
      <c r="H11" s="3">
        <f t="shared" si="0"/>
        <v>1.1764705882352941E-2</v>
      </c>
      <c r="I11" s="3">
        <f t="shared" si="1"/>
        <v>4.7058823529411764E-2</v>
      </c>
      <c r="J11" s="5">
        <f>V4/$J$31*$K$31+V5/$J$32*$K$32+V6/$J$33*$K$33+V7/$J$34*$K$34+V8/$J$35*$K$35+V9/$J$36*$K$36+V10/$J$37*$K$37+V11/$J$38*$K$38+V12/$J$39*$K$39+V13/$J$40*$K$40+V14/$J$41*$K$41+V15/$J$42*$K$42</f>
        <v>9.9090909090909091E-3</v>
      </c>
      <c r="K11" s="5">
        <f>V16/$J$31*$K$31+V17/$J$32*$K$32+V18/$J$33*$K$33+V19/$J$34*$K$34+V20/$J$35*$K$35+V21/$J$36*$K$36+V22/$J$37*$K$37+V23/$J$38*$K$38+V24/$J$39*$K$39+V25/$J$40*$K$40+V26/$J$41*$K$41+V27/$J$42*$K$42</f>
        <v>3.7171717171717168E-2</v>
      </c>
      <c r="L11" s="8"/>
      <c r="N11" t="s">
        <v>48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C11" s="8"/>
    </row>
    <row r="12" spans="1:39" ht="16.2" thickBot="1">
      <c r="A12" t="s">
        <v>13</v>
      </c>
      <c r="B12">
        <v>3</v>
      </c>
      <c r="C12">
        <v>8</v>
      </c>
      <c r="G12" s="6" t="s">
        <v>13</v>
      </c>
      <c r="H12" s="3">
        <f t="shared" si="0"/>
        <v>3.5294117647058823E-2</v>
      </c>
      <c r="I12" s="3">
        <f t="shared" si="1"/>
        <v>9.4117647058823528E-2</v>
      </c>
      <c r="J12" s="7">
        <f>W4/$J$31*$K$31+W5/$J$32*$K$32+W6/$J$33*$K$33+W7/$J$34*$K$34+W8/$J$35*$K$35+W9/$J$36*$K$36+W10/$J$37*$K$37+W11/$J$38*$K$38+W12/$J$39*$K$39+W13/$J$40*$K$40+W14/$J$41*$K$41+W15/$J$42*$K$42</f>
        <v>3.2177777777777777E-2</v>
      </c>
      <c r="K12" s="7">
        <f>W16/$J$31*$K$31+W17/$J$32*$K$32+W18/$J$33*$K$33+W19/$J$34*$K$34+W20/$J$35*$K$35+W21/$J$36*$K$36+W22/$J$37*$K$37+W23/$J$38*$K$38+W24/$J$39*$K$39+W25/$J$40*$K$40+W26/$J$41*$K$41+W27/$J$42*$K$42</f>
        <v>8.407929292929292E-2</v>
      </c>
      <c r="L12" s="8"/>
      <c r="N12" t="s">
        <v>49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0</v>
      </c>
      <c r="Z12">
        <v>1</v>
      </c>
      <c r="AC12" s="8"/>
    </row>
    <row r="13" spans="1:39" ht="16.2" thickBot="1">
      <c r="A13" t="s">
        <v>14</v>
      </c>
      <c r="B13">
        <v>2</v>
      </c>
      <c r="C13">
        <v>6</v>
      </c>
      <c r="G13" s="4" t="s">
        <v>14</v>
      </c>
      <c r="H13" s="3">
        <f t="shared" si="0"/>
        <v>2.3529411764705882E-2</v>
      </c>
      <c r="I13" s="3">
        <f t="shared" si="1"/>
        <v>7.0588235294117646E-2</v>
      </c>
      <c r="J13" s="5">
        <f>X4/$J$31*$K$31+X5/$J$32*$K$32+X6/$J$33*$K$33+X7/$J$34*$K$34+X8/$J$35*$K$35+X9/$J$36*$K$36+X10/$J$37*$K$37+X11/$J$38*$K$38+X12/$J$39*$K$39+X13/$J$40*$K$40+X14/$J$41*$K$41+X15/$J$42*$K$42</f>
        <v>2.3318181818181818E-2</v>
      </c>
      <c r="K13" s="5">
        <f>X16/$J$31*$K$31+X17/$J$32*$K$32+X18/$J$33*$K$33+X19/$J$34*$K$34+X20/$J$35*$K$35+X21/$J$36*$K$36+X22/$J$37*$K$37+X23/$J$38*$K$38+X24/$J$39*$K$39+X25/$J$40*$K$40+X26/$J$41*$K$41+X27/$J$42*$K$42</f>
        <v>6.6045454545454546E-2</v>
      </c>
      <c r="L13" s="8"/>
      <c r="N13" t="s">
        <v>50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C13" s="8"/>
    </row>
    <row r="14" spans="1:39" ht="16.2" thickBot="1">
      <c r="A14" t="s">
        <v>15</v>
      </c>
      <c r="B14">
        <v>0</v>
      </c>
      <c r="C14">
        <v>2</v>
      </c>
      <c r="G14" s="6" t="s">
        <v>15</v>
      </c>
      <c r="H14" s="3">
        <f t="shared" si="0"/>
        <v>0</v>
      </c>
      <c r="I14" s="3">
        <f t="shared" si="1"/>
        <v>2.3529411764705882E-2</v>
      </c>
      <c r="J14" s="7">
        <f>Y4/$J$31*$K$31+Y5/$J$32*$K$32+Y6/$J$33*$K$33+Y7/$J$34*$K$34+Y8/$J$35*$K$35+Y9/$J$36*$K$36+Y10/$J$37*$K$37+Y11/$J$38*$K$38+Y12/$J$39*$K$39+Y13/$J$40*$K$40+Y14/$J$41*$K$41+Y15/$J$42*$K$42</f>
        <v>0</v>
      </c>
      <c r="K14" s="7">
        <f>Y16/$J$31*$K$31+Y17/$J$32*$K$32+Y18/$J$33*$K$33+Y19/$J$34*$K$34+Y20/$J$35*$K$35+Y21/$J$36*$K$36+Y22/$J$37*$K$37+Y23/$J$38*$K$38+Y24/$J$39*$K$39+Y25/$J$40*$K$40+Y26/$J$41*$K$41+Y27/$J$42*$K$42</f>
        <v>1.6944444444444443E-2</v>
      </c>
      <c r="L14" s="8"/>
      <c r="N14" t="s">
        <v>51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C14" s="8"/>
    </row>
    <row r="15" spans="1:39" ht="16.2" thickBot="1">
      <c r="A15" t="s">
        <v>16</v>
      </c>
      <c r="B15">
        <v>1</v>
      </c>
      <c r="C15">
        <v>3</v>
      </c>
      <c r="G15" s="4" t="s">
        <v>16</v>
      </c>
      <c r="H15" s="3">
        <f t="shared" si="0"/>
        <v>1.1764705882352941E-2</v>
      </c>
      <c r="I15" s="3">
        <f t="shared" si="1"/>
        <v>3.5294117647058823E-2</v>
      </c>
      <c r="J15" s="5">
        <f>Z4/$J$31*$K$31+Z5/$J$32*$K$32+Z6/$J$33*$K$33+Z7/$J$34*$K$34+Z8/$J$35*$K$35+Z9/$J$36*$K$36+Z10/$J$37*$K$37+Z11/$J$38*$K$38+Z12/$J$39*$K$39+Z13/$J$40*$K$40+Z14/$J$41*$K$41+Z15/$J$42*$K$42</f>
        <v>9.4999999999999998E-3</v>
      </c>
      <c r="K15" s="5">
        <f>Z16/$J$31*$K$31+Z17/$J$32*$K$32+Z18/$J$33*$K$33+Z19/$J$34*$K$34+Z20/$J$35*$K$35+Z21/$J$36*$K$36+Z22/$J$37*$K$37+Z23/$J$38*$K$38+Z24/$J$39*$K$39+Z25/$J$40*$K$40+Z26/$J$41*$K$41+Z27/$J$42*$K$42</f>
        <v>3.2177777777777777E-2</v>
      </c>
      <c r="L15" s="8"/>
      <c r="N15" t="s">
        <v>52</v>
      </c>
      <c r="O15">
        <v>3</v>
      </c>
      <c r="P15">
        <v>0</v>
      </c>
      <c r="Q15">
        <v>0</v>
      </c>
      <c r="R15">
        <v>1</v>
      </c>
      <c r="S15">
        <v>0</v>
      </c>
      <c r="T15">
        <v>2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C15" s="8"/>
    </row>
    <row r="16" spans="1:39" ht="16.2" thickBot="1">
      <c r="A16" t="s">
        <v>17</v>
      </c>
      <c r="B16">
        <v>41</v>
      </c>
      <c r="C16">
        <v>51</v>
      </c>
      <c r="G16" s="6" t="s">
        <v>29</v>
      </c>
      <c r="H16" s="3">
        <f t="shared" si="0"/>
        <v>0.4823529411764706</v>
      </c>
      <c r="I16" s="3">
        <f t="shared" si="1"/>
        <v>0.6</v>
      </c>
      <c r="J16" s="7">
        <f>O28/$J$31*$K$31+O29/$J$32*$K$32+O30/$J$33*$K$33+O31/$J$34*$K$34+O32/$J$35*$K$35+O33/$J$36*$K$36+O34/$J$37*$K$37+O35/$J$38*$K$38+O36/$J$39*$K$39+O37/$J$40*$K$40+O38/$J$41*$K$41+O39/$J$42*$K$42</f>
        <v>0.46532979797979795</v>
      </c>
      <c r="K16" s="7">
        <f>O40/$J$31*$K$31+O41/$J$32*$K$32+O42/$J$33*$K$33+O43/$J$34*$K$34+O44/$J$35*$K$35+O45/$J$36*$K$36+O46/$J$37*$K$37+O47/$J$38*$K$38+O48/$J$39*$K$39+O49/$J$40*$K$40+O50/$J$41*$K$41+O51/$J$42*$K$42</f>
        <v>0.57110303030303022</v>
      </c>
      <c r="M16" s="13">
        <v>0.05</v>
      </c>
      <c r="N16" s="14" t="s">
        <v>41</v>
      </c>
      <c r="O16" s="14">
        <v>4</v>
      </c>
      <c r="P16" s="14">
        <v>0</v>
      </c>
      <c r="Q16" s="14">
        <v>2</v>
      </c>
      <c r="R16" s="14">
        <v>2</v>
      </c>
      <c r="S16" s="14">
        <v>1</v>
      </c>
      <c r="T16" s="14">
        <v>2</v>
      </c>
      <c r="U16" s="14">
        <v>0</v>
      </c>
      <c r="V16" s="14">
        <v>3</v>
      </c>
      <c r="W16" s="14">
        <v>0</v>
      </c>
      <c r="X16" s="14">
        <v>1</v>
      </c>
      <c r="Y16" s="14">
        <v>0</v>
      </c>
      <c r="Z16" s="14">
        <v>0</v>
      </c>
      <c r="AC16" s="8"/>
    </row>
    <row r="17" spans="1:29" ht="16.2" thickBot="1">
      <c r="A17" t="s">
        <v>18</v>
      </c>
      <c r="B17">
        <v>22</v>
      </c>
      <c r="C17">
        <v>32</v>
      </c>
      <c r="G17" s="4" t="s">
        <v>30</v>
      </c>
      <c r="H17" s="3">
        <f t="shared" si="0"/>
        <v>0.25882352941176473</v>
      </c>
      <c r="I17" s="3">
        <f t="shared" si="1"/>
        <v>0.37647058823529411</v>
      </c>
      <c r="J17" s="3">
        <f>P28/$J$31*$K$31+P29/$J$32*$K$32+P30/$J$33*$K$33+P31/$J$34*$K$34+P32/$J$35*$K$35+P33/$J$36*$K$36+P34/$J$37*$K$37+P35/$J$38*$K$38+P36/$J$39*$K$39+P37/$J$40*$K$40+P38/$J$41*$K$41+P39/$J$42*$K$42</f>
        <v>0.22365707070707072</v>
      </c>
      <c r="K17" s="3">
        <f>P40/$J$31*$K$31+P41/$J$32*$K$32+P42/$J$33*$K$33+P43/$J$34*$K$34+P44/$J$35*$K$35+P45/$J$36*$K$36+P46/$J$37*$K$37+P47/$J$38*$K$38+P48/$J$39*$K$39+P49/$J$40*$K$40+P50/$J$41*$K$41+P51/$J$42*$K$42</f>
        <v>0.36238434343434345</v>
      </c>
      <c r="N17" t="s">
        <v>42</v>
      </c>
      <c r="O17">
        <v>1</v>
      </c>
      <c r="P17">
        <v>0</v>
      </c>
      <c r="Q17">
        <v>3</v>
      </c>
      <c r="R17">
        <v>1</v>
      </c>
      <c r="S17">
        <v>0</v>
      </c>
      <c r="T17">
        <v>3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C17" s="8"/>
    </row>
    <row r="18" spans="1:29" ht="16.2" thickBot="1">
      <c r="A18" t="s">
        <v>19</v>
      </c>
      <c r="B18">
        <v>15</v>
      </c>
      <c r="C18">
        <v>25</v>
      </c>
      <c r="G18" s="6" t="s">
        <v>31</v>
      </c>
      <c r="H18" s="3">
        <f t="shared" si="0"/>
        <v>0.17647058823529413</v>
      </c>
      <c r="I18" s="3">
        <f t="shared" si="1"/>
        <v>0.29411764705882354</v>
      </c>
      <c r="J18" s="5">
        <f>Q28/$J$31*$K$31+Q29/$J$32*$K$32+Q30/$J$33*$K$33+Q31/$J$34*$K$34+Q32/$J$35*$K$35+Q33/$J$36*$K$36+Q34/$J$37*$K$37+Q35/$J$38*$K$38+Q36/$J$39*$K$39+Q37/$J$40*$K$40+Q38/$J$41*$K$41+Q39/$J$42*$K$42</f>
        <v>0.14739696969696972</v>
      </c>
      <c r="K18" s="5">
        <f>Q40/$J$31*$K$31+Q41/$J$32*$K$32+Q42/$J$33*$K$33+Q43/$J$34*$K$34+Q44/$J$35*$K$35+Q45/$J$36*$K$36+Q46/$J$37*$K$37+Q47/$J$38*$K$38+Q48/$J$39*$K$39+Q49/$J$40*$K$40+Q50/$J$41*$K$41+Q51/$J$42*$K$42</f>
        <v>0.26903333333333329</v>
      </c>
      <c r="N18" t="s">
        <v>43</v>
      </c>
      <c r="O18">
        <v>0</v>
      </c>
      <c r="P18">
        <v>0</v>
      </c>
      <c r="Q18">
        <v>2</v>
      </c>
      <c r="R18">
        <v>0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C18" s="8"/>
    </row>
    <row r="19" spans="1:29" ht="16.2" thickBot="1">
      <c r="A19" t="s">
        <v>20</v>
      </c>
      <c r="B19">
        <v>9</v>
      </c>
      <c r="C19">
        <v>17</v>
      </c>
      <c r="G19" s="4" t="s">
        <v>32</v>
      </c>
      <c r="H19" s="3">
        <f t="shared" si="0"/>
        <v>0.10588235294117647</v>
      </c>
      <c r="I19" s="3">
        <f t="shared" si="1"/>
        <v>0.2</v>
      </c>
      <c r="J19" s="7">
        <f>R28/$J$31*$K$31+R29/$J$32*$K$32+R30/$J$33*$K$33+R31/$J$34*$K$34+R32/$J$35*$K$35+R33/$J$36*$K$36+R34/$J$37*$K$37+R35/$J$38*$K$38+R36/$J$39*$K$39+R37/$J$40*$K$40+R38/$J$41*$K$41+R39/$J$42*$K$42</f>
        <v>8.8389898989898991E-2</v>
      </c>
      <c r="K19" s="7">
        <f>R40/$J$31*$K$31+R41/$J$32*$K$32+R42/$J$33*$K$33+R43/$J$34*$K$34+R44/$J$35*$K$35+R45/$J$36*$K$36+R46/$J$37*$K$37+R47/$J$38*$K$38+R48/$J$39*$K$39+R49/$J$40*$K$40+R50/$J$41*$K$41+R51/$J$42*$K$42</f>
        <v>0.16814696969696971</v>
      </c>
      <c r="N19" t="s">
        <v>44</v>
      </c>
      <c r="O19">
        <v>1</v>
      </c>
      <c r="P19">
        <v>2</v>
      </c>
      <c r="Q19">
        <v>0</v>
      </c>
      <c r="R19">
        <v>0</v>
      </c>
      <c r="S19">
        <v>0</v>
      </c>
      <c r="T19">
        <v>2</v>
      </c>
      <c r="U19">
        <v>0</v>
      </c>
      <c r="V19">
        <v>0</v>
      </c>
      <c r="W19">
        <v>1</v>
      </c>
      <c r="X19">
        <v>0</v>
      </c>
      <c r="Y19">
        <v>0</v>
      </c>
      <c r="Z19">
        <v>1</v>
      </c>
      <c r="AC19" s="8"/>
    </row>
    <row r="20" spans="1:29" ht="16.2" thickBot="1">
      <c r="A20" t="s">
        <v>21</v>
      </c>
      <c r="B20">
        <v>4</v>
      </c>
      <c r="C20">
        <v>11</v>
      </c>
      <c r="G20" s="6" t="s">
        <v>33</v>
      </c>
      <c r="H20" s="3">
        <f t="shared" si="0"/>
        <v>4.7058823529411764E-2</v>
      </c>
      <c r="I20" s="3">
        <f t="shared" si="1"/>
        <v>0.12941176470588237</v>
      </c>
      <c r="J20" s="5">
        <f>S28/$J$31*$K$31+S29/$J$32*$K$32+S30/$J$33*$K$33+S31/$J$34*$K$34+S32/$J$35*$K$35+S33/$J$36*$K$36+S34/$J$37*$K$37+S35/$J$38*$K$38+S36/$J$39*$K$39+S37/$J$40*$K$40+S38/$J$41*$K$41+S39/$J$42*$K$42</f>
        <v>4.7454545454545458E-2</v>
      </c>
      <c r="K20" s="5">
        <f>S40/$J$31*$K$31+S41/$J$32*$K$32+S42/$J$33*$K$33+S43/$J$34*$K$34+S44/$J$35*$K$35+S45/$J$36*$K$36+S46/$J$37*$K$37+S47/$J$38*$K$38+S48/$J$39*$K$39+S49/$J$40*$K$40+S50/$J$41*$K$41+S51/$J$42*$K$42</f>
        <v>0.11651363636363636</v>
      </c>
      <c r="N20" t="s">
        <v>45</v>
      </c>
      <c r="O20">
        <v>0</v>
      </c>
      <c r="P20">
        <v>2</v>
      </c>
      <c r="Q20">
        <v>0</v>
      </c>
      <c r="R20">
        <v>1</v>
      </c>
      <c r="S20">
        <v>1</v>
      </c>
      <c r="T20">
        <v>1</v>
      </c>
      <c r="U20">
        <v>2</v>
      </c>
      <c r="V20">
        <v>1</v>
      </c>
      <c r="W20">
        <v>3</v>
      </c>
      <c r="X20">
        <v>0</v>
      </c>
      <c r="Y20">
        <v>1</v>
      </c>
      <c r="Z20">
        <v>0</v>
      </c>
      <c r="AC20" s="8"/>
    </row>
    <row r="21" spans="1:29" ht="16.2" thickBot="1">
      <c r="A21" t="s">
        <v>22</v>
      </c>
      <c r="B21">
        <v>12</v>
      </c>
      <c r="C21">
        <v>21</v>
      </c>
      <c r="G21" s="4" t="s">
        <v>34</v>
      </c>
      <c r="H21" s="3">
        <f t="shared" si="0"/>
        <v>0.14117647058823529</v>
      </c>
      <c r="I21" s="3">
        <f t="shared" si="1"/>
        <v>0.24705882352941178</v>
      </c>
      <c r="J21" s="7">
        <f>T28/$J$31*$K$31+T29/$J$32*$K$32+T30/$J$33*$K$33+T31/$J$34*$K$34+T32/$J$35*$K$35+T33/$J$36*$K$36+T34/$J$37*$K$37+T35/$J$38*$K$38+T36/$J$39*$K$39+T37/$J$40*$K$40+T38/$J$41*$K$41+T39/$J$42*$K$42</f>
        <v>0.16525303030303032</v>
      </c>
      <c r="K21" s="7">
        <f>T40/$J$31*$K$31+T41/$J$32*$K$32+T42/$J$33*$K$33+T43/$J$34*$K$34+T44/$J$35*$K$35+T45/$J$36*$K$36+T46/$J$37*$K$37+T47/$J$38*$K$38+T48/$J$39*$K$39+T49/$J$40*$K$40+T50/$J$41*$K$41+T51/$J$42*$K$42</f>
        <v>0.26912020202020204</v>
      </c>
      <c r="N21" t="s">
        <v>46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9" ht="16.2" thickBot="1">
      <c r="A22" t="s">
        <v>23</v>
      </c>
      <c r="B22">
        <v>3</v>
      </c>
      <c r="C22">
        <v>11</v>
      </c>
      <c r="G22" s="6" t="s">
        <v>35</v>
      </c>
      <c r="H22" s="3">
        <f t="shared" si="0"/>
        <v>3.5294117647058823E-2</v>
      </c>
      <c r="I22" s="3">
        <f t="shared" si="1"/>
        <v>0.12941176470588237</v>
      </c>
      <c r="J22" s="5">
        <f>U28/$J$31*$K$31+U29/$J$32*$K$32+U30/$J$33*$K$33+U31/$J$34*$K$34+U32/$J$35*$K$35+U33/$J$36*$K$36+U34/$J$37*$K$37+U35/$J$38*$K$38+U36/$J$39*$K$39+U37/$J$40*$K$40+U38/$J$41*$K$41+U39/$J$42*$K$42</f>
        <v>3.7545454545454549E-2</v>
      </c>
      <c r="K22" s="5">
        <f>U40/$J$31*$K$31+U41/$J$32*$K$32+U42/$J$33*$K$33+U43/$J$34*$K$34+U44/$J$35*$K$35+U45/$J$36*$K$36+U46/$J$37*$K$37+U47/$J$38*$K$38+U48/$J$39*$K$39+U49/$J$40*$K$40+U50/$J$41*$K$41+U51/$J$42*$K$42</f>
        <v>0.11232626262626261</v>
      </c>
      <c r="N22" t="s">
        <v>47</v>
      </c>
      <c r="O22">
        <v>0</v>
      </c>
      <c r="P22">
        <v>2</v>
      </c>
      <c r="Q22">
        <v>0</v>
      </c>
      <c r="R22">
        <v>1</v>
      </c>
      <c r="S22">
        <v>1</v>
      </c>
      <c r="T22">
        <v>0</v>
      </c>
      <c r="U22">
        <v>1</v>
      </c>
      <c r="V22">
        <v>0</v>
      </c>
      <c r="W22">
        <v>1</v>
      </c>
      <c r="X22">
        <v>2</v>
      </c>
      <c r="Y22">
        <v>0</v>
      </c>
      <c r="Z22">
        <v>0</v>
      </c>
    </row>
    <row r="23" spans="1:29" ht="16.2" thickBot="1">
      <c r="A23" t="s">
        <v>24</v>
      </c>
      <c r="B23">
        <v>4</v>
      </c>
      <c r="C23">
        <v>12</v>
      </c>
      <c r="G23" s="4" t="s">
        <v>36</v>
      </c>
      <c r="H23" s="3">
        <f t="shared" si="0"/>
        <v>4.7058823529411764E-2</v>
      </c>
      <c r="I23" s="3">
        <f t="shared" si="1"/>
        <v>0.14117647058823529</v>
      </c>
      <c r="J23" s="7">
        <f>V28/$J$31*$K$31+V29/$J$32*$K$32+V30/$J$33*$K$33+V31/$J$34*$K$34+V32/$J$35*$K$35+V33/$J$36*$K$36+V34/$J$37*$K$37+V35/$J$38*$K$38+V36/$J$39*$K$39+V37/$J$40*$K$40+V38/$J$41*$K$41+V39/$J$42*$K$42</f>
        <v>4.6414141414141415E-2</v>
      </c>
      <c r="K23" s="7">
        <f>V40/$J$31*$K$31+V41/$J$32*$K$32+V42/$J$33*$K$33+V43/$J$34*$K$34+V44/$J$35*$K$35+V45/$J$36*$K$36+V46/$J$37*$K$37+V47/$J$38*$K$38+V48/$J$39*$K$39+V49/$J$40*$K$40+V50/$J$41*$K$41+V51/$J$42*$K$42</f>
        <v>0.12936363636363635</v>
      </c>
      <c r="N23" t="s">
        <v>48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9" ht="16.2" thickBot="1">
      <c r="A24" t="s">
        <v>25</v>
      </c>
      <c r="B24">
        <v>6</v>
      </c>
      <c r="C24">
        <v>18</v>
      </c>
      <c r="G24" s="6" t="s">
        <v>37</v>
      </c>
      <c r="H24" s="3">
        <f t="shared" si="0"/>
        <v>7.0588235294117646E-2</v>
      </c>
      <c r="I24" s="3">
        <f t="shared" si="1"/>
        <v>0.21176470588235294</v>
      </c>
      <c r="J24" s="5">
        <f>W28/$J$31*$K$31+W29/$J$32*$K$32+W30/$J$33*$K$33+W31/$J$34*$K$34+W32/$J$35*$K$35+W33/$J$36*$K$36+W34/$J$37*$K$37+W35/$J$38*$K$38+W36/$J$39*$K$39+W37/$J$40*$K$40+W38/$J$41*$K$41+W39/$J$42*$K$42</f>
        <v>6.1336363636363633E-2</v>
      </c>
      <c r="K24" s="5">
        <f>W40/$J$31*$K$31+W41/$J$32*$K$32+W42/$J$33*$K$33+W43/$J$34*$K$34+W44/$J$35*$K$35+W45/$J$36*$K$36+W46/$J$37*$K$37+W47/$J$38*$K$38+W48/$J$39*$K$39+W49/$J$40*$K$40+W50/$J$41*$K$41+W51/$J$42*$K$42</f>
        <v>0.18738181818181818</v>
      </c>
      <c r="N24" t="s">
        <v>49</v>
      </c>
      <c r="O24">
        <v>1</v>
      </c>
      <c r="P24">
        <v>4</v>
      </c>
      <c r="Q24">
        <v>0</v>
      </c>
      <c r="R24">
        <v>1</v>
      </c>
      <c r="S24">
        <v>1</v>
      </c>
      <c r="T24">
        <v>0</v>
      </c>
      <c r="U24">
        <v>1</v>
      </c>
      <c r="V24">
        <v>0</v>
      </c>
      <c r="W24">
        <v>1</v>
      </c>
      <c r="X24">
        <v>3</v>
      </c>
      <c r="Y24">
        <v>1</v>
      </c>
      <c r="Z24">
        <v>1</v>
      </c>
    </row>
    <row r="25" spans="1:29" ht="16.2" thickBot="1">
      <c r="A25" t="s">
        <v>26</v>
      </c>
      <c r="B25">
        <v>5</v>
      </c>
      <c r="C25">
        <v>12</v>
      </c>
      <c r="G25" s="4" t="s">
        <v>38</v>
      </c>
      <c r="H25" s="3">
        <f t="shared" si="0"/>
        <v>5.8823529411764705E-2</v>
      </c>
      <c r="I25" s="3">
        <f t="shared" si="1"/>
        <v>0.14117647058823529</v>
      </c>
      <c r="J25" s="7">
        <f>X28/$J$31*$K$31+X29/$J$32*$K$32+X30/$J$33*$K$33+X31/$J$34*$K$34+X32/$J$35*$K$35+X33/$J$36*$K$36+X34/$J$37*$K$37+X35/$J$38*$K$38+X36/$J$39*$K$39+X37/$J$40*$K$40+X38/$J$41*$K$41+X39/$J$42*$K$42</f>
        <v>5.3298989898989901E-2</v>
      </c>
      <c r="K25" s="7">
        <f>X40/$J$31*$K$31+X41/$J$32*$K$32+X42/$J$33*$K$33+X43/$J$34*$K$34+X44/$J$35*$K$35+X45/$J$36*$K$36+X46/$J$37*$K$37+X47/$J$38*$K$38+X48/$J$39*$K$39+X49/$J$40*$K$40+X50/$J$41*$K$41+X51/$J$42*$K$42</f>
        <v>0.12593535353535354</v>
      </c>
      <c r="N25" t="s">
        <v>50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9" ht="16.2" thickBot="1">
      <c r="A26" t="s">
        <v>27</v>
      </c>
      <c r="B26">
        <v>7</v>
      </c>
      <c r="C26">
        <v>12</v>
      </c>
      <c r="G26" s="6" t="s">
        <v>39</v>
      </c>
      <c r="H26" s="3">
        <f t="shared" si="0"/>
        <v>8.2352941176470587E-2</v>
      </c>
      <c r="I26" s="3">
        <f t="shared" si="1"/>
        <v>0.14117647058823529</v>
      </c>
      <c r="J26" s="5">
        <f>Y28/$J$31*$K$31+Y29/$J$32*$K$32+Y30/$J$33*$K$33+Y31/$J$34*$K$34+Y32/$J$35*$K$35+Y33/$J$36*$K$36+Y34/$J$37*$K$37+Y35/$J$38*$K$38+Y36/$J$39*$K$39+Y37/$J$40*$K$40+Y38/$J$41*$K$41+Y39/$J$42*$K$42</f>
        <v>7.4639898989898992E-2</v>
      </c>
      <c r="K26" s="5">
        <f>Y40/$J$31*$K$31+Y41/$J$32*$K$32+Y42/$J$33*$K$33+Y43/$J$34*$K$34+Y44/$J$35*$K$35+Y45/$J$36*$K$36+Y46/$J$37*$K$37+Y47/$J$38*$K$38+Y48/$J$39*$K$39+Y49/$J$40*$K$40+Y50/$J$41*$K$41+Y51/$J$42*$K$42</f>
        <v>0.13014494949494948</v>
      </c>
      <c r="N26" t="s">
        <v>51</v>
      </c>
      <c r="O26">
        <v>0</v>
      </c>
      <c r="P26">
        <v>1</v>
      </c>
      <c r="Q26">
        <v>0</v>
      </c>
      <c r="R26">
        <v>1</v>
      </c>
      <c r="S26">
        <v>0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9" ht="16.2" thickBot="1">
      <c r="A27" t="s">
        <v>28</v>
      </c>
      <c r="B27">
        <v>29</v>
      </c>
      <c r="C27">
        <v>46</v>
      </c>
      <c r="G27" s="4" t="s">
        <v>40</v>
      </c>
      <c r="H27" s="3">
        <f t="shared" si="0"/>
        <v>0.3411764705882353</v>
      </c>
      <c r="I27" s="3">
        <f t="shared" si="1"/>
        <v>0.54117647058823526</v>
      </c>
      <c r="J27" s="7">
        <f>Z28/$J$31*$K$31+Z29/$J$32*$K$32+Z30/$J$33*$K$33+Z31/$J$34*$K$34+Z32/$J$35*$K$35+Z33/$J$36*$K$36+Z34/$J$37*$K$37+Z35/$J$38*$K$38+Z36/$J$39*$K$39+Z37/$J$40*$K$40+Z38/$J$41*$K$41+Z39/$J$42*$K$42</f>
        <v>0.34389090909090908</v>
      </c>
      <c r="K27" s="7">
        <f>Z40/$J$31*$K$31+Z41/$J$32*$K$32+Z42/$J$33*$K$33+Z43/$J$34*$K$34+Z44/$J$35*$K$35+Z45/$J$36*$K$36+Z46/$J$37*$K$37+Z47/$J$38*$K$38+Z48/$J$39*$K$39+Z49/$J$40*$K$40+Z50/$J$41*$K$41+Z51/$J$42*$K$42</f>
        <v>0.51351818181818187</v>
      </c>
      <c r="N27" t="s">
        <v>52</v>
      </c>
      <c r="O27">
        <v>3</v>
      </c>
      <c r="P27">
        <v>0</v>
      </c>
      <c r="Q27">
        <v>1</v>
      </c>
      <c r="R27">
        <v>1</v>
      </c>
      <c r="S27">
        <v>0</v>
      </c>
      <c r="T27">
        <v>3</v>
      </c>
      <c r="U27">
        <v>1</v>
      </c>
      <c r="V27">
        <v>0</v>
      </c>
      <c r="W27">
        <v>1</v>
      </c>
      <c r="X27">
        <v>0</v>
      </c>
      <c r="Y27">
        <v>0</v>
      </c>
      <c r="Z27">
        <v>1</v>
      </c>
    </row>
    <row r="28" spans="1:29" ht="15.6">
      <c r="J28" s="17"/>
      <c r="M28" s="11" t="s">
        <v>54</v>
      </c>
      <c r="N28" s="12" t="s">
        <v>41</v>
      </c>
      <c r="O28" s="12">
        <v>7</v>
      </c>
      <c r="P28" s="12">
        <v>5</v>
      </c>
      <c r="Q28" s="12">
        <v>1</v>
      </c>
      <c r="R28" s="12">
        <v>1</v>
      </c>
      <c r="S28" s="12">
        <v>2</v>
      </c>
      <c r="T28" s="12">
        <v>0</v>
      </c>
      <c r="U28" s="12">
        <v>1</v>
      </c>
      <c r="V28" s="12">
        <v>2</v>
      </c>
      <c r="W28" s="12">
        <v>0</v>
      </c>
      <c r="X28" s="12">
        <v>0</v>
      </c>
      <c r="Y28" s="12">
        <v>1</v>
      </c>
      <c r="Z28" s="12">
        <v>2</v>
      </c>
    </row>
    <row r="29" spans="1:29">
      <c r="N29" t="s">
        <v>42</v>
      </c>
      <c r="O29">
        <v>3</v>
      </c>
      <c r="P29">
        <v>3</v>
      </c>
      <c r="Q29">
        <v>2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</v>
      </c>
    </row>
    <row r="30" spans="1:29" ht="15.6">
      <c r="J30" s="19" t="s">
        <v>58</v>
      </c>
      <c r="K30" s="19" t="s">
        <v>56</v>
      </c>
      <c r="N30" t="s">
        <v>43</v>
      </c>
      <c r="O30">
        <v>3</v>
      </c>
      <c r="P30">
        <v>1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1</v>
      </c>
      <c r="Z30">
        <v>2</v>
      </c>
    </row>
    <row r="31" spans="1:29">
      <c r="I31" t="s">
        <v>41</v>
      </c>
      <c r="J31">
        <v>11</v>
      </c>
      <c r="K31">
        <v>0.109</v>
      </c>
      <c r="N31" t="s">
        <v>44</v>
      </c>
      <c r="O31">
        <v>2</v>
      </c>
      <c r="P31">
        <v>0</v>
      </c>
      <c r="Q31">
        <v>0</v>
      </c>
      <c r="R31">
        <v>0</v>
      </c>
      <c r="S31">
        <v>0</v>
      </c>
      <c r="T31">
        <v>2</v>
      </c>
      <c r="U31">
        <v>0</v>
      </c>
      <c r="V31">
        <v>1</v>
      </c>
      <c r="W31">
        <v>0</v>
      </c>
      <c r="X31">
        <v>0</v>
      </c>
      <c r="Y31">
        <v>0</v>
      </c>
      <c r="Z31">
        <v>2</v>
      </c>
    </row>
    <row r="32" spans="1:29">
      <c r="I32" t="s">
        <v>42</v>
      </c>
      <c r="J32">
        <v>4</v>
      </c>
      <c r="K32">
        <v>4.2000000000000003E-2</v>
      </c>
      <c r="N32" t="s">
        <v>45</v>
      </c>
      <c r="O32">
        <v>6</v>
      </c>
      <c r="P32">
        <v>2</v>
      </c>
      <c r="Q32">
        <v>3</v>
      </c>
      <c r="R32">
        <v>1</v>
      </c>
      <c r="S32">
        <v>0</v>
      </c>
      <c r="T32">
        <v>1</v>
      </c>
      <c r="U32">
        <v>0</v>
      </c>
      <c r="V32">
        <v>0</v>
      </c>
      <c r="W32">
        <v>0</v>
      </c>
      <c r="X32">
        <v>1</v>
      </c>
      <c r="Y32">
        <v>1</v>
      </c>
      <c r="Z32">
        <v>4</v>
      </c>
    </row>
    <row r="33" spans="9:26">
      <c r="I33" t="s">
        <v>43</v>
      </c>
      <c r="J33">
        <v>4</v>
      </c>
      <c r="K33">
        <v>6.3E-2</v>
      </c>
      <c r="N33" t="s">
        <v>46</v>
      </c>
      <c r="O33">
        <v>2</v>
      </c>
      <c r="P33">
        <v>2</v>
      </c>
      <c r="Q33">
        <v>1</v>
      </c>
      <c r="R33">
        <v>1</v>
      </c>
      <c r="S33">
        <v>0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2</v>
      </c>
    </row>
    <row r="34" spans="9:26">
      <c r="I34" t="s">
        <v>44</v>
      </c>
      <c r="J34">
        <v>9</v>
      </c>
      <c r="K34">
        <v>0.115</v>
      </c>
      <c r="N34" t="s">
        <v>47</v>
      </c>
      <c r="O34">
        <v>7</v>
      </c>
      <c r="P34">
        <v>4</v>
      </c>
      <c r="Q34">
        <v>3</v>
      </c>
      <c r="R34">
        <v>2</v>
      </c>
      <c r="S34">
        <v>2</v>
      </c>
      <c r="T34">
        <v>2</v>
      </c>
      <c r="U34">
        <v>2</v>
      </c>
      <c r="V34">
        <v>1</v>
      </c>
      <c r="W34">
        <v>2</v>
      </c>
      <c r="X34">
        <v>3</v>
      </c>
      <c r="Y34">
        <v>2</v>
      </c>
      <c r="Z34">
        <v>4</v>
      </c>
    </row>
    <row r="35" spans="9:26">
      <c r="I35" t="s">
        <v>45</v>
      </c>
      <c r="J35">
        <v>9</v>
      </c>
      <c r="K35">
        <v>6.7000000000000004E-2</v>
      </c>
      <c r="N35" t="s">
        <v>48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9:26">
      <c r="I36" t="s">
        <v>46</v>
      </c>
      <c r="J36">
        <v>5</v>
      </c>
      <c r="K36">
        <v>2.1999999999999999E-2</v>
      </c>
      <c r="N36" t="s">
        <v>49</v>
      </c>
      <c r="O36">
        <v>8</v>
      </c>
      <c r="P36">
        <v>4</v>
      </c>
      <c r="Q36">
        <v>3</v>
      </c>
      <c r="R36">
        <v>3</v>
      </c>
      <c r="S36">
        <v>0</v>
      </c>
      <c r="T36">
        <v>2</v>
      </c>
      <c r="U36">
        <v>0</v>
      </c>
      <c r="V36">
        <v>0</v>
      </c>
      <c r="W36">
        <v>1</v>
      </c>
      <c r="X36">
        <v>0</v>
      </c>
      <c r="Y36">
        <v>1</v>
      </c>
      <c r="Z36">
        <v>4</v>
      </c>
    </row>
    <row r="37" spans="9:26">
      <c r="I37" t="s">
        <v>47</v>
      </c>
      <c r="J37">
        <v>11</v>
      </c>
      <c r="K37">
        <v>0.152</v>
      </c>
      <c r="N37" t="s">
        <v>50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9:26">
      <c r="I38" t="s">
        <v>48</v>
      </c>
      <c r="J38">
        <v>2</v>
      </c>
      <c r="K38">
        <v>2.3E-2</v>
      </c>
      <c r="N38" t="s">
        <v>51</v>
      </c>
      <c r="O38">
        <v>1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</row>
    <row r="39" spans="9:26">
      <c r="I39" t="s">
        <v>49</v>
      </c>
      <c r="J39">
        <v>16</v>
      </c>
      <c r="K39">
        <v>0.152</v>
      </c>
      <c r="N39" t="s">
        <v>52</v>
      </c>
      <c r="O39">
        <v>2</v>
      </c>
      <c r="P39">
        <v>1</v>
      </c>
      <c r="Q39">
        <v>2</v>
      </c>
      <c r="R39">
        <v>0</v>
      </c>
      <c r="S39">
        <v>0</v>
      </c>
      <c r="T39">
        <v>2</v>
      </c>
      <c r="U39">
        <v>0</v>
      </c>
      <c r="V39">
        <v>0</v>
      </c>
      <c r="W39">
        <v>2</v>
      </c>
      <c r="X39">
        <v>0</v>
      </c>
      <c r="Y39">
        <v>0</v>
      </c>
      <c r="Z39">
        <v>5</v>
      </c>
    </row>
    <row r="40" spans="9:26">
      <c r="I40" t="s">
        <v>50</v>
      </c>
      <c r="J40">
        <v>1</v>
      </c>
      <c r="K40">
        <v>1.9E-2</v>
      </c>
      <c r="M40" s="13">
        <v>0.05</v>
      </c>
      <c r="N40" s="14" t="s">
        <v>41</v>
      </c>
      <c r="O40" s="14">
        <v>8</v>
      </c>
      <c r="P40" s="14">
        <v>8</v>
      </c>
      <c r="Q40" s="14">
        <v>1</v>
      </c>
      <c r="R40" s="14">
        <v>3</v>
      </c>
      <c r="S40" s="14">
        <v>3</v>
      </c>
      <c r="T40" s="14">
        <v>2</v>
      </c>
      <c r="U40" s="14">
        <v>3</v>
      </c>
      <c r="V40" s="14">
        <v>3</v>
      </c>
      <c r="W40" s="14">
        <v>3</v>
      </c>
      <c r="X40" s="14">
        <v>2</v>
      </c>
      <c r="Y40" s="14">
        <v>2</v>
      </c>
      <c r="Z40" s="14">
        <v>3</v>
      </c>
    </row>
    <row r="41" spans="9:26">
      <c r="I41" t="s">
        <v>51</v>
      </c>
      <c r="J41">
        <v>3</v>
      </c>
      <c r="K41">
        <v>0.13700000000000001</v>
      </c>
      <c r="N41" t="s">
        <v>42</v>
      </c>
      <c r="O41">
        <v>3</v>
      </c>
      <c r="P41">
        <v>3</v>
      </c>
      <c r="Q41">
        <v>3</v>
      </c>
      <c r="R41">
        <v>1</v>
      </c>
      <c r="S41">
        <v>1</v>
      </c>
      <c r="T41">
        <v>0</v>
      </c>
      <c r="U41">
        <v>0</v>
      </c>
      <c r="V41">
        <v>1</v>
      </c>
      <c r="W41">
        <v>0</v>
      </c>
      <c r="X41">
        <v>1</v>
      </c>
      <c r="Y41">
        <v>0</v>
      </c>
      <c r="Z41">
        <v>4</v>
      </c>
    </row>
    <row r="42" spans="9:26">
      <c r="I42" t="s">
        <v>52</v>
      </c>
      <c r="J42">
        <v>10</v>
      </c>
      <c r="K42">
        <v>9.9000000000000005E-2</v>
      </c>
      <c r="N42" t="s">
        <v>43</v>
      </c>
      <c r="O42">
        <v>4</v>
      </c>
      <c r="P42">
        <v>3</v>
      </c>
      <c r="Q42">
        <v>2</v>
      </c>
      <c r="R42">
        <v>1</v>
      </c>
      <c r="S42">
        <v>1</v>
      </c>
      <c r="T42">
        <v>2</v>
      </c>
      <c r="U42">
        <v>0</v>
      </c>
      <c r="V42">
        <v>0</v>
      </c>
      <c r="W42">
        <v>0</v>
      </c>
      <c r="X42">
        <v>0</v>
      </c>
      <c r="Y42">
        <v>1</v>
      </c>
      <c r="Z42">
        <v>2</v>
      </c>
    </row>
    <row r="43" spans="9:26">
      <c r="K43">
        <f>SUM(K31:K42)</f>
        <v>1.0000000000000002</v>
      </c>
      <c r="N43" t="s">
        <v>44</v>
      </c>
      <c r="O43">
        <v>3</v>
      </c>
      <c r="P43">
        <v>0</v>
      </c>
      <c r="Q43">
        <v>2</v>
      </c>
      <c r="R43">
        <v>0</v>
      </c>
      <c r="S43">
        <v>0</v>
      </c>
      <c r="T43">
        <v>2</v>
      </c>
      <c r="U43">
        <v>0</v>
      </c>
      <c r="V43">
        <v>2</v>
      </c>
      <c r="W43">
        <v>2</v>
      </c>
      <c r="X43">
        <v>0</v>
      </c>
      <c r="Y43">
        <v>1</v>
      </c>
      <c r="Z43">
        <v>4</v>
      </c>
    </row>
    <row r="44" spans="9:26">
      <c r="N44" t="s">
        <v>45</v>
      </c>
      <c r="O44">
        <v>6</v>
      </c>
      <c r="P44">
        <v>5</v>
      </c>
      <c r="Q44">
        <v>4</v>
      </c>
      <c r="R44">
        <v>3</v>
      </c>
      <c r="S44">
        <v>0</v>
      </c>
      <c r="T44">
        <v>2</v>
      </c>
      <c r="U44">
        <v>1</v>
      </c>
      <c r="V44">
        <v>1</v>
      </c>
      <c r="W44">
        <v>1</v>
      </c>
      <c r="X44">
        <v>1</v>
      </c>
      <c r="Y44">
        <v>1</v>
      </c>
      <c r="Z44">
        <v>5</v>
      </c>
    </row>
    <row r="45" spans="9:26">
      <c r="N45" t="s">
        <v>46</v>
      </c>
      <c r="O45">
        <v>4</v>
      </c>
      <c r="P45">
        <v>2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1</v>
      </c>
      <c r="Y45">
        <v>1</v>
      </c>
      <c r="Z45">
        <v>3</v>
      </c>
    </row>
    <row r="46" spans="9:26">
      <c r="N46" t="s">
        <v>47</v>
      </c>
      <c r="O46">
        <v>9</v>
      </c>
      <c r="P46">
        <v>4</v>
      </c>
      <c r="Q46">
        <v>5</v>
      </c>
      <c r="R46">
        <v>2</v>
      </c>
      <c r="S46">
        <v>2</v>
      </c>
      <c r="T46">
        <v>5</v>
      </c>
      <c r="U46">
        <v>3</v>
      </c>
      <c r="V46">
        <v>2</v>
      </c>
      <c r="W46">
        <v>3</v>
      </c>
      <c r="X46">
        <v>4</v>
      </c>
      <c r="Y46">
        <v>3</v>
      </c>
      <c r="Z46">
        <v>5</v>
      </c>
    </row>
    <row r="47" spans="9:26">
      <c r="N47" t="s">
        <v>48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</row>
    <row r="48" spans="9:26">
      <c r="N48" t="s">
        <v>49</v>
      </c>
      <c r="O48">
        <v>9</v>
      </c>
      <c r="P48">
        <v>5</v>
      </c>
      <c r="Q48">
        <v>5</v>
      </c>
      <c r="R48">
        <v>4</v>
      </c>
      <c r="S48">
        <v>3</v>
      </c>
      <c r="T48">
        <v>3</v>
      </c>
      <c r="U48">
        <v>1</v>
      </c>
      <c r="V48">
        <v>3</v>
      </c>
      <c r="W48">
        <v>5</v>
      </c>
      <c r="X48">
        <v>3</v>
      </c>
      <c r="Y48">
        <v>3</v>
      </c>
      <c r="Z48">
        <v>8</v>
      </c>
    </row>
    <row r="49" spans="7:26">
      <c r="N49" t="s">
        <v>50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</row>
    <row r="50" spans="7:26">
      <c r="N50" t="s">
        <v>51</v>
      </c>
      <c r="O50">
        <v>1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</row>
    <row r="51" spans="7:26">
      <c r="N51" t="s">
        <v>52</v>
      </c>
      <c r="O51">
        <v>3</v>
      </c>
      <c r="P51">
        <v>1</v>
      </c>
      <c r="Q51">
        <v>2</v>
      </c>
      <c r="R51">
        <v>2</v>
      </c>
      <c r="S51">
        <v>0</v>
      </c>
      <c r="T51">
        <v>3</v>
      </c>
      <c r="U51">
        <v>2</v>
      </c>
      <c r="V51">
        <v>0</v>
      </c>
      <c r="W51">
        <v>2</v>
      </c>
      <c r="X51">
        <v>0</v>
      </c>
      <c r="Y51">
        <v>0</v>
      </c>
      <c r="Z51">
        <v>10</v>
      </c>
    </row>
    <row r="52" spans="7:26">
      <c r="N52" t="s">
        <v>52</v>
      </c>
      <c r="O52">
        <v>3</v>
      </c>
      <c r="P52">
        <v>1</v>
      </c>
      <c r="Q52">
        <v>2</v>
      </c>
      <c r="R52">
        <v>2</v>
      </c>
      <c r="S52">
        <v>0</v>
      </c>
      <c r="T52">
        <v>3</v>
      </c>
      <c r="U52">
        <v>2</v>
      </c>
      <c r="V52">
        <v>0</v>
      </c>
      <c r="W52">
        <v>2</v>
      </c>
      <c r="X52">
        <v>0</v>
      </c>
      <c r="Y52">
        <v>0</v>
      </c>
      <c r="Z52">
        <v>10</v>
      </c>
    </row>
    <row r="60" spans="7:26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 spans="7:26" ht="15.6"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2021-09-25T17:26:44Z</dcterms:created>
  <dcterms:modified xsi:type="dcterms:W3CDTF">2021-09-27T10:15:54Z</dcterms:modified>
</cp:coreProperties>
</file>