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b7e43d300d803b6a/大二上/商务统计学/"/>
    </mc:Choice>
  </mc:AlternateContent>
  <xr:revisionPtr revIDLastSave="30" documentId="11_AD4DA82427541F7ACA7EB8E3780E22D86BE8DE12" xr6:coauthVersionLast="47" xr6:coauthVersionMax="47" xr10:uidLastSave="{A865BA67-EA44-4482-8097-19E1A90E55B2}"/>
  <bookViews>
    <workbookView xWindow="-110" yWindow="-110" windowWidth="19420" windowHeight="10420" activeTab="1" xr2:uid="{00000000-000D-0000-FFFF-FFFF00000000}"/>
  </bookViews>
  <sheets>
    <sheet name="Sheet1" sheetId="1" r:id="rId1"/>
    <sheet name="Sheet3" sheetId="4" r:id="rId2"/>
  </sheets>
  <definedNames>
    <definedName name="_xlchart.v1.0" hidden="1">Sheet1!$B$2:$B$22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4" l="1"/>
  <c r="B23" i="4"/>
  <c r="B22" i="4"/>
  <c r="B35" i="1"/>
  <c r="B34" i="1"/>
  <c r="B33" i="1"/>
  <c r="B36" i="1" l="1"/>
  <c r="B32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<sst xmlns="http://schemas.openxmlformats.org/spreadsheetml/2006/main" count="24" uniqueCount="21">
  <si>
    <t>mean</t>
    <phoneticPr fontId="1" type="noConversion"/>
  </si>
  <si>
    <t>Variance</t>
    <phoneticPr fontId="1" type="noConversion"/>
  </si>
  <si>
    <t>xi</t>
    <phoneticPr fontId="1" type="noConversion"/>
  </si>
  <si>
    <t>Standard Deviation</t>
    <phoneticPr fontId="1" type="noConversion"/>
  </si>
  <si>
    <t>平均值</t>
    <phoneticPr fontId="1" type="noConversion"/>
  </si>
  <si>
    <t>方差</t>
    <phoneticPr fontId="1" type="noConversion"/>
  </si>
  <si>
    <t>标准差</t>
    <phoneticPr fontId="1" type="noConversion"/>
  </si>
  <si>
    <t>偏度</t>
    <phoneticPr fontId="1" type="noConversion"/>
  </si>
  <si>
    <t>skewness</t>
    <phoneticPr fontId="1" type="noConversion"/>
  </si>
  <si>
    <t>Coefficient of Variation</t>
    <phoneticPr fontId="1" type="noConversion"/>
  </si>
  <si>
    <t>a five-number summary</t>
    <phoneticPr fontId="1" type="noConversion"/>
  </si>
  <si>
    <t>smallest value</t>
    <phoneticPr fontId="1" type="noConversion"/>
  </si>
  <si>
    <t>first quantile</t>
    <phoneticPr fontId="1" type="noConversion"/>
  </si>
  <si>
    <t>median</t>
    <phoneticPr fontId="1" type="noConversion"/>
  </si>
  <si>
    <t>third quantile</t>
    <phoneticPr fontId="1" type="noConversion"/>
  </si>
  <si>
    <t>largest value</t>
    <phoneticPr fontId="1" type="noConversion"/>
  </si>
  <si>
    <t>最小值</t>
    <phoneticPr fontId="1" type="noConversion"/>
  </si>
  <si>
    <t>第一四分位数</t>
    <phoneticPr fontId="1" type="noConversion"/>
  </si>
  <si>
    <t>中位数</t>
    <phoneticPr fontId="1" type="noConversion"/>
  </si>
  <si>
    <t>第三四分位数</t>
    <phoneticPr fontId="1" type="noConversion"/>
  </si>
  <si>
    <t>最大值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</si>
</sst>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1" applyNumberFormat="1" applyFont="1" applyAlignme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76" fontId="0" fillId="0" borderId="0" xfId="0" applyNumberFormat="1"/>
    <xf numFmtId="1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Boxplot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A803C7E0-4BC6-4966-9CF6-3F16F1AD203D}">
          <cx:dataLabels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21</xdr:row>
      <xdr:rowOff>161925</xdr:rowOff>
    </xdr:from>
    <xdr:to>
      <xdr:col>10</xdr:col>
      <xdr:colOff>107950</xdr:colOff>
      <xdr:row>37</xdr:row>
      <xdr:rowOff>60325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92602688-1539-4158-AD96-D428F5753C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2550" y="3895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opLeftCell="A20" workbookViewId="0">
      <selection activeCell="B40" sqref="B40"/>
    </sheetView>
  </sheetViews>
  <sheetFormatPr defaultRowHeight="14" x14ac:dyDescent="0.3"/>
  <cols>
    <col min="1" max="1" width="21.33203125" style="3" customWidth="1"/>
    <col min="2" max="2" width="13.1640625" customWidth="1"/>
    <col min="3" max="3" width="14.5" customWidth="1"/>
  </cols>
  <sheetData>
    <row r="1" spans="2:2" x14ac:dyDescent="0.3">
      <c r="B1" s="1" t="s">
        <v>2</v>
      </c>
    </row>
    <row r="2" spans="2:2" x14ac:dyDescent="0.3">
      <c r="B2">
        <v>8408</v>
      </c>
    </row>
    <row r="3" spans="2:2" x14ac:dyDescent="0.3">
      <c r="B3">
        <v>1374</v>
      </c>
    </row>
    <row r="4" spans="2:2" x14ac:dyDescent="0.3">
      <c r="B4">
        <v>1872</v>
      </c>
    </row>
    <row r="5" spans="2:2" x14ac:dyDescent="0.3">
      <c r="B5">
        <v>8879</v>
      </c>
    </row>
    <row r="6" spans="2:2" x14ac:dyDescent="0.3">
      <c r="B6">
        <v>2459</v>
      </c>
    </row>
    <row r="7" spans="2:2" x14ac:dyDescent="0.3">
      <c r="B7">
        <v>11413</v>
      </c>
    </row>
    <row r="8" spans="2:2" x14ac:dyDescent="0.3">
      <c r="B8">
        <v>608</v>
      </c>
    </row>
    <row r="9" spans="2:2" x14ac:dyDescent="0.3">
      <c r="B9">
        <v>14138</v>
      </c>
    </row>
    <row r="10" spans="2:2" x14ac:dyDescent="0.3">
      <c r="B10">
        <v>6452</v>
      </c>
    </row>
    <row r="11" spans="2:2" x14ac:dyDescent="0.3">
      <c r="B11">
        <v>1850</v>
      </c>
    </row>
    <row r="12" spans="2:2" x14ac:dyDescent="0.3">
      <c r="B12">
        <v>2818</v>
      </c>
    </row>
    <row r="13" spans="2:2" x14ac:dyDescent="0.3">
      <c r="B13">
        <v>1356</v>
      </c>
    </row>
    <row r="14" spans="2:2" x14ac:dyDescent="0.3">
      <c r="B14">
        <v>10498</v>
      </c>
    </row>
    <row r="15" spans="2:2" x14ac:dyDescent="0.3">
      <c r="B15">
        <v>7478</v>
      </c>
    </row>
    <row r="16" spans="2:2" x14ac:dyDescent="0.3">
      <c r="B16">
        <v>4019</v>
      </c>
    </row>
    <row r="17" spans="1:3" x14ac:dyDescent="0.3">
      <c r="B17">
        <v>4341</v>
      </c>
    </row>
    <row r="18" spans="1:3" x14ac:dyDescent="0.3">
      <c r="B18">
        <v>739</v>
      </c>
    </row>
    <row r="19" spans="1:3" x14ac:dyDescent="0.3">
      <c r="B19">
        <v>2127</v>
      </c>
    </row>
    <row r="20" spans="1:3" x14ac:dyDescent="0.3">
      <c r="B20">
        <v>3653</v>
      </c>
    </row>
    <row r="21" spans="1:3" x14ac:dyDescent="0.3">
      <c r="B21">
        <v>5794</v>
      </c>
    </row>
    <row r="22" spans="1:3" x14ac:dyDescent="0.3">
      <c r="B22">
        <v>8305</v>
      </c>
    </row>
    <row r="24" spans="1:3" x14ac:dyDescent="0.3">
      <c r="A24" s="4" t="s">
        <v>0</v>
      </c>
      <c r="B24">
        <f>AVERAGE(B2:B22)</f>
        <v>5170.5238095238092</v>
      </c>
      <c r="C24" t="s">
        <v>4</v>
      </c>
    </row>
    <row r="25" spans="1:3" x14ac:dyDescent="0.3">
      <c r="A25" s="4" t="s">
        <v>1</v>
      </c>
      <c r="B25">
        <f>_xlfn.VAR.P(B2:B22)</f>
        <v>14617742.439909298</v>
      </c>
      <c r="C25" t="s">
        <v>5</v>
      </c>
    </row>
    <row r="26" spans="1:3" x14ac:dyDescent="0.3">
      <c r="A26" s="4" t="s">
        <v>3</v>
      </c>
      <c r="B26">
        <f>SQRT(B25)</f>
        <v>3823.3156343557744</v>
      </c>
      <c r="C26" t="s">
        <v>6</v>
      </c>
    </row>
    <row r="27" spans="1:3" x14ac:dyDescent="0.3">
      <c r="A27" s="4" t="s">
        <v>8</v>
      </c>
      <c r="B27">
        <f>_xlfn.SKEW.P(B2:B22)</f>
        <v>0.69397227966470343</v>
      </c>
      <c r="C27" t="s">
        <v>7</v>
      </c>
    </row>
    <row r="28" spans="1:3" x14ac:dyDescent="0.3">
      <c r="A28" s="4" t="s">
        <v>9</v>
      </c>
      <c r="B28" s="2">
        <f>B26/B24</f>
        <v>0.7394445466653583</v>
      </c>
    </row>
    <row r="31" spans="1:3" x14ac:dyDescent="0.3">
      <c r="A31" s="5" t="s">
        <v>10</v>
      </c>
    </row>
    <row r="32" spans="1:3" x14ac:dyDescent="0.3">
      <c r="A32" s="4" t="s">
        <v>11</v>
      </c>
      <c r="B32">
        <f>MIN(B2:B22)</f>
        <v>608</v>
      </c>
      <c r="C32" t="s">
        <v>16</v>
      </c>
    </row>
    <row r="33" spans="1:3" x14ac:dyDescent="0.3">
      <c r="A33" s="4" t="s">
        <v>12</v>
      </c>
      <c r="B33" s="7">
        <f>_xlfn.QUARTILE.EXC(B2:B22,1)</f>
        <v>1861</v>
      </c>
      <c r="C33" t="s">
        <v>17</v>
      </c>
    </row>
    <row r="34" spans="1:3" x14ac:dyDescent="0.3">
      <c r="A34" s="4" t="s">
        <v>13</v>
      </c>
      <c r="B34">
        <f>_xlfn.QUARTILE.EXC(B2:B22,2)</f>
        <v>4019</v>
      </c>
      <c r="C34" t="s">
        <v>18</v>
      </c>
    </row>
    <row r="35" spans="1:3" x14ac:dyDescent="0.3">
      <c r="A35" s="4" t="s">
        <v>14</v>
      </c>
      <c r="B35" s="6">
        <f>_xlfn.QUARTILE.EXC(B2:B22,3)</f>
        <v>8356.5</v>
      </c>
      <c r="C35" t="s">
        <v>19</v>
      </c>
    </row>
    <row r="36" spans="1:3" x14ac:dyDescent="0.3">
      <c r="A36" s="4" t="s">
        <v>15</v>
      </c>
      <c r="B36">
        <f>MAX(B2:B22)</f>
        <v>14138</v>
      </c>
      <c r="C36" t="s">
        <v>20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43933-8278-4DA7-9A5C-24F01AD14A1F}">
  <dimension ref="A1:B24"/>
  <sheetViews>
    <sheetView tabSelected="1" topLeftCell="A22" workbookViewId="0">
      <selection activeCell="B24" sqref="B24"/>
    </sheetView>
  </sheetViews>
  <sheetFormatPr defaultRowHeight="14" x14ac:dyDescent="0.3"/>
  <cols>
    <col min="1" max="1" width="16.75" customWidth="1"/>
    <col min="2" max="2" width="11" customWidth="1"/>
  </cols>
  <sheetData>
    <row r="1" spans="2:2" x14ac:dyDescent="0.3">
      <c r="B1">
        <v>1905</v>
      </c>
    </row>
    <row r="2" spans="2:2" x14ac:dyDescent="0.3">
      <c r="B2">
        <v>3112</v>
      </c>
    </row>
    <row r="3" spans="2:2" x14ac:dyDescent="0.3">
      <c r="B3">
        <v>2312</v>
      </c>
    </row>
    <row r="4" spans="2:2" x14ac:dyDescent="0.3">
      <c r="B4">
        <v>2725</v>
      </c>
    </row>
    <row r="5" spans="2:2" x14ac:dyDescent="0.3">
      <c r="B5">
        <v>2545</v>
      </c>
    </row>
    <row r="6" spans="2:2" x14ac:dyDescent="0.3">
      <c r="B6">
        <v>2981</v>
      </c>
    </row>
    <row r="7" spans="2:2" x14ac:dyDescent="0.3">
      <c r="B7">
        <v>2677</v>
      </c>
    </row>
    <row r="8" spans="2:2" x14ac:dyDescent="0.3">
      <c r="B8">
        <v>2525</v>
      </c>
    </row>
    <row r="9" spans="2:2" x14ac:dyDescent="0.3">
      <c r="B9">
        <v>2627</v>
      </c>
    </row>
    <row r="10" spans="2:2" x14ac:dyDescent="0.3">
      <c r="B10">
        <v>2600</v>
      </c>
    </row>
    <row r="11" spans="2:2" x14ac:dyDescent="0.3">
      <c r="B11">
        <v>2370</v>
      </c>
    </row>
    <row r="12" spans="2:2" x14ac:dyDescent="0.3">
      <c r="B12">
        <v>2857</v>
      </c>
    </row>
    <row r="13" spans="2:2" x14ac:dyDescent="0.3">
      <c r="B13">
        <v>2962</v>
      </c>
    </row>
    <row r="14" spans="2:2" x14ac:dyDescent="0.3">
      <c r="B14">
        <v>2545</v>
      </c>
    </row>
    <row r="15" spans="2:2" x14ac:dyDescent="0.3">
      <c r="B15">
        <v>2675</v>
      </c>
    </row>
    <row r="16" spans="2:2" x14ac:dyDescent="0.3">
      <c r="B16">
        <v>2184</v>
      </c>
    </row>
    <row r="17" spans="1:2" x14ac:dyDescent="0.3">
      <c r="B17">
        <v>2529</v>
      </c>
    </row>
    <row r="18" spans="1:2" x14ac:dyDescent="0.3">
      <c r="B18">
        <v>2115</v>
      </c>
    </row>
    <row r="19" spans="1:2" x14ac:dyDescent="0.3">
      <c r="B19">
        <v>2332</v>
      </c>
    </row>
    <row r="20" spans="1:2" x14ac:dyDescent="0.3">
      <c r="B20">
        <v>2442</v>
      </c>
    </row>
    <row r="22" spans="1:2" x14ac:dyDescent="0.3">
      <c r="A22" s="4" t="s">
        <v>0</v>
      </c>
      <c r="B22">
        <f>AVERAGE(B1:B20)</f>
        <v>2551</v>
      </c>
    </row>
    <row r="23" spans="1:2" x14ac:dyDescent="0.3">
      <c r="A23" s="4" t="s">
        <v>3</v>
      </c>
      <c r="B23">
        <f>_xlfn.STDEV.S(B1:B20)</f>
        <v>301.30767628700346</v>
      </c>
    </row>
    <row r="24" spans="1:2" x14ac:dyDescent="0.3">
      <c r="A24" t="s">
        <v>5</v>
      </c>
      <c r="B24">
        <f>_xlfn.VAR.S(B1:B20)</f>
        <v>90786.31578947368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yin</dc:creator>
  <cp:lastModifiedBy>yin yimin</cp:lastModifiedBy>
  <dcterms:created xsi:type="dcterms:W3CDTF">2015-06-05T18:19:34Z</dcterms:created>
  <dcterms:modified xsi:type="dcterms:W3CDTF">2021-10-12T07:28:39Z</dcterms:modified>
</cp:coreProperties>
</file>