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ym20\Desktop\"/>
    </mc:Choice>
  </mc:AlternateContent>
  <xr:revisionPtr revIDLastSave="0" documentId="13_ncr:1_{A9DC32B8-64C0-4916-93C0-DF732577E591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4" i="6"/>
  <c r="B4" i="6" s="1"/>
  <c r="A3" i="6"/>
  <c r="B3" i="6" s="1"/>
  <c r="B2" i="6"/>
  <c r="A6" i="6"/>
  <c r="B6" i="6" s="1"/>
  <c r="B3" i="5"/>
  <c r="B4" i="5"/>
  <c r="B5" i="5"/>
  <c r="B6" i="5"/>
  <c r="B2" i="5"/>
  <c r="A6" i="5"/>
  <c r="A2" i="5"/>
  <c r="A5" i="5" s="1"/>
  <c r="L6" i="4"/>
  <c r="K4" i="4"/>
  <c r="K3" i="4"/>
  <c r="J2" i="4"/>
  <c r="N3" i="4"/>
  <c r="N4" i="4"/>
  <c r="N5" i="4"/>
  <c r="N6" i="4"/>
  <c r="N7" i="4"/>
  <c r="M3" i="4"/>
  <c r="M4" i="4"/>
  <c r="M5" i="4"/>
  <c r="M6" i="4"/>
  <c r="M7" i="4"/>
  <c r="L3" i="4"/>
  <c r="L4" i="4"/>
  <c r="L5" i="4"/>
  <c r="L7" i="4"/>
  <c r="K5" i="4"/>
  <c r="K6" i="4"/>
  <c r="K7" i="4"/>
  <c r="K2" i="4"/>
  <c r="L2" i="4"/>
  <c r="M2" i="4"/>
  <c r="N2" i="4"/>
  <c r="J3" i="4"/>
  <c r="J4" i="4"/>
  <c r="J5" i="4"/>
  <c r="J6" i="4"/>
  <c r="J7" i="4"/>
  <c r="F13" i="4"/>
  <c r="F14" i="4"/>
  <c r="F15" i="4"/>
  <c r="F16" i="4"/>
  <c r="F17" i="4"/>
  <c r="F12" i="4"/>
  <c r="E13" i="4"/>
  <c r="E14" i="4"/>
  <c r="E15" i="4"/>
  <c r="E16" i="4"/>
  <c r="E17" i="4"/>
  <c r="E12" i="4"/>
  <c r="D14" i="4"/>
  <c r="D13" i="4"/>
  <c r="D15" i="4"/>
  <c r="D16" i="4"/>
  <c r="D17" i="4"/>
  <c r="D12" i="4"/>
  <c r="C13" i="4"/>
  <c r="C14" i="4"/>
  <c r="C15" i="4"/>
  <c r="C16" i="4"/>
  <c r="C17" i="4"/>
  <c r="C12" i="4"/>
  <c r="B13" i="4"/>
  <c r="B14" i="4"/>
  <c r="B15" i="4"/>
  <c r="B16" i="4"/>
  <c r="B17" i="4"/>
  <c r="B12" i="4"/>
  <c r="G3" i="4"/>
  <c r="G4" i="4"/>
  <c r="G5" i="4"/>
  <c r="G6" i="4"/>
  <c r="G7" i="4"/>
  <c r="G8" i="4"/>
  <c r="G2" i="4"/>
  <c r="H15" i="2"/>
  <c r="D16" i="2"/>
  <c r="D17" i="2"/>
  <c r="C16" i="2"/>
  <c r="C17" i="2"/>
  <c r="B16" i="2"/>
  <c r="B17" i="2"/>
  <c r="C15" i="2"/>
  <c r="D15" i="2"/>
  <c r="B15" i="2"/>
  <c r="D11" i="2"/>
  <c r="C11" i="2"/>
  <c r="D10" i="2"/>
  <c r="C10" i="2"/>
  <c r="B11" i="2"/>
  <c r="B10" i="2"/>
  <c r="D9" i="2"/>
  <c r="C9" i="2"/>
  <c r="B9" i="2"/>
  <c r="E3" i="2"/>
  <c r="E4" i="2"/>
  <c r="E5" i="2"/>
  <c r="E2" i="2"/>
  <c r="C5" i="2"/>
  <c r="D5" i="2"/>
  <c r="B5" i="2"/>
  <c r="B2" i="1"/>
  <c r="B3" i="1"/>
  <c r="B4" i="1"/>
  <c r="B5" i="1"/>
  <c r="B6" i="1"/>
  <c r="B7" i="1"/>
  <c r="B8" i="1"/>
  <c r="B9" i="1"/>
  <c r="B10" i="1"/>
  <c r="B11" i="1"/>
  <c r="B12" i="1"/>
  <c r="B1" i="1"/>
  <c r="D4" i="1"/>
  <c r="D3" i="1"/>
  <c r="D2" i="1"/>
  <c r="D1" i="1"/>
  <c r="A5" i="6" l="1"/>
  <c r="B5" i="6" s="1"/>
  <c r="A4" i="5"/>
  <c r="A3" i="5"/>
  <c r="B14" i="1"/>
</calcChain>
</file>

<file path=xl/sharedStrings.xml><?xml version="1.0" encoding="utf-8"?>
<sst xmlns="http://schemas.openxmlformats.org/spreadsheetml/2006/main" count="12" uniqueCount="7">
  <si>
    <t>total</t>
    <phoneticPr fontId="1" type="noConversion"/>
  </si>
  <si>
    <t>Total</t>
    <phoneticPr fontId="1" type="noConversion"/>
  </si>
  <si>
    <t>百分比(%)</t>
    <phoneticPr fontId="1" type="noConversion"/>
  </si>
  <si>
    <t>区间</t>
    <phoneticPr fontId="1" type="noConversion"/>
  </si>
  <si>
    <t>观测值</t>
    <phoneticPr fontId="1" type="noConversion"/>
  </si>
  <si>
    <t>fi</t>
    <phoneticPr fontId="1" type="noConversion"/>
  </si>
  <si>
    <t>ei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</si>
</sst>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B14" sqref="B14"/>
    </sheetView>
  </sheetViews>
  <sheetFormatPr defaultRowHeight="14" x14ac:dyDescent="0.3"/>
  <sheetData>
    <row r="1" spans="1:4" x14ac:dyDescent="0.3">
      <c r="A1">
        <v>3.98</v>
      </c>
      <c r="B1">
        <f>(A1-$D$1)^2/11</f>
        <v>3.5322222222222296E-2</v>
      </c>
      <c r="D1">
        <f>AVERAGE(A1:A12)</f>
        <v>3.356666666666666</v>
      </c>
    </row>
    <row r="2" spans="1:4" x14ac:dyDescent="0.3">
      <c r="A2">
        <v>3.78</v>
      </c>
      <c r="B2">
        <f t="shared" ref="B2:B12" si="0">(A2-$D$1)^2/11</f>
        <v>1.6291919191919225E-2</v>
      </c>
      <c r="D2">
        <f>_xlfn.VAR.P(A1:A12)</f>
        <v>0.63238888888888944</v>
      </c>
    </row>
    <row r="3" spans="1:4" x14ac:dyDescent="0.3">
      <c r="A3">
        <v>2.95</v>
      </c>
      <c r="B3">
        <f t="shared" si="0"/>
        <v>1.5034343434343372E-2</v>
      </c>
      <c r="D3">
        <f>_xlfn.VAR.S(A1:A12)</f>
        <v>0.68987878787878931</v>
      </c>
    </row>
    <row r="4" spans="1:4" x14ac:dyDescent="0.3">
      <c r="A4">
        <v>3.55</v>
      </c>
      <c r="B4">
        <f t="shared" si="0"/>
        <v>3.3979797979798148E-3</v>
      </c>
      <c r="D4">
        <f>_xlfn.STDEV.S(A1:A12)</f>
        <v>0.83058942196417918</v>
      </c>
    </row>
    <row r="5" spans="1:4" x14ac:dyDescent="0.3">
      <c r="A5">
        <v>3.44</v>
      </c>
      <c r="B5">
        <f t="shared" si="0"/>
        <v>6.3131313131314026E-4</v>
      </c>
    </row>
    <row r="6" spans="1:4" x14ac:dyDescent="0.3">
      <c r="A6">
        <v>3.08</v>
      </c>
      <c r="B6">
        <f t="shared" si="0"/>
        <v>6.9585858585858229E-3</v>
      </c>
    </row>
    <row r="7" spans="1:4" x14ac:dyDescent="0.3">
      <c r="A7">
        <v>4.51</v>
      </c>
      <c r="B7">
        <f t="shared" si="0"/>
        <v>0.12092525252525262</v>
      </c>
    </row>
    <row r="8" spans="1:4" x14ac:dyDescent="0.3">
      <c r="A8">
        <v>1.32</v>
      </c>
      <c r="B8">
        <f t="shared" si="0"/>
        <v>0.37709191919191903</v>
      </c>
    </row>
    <row r="9" spans="1:4" x14ac:dyDescent="0.3">
      <c r="A9">
        <v>3.53</v>
      </c>
      <c r="B9">
        <f t="shared" si="0"/>
        <v>2.7313131313131452E-3</v>
      </c>
    </row>
    <row r="10" spans="1:4" x14ac:dyDescent="0.3">
      <c r="A10">
        <v>3.9</v>
      </c>
      <c r="B10">
        <f t="shared" si="0"/>
        <v>2.6837373737373792E-2</v>
      </c>
    </row>
    <row r="11" spans="1:4" x14ac:dyDescent="0.3">
      <c r="A11">
        <v>2.48</v>
      </c>
      <c r="B11">
        <f t="shared" si="0"/>
        <v>6.9867676767676676E-2</v>
      </c>
    </row>
    <row r="12" spans="1:4" x14ac:dyDescent="0.3">
      <c r="A12">
        <v>3.76</v>
      </c>
      <c r="B12">
        <f t="shared" si="0"/>
        <v>1.4788888888888919E-2</v>
      </c>
    </row>
    <row r="14" spans="1:4" x14ac:dyDescent="0.3">
      <c r="B14">
        <f>SUM(B1:B12)</f>
        <v>0.68987878787878787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E325-1AF4-40C3-8EFC-3E97EAD984B2}">
  <dimension ref="A1:H17"/>
  <sheetViews>
    <sheetView workbookViewId="0">
      <selection activeCell="H16" sqref="A1:XFD1048576"/>
    </sheetView>
  </sheetViews>
  <sheetFormatPr defaultRowHeight="14" x14ac:dyDescent="0.3"/>
  <sheetData>
    <row r="1" spans="1:8" x14ac:dyDescent="0.3">
      <c r="E1" t="s">
        <v>1</v>
      </c>
    </row>
    <row r="2" spans="1:8" x14ac:dyDescent="0.3">
      <c r="B2">
        <v>24</v>
      </c>
      <c r="C2">
        <v>8</v>
      </c>
      <c r="D2">
        <v>13</v>
      </c>
      <c r="E2" s="1">
        <f>SUM(B2:D2)</f>
        <v>45</v>
      </c>
    </row>
    <row r="3" spans="1:8" x14ac:dyDescent="0.3">
      <c r="B3">
        <v>8</v>
      </c>
      <c r="C3">
        <v>13</v>
      </c>
      <c r="D3">
        <v>11</v>
      </c>
      <c r="E3" s="1">
        <f t="shared" ref="E3:E5" si="0">SUM(B3:D3)</f>
        <v>32</v>
      </c>
    </row>
    <row r="4" spans="1:8" x14ac:dyDescent="0.3">
      <c r="B4">
        <v>10</v>
      </c>
      <c r="C4">
        <v>9</v>
      </c>
      <c r="D4">
        <v>64</v>
      </c>
      <c r="E4" s="1">
        <f t="shared" si="0"/>
        <v>83</v>
      </c>
    </row>
    <row r="5" spans="1:8" x14ac:dyDescent="0.3">
      <c r="A5" t="s">
        <v>0</v>
      </c>
      <c r="B5" s="1">
        <f>SUM(B2:B4)</f>
        <v>42</v>
      </c>
      <c r="C5" s="1">
        <f t="shared" ref="C5:D5" si="1">SUM(C2:C4)</f>
        <v>30</v>
      </c>
      <c r="D5" s="1">
        <f t="shared" si="1"/>
        <v>88</v>
      </c>
      <c r="E5" s="1">
        <f t="shared" si="0"/>
        <v>160</v>
      </c>
    </row>
    <row r="9" spans="1:8" x14ac:dyDescent="0.3">
      <c r="B9">
        <f>B5*E2/E5</f>
        <v>11.8125</v>
      </c>
      <c r="C9">
        <f>C5*E2/E5</f>
        <v>8.4375</v>
      </c>
      <c r="D9">
        <f>D5*E2/E5</f>
        <v>24.75</v>
      </c>
    </row>
    <row r="10" spans="1:8" x14ac:dyDescent="0.3">
      <c r="B10">
        <f>B5*E3/E5</f>
        <v>8.4</v>
      </c>
      <c r="C10">
        <f>C5*E3/E5</f>
        <v>6</v>
      </c>
      <c r="D10">
        <f>D5*E3/E5</f>
        <v>17.600000000000001</v>
      </c>
    </row>
    <row r="11" spans="1:8" x14ac:dyDescent="0.3">
      <c r="B11">
        <f>B5*E4/E5</f>
        <v>21.787500000000001</v>
      </c>
      <c r="C11">
        <f>C5*E4/E5</f>
        <v>15.5625</v>
      </c>
      <c r="D11">
        <f>D5*E4/E5</f>
        <v>45.65</v>
      </c>
    </row>
    <row r="15" spans="1:8" x14ac:dyDescent="0.3">
      <c r="B15">
        <f>(B2-B9)^2/B9</f>
        <v>12.574404761904763</v>
      </c>
      <c r="C15">
        <f t="shared" ref="C15:D15" si="2">(C2-C9)^2/C9</f>
        <v>2.2685185185185187E-2</v>
      </c>
      <c r="D15">
        <f t="shared" si="2"/>
        <v>5.5782828282828278</v>
      </c>
      <c r="H15">
        <f>SUM(B15:D17)</f>
        <v>45.356871497534158</v>
      </c>
    </row>
    <row r="16" spans="1:8" x14ac:dyDescent="0.3">
      <c r="B16">
        <f t="shared" ref="B16:D17" si="3">(B3-B10)^2/B10</f>
        <v>1.9047619047619081E-2</v>
      </c>
      <c r="C16">
        <f t="shared" si="3"/>
        <v>8.1666666666666661</v>
      </c>
      <c r="D16">
        <f t="shared" si="3"/>
        <v>2.4750000000000005</v>
      </c>
    </row>
    <row r="17" spans="2:4" x14ac:dyDescent="0.3">
      <c r="B17">
        <f t="shared" si="3"/>
        <v>6.3772877223178437</v>
      </c>
      <c r="C17">
        <f t="shared" si="3"/>
        <v>2.7673192771084336</v>
      </c>
      <c r="D17">
        <f t="shared" si="3"/>
        <v>7.3761774370208109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150B-E26F-4018-AE34-D0EF5F4FC77E}">
  <dimension ref="B2:N17"/>
  <sheetViews>
    <sheetView workbookViewId="0">
      <selection activeCell="B2" sqref="B2:F7"/>
    </sheetView>
  </sheetViews>
  <sheetFormatPr defaultRowHeight="14" x14ac:dyDescent="0.3"/>
  <sheetData>
    <row r="2" spans="2:14" x14ac:dyDescent="0.3">
      <c r="B2">
        <v>18</v>
      </c>
      <c r="C2">
        <v>20</v>
      </c>
      <c r="D2">
        <v>22</v>
      </c>
      <c r="E2">
        <v>27</v>
      </c>
      <c r="F2">
        <v>22</v>
      </c>
      <c r="G2" s="1">
        <f>SUM(B2:F2)</f>
        <v>109</v>
      </c>
      <c r="J2">
        <f>(B2-B12)^2/B12</f>
        <v>0.66238532110091763</v>
      </c>
      <c r="K2">
        <f t="shared" ref="K2:O7" si="0">(C2-C12)^2/C12</f>
        <v>6.8674793969682707E-2</v>
      </c>
      <c r="L2">
        <f t="shared" si="0"/>
        <v>1.1468427927957046E-2</v>
      </c>
      <c r="M2">
        <f t="shared" si="0"/>
        <v>0.75844553000516279</v>
      </c>
      <c r="N2">
        <f t="shared" si="0"/>
        <v>5.6029047285622241E-3</v>
      </c>
    </row>
    <row r="3" spans="2:14" x14ac:dyDescent="0.3">
      <c r="B3">
        <v>25</v>
      </c>
      <c r="C3">
        <v>22</v>
      </c>
      <c r="D3">
        <v>27</v>
      </c>
      <c r="E3">
        <v>25</v>
      </c>
      <c r="F3">
        <v>24</v>
      </c>
      <c r="G3" s="1">
        <f t="shared" ref="G3:G8" si="1">SUM(B3:F3)</f>
        <v>123</v>
      </c>
      <c r="J3">
        <f t="shared" ref="J3:J7" si="2">(B3-B13)^2/B13</f>
        <v>6.5040650406503597E-3</v>
      </c>
      <c r="K3">
        <f>(C3-C13)^2/C13</f>
        <v>0.15575295784354998</v>
      </c>
      <c r="L3">
        <f t="shared" si="0"/>
        <v>0.30819931000154477</v>
      </c>
      <c r="M3">
        <f t="shared" si="0"/>
        <v>2.3091542603737775E-2</v>
      </c>
      <c r="N3">
        <f t="shared" si="0"/>
        <v>7.6614140477440197E-3</v>
      </c>
    </row>
    <row r="4" spans="2:14" x14ac:dyDescent="0.3">
      <c r="B4">
        <v>26</v>
      </c>
      <c r="C4">
        <v>23</v>
      </c>
      <c r="D4">
        <v>20</v>
      </c>
      <c r="E4">
        <v>24</v>
      </c>
      <c r="F4">
        <v>26</v>
      </c>
      <c r="G4" s="1">
        <f t="shared" si="1"/>
        <v>119</v>
      </c>
      <c r="J4">
        <f t="shared" si="2"/>
        <v>0.20336134453781501</v>
      </c>
      <c r="K4">
        <f>(C4-C14)^2/C14</f>
        <v>1.0029186499774664E-3</v>
      </c>
      <c r="L4">
        <f t="shared" si="0"/>
        <v>0.5147300299430112</v>
      </c>
      <c r="M4">
        <f t="shared" si="0"/>
        <v>3.4937611408199662E-2</v>
      </c>
      <c r="N4">
        <f t="shared" si="0"/>
        <v>0.23600015348605169</v>
      </c>
    </row>
    <row r="5" spans="2:14" x14ac:dyDescent="0.3">
      <c r="B5">
        <v>27</v>
      </c>
      <c r="C5">
        <v>25</v>
      </c>
      <c r="D5">
        <v>19</v>
      </c>
      <c r="E5">
        <v>21</v>
      </c>
      <c r="F5">
        <v>25</v>
      </c>
      <c r="G5" s="1">
        <f t="shared" si="1"/>
        <v>117</v>
      </c>
      <c r="J5">
        <f t="shared" si="2"/>
        <v>0.55384615384615432</v>
      </c>
      <c r="K5">
        <f t="shared" si="0"/>
        <v>0.21978314725567477</v>
      </c>
      <c r="L5">
        <f t="shared" si="0"/>
        <v>0.72177412078889891</v>
      </c>
      <c r="M5">
        <f t="shared" si="0"/>
        <v>0.50379620379620427</v>
      </c>
      <c r="N5">
        <f t="shared" si="0"/>
        <v>0.13315914353096339</v>
      </c>
    </row>
    <row r="6" spans="2:14" x14ac:dyDescent="0.3">
      <c r="B6">
        <v>26</v>
      </c>
      <c r="C6">
        <v>25</v>
      </c>
      <c r="D6">
        <v>31</v>
      </c>
      <c r="E6">
        <v>29</v>
      </c>
      <c r="F6">
        <v>25</v>
      </c>
      <c r="G6" s="1">
        <f t="shared" si="1"/>
        <v>136</v>
      </c>
      <c r="J6">
        <f t="shared" si="2"/>
        <v>5.2941176470588179E-2</v>
      </c>
      <c r="K6">
        <f t="shared" si="0"/>
        <v>8.0544735376668133E-2</v>
      </c>
      <c r="L6">
        <f>(D6-D16)^2/D16</f>
        <v>0.64813684094327406</v>
      </c>
      <c r="M6">
        <f t="shared" si="0"/>
        <v>8.9413037942450337E-3</v>
      </c>
      <c r="N6">
        <f t="shared" si="0"/>
        <v>0.15029032160809522</v>
      </c>
    </row>
    <row r="7" spans="2:14" x14ac:dyDescent="0.3">
      <c r="B7">
        <v>25</v>
      </c>
      <c r="C7">
        <v>28</v>
      </c>
      <c r="D7">
        <v>26</v>
      </c>
      <c r="E7">
        <v>28</v>
      </c>
      <c r="F7">
        <v>24</v>
      </c>
      <c r="G7" s="1">
        <f t="shared" si="1"/>
        <v>131</v>
      </c>
      <c r="J7">
        <f t="shared" si="2"/>
        <v>5.4961832061068645E-2</v>
      </c>
      <c r="K7">
        <f t="shared" si="0"/>
        <v>0.24776452191937454</v>
      </c>
      <c r="L7">
        <f t="shared" si="0"/>
        <v>9.472596619590183E-4</v>
      </c>
      <c r="M7">
        <f t="shared" si="0"/>
        <v>1.1116618750206602E-2</v>
      </c>
      <c r="N7">
        <f t="shared" si="0"/>
        <v>0.15708189372162146</v>
      </c>
    </row>
    <row r="8" spans="2:14" x14ac:dyDescent="0.3">
      <c r="B8" s="1">
        <v>147</v>
      </c>
      <c r="C8" s="1">
        <v>143</v>
      </c>
      <c r="D8" s="1">
        <v>145</v>
      </c>
      <c r="E8" s="1">
        <v>154</v>
      </c>
      <c r="F8" s="1">
        <v>146</v>
      </c>
      <c r="G8" s="1">
        <f t="shared" si="1"/>
        <v>735</v>
      </c>
    </row>
    <row r="12" spans="2:14" x14ac:dyDescent="0.3">
      <c r="B12">
        <f>$B$8*G2/$G$8</f>
        <v>21.8</v>
      </c>
      <c r="C12">
        <f>$C$8*G2/$G$8</f>
        <v>21.206802721088437</v>
      </c>
      <c r="D12">
        <f>$D$8*G2/$G$8</f>
        <v>21.503401360544217</v>
      </c>
      <c r="E12">
        <f>$E$8*G2/$G$8</f>
        <v>22.838095238095239</v>
      </c>
      <c r="F12">
        <f>$F$8*G2/$G$8</f>
        <v>21.651700680272111</v>
      </c>
    </row>
    <row r="13" spans="2:14" x14ac:dyDescent="0.3">
      <c r="B13">
        <f t="shared" ref="B13:B17" si="3">$B$8*G3/$G$8</f>
        <v>24.6</v>
      </c>
      <c r="C13">
        <f t="shared" ref="C13:C17" si="4">$C$8*G3/$G$8</f>
        <v>23.930612244897958</v>
      </c>
      <c r="D13">
        <f t="shared" ref="D13:D17" si="5">$D$8*G3/$G$8</f>
        <v>24.26530612244898</v>
      </c>
      <c r="E13">
        <f t="shared" ref="E13:E17" si="6">$E$8*G3/$G$8</f>
        <v>25.771428571428572</v>
      </c>
      <c r="F13">
        <f t="shared" ref="F13:F17" si="7">$F$8*G3/$G$8</f>
        <v>24.432653061224489</v>
      </c>
    </row>
    <row r="14" spans="2:14" x14ac:dyDescent="0.3">
      <c r="B14">
        <f t="shared" si="3"/>
        <v>23.8</v>
      </c>
      <c r="C14">
        <f t="shared" si="4"/>
        <v>23.152380952380952</v>
      </c>
      <c r="D14">
        <f>$D$8*G4/$G$8</f>
        <v>23.476190476190474</v>
      </c>
      <c r="E14">
        <f t="shared" si="6"/>
        <v>24.933333333333334</v>
      </c>
      <c r="F14">
        <f t="shared" si="7"/>
        <v>23.638095238095239</v>
      </c>
    </row>
    <row r="15" spans="2:14" x14ac:dyDescent="0.3">
      <c r="B15">
        <f t="shared" si="3"/>
        <v>23.4</v>
      </c>
      <c r="C15">
        <f t="shared" si="4"/>
        <v>22.763265306122449</v>
      </c>
      <c r="D15">
        <f t="shared" si="5"/>
        <v>23.081632653061224</v>
      </c>
      <c r="E15">
        <f t="shared" si="6"/>
        <v>24.514285714285716</v>
      </c>
      <c r="F15">
        <f t="shared" si="7"/>
        <v>23.240816326530613</v>
      </c>
    </row>
    <row r="16" spans="2:14" x14ac:dyDescent="0.3">
      <c r="B16">
        <f t="shared" si="3"/>
        <v>27.2</v>
      </c>
      <c r="C16">
        <f t="shared" si="4"/>
        <v>26.459863945578231</v>
      </c>
      <c r="D16">
        <f t="shared" si="5"/>
        <v>26.829931972789115</v>
      </c>
      <c r="E16">
        <f t="shared" si="6"/>
        <v>28.495238095238093</v>
      </c>
      <c r="F16">
        <f t="shared" si="7"/>
        <v>27.014965986394557</v>
      </c>
    </row>
    <row r="17" spans="2:6" x14ac:dyDescent="0.3">
      <c r="B17">
        <f t="shared" si="3"/>
        <v>26.2</v>
      </c>
      <c r="C17">
        <f t="shared" si="4"/>
        <v>25.487074829931974</v>
      </c>
      <c r="D17">
        <f t="shared" si="5"/>
        <v>25.843537414965986</v>
      </c>
      <c r="E17">
        <f t="shared" si="6"/>
        <v>27.447619047619046</v>
      </c>
      <c r="F17">
        <f t="shared" si="7"/>
        <v>26.021768707482995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B02A-EABA-428C-9490-317EA4C2258F}">
  <dimension ref="A1:L30"/>
  <sheetViews>
    <sheetView workbookViewId="0">
      <selection activeCell="J8" sqref="A1:XFD1048576"/>
    </sheetView>
  </sheetViews>
  <sheetFormatPr defaultRowHeight="14" x14ac:dyDescent="0.3"/>
  <cols>
    <col min="1" max="5" width="8.6640625" style="2"/>
    <col min="6" max="6" width="1.1640625" style="2" customWidth="1"/>
    <col min="7" max="9" width="8.6640625" style="2"/>
  </cols>
  <sheetData>
    <row r="1" spans="1:12" x14ac:dyDescent="0.3">
      <c r="A1" s="3" t="s">
        <v>2</v>
      </c>
      <c r="G1" s="3" t="s">
        <v>3</v>
      </c>
      <c r="H1" s="3" t="s">
        <v>5</v>
      </c>
      <c r="I1" s="3" t="s">
        <v>6</v>
      </c>
      <c r="L1" s="1">
        <v>18</v>
      </c>
    </row>
    <row r="2" spans="1:12" x14ac:dyDescent="0.3">
      <c r="A2" s="2">
        <f>100/6</f>
        <v>16.666666666666668</v>
      </c>
      <c r="B2" s="2">
        <f>_xlfn.NORM.INV(A2%,24.5,3)</f>
        <v>21.597735301694897</v>
      </c>
      <c r="G2" s="3">
        <v>1</v>
      </c>
      <c r="H2" s="2">
        <v>5</v>
      </c>
      <c r="I2" s="2">
        <v>5</v>
      </c>
      <c r="L2" s="1">
        <v>19</v>
      </c>
    </row>
    <row r="3" spans="1:12" x14ac:dyDescent="0.3">
      <c r="A3" s="2">
        <f>2*A2</f>
        <v>33.333333333333336</v>
      </c>
      <c r="B3" s="2">
        <f t="shared" ref="B3:B7" si="0">_xlfn.NORM.INV(A3%,24.5,3)</f>
        <v>23.207818102113627</v>
      </c>
      <c r="G3" s="3">
        <v>2</v>
      </c>
      <c r="H3" s="2">
        <v>4</v>
      </c>
      <c r="I3" s="2">
        <v>5</v>
      </c>
      <c r="L3" s="1">
        <v>20</v>
      </c>
    </row>
    <row r="4" spans="1:12" x14ac:dyDescent="0.3">
      <c r="A4" s="2">
        <f>3*A2</f>
        <v>50</v>
      </c>
      <c r="B4" s="2">
        <f t="shared" si="0"/>
        <v>24.5</v>
      </c>
      <c r="G4" s="3">
        <v>3</v>
      </c>
      <c r="H4" s="2">
        <v>3</v>
      </c>
      <c r="I4" s="2">
        <v>5</v>
      </c>
      <c r="L4" s="1">
        <v>20</v>
      </c>
    </row>
    <row r="5" spans="1:12" x14ac:dyDescent="0.3">
      <c r="A5" s="2">
        <f>4*A2</f>
        <v>66.666666666666671</v>
      </c>
      <c r="B5" s="2">
        <f t="shared" si="0"/>
        <v>25.792181897886373</v>
      </c>
      <c r="G5" s="3">
        <v>4</v>
      </c>
      <c r="H5" s="2">
        <v>7</v>
      </c>
      <c r="I5" s="2">
        <v>5</v>
      </c>
      <c r="L5" s="1">
        <v>21</v>
      </c>
    </row>
    <row r="6" spans="1:12" x14ac:dyDescent="0.3">
      <c r="A6" s="2">
        <f>5*A2</f>
        <v>83.333333333333343</v>
      </c>
      <c r="B6" s="2">
        <f t="shared" si="0"/>
        <v>27.402264698305107</v>
      </c>
      <c r="G6" s="3">
        <v>5</v>
      </c>
      <c r="H6" s="2">
        <v>7</v>
      </c>
      <c r="I6" s="2">
        <v>5</v>
      </c>
      <c r="L6">
        <v>22</v>
      </c>
    </row>
    <row r="7" spans="1:12" x14ac:dyDescent="0.3">
      <c r="G7" s="3">
        <v>6</v>
      </c>
      <c r="H7" s="2">
        <v>4</v>
      </c>
      <c r="I7" s="2">
        <v>5</v>
      </c>
      <c r="L7">
        <v>22</v>
      </c>
    </row>
    <row r="8" spans="1:12" x14ac:dyDescent="0.3">
      <c r="L8">
        <v>22</v>
      </c>
    </row>
    <row r="9" spans="1:12" x14ac:dyDescent="0.3">
      <c r="A9" s="3" t="s">
        <v>4</v>
      </c>
      <c r="L9">
        <v>23</v>
      </c>
    </row>
    <row r="10" spans="1:12" x14ac:dyDescent="0.3">
      <c r="A10" s="2">
        <v>18</v>
      </c>
      <c r="B10" s="2">
        <v>20</v>
      </c>
      <c r="C10" s="2">
        <v>22</v>
      </c>
      <c r="D10" s="2">
        <v>27</v>
      </c>
      <c r="E10" s="2">
        <v>22</v>
      </c>
      <c r="L10" s="1">
        <v>24</v>
      </c>
    </row>
    <row r="11" spans="1:12" x14ac:dyDescent="0.3">
      <c r="A11" s="2">
        <v>25</v>
      </c>
      <c r="B11" s="2">
        <v>22</v>
      </c>
      <c r="C11" s="2">
        <v>27</v>
      </c>
      <c r="D11" s="2">
        <v>25</v>
      </c>
      <c r="E11" s="2">
        <v>24</v>
      </c>
      <c r="L11" s="1">
        <v>24</v>
      </c>
    </row>
    <row r="12" spans="1:12" x14ac:dyDescent="0.3">
      <c r="A12" s="2">
        <v>26</v>
      </c>
      <c r="B12" s="2">
        <v>23</v>
      </c>
      <c r="C12" s="2">
        <v>20</v>
      </c>
      <c r="D12" s="2">
        <v>24</v>
      </c>
      <c r="E12" s="2">
        <v>26</v>
      </c>
      <c r="L12" s="1">
        <v>24</v>
      </c>
    </row>
    <row r="13" spans="1:12" x14ac:dyDescent="0.3">
      <c r="A13" s="2">
        <v>27</v>
      </c>
      <c r="B13" s="2">
        <v>25</v>
      </c>
      <c r="C13" s="2">
        <v>19</v>
      </c>
      <c r="D13" s="2">
        <v>21</v>
      </c>
      <c r="E13" s="2">
        <v>25</v>
      </c>
      <c r="L13">
        <v>25</v>
      </c>
    </row>
    <row r="14" spans="1:12" x14ac:dyDescent="0.3">
      <c r="A14" s="2">
        <v>26</v>
      </c>
      <c r="B14" s="2">
        <v>25</v>
      </c>
      <c r="C14" s="2">
        <v>31</v>
      </c>
      <c r="D14" s="2">
        <v>29</v>
      </c>
      <c r="E14" s="2">
        <v>25</v>
      </c>
      <c r="L14">
        <v>25</v>
      </c>
    </row>
    <row r="15" spans="1:12" x14ac:dyDescent="0.3">
      <c r="A15" s="2">
        <v>25</v>
      </c>
      <c r="B15" s="2">
        <v>28</v>
      </c>
      <c r="C15" s="2">
        <v>26</v>
      </c>
      <c r="D15" s="2">
        <v>28</v>
      </c>
      <c r="E15" s="2">
        <v>24</v>
      </c>
      <c r="L15">
        <v>25</v>
      </c>
    </row>
    <row r="16" spans="1:12" x14ac:dyDescent="0.3">
      <c r="L16">
        <v>25</v>
      </c>
    </row>
    <row r="17" spans="12:12" x14ac:dyDescent="0.3">
      <c r="L17">
        <v>25</v>
      </c>
    </row>
    <row r="18" spans="12:12" x14ac:dyDescent="0.3">
      <c r="L18">
        <v>25</v>
      </c>
    </row>
    <row r="19" spans="12:12" x14ac:dyDescent="0.3">
      <c r="L19">
        <v>25</v>
      </c>
    </row>
    <row r="20" spans="12:12" x14ac:dyDescent="0.3">
      <c r="L20" s="1">
        <v>26</v>
      </c>
    </row>
    <row r="21" spans="12:12" x14ac:dyDescent="0.3">
      <c r="L21" s="1">
        <v>26</v>
      </c>
    </row>
    <row r="22" spans="12:12" x14ac:dyDescent="0.3">
      <c r="L22" s="1">
        <v>26</v>
      </c>
    </row>
    <row r="23" spans="12:12" x14ac:dyDescent="0.3">
      <c r="L23" s="1">
        <v>26</v>
      </c>
    </row>
    <row r="24" spans="12:12" x14ac:dyDescent="0.3">
      <c r="L24" s="1">
        <v>27</v>
      </c>
    </row>
    <row r="25" spans="12:12" x14ac:dyDescent="0.3">
      <c r="L25" s="1">
        <v>27</v>
      </c>
    </row>
    <row r="26" spans="12:12" x14ac:dyDescent="0.3">
      <c r="L26" s="1">
        <v>27</v>
      </c>
    </row>
    <row r="27" spans="12:12" x14ac:dyDescent="0.3">
      <c r="L27">
        <v>28</v>
      </c>
    </row>
    <row r="28" spans="12:12" x14ac:dyDescent="0.3">
      <c r="L28">
        <v>28</v>
      </c>
    </row>
    <row r="29" spans="12:12" x14ac:dyDescent="0.3">
      <c r="L29">
        <v>29</v>
      </c>
    </row>
    <row r="30" spans="12:12" x14ac:dyDescent="0.3">
      <c r="L30">
        <v>31</v>
      </c>
    </row>
  </sheetData>
  <sortState xmlns:xlrd2="http://schemas.microsoft.com/office/spreadsheetml/2017/richdata2" ref="L1:L30">
    <sortCondition ref="L1:L3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C1DE-9DF3-4958-AFE1-E8E2AE4EAA43}">
  <dimension ref="A1:L30"/>
  <sheetViews>
    <sheetView tabSelected="1" workbookViewId="0">
      <selection activeCell="L10" sqref="L10:L19"/>
    </sheetView>
  </sheetViews>
  <sheetFormatPr defaultRowHeight="14" x14ac:dyDescent="0.3"/>
  <cols>
    <col min="1" max="5" width="8.6640625" style="2"/>
    <col min="6" max="6" width="1.1640625" style="2" customWidth="1"/>
    <col min="7" max="9" width="8.6640625" style="2"/>
  </cols>
  <sheetData>
    <row r="1" spans="1:12" x14ac:dyDescent="0.3">
      <c r="A1" s="3" t="s">
        <v>2</v>
      </c>
      <c r="G1" s="3" t="s">
        <v>3</v>
      </c>
      <c r="H1" s="3" t="s">
        <v>5</v>
      </c>
      <c r="I1" s="3" t="s">
        <v>6</v>
      </c>
      <c r="L1" s="1">
        <v>18</v>
      </c>
    </row>
    <row r="2" spans="1:12" x14ac:dyDescent="0.3">
      <c r="A2" s="2">
        <f>100/5</f>
        <v>20</v>
      </c>
      <c r="B2" s="2">
        <f>_xlfn.NORM.INV(A2%,24.5,3)</f>
        <v>21.975136299281257</v>
      </c>
      <c r="G2" s="3">
        <v>1</v>
      </c>
      <c r="H2" s="2">
        <v>5</v>
      </c>
      <c r="I2" s="2">
        <v>6</v>
      </c>
      <c r="L2" s="1">
        <v>19</v>
      </c>
    </row>
    <row r="3" spans="1:12" x14ac:dyDescent="0.3">
      <c r="A3" s="2">
        <f>2*A2</f>
        <v>40</v>
      </c>
      <c r="B3" s="2">
        <f t="shared" ref="B3:B6" si="0">_xlfn.NORM.INV(A3%,24.5,3)</f>
        <v>23.739958690592601</v>
      </c>
      <c r="G3" s="3">
        <v>2</v>
      </c>
      <c r="H3" s="2">
        <v>4</v>
      </c>
      <c r="I3" s="2">
        <v>6</v>
      </c>
      <c r="L3" s="1">
        <v>20</v>
      </c>
    </row>
    <row r="4" spans="1:12" x14ac:dyDescent="0.3">
      <c r="A4" s="2">
        <f>3*A2</f>
        <v>60</v>
      </c>
      <c r="B4" s="2">
        <f t="shared" si="0"/>
        <v>25.260041309407399</v>
      </c>
      <c r="G4" s="3">
        <v>3</v>
      </c>
      <c r="H4" s="2">
        <v>10</v>
      </c>
      <c r="I4" s="2">
        <v>6</v>
      </c>
      <c r="L4" s="1">
        <v>20</v>
      </c>
    </row>
    <row r="5" spans="1:12" x14ac:dyDescent="0.3">
      <c r="A5" s="2">
        <f>4*A2</f>
        <v>80</v>
      </c>
      <c r="B5" s="2">
        <f t="shared" si="0"/>
        <v>27.024863700718743</v>
      </c>
      <c r="G5" s="3">
        <v>4</v>
      </c>
      <c r="H5" s="2">
        <v>7</v>
      </c>
      <c r="I5" s="2">
        <v>6</v>
      </c>
      <c r="L5" s="1">
        <v>21</v>
      </c>
    </row>
    <row r="6" spans="1:12" x14ac:dyDescent="0.3">
      <c r="A6" s="2">
        <f>5*A2</f>
        <v>100</v>
      </c>
      <c r="B6" s="2" t="e">
        <f t="shared" si="0"/>
        <v>#NUM!</v>
      </c>
      <c r="G6" s="3">
        <v>5</v>
      </c>
      <c r="H6" s="2">
        <v>4</v>
      </c>
      <c r="I6" s="2">
        <v>6</v>
      </c>
      <c r="L6">
        <v>22</v>
      </c>
    </row>
    <row r="7" spans="1:12" x14ac:dyDescent="0.3">
      <c r="G7" s="3"/>
      <c r="L7">
        <v>22</v>
      </c>
    </row>
    <row r="8" spans="1:12" x14ac:dyDescent="0.3">
      <c r="L8">
        <v>22</v>
      </c>
    </row>
    <row r="9" spans="1:12" x14ac:dyDescent="0.3">
      <c r="A9" s="3" t="s">
        <v>4</v>
      </c>
      <c r="L9">
        <v>23</v>
      </c>
    </row>
    <row r="10" spans="1:12" x14ac:dyDescent="0.3">
      <c r="A10" s="2">
        <v>18</v>
      </c>
      <c r="B10" s="2">
        <v>20</v>
      </c>
      <c r="C10" s="2">
        <v>22</v>
      </c>
      <c r="D10" s="2">
        <v>27</v>
      </c>
      <c r="E10" s="2">
        <v>22</v>
      </c>
      <c r="L10" s="1">
        <v>24</v>
      </c>
    </row>
    <row r="11" spans="1:12" x14ac:dyDescent="0.3">
      <c r="A11" s="2">
        <v>25</v>
      </c>
      <c r="B11" s="2">
        <v>22</v>
      </c>
      <c r="C11" s="2">
        <v>27</v>
      </c>
      <c r="D11" s="2">
        <v>25</v>
      </c>
      <c r="E11" s="2">
        <v>24</v>
      </c>
      <c r="L11" s="1">
        <v>24</v>
      </c>
    </row>
    <row r="12" spans="1:12" x14ac:dyDescent="0.3">
      <c r="A12" s="2">
        <v>26</v>
      </c>
      <c r="B12" s="2">
        <v>23</v>
      </c>
      <c r="C12" s="2">
        <v>20</v>
      </c>
      <c r="D12" s="2">
        <v>24</v>
      </c>
      <c r="E12" s="2">
        <v>26</v>
      </c>
      <c r="L12" s="1">
        <v>24</v>
      </c>
    </row>
    <row r="13" spans="1:12" x14ac:dyDescent="0.3">
      <c r="A13" s="2">
        <v>27</v>
      </c>
      <c r="B13" s="2">
        <v>25</v>
      </c>
      <c r="C13" s="2">
        <v>19</v>
      </c>
      <c r="D13" s="2">
        <v>21</v>
      </c>
      <c r="E13" s="2">
        <v>25</v>
      </c>
      <c r="L13">
        <v>25</v>
      </c>
    </row>
    <row r="14" spans="1:12" x14ac:dyDescent="0.3">
      <c r="A14" s="2">
        <v>26</v>
      </c>
      <c r="B14" s="2">
        <v>25</v>
      </c>
      <c r="C14" s="2">
        <v>31</v>
      </c>
      <c r="D14" s="2">
        <v>29</v>
      </c>
      <c r="E14" s="2">
        <v>25</v>
      </c>
      <c r="L14">
        <v>25</v>
      </c>
    </row>
    <row r="15" spans="1:12" x14ac:dyDescent="0.3">
      <c r="A15" s="2">
        <v>25</v>
      </c>
      <c r="B15" s="2">
        <v>28</v>
      </c>
      <c r="C15" s="2">
        <v>26</v>
      </c>
      <c r="D15" s="2">
        <v>28</v>
      </c>
      <c r="E15" s="2">
        <v>24</v>
      </c>
      <c r="L15">
        <v>25</v>
      </c>
    </row>
    <row r="16" spans="1:12" x14ac:dyDescent="0.3">
      <c r="L16">
        <v>25</v>
      </c>
    </row>
    <row r="17" spans="12:12" x14ac:dyDescent="0.3">
      <c r="L17">
        <v>25</v>
      </c>
    </row>
    <row r="18" spans="12:12" x14ac:dyDescent="0.3">
      <c r="L18">
        <v>25</v>
      </c>
    </row>
    <row r="19" spans="12:12" x14ac:dyDescent="0.3">
      <c r="L19">
        <v>25</v>
      </c>
    </row>
    <row r="20" spans="12:12" x14ac:dyDescent="0.3">
      <c r="L20" s="1">
        <v>26</v>
      </c>
    </row>
    <row r="21" spans="12:12" x14ac:dyDescent="0.3">
      <c r="L21" s="1">
        <v>26</v>
      </c>
    </row>
    <row r="22" spans="12:12" x14ac:dyDescent="0.3">
      <c r="L22" s="1">
        <v>26</v>
      </c>
    </row>
    <row r="23" spans="12:12" x14ac:dyDescent="0.3">
      <c r="L23" s="1">
        <v>26</v>
      </c>
    </row>
    <row r="24" spans="12:12" x14ac:dyDescent="0.3">
      <c r="L24" s="1">
        <v>27</v>
      </c>
    </row>
    <row r="25" spans="12:12" x14ac:dyDescent="0.3">
      <c r="L25" s="1">
        <v>27</v>
      </c>
    </row>
    <row r="26" spans="12:12" x14ac:dyDescent="0.3">
      <c r="L26" s="1">
        <v>27</v>
      </c>
    </row>
    <row r="27" spans="12:12" x14ac:dyDescent="0.3">
      <c r="L27">
        <v>28</v>
      </c>
    </row>
    <row r="28" spans="12:12" x14ac:dyDescent="0.3">
      <c r="L28">
        <v>28</v>
      </c>
    </row>
    <row r="29" spans="12:12" x14ac:dyDescent="0.3">
      <c r="L29">
        <v>29</v>
      </c>
    </row>
    <row r="30" spans="12:12" x14ac:dyDescent="0.3">
      <c r="L30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yin</dc:creator>
  <cp:lastModifiedBy>yimin yin</cp:lastModifiedBy>
  <dcterms:created xsi:type="dcterms:W3CDTF">2015-06-05T18:19:34Z</dcterms:created>
  <dcterms:modified xsi:type="dcterms:W3CDTF">2021-11-27T03:36:21Z</dcterms:modified>
</cp:coreProperties>
</file>