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Downloads\"/>
    </mc:Choice>
  </mc:AlternateContent>
  <xr:revisionPtr revIDLastSave="0" documentId="13_ncr:1_{3FCAFD83-6D63-48D4-9A33-35D695D077D1}" xr6:coauthVersionLast="47" xr6:coauthVersionMax="47" xr10:uidLastSave="{00000000-0000-0000-0000-000000000000}"/>
  <bookViews>
    <workbookView xWindow="-108" yWindow="-108" windowWidth="23256" windowHeight="13176" firstSheet="4" activeTab="5" xr2:uid="{0D9AE888-B9E1-4B4B-8ADD-F951A1F4B6FD}"/>
  </bookViews>
  <sheets>
    <sheet name="Project Chart" sheetId="4" r:id="rId1"/>
    <sheet name="WBS - Macro" sheetId="1" r:id="rId2"/>
    <sheet name="WBS - Detalhado" sheetId="2" r:id="rId3"/>
    <sheet name="Analise de Stakeholders" sheetId="3" r:id="rId4"/>
    <sheet name="Rede de Precedência" sheetId="6" r:id="rId5"/>
    <sheet name="Orçamento" sheetId="11" r:id="rId6"/>
    <sheet name="Gestão de riscos" sheetId="7" r:id="rId7"/>
    <sheet name="Gestão de Comunicação" sheetId="8" r:id="rId8"/>
    <sheet name="Gestão de RH - Responsabilidade" sheetId="9" r:id="rId9"/>
    <sheet name="Gestao de RH - Competências" sheetId="10" r:id="rId10"/>
  </sheets>
  <definedNames>
    <definedName name="_xlnm._FilterDatabase" localSheetId="4" hidden="1">'Rede de Precedência'!$A$2:$D$76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1" l="1"/>
  <c r="N64" i="11"/>
  <c r="M64" i="11"/>
  <c r="L64" i="11"/>
  <c r="K64" i="11"/>
  <c r="J64" i="11"/>
  <c r="I64" i="11"/>
  <c r="H64" i="11"/>
  <c r="G64" i="11"/>
  <c r="B64" i="11" s="1"/>
  <c r="F64" i="11"/>
  <c r="E64" i="11"/>
  <c r="D64" i="11"/>
  <c r="C64" i="11"/>
  <c r="N63" i="11"/>
  <c r="M63" i="11"/>
  <c r="L63" i="11"/>
  <c r="K63" i="11"/>
  <c r="J63" i="11"/>
  <c r="I63" i="11"/>
  <c r="H63" i="11"/>
  <c r="G63" i="11"/>
  <c r="F63" i="11"/>
  <c r="E63" i="11"/>
  <c r="D63" i="11"/>
  <c r="B63" i="11" s="1"/>
  <c r="C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N47" i="11"/>
  <c r="M47" i="11"/>
  <c r="L47" i="11"/>
  <c r="K47" i="11"/>
  <c r="J47" i="11"/>
  <c r="I47" i="11"/>
  <c r="H47" i="11"/>
  <c r="G47" i="11"/>
  <c r="F47" i="11"/>
  <c r="E47" i="11"/>
  <c r="B47" i="11" s="1"/>
  <c r="D47" i="11"/>
  <c r="C47" i="11"/>
  <c r="N46" i="11"/>
  <c r="M46" i="11"/>
  <c r="L46" i="11"/>
  <c r="K46" i="11"/>
  <c r="J46" i="11"/>
  <c r="I46" i="11"/>
  <c r="H46" i="11"/>
  <c r="G46" i="11"/>
  <c r="F46" i="11"/>
  <c r="E46" i="11"/>
  <c r="D46" i="11"/>
  <c r="C46" i="11"/>
  <c r="B46" i="11"/>
  <c r="B45" i="11"/>
  <c r="B44" i="11"/>
  <c r="B43" i="11"/>
  <c r="B42" i="11"/>
  <c r="B41" i="11"/>
  <c r="B40" i="11"/>
  <c r="B39" i="11"/>
  <c r="B38" i="11"/>
  <c r="N34" i="11"/>
  <c r="M34" i="11"/>
  <c r="L34" i="11"/>
  <c r="K34" i="11"/>
  <c r="J34" i="11"/>
  <c r="I34" i="11"/>
  <c r="H34" i="11"/>
  <c r="G34" i="11"/>
  <c r="B34" i="11" s="1"/>
  <c r="F34" i="11"/>
  <c r="E34" i="11"/>
  <c r="D34" i="11"/>
  <c r="C34" i="11"/>
  <c r="N33" i="11"/>
  <c r="M33" i="11"/>
  <c r="L33" i="11"/>
  <c r="K33" i="11"/>
  <c r="J33" i="11"/>
  <c r="I33" i="11"/>
  <c r="H33" i="11"/>
  <c r="G33" i="11"/>
  <c r="F33" i="11"/>
  <c r="E33" i="11"/>
  <c r="D33" i="11"/>
  <c r="B33" i="11" s="1"/>
  <c r="C33" i="11"/>
  <c r="B32" i="11"/>
  <c r="B31" i="11"/>
  <c r="B30" i="11"/>
  <c r="B29" i="11"/>
  <c r="B28" i="11"/>
  <c r="B27" i="11"/>
  <c r="N23" i="11"/>
  <c r="M23" i="11"/>
  <c r="L23" i="11"/>
  <c r="K23" i="11"/>
  <c r="J23" i="11"/>
  <c r="I23" i="11"/>
  <c r="H23" i="11"/>
  <c r="G23" i="11"/>
  <c r="B23" i="11" s="1"/>
  <c r="F23" i="11"/>
  <c r="E23" i="11"/>
  <c r="D23" i="11"/>
  <c r="C23" i="11"/>
  <c r="N22" i="11"/>
  <c r="M22" i="11"/>
  <c r="L22" i="11"/>
  <c r="K22" i="11"/>
  <c r="J22" i="11"/>
  <c r="I22" i="11"/>
  <c r="H22" i="11"/>
  <c r="G22" i="11"/>
  <c r="F22" i="11"/>
  <c r="E22" i="11"/>
  <c r="D22" i="11"/>
  <c r="B22" i="11" s="1"/>
  <c r="C22" i="11"/>
  <c r="B21" i="11"/>
  <c r="B20" i="11"/>
  <c r="B19" i="11"/>
  <c r="B18" i="11"/>
  <c r="N14" i="11"/>
  <c r="M14" i="11"/>
  <c r="L14" i="11"/>
  <c r="K14" i="11"/>
  <c r="J14" i="11"/>
  <c r="I14" i="11"/>
  <c r="H14" i="11"/>
  <c r="G14" i="11"/>
  <c r="F14" i="11"/>
  <c r="E14" i="11"/>
  <c r="B14" i="11" s="1"/>
  <c r="D14" i="11"/>
  <c r="C14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B3" i="11" s="1"/>
  <c r="B12" i="11"/>
  <c r="B11" i="11"/>
  <c r="B10" i="11"/>
  <c r="B9" i="11"/>
  <c r="B8" i="11"/>
  <c r="B7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 User</author>
    <author>aimar</author>
  </authors>
  <commentList>
    <comment ref="D6" authorId="0" shapeId="0" xr:uid="{56605F27-BF9C-4718-9A9F-A30FFA0FF670}">
      <text>
        <r>
          <rPr>
            <sz val="8"/>
            <color indexed="81"/>
            <rFont val="Tahoma"/>
            <family val="2"/>
          </rPr>
          <t xml:space="preserve">As opções são
 </t>
        </r>
        <r>
          <rPr>
            <b/>
            <sz val="8"/>
            <color indexed="81"/>
            <rFont val="Tahoma"/>
            <family val="2"/>
          </rPr>
          <t>5</t>
        </r>
        <r>
          <rPr>
            <sz val="8"/>
            <color indexed="81"/>
            <rFont val="Tahoma"/>
            <family val="2"/>
          </rPr>
          <t xml:space="preserve">: Alta
 </t>
        </r>
        <r>
          <rPr>
            <b/>
            <sz val="8"/>
            <color indexed="81"/>
            <rFont val="Tahoma"/>
            <family val="2"/>
          </rPr>
          <t>4</t>
        </r>
        <r>
          <rPr>
            <sz val="8"/>
            <color indexed="81"/>
            <rFont val="Tahoma"/>
            <family val="2"/>
          </rPr>
          <t xml:space="preserve">: Média-alta
 </t>
        </r>
        <r>
          <rPr>
            <b/>
            <sz val="8"/>
            <color indexed="81"/>
            <rFont val="Tahoma"/>
            <family val="2"/>
          </rPr>
          <t>3</t>
        </r>
        <r>
          <rPr>
            <sz val="8"/>
            <color indexed="81"/>
            <rFont val="Tahoma"/>
            <family val="2"/>
          </rPr>
          <t xml:space="preserve">: Média
 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  <family val="2"/>
          </rPr>
          <t xml:space="preserve">: Baixa-média
 </t>
        </r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  <family val="2"/>
          </rPr>
          <t>: Baixa
Pode considerar também como seu poder</t>
        </r>
      </text>
    </comment>
    <comment ref="E6" authorId="0" shapeId="0" xr:uid="{1233D87E-1997-4829-84BC-F32455B6DD7A}">
      <text>
        <r>
          <rPr>
            <sz val="8"/>
            <color indexed="81"/>
            <rFont val="Tahoma"/>
            <family val="2"/>
          </rPr>
          <t>As opções são
 5: Alta
 4: Média-alta
 3: Média
 2: Baixa-média
 1: Baixa</t>
        </r>
      </text>
    </comment>
    <comment ref="F6" authorId="1" shapeId="0" xr:uid="{3610E97E-6F07-4B93-A891-2512445DE3E0}">
      <text>
        <r>
          <rPr>
            <sz val="9"/>
            <color indexed="81"/>
            <rFont val="Segoe UI"/>
            <family val="2"/>
          </rPr>
          <t>As opções são
 5: Alta
 4: Média-alta
 3: Média
 2: Baixa-média
 1: Baixa</t>
        </r>
      </text>
    </comment>
    <comment ref="J6" authorId="1" shapeId="0" xr:uid="{F6974C18-7BE8-4E70-9567-812443466C16}">
      <text>
        <r>
          <rPr>
            <sz val="9"/>
            <color indexed="81"/>
            <rFont val="Segoe UI"/>
            <family val="2"/>
          </rPr>
          <t>As opções são
 5: Alta
 4: Média-alta
 3: Média
 2: Baixa-média
 1: Baixa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DSS</author>
  </authors>
  <commentList>
    <comment ref="D3" authorId="0" shapeId="0" xr:uid="{A1E71DB7-E7EF-48F0-A75E-5D2A96AF6C44}">
      <text>
        <r>
          <rPr>
            <b/>
            <sz val="8"/>
            <color indexed="81"/>
            <rFont val="Tahoma"/>
            <family val="2"/>
          </rPr>
          <t>Gerente do Projeto</t>
        </r>
      </text>
    </comment>
    <comment ref="E3" authorId="0" shapeId="0" xr:uid="{BD45EB3A-ACD0-4C5C-AEE2-DF76CFEB3391}">
      <text>
        <r>
          <rPr>
            <b/>
            <sz val="7"/>
            <color indexed="81"/>
            <rFont val="Tahoma"/>
            <family val="2"/>
          </rPr>
          <t xml:space="preserve">Dev Front-End
</t>
        </r>
      </text>
    </comment>
    <comment ref="F3" authorId="0" shapeId="0" xr:uid="{FB890D85-4EBB-4BAB-9A23-DCE5065DAC17}">
      <text>
        <r>
          <rPr>
            <b/>
            <sz val="8"/>
            <color indexed="81"/>
            <rFont val="Tahoma"/>
            <family val="2"/>
          </rPr>
          <t xml:space="preserve">Dev Back-End
</t>
        </r>
      </text>
    </comment>
    <comment ref="G3" authorId="0" shapeId="0" xr:uid="{91B002A6-BBAB-4BC6-B1D2-0ED6FB9E8496}">
      <text>
        <r>
          <rPr>
            <b/>
            <sz val="8"/>
            <color indexed="81"/>
            <rFont val="Tahoma"/>
            <family val="2"/>
          </rPr>
          <t xml:space="preserve">Analista
</t>
        </r>
      </text>
    </comment>
    <comment ref="H3" authorId="0" shapeId="0" xr:uid="{EE5ED737-4AE9-44F4-A4D0-8633DBD659CA}">
      <text>
        <r>
          <rPr>
            <b/>
            <sz val="8"/>
            <color indexed="81"/>
            <rFont val="Tahoma"/>
            <family val="2"/>
          </rPr>
          <t xml:space="preserve">Design
</t>
        </r>
      </text>
    </comment>
  </commentList>
</comments>
</file>

<file path=xl/sharedStrings.xml><?xml version="1.0" encoding="utf-8"?>
<sst xmlns="http://schemas.openxmlformats.org/spreadsheetml/2006/main" count="993" uniqueCount="451">
  <si>
    <t>Ref</t>
  </si>
  <si>
    <t>Etapas – Atividades - Marcos</t>
  </si>
  <si>
    <t>Dependência</t>
  </si>
  <si>
    <t>Responsável</t>
  </si>
  <si>
    <t xml:space="preserve">Recursos                                    </t>
  </si>
  <si>
    <t>Obs</t>
  </si>
  <si>
    <t>1.1</t>
  </si>
  <si>
    <t>Concepção</t>
  </si>
  <si>
    <t>1.2</t>
  </si>
  <si>
    <t>1.3</t>
  </si>
  <si>
    <t>1.4</t>
  </si>
  <si>
    <t>2.1</t>
  </si>
  <si>
    <t>2.2</t>
  </si>
  <si>
    <t>2.3</t>
  </si>
  <si>
    <t>3.1</t>
  </si>
  <si>
    <t>3.2</t>
  </si>
  <si>
    <t>4.1</t>
  </si>
  <si>
    <t>4.2</t>
  </si>
  <si>
    <t>4.3</t>
  </si>
  <si>
    <t>5.1</t>
  </si>
  <si>
    <t>Controle do Projeto</t>
  </si>
  <si>
    <t>Reuniões</t>
  </si>
  <si>
    <t>Documentação</t>
  </si>
  <si>
    <t>Cronograma</t>
  </si>
  <si>
    <t>Orçamento</t>
  </si>
  <si>
    <t>Estudo de Viabilidade</t>
  </si>
  <si>
    <t>Modelo de Negocios</t>
  </si>
  <si>
    <t>Pesquisa</t>
  </si>
  <si>
    <t>Contratação</t>
  </si>
  <si>
    <t>Fornecedores e Entregadores</t>
  </si>
  <si>
    <t>Servidores</t>
  </si>
  <si>
    <t>Manutenção e Suporte</t>
  </si>
  <si>
    <t>Desenvolvimento</t>
  </si>
  <si>
    <t>5.3</t>
  </si>
  <si>
    <t>5.4</t>
  </si>
  <si>
    <t>Desenvolvimento Front-End</t>
  </si>
  <si>
    <t>Desenvolvimento Back-End</t>
  </si>
  <si>
    <t>Prototipagem</t>
  </si>
  <si>
    <t>Design UX</t>
  </si>
  <si>
    <t>Teste de Software</t>
  </si>
  <si>
    <t>1.1.1</t>
  </si>
  <si>
    <t>1.1.2</t>
  </si>
  <si>
    <t>1.1.3</t>
  </si>
  <si>
    <t>1.1.4</t>
  </si>
  <si>
    <t>Preparar pauta</t>
  </si>
  <si>
    <t>Conduzir reuniões</t>
  </si>
  <si>
    <t>Documentar decisões</t>
  </si>
  <si>
    <t>Definir como sera a documentação</t>
  </si>
  <si>
    <t>Documentar processos</t>
  </si>
  <si>
    <t>Revisar documentação</t>
  </si>
  <si>
    <t>1.2.1</t>
  </si>
  <si>
    <t>1.2.2</t>
  </si>
  <si>
    <t>1.2.3</t>
  </si>
  <si>
    <t>Definir as metas</t>
  </si>
  <si>
    <t>Atualizar o cronograma</t>
  </si>
  <si>
    <t>Criar cronograma</t>
  </si>
  <si>
    <t>1.3.1</t>
  </si>
  <si>
    <t>1.3.2</t>
  </si>
  <si>
    <t>1.3.3</t>
  </si>
  <si>
    <t>Estimar custos</t>
  </si>
  <si>
    <t>Monitorar Despesas</t>
  </si>
  <si>
    <t>1.4.1</t>
  </si>
  <si>
    <t>1.4.2</t>
  </si>
  <si>
    <t>1.4.3</t>
  </si>
  <si>
    <t>2.1.1</t>
  </si>
  <si>
    <t>2.1.2</t>
  </si>
  <si>
    <t>2.1.3</t>
  </si>
  <si>
    <t>Coletar dados</t>
  </si>
  <si>
    <t>Analisar a viabilidade</t>
  </si>
  <si>
    <t>Emitir Relatorio</t>
  </si>
  <si>
    <t>2.2.1</t>
  </si>
  <si>
    <t>2.2.2</t>
  </si>
  <si>
    <t>Criar wireframes</t>
  </si>
  <si>
    <t>Validação com partes interessadas</t>
  </si>
  <si>
    <t>Desenvolver o plano</t>
  </si>
  <si>
    <t>Entrevistas</t>
  </si>
  <si>
    <t>Persona</t>
  </si>
  <si>
    <t>Encontrar Fornecedores</t>
  </si>
  <si>
    <t>Avaliar propostas</t>
  </si>
  <si>
    <t>Negociar Contrato</t>
  </si>
  <si>
    <t>4.1.1</t>
  </si>
  <si>
    <t>4.1.2</t>
  </si>
  <si>
    <t>4.1.3</t>
  </si>
  <si>
    <t>Escolher um provedor de servidores</t>
  </si>
  <si>
    <t>4.2.1</t>
  </si>
  <si>
    <t>4.2.2</t>
  </si>
  <si>
    <t>Contratar equipe</t>
  </si>
  <si>
    <t>Monitorar desempenho</t>
  </si>
  <si>
    <t>4.3.1</t>
  </si>
  <si>
    <t>4.3.2</t>
  </si>
  <si>
    <t>4.3.3</t>
  </si>
  <si>
    <t>4.3.4</t>
  </si>
  <si>
    <t>Treinamento do suporte</t>
  </si>
  <si>
    <t>Preparar entrevistas</t>
  </si>
  <si>
    <t>Conduzir entrevistas</t>
  </si>
  <si>
    <t>Analisar os resultados</t>
  </si>
  <si>
    <t>3.1.1</t>
  </si>
  <si>
    <t>3.1.2</t>
  </si>
  <si>
    <t>3.1.3</t>
  </si>
  <si>
    <t>Identificar a persona</t>
  </si>
  <si>
    <t>Criar a persona</t>
  </si>
  <si>
    <t>3.2.1</t>
  </si>
  <si>
    <t>3.2.2</t>
  </si>
  <si>
    <t>Criar prototipo</t>
  </si>
  <si>
    <t>Validar com partes interessadas</t>
  </si>
  <si>
    <t>5.1.1</t>
  </si>
  <si>
    <t>5.1.2</t>
  </si>
  <si>
    <t>Definição dos padroes de design</t>
  </si>
  <si>
    <t>Criar a interface do usuario</t>
  </si>
  <si>
    <t>Desenvolvimento da logica de negocios</t>
  </si>
  <si>
    <t>Especificar os requisitos</t>
  </si>
  <si>
    <t>Integrar com o front-end</t>
  </si>
  <si>
    <t>Codificar a interface do usuario</t>
  </si>
  <si>
    <t>Integrar com o back-end</t>
  </si>
  <si>
    <t>5.3.1</t>
  </si>
  <si>
    <t>5.3.2</t>
  </si>
  <si>
    <t>5.4.1</t>
  </si>
  <si>
    <t>5.4.2</t>
  </si>
  <si>
    <t>5.4.3</t>
  </si>
  <si>
    <t>Criar casos de teste</t>
  </si>
  <si>
    <t>Executar testes</t>
  </si>
  <si>
    <t>Documentar resultados</t>
  </si>
  <si>
    <t>Gerente do Projeto</t>
  </si>
  <si>
    <t>Analista de Documentação</t>
  </si>
  <si>
    <t>Analista de Orçamento</t>
  </si>
  <si>
    <t xml:space="preserve"> Analista de Negócios</t>
  </si>
  <si>
    <t>Designer</t>
  </si>
  <si>
    <t>Analista de Negócios</t>
  </si>
  <si>
    <t>Analista de Dados</t>
  </si>
  <si>
    <t>Pesquisador</t>
  </si>
  <si>
    <t>Gerente de TI</t>
  </si>
  <si>
    <t>Dev Back-End</t>
  </si>
  <si>
    <t>Dev Front-End</t>
  </si>
  <si>
    <t>3.3</t>
  </si>
  <si>
    <t>3.3.1</t>
  </si>
  <si>
    <t>3.3.2</t>
  </si>
  <si>
    <t>3.3.3</t>
  </si>
  <si>
    <t>Cronograma de reuniões</t>
  </si>
  <si>
    <t>Fazer a reunião de abertura do projeto</t>
  </si>
  <si>
    <t>1.1.5</t>
  </si>
  <si>
    <t>Stakeholder</t>
  </si>
  <si>
    <t>Clientes</t>
  </si>
  <si>
    <t>Investidores</t>
  </si>
  <si>
    <t xml:space="preserve"> Fornecer financiamento, orientação estratégica e monitorar o desempenho financeiro.</t>
  </si>
  <si>
    <t>Manter os investidores informados sobre os desenvolvimentos da startup, demonstrar o progresso e responder às preocupações deles de forma proativa.</t>
  </si>
  <si>
    <t>Relatórios a receber (área de interesse)</t>
  </si>
  <si>
    <t>Volume/Nível de detalhe</t>
  </si>
  <si>
    <t>Melhor Formato</t>
  </si>
  <si>
    <t>Frequência</t>
  </si>
  <si>
    <t>Mecanismo de Entrega</t>
  </si>
  <si>
    <t>Relatórios em formato digital e, possivelmente, com gráficos visuais para destacar tendências e demandas sazonais.</t>
  </si>
  <si>
    <t>Relatórios semanais ou mensais, dependendo da sazonalidade das frutas e das flutuações na demanda.</t>
  </si>
  <si>
    <t>Atualizações em tempo real sempre que houver mudanças relevantes nos produtos ou nos preços.</t>
  </si>
  <si>
    <t>Relatórios financeiros profissionais em formato PDF ou apresentações executivas que destacam os principais indicadores de desempenho.</t>
  </si>
  <si>
    <t>Relatórios trimestrais ou anuais para demonstrar o progresso e relatórios adicionais sob demanda.</t>
  </si>
  <si>
    <t>Projeto</t>
  </si>
  <si>
    <t>Projeto nº</t>
  </si>
  <si>
    <t>Sponsor</t>
  </si>
  <si>
    <t>Entregas do Projeto</t>
  </si>
  <si>
    <t>Atualizado em</t>
  </si>
  <si>
    <t>ID</t>
  </si>
  <si>
    <t>Papel no Projeto (interesses)</t>
  </si>
  <si>
    <t>Poder e influência</t>
  </si>
  <si>
    <t>Importância e impacto</t>
  </si>
  <si>
    <t>Tolerância a Riscos</t>
  </si>
  <si>
    <t>Papéis &amp; Responsabilidades</t>
  </si>
  <si>
    <t>Sintonia “fina”</t>
  </si>
  <si>
    <t>Vinicius</t>
  </si>
  <si>
    <t>Vida Saudavel</t>
  </si>
  <si>
    <t>Análise de Stakeholders</t>
  </si>
  <si>
    <t>Vendas consistentes e um relacionamento de negócios mutuamente benéfico.</t>
  </si>
  <si>
    <t>Produtos frescos, saudaveis e saborosos</t>
  </si>
  <si>
    <t>Oferecer produtos de alta qualidade, ótimo atendimento ao cliente e ouvir feedbacks para melhorias contínuas.</t>
  </si>
  <si>
    <t>Retorno financeiro sólido e um plano de negócios promisso</t>
  </si>
  <si>
    <t>Um relacionamento próximo com os clientes, coletar seus feedbacks regularmente e ajustar o produto com base nas necessidades e preferências deles.</t>
  </si>
  <si>
    <t>Relatórios que abordam a demanda de frutas picadas, os volumes necessários e os padrões de qualidade.</t>
  </si>
  <si>
    <t>Relatórios financeiros que demonstrem o desempenho da startup e o retorno do investimento.</t>
  </si>
  <si>
    <t>Relatórios acessíveis via site ou para o seus emails, com notificações em tempo real sobre ofertas.</t>
  </si>
  <si>
    <t>E-mails com documentos anexos.</t>
  </si>
  <si>
    <t>Notificações via email e mensagem de texto.</t>
  </si>
  <si>
    <t>Via email.</t>
  </si>
  <si>
    <t>Equipe de Desenvolvimento</t>
  </si>
  <si>
    <t>Via email ou mensagem via Whatsapp.</t>
  </si>
  <si>
    <t>Retorno financeiro pela conclusão do projeto e seu funcionamento continuo.</t>
  </si>
  <si>
    <t>O Desenvolvimento do projeto, sua manutenção e operação.</t>
  </si>
  <si>
    <t>Relatorios diarios ou semanais sobre o andamento do desenvolvimento do projeto</t>
  </si>
  <si>
    <t>Relatorios no formato digital via email, mensagem por aplicativo.</t>
  </si>
  <si>
    <t>Relatorios explicando o que cada pessoa da equipe esta desenvolvendo</t>
  </si>
  <si>
    <t>Manter a equipe sempre atualizada com a situação do projeto e suas mudanças</t>
  </si>
  <si>
    <t>5.2</t>
  </si>
  <si>
    <t>5.2.1</t>
  </si>
  <si>
    <t>5.2.2</t>
  </si>
  <si>
    <t>5.2.3</t>
  </si>
  <si>
    <t>Indentificar e interragir com Stackholders</t>
  </si>
  <si>
    <t>3.3.4</t>
  </si>
  <si>
    <t>3.1.3 e 3.3.2</t>
  </si>
  <si>
    <t>Teste e configuração do servidor</t>
  </si>
  <si>
    <t>Atualizações e correções</t>
  </si>
  <si>
    <t>Realizar testes de aceitação</t>
  </si>
  <si>
    <t>5.1.3</t>
  </si>
  <si>
    <t>Fazer teste de usabilidade</t>
  </si>
  <si>
    <t>Desenvolvimento de formas de segurança</t>
  </si>
  <si>
    <t>Gerente do projeto</t>
  </si>
  <si>
    <t>5.1.4</t>
  </si>
  <si>
    <t>5.1.3 e 2.3</t>
  </si>
  <si>
    <t>Duração(em semanas)</t>
  </si>
  <si>
    <t>6.1</t>
  </si>
  <si>
    <t>Reuniões semanais</t>
  </si>
  <si>
    <t>Fornecedores</t>
  </si>
  <si>
    <t>Fornecer produtos de alta qualidade, cumprir prazos de entrega e negociar termos contratuais favoráveis.</t>
  </si>
  <si>
    <t>Estabelecer uma comunicação aberta e construir relacionamentos de longo prazo sera crucial para garantir um suprimento de ingredientes de alta qualidade.</t>
  </si>
  <si>
    <t>Relatórios que refletem a disponibilidade de produtos,  preços e promoções, data de entrega.</t>
  </si>
  <si>
    <t>Lançamento</t>
  </si>
  <si>
    <t>Atividade Continua</t>
  </si>
  <si>
    <t>6.2</t>
  </si>
  <si>
    <t>Lançamento do software</t>
  </si>
  <si>
    <t>Continuo após lançamento</t>
  </si>
  <si>
    <t>Equipe de Suporte</t>
  </si>
  <si>
    <t>Implementação de atulizações e correções</t>
  </si>
  <si>
    <t>Definir Orçamento</t>
  </si>
  <si>
    <t xml:space="preserve">  </t>
  </si>
  <si>
    <t>1.4.2 e 1.3</t>
  </si>
  <si>
    <t xml:space="preserve">    </t>
  </si>
  <si>
    <t/>
  </si>
  <si>
    <t>4.1.3 e 5.1</t>
  </si>
  <si>
    <t>2.2.2 e 4.3.1</t>
  </si>
  <si>
    <t>2.2.2 e 5.2.1</t>
  </si>
  <si>
    <t>Informações sobre o projeto</t>
  </si>
  <si>
    <t>Gerente Responsável</t>
  </si>
  <si>
    <t>Data da avaliação</t>
  </si>
  <si>
    <t>Histórico da avaliação de riscos</t>
  </si>
  <si>
    <t>Vinicius Lacerda Viana</t>
  </si>
  <si>
    <t>Plano de Comunicação</t>
  </si>
  <si>
    <t>Data: 24/10/2023 Projeto: Vida Saudavel</t>
  </si>
  <si>
    <t>Página: ____/_____</t>
  </si>
  <si>
    <t>Atividade</t>
  </si>
  <si>
    <t>Assunto/Conteúdo</t>
  </si>
  <si>
    <t>Tipo</t>
  </si>
  <si>
    <t>Emissor –responsavel</t>
  </si>
  <si>
    <t>Local</t>
  </si>
  <si>
    <t>Receptor</t>
  </si>
  <si>
    <t>Data ou Freqüência</t>
  </si>
  <si>
    <t>Feedback</t>
  </si>
  <si>
    <t>Data Feedback</t>
  </si>
  <si>
    <t>Kick-off Meeting</t>
  </si>
  <si>
    <t>Lançamento do projeto Marketplace Vida Saudável; objetivos; escopo; metas; motivação da equipe.</t>
  </si>
  <si>
    <t>Videoconferência</t>
  </si>
  <si>
    <t>Gerente de Projeto</t>
  </si>
  <si>
    <t>Sala de reuniões virtual</t>
  </si>
  <si>
    <t>Equipe do projeto e principais stakeholders</t>
  </si>
  <si>
    <t>Início do projeto</t>
  </si>
  <si>
    <t>Abertura para perguntas e esclarecimentos</t>
  </si>
  <si>
    <t>Durante a reunião</t>
  </si>
  <si>
    <t>Destacar a importância do projeto, sua missão de promover a saúde e o bem-estar, e definir as expectativas.</t>
  </si>
  <si>
    <t>CCB – Change Control Board</t>
  </si>
  <si>
    <t>Avaliação de indicadores-chave do projeto; revisão do escopo; aprovação de mudanças; garantia da direção do projeto.</t>
  </si>
  <si>
    <t>Membros da CCB</t>
  </si>
  <si>
    <t>Mensalmente ou conforme necessário</t>
  </si>
  <si>
    <t>Documentação de mudanças propostas</t>
  </si>
  <si>
    <t>Após análise das propostas</t>
  </si>
  <si>
    <t>Manter um registro formal de todas as alterações no projeto para garantir a consistência.</t>
  </si>
  <si>
    <t>Reunião de avaliação de equipe</t>
  </si>
  <si>
    <t>Avaliação de desempenho da equipe de projeto; reconhecimento de conquistas; identificação de desafios.</t>
  </si>
  <si>
    <t>Equipe do projeto</t>
  </si>
  <si>
    <t>Mensalmente</t>
  </si>
  <si>
    <t>Feedback individual e coletivo</t>
  </si>
  <si>
    <t>Após cada reunião</t>
  </si>
  <si>
    <t>Promover o desenvolvimento da equipe e criar um ambiente de trabalho saudável.</t>
  </si>
  <si>
    <t>Reunião de avaliação de fornecedor</t>
  </si>
  <si>
    <t>Análise de desempenho dos fornecedores; qualidade e prazo das entregas.</t>
  </si>
  <si>
    <t>Gerente de Compras</t>
  </si>
  <si>
    <t>Equipe de Compras</t>
  </si>
  <si>
    <t>Trimestralmente ou após grandes entregas</t>
  </si>
  <si>
    <t>Relatórios de desempenho dos fornecedores</t>
  </si>
  <si>
    <t>Garantir que os fornecedores atendam aos padrões de qualidade e prazos para produtos saudáveis.</t>
  </si>
  <si>
    <t>Reunião de avaliação de Stakeholder</t>
  </si>
  <si>
    <t>Avaliação da satisfação dos stakeholders em relação ao progresso do projeto; feedback sobre entregas.</t>
  </si>
  <si>
    <t>Principais stakeholders</t>
  </si>
  <si>
    <t>Semestralmente ou conforme necessário</t>
  </si>
  <si>
    <t>Coleta de opiniões e sugestões</t>
  </si>
  <si>
    <t>Manter um diálogo aberto com os stakeholders e ajustar a estratégia conforme necessário.</t>
  </si>
  <si>
    <t>Reunião de avaliação dos planos do projeto</t>
  </si>
  <si>
    <t>Revisão dos planos do projeto; verificação do alinhamento com objetivos e escopo.</t>
  </si>
  <si>
    <t>Atualizações nos planos conforme necessário</t>
  </si>
  <si>
    <t>Assegurar que o projeto siga a estratégia definida para o Marketplace Vida Saudável.</t>
  </si>
  <si>
    <t>Close-out</t>
  </si>
  <si>
    <t>Discussão dos resultados do projeto; identificação de lições aprendidas e oportunidades para projetos futuros.</t>
  </si>
  <si>
    <t>Equipe do projeto e partes interessadas</t>
  </si>
  <si>
    <t>Após a conclusão do projeto</t>
  </si>
  <si>
    <t>Documentação de lições aprendidas e relatório final</t>
  </si>
  <si>
    <t>Após a reunião de encerramento</t>
  </si>
  <si>
    <t>Documentar as melhores práticas e lições aprendidas para futuros projetos na área de alimentos saudáveis.</t>
  </si>
  <si>
    <t>Gerente do projeto: Vinicius Lacerda</t>
  </si>
  <si>
    <t>Atividade: Kick-off Meeting
Tipo de Mensagem: Reunião
Atividade: Reunião da CCB (Change Control Board)
Tipo de Mensagem: Relatório operacional
Atividade: Reunião de Avaliação da Equipe
Tipo de Mensagem: Memorando (de/para)
Atividade: Reunião de Avaliação de Fornecedores
Tipo de Mensagem: E-mail
Atividade: Reunião de Avaliação de Stakeholders
Tipo de Mensagem: Internet ou Intranet
Atividade: Reunião de Avaliação dos Planos do Projeto
Tipo de Mensagem: Apresentação
Atividade: Close-out
Tipo de Mensagem: Relatório executivo</t>
  </si>
  <si>
    <t>Elaborado por:Vinicius Lacerda</t>
  </si>
  <si>
    <t>Aprovado por:Vinicius Lacerda</t>
  </si>
  <si>
    <r>
      <rPr>
        <b/>
        <sz val="10"/>
        <rFont val="Arial"/>
        <family val="2"/>
      </rPr>
      <t>Risco Tecnológico:</t>
    </r>
    <r>
      <rPr>
        <sz val="10"/>
        <rFont val="Arial"/>
        <family val="2"/>
      </rPr>
      <t xml:space="preserve">
Este risco é associado a problemas inesperados durante o desenvolvimento do software que podem atrasar o cronograma.
Para mitigar esse risco, a equipe adotará a abordagem de realizar testes rigorosos em cada fase do desenvolvimento. Além disso, manterá uma equipe de suporte técnico disponível para solucionar problemas emergenciais que possam surgir.</t>
    </r>
  </si>
  <si>
    <r>
      <rPr>
        <b/>
        <sz val="10"/>
        <rFont val="Arial"/>
        <family val="2"/>
      </rPr>
      <t>Risco de Segurança:</t>
    </r>
    <r>
      <rPr>
        <sz val="10"/>
        <rFont val="Arial"/>
        <family val="2"/>
      </rPr>
      <t xml:space="preserve">
Este risco diz respeito à possibilidade de vulnerabilidades de segurança comprometerem os dados do usuário.
A contingência incluirá a contratação de especialistas em segurança para realizar auditorias regulares e a implementação de protocolos de segurança robustos.</t>
    </r>
  </si>
  <si>
    <r>
      <rPr>
        <b/>
        <sz val="10"/>
        <rFont val="Arial"/>
        <family val="2"/>
      </rPr>
      <t>Risco de Adoção pelo Usuário:</t>
    </r>
    <r>
      <rPr>
        <sz val="10"/>
        <rFont val="Arial"/>
        <family val="2"/>
      </rPr>
      <t xml:space="preserve">
O risco de baixa aceitação do marketplace pelos usuários é um desafio significativo.
Para enfrentar esse risco, a equipe planeja realizar campanhas de marketing eficazes para aumentar a conscientização e o interesse dos usuários. Além disso, eles coletarão feedback contínuo para melhorar a experiência do usuário e tornar o marketplace mais atraente.</t>
    </r>
  </si>
  <si>
    <r>
      <rPr>
        <b/>
        <sz val="10"/>
        <rFont val="Arial"/>
        <family val="2"/>
      </rPr>
      <t>Risco Financeiro:</t>
    </r>
    <r>
      <rPr>
        <sz val="10"/>
        <rFont val="Arial"/>
        <family val="2"/>
      </rPr>
      <t xml:space="preserve">
Este risco está relacionado ao aumento nos custos de desenvolvimento além do orçamento previsto.
A equipe se compromete a monitorar de perto os custos e ajustar o escopo do projeto conforme necessário. Se houver necessidade, buscarão financiamento adicional para manter o desenvolvimento dentro do orçamento.</t>
    </r>
  </si>
  <si>
    <r>
      <rPr>
        <b/>
        <sz val="10"/>
        <rFont val="Arial"/>
        <family val="2"/>
      </rPr>
      <t>Risco de Concorrência:</t>
    </r>
    <r>
      <rPr>
        <sz val="10"/>
        <rFont val="Arial"/>
        <family val="2"/>
      </rPr>
      <t xml:space="preserve">
O risco de enfrentar uma intensa concorrência de outros marketplaces de produtos saudáveis é uma preocupação real.
Para se manter competitivo, a equipe planeja realizar análises regulares da concorrência e inovar constantemente, oferecendo diferenciais competitivos que atraiam os clientes.</t>
    </r>
  </si>
  <si>
    <r>
      <rPr>
        <b/>
        <sz val="10"/>
        <rFont val="Arial"/>
        <family val="2"/>
      </rPr>
      <t>Risco de Escalabilidade:</t>
    </r>
    <r>
      <rPr>
        <sz val="10"/>
        <rFont val="Arial"/>
        <family val="2"/>
      </rPr>
      <t xml:space="preserve">
O risco de o sistema não lidar eficientemente com um aumento rápido no número de usuários é crítico para a escalabilidade do marketplace.
A estratégia de contingência envolve o projeto da infraestrutura de forma a considerar a escalabilidade desde o início. A equipe monitorará continuamente o desempenho e fará ajustes conforme necessário para garantir que o sistema possa lidar com um aumento de usuários de forma eficaz.</t>
    </r>
  </si>
  <si>
    <t>Matriz de Responsabilidade</t>
  </si>
  <si>
    <t>Cod.</t>
  </si>
  <si>
    <t>Equipe do Projeto</t>
  </si>
  <si>
    <t>GP</t>
  </si>
  <si>
    <t>Gerenciar o Projeto</t>
  </si>
  <si>
    <t>R / A</t>
  </si>
  <si>
    <t>Legenda - - Gráfico RACI (Responsabilidade, Aprovação, Consultado e Informado)</t>
  </si>
  <si>
    <t>GP - Gerente do Projeto</t>
  </si>
  <si>
    <t>R - Responsável pela Execução</t>
  </si>
  <si>
    <t>A - Responsável pela Aprovação</t>
  </si>
  <si>
    <t>C - Consultado</t>
  </si>
  <si>
    <t>I - Informado</t>
  </si>
  <si>
    <t>P - Participante</t>
  </si>
  <si>
    <t>Gestão de RH</t>
  </si>
  <si>
    <t>Perfil de Qualificação</t>
  </si>
  <si>
    <t xml:space="preserve">MAPA DE COMPETÊNCIAS </t>
  </si>
  <si>
    <t>Nenhum conhecimento</t>
  </si>
  <si>
    <t>Participou de treinamento</t>
  </si>
  <si>
    <t>Domínio básico</t>
  </si>
  <si>
    <t>Experiência prática</t>
  </si>
  <si>
    <t>Especialista</t>
  </si>
  <si>
    <t>Habilitação</t>
  </si>
  <si>
    <t>Pessoa</t>
  </si>
  <si>
    <t>Planejar atividades</t>
  </si>
  <si>
    <t>Gerencia Atividades</t>
  </si>
  <si>
    <t>Gerencia Projetos</t>
  </si>
  <si>
    <t>Lidera equipes</t>
  </si>
  <si>
    <t>Revisado em: 31/10/23</t>
  </si>
  <si>
    <t>Seção/depto: Gerencia do projeto</t>
  </si>
  <si>
    <t>Responsável: Vinicius</t>
  </si>
  <si>
    <t>Empresa: Vida Saudavel</t>
  </si>
  <si>
    <t>Vinicius Viana</t>
  </si>
  <si>
    <t>Fernanda Higino</t>
  </si>
  <si>
    <t>Lucas Lima</t>
  </si>
  <si>
    <t>Alanis Vieira</t>
  </si>
  <si>
    <t>Glenda Henrique</t>
  </si>
  <si>
    <t>Design</t>
  </si>
  <si>
    <t>Desenvolvimento Web(HTML, CSS)</t>
  </si>
  <si>
    <t>Java Script</t>
  </si>
  <si>
    <t>Node</t>
  </si>
  <si>
    <t>Implatar o projeto</t>
  </si>
  <si>
    <t>Banco do Dados</t>
  </si>
  <si>
    <t>Testes</t>
  </si>
  <si>
    <t>Segurança de dados</t>
  </si>
  <si>
    <t>Fernanda</t>
  </si>
  <si>
    <t>Lucas</t>
  </si>
  <si>
    <t>Alanis</t>
  </si>
  <si>
    <t>Glenda</t>
  </si>
  <si>
    <t>DBE - Dev Back-end</t>
  </si>
  <si>
    <t>DFE - Dev Front-end</t>
  </si>
  <si>
    <t>DFE</t>
  </si>
  <si>
    <t>DBE</t>
  </si>
  <si>
    <t>AG - Analista Geral</t>
  </si>
  <si>
    <t>DES - Design</t>
  </si>
  <si>
    <t>AG</t>
  </si>
  <si>
    <t>DES</t>
  </si>
  <si>
    <t>R</t>
  </si>
  <si>
    <t>A</t>
  </si>
  <si>
    <t>P</t>
  </si>
  <si>
    <t>I</t>
  </si>
  <si>
    <t>C</t>
  </si>
  <si>
    <t>P / A</t>
  </si>
  <si>
    <t>R  / A</t>
  </si>
  <si>
    <t>C / A</t>
  </si>
  <si>
    <t>Custos(R$)</t>
  </si>
  <si>
    <t>Microsoft Teams</t>
  </si>
  <si>
    <t xml:space="preserve"> Documentos de pauta</t>
  </si>
  <si>
    <t>Excel e Word</t>
  </si>
  <si>
    <t>App de mensagem</t>
  </si>
  <si>
    <t>Word</t>
  </si>
  <si>
    <t xml:space="preserve">Adobe Acrobat </t>
  </si>
  <si>
    <t>Documentos de escopo</t>
  </si>
  <si>
    <t>Excel</t>
  </si>
  <si>
    <t>Planilha de orçamento</t>
  </si>
  <si>
    <t>ExpenseWatch</t>
  </si>
  <si>
    <t>Planilhas e Formularios de pesquisa</t>
  </si>
  <si>
    <t>Business Model Canvas</t>
  </si>
  <si>
    <t>Comunicação atravez de emails, reuniões</t>
  </si>
  <si>
    <t>Roteiro de entrevista</t>
  </si>
  <si>
    <t>Gravar entrevista</t>
  </si>
  <si>
    <t>Adobe Illustrator</t>
  </si>
  <si>
    <t>Documentação dos padroes</t>
  </si>
  <si>
    <t>Figma</t>
  </si>
  <si>
    <t>Ferramenta de prototipagem</t>
  </si>
  <si>
    <t>Microsoft Project</t>
  </si>
  <si>
    <t>Google Forms</t>
  </si>
  <si>
    <t>Pesquisa Online</t>
  </si>
  <si>
    <t>Documento de Proposta</t>
  </si>
  <si>
    <t>AWS</t>
  </si>
  <si>
    <t>Contratar</t>
  </si>
  <si>
    <t>Treinamento</t>
  </si>
  <si>
    <t>Monitorar</t>
  </si>
  <si>
    <t>Documentos de especificação</t>
  </si>
  <si>
    <t>Testbirds</t>
  </si>
  <si>
    <t>Comunicação</t>
  </si>
  <si>
    <t>Visual studio</t>
  </si>
  <si>
    <t>Análise de segurança.</t>
  </si>
  <si>
    <t>Git</t>
  </si>
  <si>
    <t>Servidores de produção e ferramentas de implantação</t>
  </si>
  <si>
    <t>Recursos de suporte e ferramentas de controle de versão.</t>
  </si>
  <si>
    <t>Ferramentas de gestão de testes</t>
  </si>
  <si>
    <t>Recursos de teste, como testadores manuais ou ferramentas de automação de testes.</t>
  </si>
  <si>
    <t>Ferramentas de documentação de testes</t>
  </si>
  <si>
    <t>[VS] - Vida Saudável</t>
  </si>
  <si>
    <t>ORÇAMENTO</t>
  </si>
  <si>
    <t>TOTAL REALIZADO:</t>
  </si>
  <si>
    <t>TOTAL ORÇADO:</t>
  </si>
  <si>
    <t>EQUIPE</t>
  </si>
  <si>
    <t>Custo com Pessoal Administrativo</t>
  </si>
  <si>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</si>
  <si>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</si>
  <si>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</si>
  <si>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</si>
  <si>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</si>
  <si>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</si>
  <si>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</si>
  <si>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</si>
  <si>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</si>
  <si>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</si>
  <si>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</si>
  <si>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</si>
  <si>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</si>
  <si>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Colaboradores</t>
  </si>
  <si>
    <t xml:space="preserve">Colaboradores </t>
  </si>
  <si>
    <t>Uniforme</t>
  </si>
  <si>
    <t>Treinamentos (cursos, congressos e seminários)</t>
  </si>
  <si>
    <t>TOTAL ORÇADO</t>
  </si>
  <si>
    <t>TOTAL REALIZADO</t>
  </si>
  <si>
    <t>EVENTOS</t>
  </si>
  <si>
    <t>Custos das ações</t>
  </si>
  <si>
    <t>Eventos de Captação e Parcerias Comerciais</t>
  </si>
  <si>
    <t xml:space="preserve">Assessoria de Imprensa </t>
  </si>
  <si>
    <t>Assessoria de Imprensa</t>
  </si>
  <si>
    <t>MARKETING</t>
  </si>
  <si>
    <t>Publicidade e Propaganda</t>
  </si>
  <si>
    <t>Banco de Imagem - Istock</t>
  </si>
  <si>
    <t>Serviços e Materiais de Informática - Software de Edição</t>
  </si>
  <si>
    <t>Portais e Sites</t>
  </si>
  <si>
    <t>DIGITAL</t>
  </si>
  <si>
    <t>Google</t>
  </si>
  <si>
    <t>Facebook</t>
  </si>
  <si>
    <t>Linkedin</t>
  </si>
  <si>
    <t>Monitoramento de Redes Sociais</t>
  </si>
  <si>
    <t>ADMINISTRATIVO</t>
  </si>
  <si>
    <t>Utilidades e Serviços - Telefone</t>
  </si>
  <si>
    <t>Fretes, Carretos ou Entregas</t>
  </si>
  <si>
    <t>Serviços de Terceiros - Honorários Advocatícios</t>
  </si>
  <si>
    <t>Serviços de Terceiros - Honorários de Consultoria</t>
  </si>
  <si>
    <t>Serviços e Materiais de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</si>
</sst>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R$&quot;\ #,##0;[Red]\-&quot;R$&quot;\ #,##0"/>
    <numFmt numFmtId="44" formatCode="_-&quot;R$&quot;\ * #,##0.00_-;\-&quot;R$&quot;\ * #,##0.00_-;_-&quot;R$&quot;\ * &quot;-&quot;??_-;_-@_-"/>
    <numFmt numFmtId="164" formatCode="_(&quot;R$&quot;* #,##0.00_);_(&quot;R$&quot;* \(#,##0.00\);_(&quot;R$&quot;* &quot;-&quot;??_);_(@_)"/>
    <numFmt numFmtId="165" formatCode="&quot;R$&quot;#,##0.00"/>
  </numFmts>
  <fonts count="6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0"/>
      <name val="Times New Roman"/>
      <family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indexed="9"/>
      <name val="Arial"/>
      <family val="2"/>
    </font>
    <font>
      <b/>
      <sz val="10"/>
      <name val="Calibri "/>
    </font>
    <font>
      <sz val="10"/>
      <name val="Calibri "/>
    </font>
    <font>
      <sz val="10"/>
      <name val="Calibri"/>
      <family val="2"/>
      <scheme val="minor"/>
    </font>
    <font>
      <sz val="10"/>
      <color theme="1"/>
      <name val="Calibri "/>
    </font>
    <font>
      <sz val="9"/>
      <color indexed="81"/>
      <name val="Segoe UI"/>
      <family val="2"/>
    </font>
    <font>
      <sz val="10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0"/>
      <color indexed="9"/>
      <name val="Arial"/>
    </font>
    <font>
      <b/>
      <sz val="10"/>
      <name val="Arial"/>
    </font>
    <font>
      <b/>
      <sz val="8"/>
      <color indexed="9"/>
      <name val="Tahoma"/>
      <family val="2"/>
    </font>
    <font>
      <sz val="11"/>
      <color rgb="FFFF0000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5"/>
      <name val="Arial"/>
      <family val="2"/>
    </font>
    <font>
      <b/>
      <sz val="12"/>
      <color indexed="9"/>
      <name val="Times New Roman"/>
      <family val="1"/>
    </font>
    <font>
      <b/>
      <sz val="10"/>
      <color indexed="9"/>
      <name val="Arial"/>
      <family val="2"/>
    </font>
    <font>
      <sz val="12"/>
      <name val="Times New Roman"/>
      <family val="1"/>
    </font>
    <font>
      <b/>
      <sz val="12"/>
      <name val="Arial"/>
      <family val="2"/>
    </font>
    <font>
      <b/>
      <sz val="7"/>
      <color indexed="81"/>
      <name val="Tahoma"/>
      <family val="2"/>
    </font>
    <font>
      <i/>
      <sz val="14"/>
      <name val="Arial"/>
      <family val="2"/>
    </font>
    <font>
      <sz val="12"/>
      <color indexed="9"/>
      <name val="Arial"/>
      <family val="2"/>
    </font>
    <font>
      <i/>
      <sz val="14"/>
      <color indexed="62"/>
      <name val="Arial"/>
      <family val="2"/>
    </font>
    <font>
      <sz val="10"/>
      <color indexed="62"/>
      <name val="Arial"/>
      <family val="2"/>
    </font>
    <font>
      <b/>
      <i/>
      <u/>
      <sz val="20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b/>
      <sz val="48"/>
      <name val="Courier New"/>
      <family val="3"/>
    </font>
    <font>
      <b/>
      <sz val="16"/>
      <name val="Courier New"/>
      <family val="3"/>
    </font>
    <font>
      <sz val="16"/>
      <name val="Courier New"/>
      <family val="3"/>
    </font>
    <font>
      <sz val="14"/>
      <name val="Courier New"/>
      <family val="3"/>
    </font>
    <font>
      <b/>
      <sz val="10"/>
      <color theme="0"/>
      <name val="Calibri"/>
      <family val="2"/>
    </font>
    <font>
      <sz val="10"/>
      <color theme="0"/>
      <name val="Calibri"/>
      <family val="2"/>
    </font>
    <font>
      <sz val="8"/>
      <color theme="0"/>
      <name val="Courier New"/>
      <family val="3"/>
    </font>
    <font>
      <b/>
      <sz val="10"/>
      <color rgb="FF000000"/>
      <name val="Calibri"/>
      <family val="2"/>
    </font>
    <font>
      <b/>
      <sz val="12"/>
      <color rgb="FFD8D8D8"/>
      <name val="Calibri"/>
      <family val="2"/>
    </font>
    <font>
      <b/>
      <sz val="12"/>
      <color rgb="FF3F3F3F"/>
      <name val="Calibri"/>
      <family val="2"/>
    </font>
    <font>
      <b/>
      <sz val="8"/>
      <name val="Courier New"/>
      <family val="3"/>
    </font>
    <font>
      <b/>
      <sz val="10"/>
      <name val="Calibri"/>
      <family val="2"/>
    </font>
    <font>
      <sz val="10"/>
      <color rgb="FF000000"/>
      <name val="Calibri"/>
      <family val="2"/>
    </font>
    <font>
      <sz val="10"/>
      <color rgb="FF008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6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44061"/>
        <bgColor rgb="FF244061"/>
      </patternFill>
    </fill>
    <fill>
      <patternFill patternType="solid">
        <fgColor rgb="FFFFFF00"/>
        <bgColor rgb="FFFFFF00"/>
      </patternFill>
    </fill>
    <fill>
      <patternFill patternType="solid">
        <fgColor rgb="FF366092"/>
        <bgColor rgb="FF366092"/>
      </patternFill>
    </fill>
    <fill>
      <patternFill patternType="solid">
        <fgColor rgb="FF95B3D7"/>
        <bgColor rgb="FF95B3D7"/>
      </patternFill>
    </fill>
    <fill>
      <patternFill patternType="solid">
        <fgColor rgb="FFCCFFCC"/>
        <bgColor rgb="FFCCFFCC"/>
      </patternFill>
    </fill>
    <fill>
      <patternFill patternType="solid">
        <fgColor rgb="FFBFBFBF"/>
        <bgColor rgb="FFBFBFBF"/>
      </patternFill>
    </fill>
  </fills>
  <borders count="94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64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17365D"/>
      </left>
      <right style="thin">
        <color rgb="FFD8D8D8"/>
      </right>
      <top/>
      <bottom/>
      <diagonal/>
    </border>
    <border>
      <left style="thin">
        <color rgb="FFD8D8D8"/>
      </left>
      <right style="thin">
        <color rgb="FFD8D8D8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/>
    <xf numFmtId="0" fontId="8" fillId="0" borderId="0"/>
    <xf numFmtId="0" fontId="20" fillId="0" borderId="0"/>
    <xf numFmtId="9" fontId="20" fillId="0" borderId="0" applyFont="0" applyFill="0" applyBorder="0" applyAlignment="0" applyProtection="0"/>
    <xf numFmtId="44" fontId="47" fillId="0" borderId="0" applyFont="0" applyFill="0" applyBorder="0" applyAlignment="0" applyProtection="0"/>
  </cellStyleXfs>
  <cellXfs count="325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10" fillId="3" borderId="12" xfId="0" applyFont="1" applyFill="1" applyBorder="1"/>
    <xf numFmtId="0" fontId="9" fillId="3" borderId="12" xfId="0" applyFont="1" applyFill="1" applyBorder="1" applyAlignment="1">
      <alignment horizontal="left"/>
    </xf>
    <xf numFmtId="0" fontId="0" fillId="0" borderId="12" xfId="0" applyBorder="1"/>
    <xf numFmtId="0" fontId="9" fillId="4" borderId="12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7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0" xfId="0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2" fillId="6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5" fillId="0" borderId="10" xfId="0" applyFont="1" applyBorder="1"/>
    <xf numFmtId="0" fontId="0" fillId="0" borderId="2" xfId="0" applyBorder="1" applyAlignment="1">
      <alignment horizontal="center"/>
    </xf>
    <xf numFmtId="0" fontId="0" fillId="6" borderId="10" xfId="0" applyFill="1" applyBorder="1"/>
    <xf numFmtId="0" fontId="0" fillId="2" borderId="14" xfId="0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/>
    <xf numFmtId="0" fontId="0" fillId="8" borderId="10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9" xfId="0" applyFill="1" applyBorder="1"/>
    <xf numFmtId="0" fontId="0" fillId="8" borderId="11" xfId="0" applyFill="1" applyBorder="1"/>
    <xf numFmtId="0" fontId="0" fillId="8" borderId="7" xfId="0" applyFill="1" applyBorder="1"/>
    <xf numFmtId="0" fontId="0" fillId="8" borderId="8" xfId="0" applyFill="1" applyBorder="1"/>
    <xf numFmtId="0" fontId="1" fillId="8" borderId="0" xfId="0" applyFont="1" applyFill="1"/>
    <xf numFmtId="0" fontId="0" fillId="8" borderId="0" xfId="0" quotePrefix="1" applyFill="1"/>
    <xf numFmtId="0" fontId="20" fillId="0" borderId="0" xfId="2"/>
    <xf numFmtId="0" fontId="20" fillId="0" borderId="0" xfId="2" applyAlignment="1">
      <alignment vertical="center"/>
    </xf>
    <xf numFmtId="0" fontId="23" fillId="0" borderId="0" xfId="2" applyFont="1"/>
    <xf numFmtId="14" fontId="21" fillId="0" borderId="12" xfId="2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8" xfId="0" applyBorder="1" applyAlignment="1">
      <alignment wrapText="1"/>
    </xf>
    <xf numFmtId="0" fontId="0" fillId="12" borderId="29" xfId="0" applyFill="1" applyBorder="1" applyAlignment="1">
      <alignment wrapText="1"/>
    </xf>
    <xf numFmtId="0" fontId="0" fillId="0" borderId="31" xfId="0" applyBorder="1" applyAlignment="1">
      <alignment wrapText="1"/>
    </xf>
    <xf numFmtId="0" fontId="0" fillId="12" borderId="30" xfId="0" applyFill="1" applyBorder="1"/>
    <xf numFmtId="0" fontId="28" fillId="13" borderId="41" xfId="0" applyFont="1" applyFill="1" applyBorder="1" applyAlignment="1">
      <alignment horizontal="center" vertical="top" wrapText="1"/>
    </xf>
    <xf numFmtId="0" fontId="28" fillId="13" borderId="42" xfId="0" applyFont="1" applyFill="1" applyBorder="1" applyAlignment="1">
      <alignment horizontal="center" vertical="top" wrapText="1"/>
    </xf>
    <xf numFmtId="0" fontId="0" fillId="12" borderId="46" xfId="0" applyFill="1" applyBorder="1"/>
    <xf numFmtId="0" fontId="0" fillId="12" borderId="47" xfId="0" applyFill="1" applyBorder="1"/>
    <xf numFmtId="0" fontId="29" fillId="14" borderId="12" xfId="0" applyFont="1" applyFill="1" applyBorder="1"/>
    <xf numFmtId="0" fontId="29" fillId="14" borderId="12" xfId="0" applyFont="1" applyFill="1" applyBorder="1" applyAlignment="1">
      <alignment vertical="center"/>
    </xf>
    <xf numFmtId="0" fontId="28" fillId="13" borderId="43" xfId="0" applyFont="1" applyFill="1" applyBorder="1" applyAlignment="1">
      <alignment horizontal="center" vertical="top" wrapText="1"/>
    </xf>
    <xf numFmtId="0" fontId="30" fillId="12" borderId="12" xfId="0" applyFont="1" applyFill="1" applyBorder="1" applyAlignment="1">
      <alignment vertical="top"/>
    </xf>
    <xf numFmtId="0" fontId="30" fillId="0" borderId="0" xfId="0" applyFont="1"/>
    <xf numFmtId="0" fontId="20" fillId="0" borderId="0" xfId="2" applyAlignment="1">
      <alignment vertical="center" wrapText="1"/>
    </xf>
    <xf numFmtId="0" fontId="8" fillId="0" borderId="12" xfId="0" applyFont="1" applyBorder="1" applyAlignment="1">
      <alignment horizontal="center"/>
    </xf>
    <xf numFmtId="0" fontId="21" fillId="0" borderId="0" xfId="0" applyFont="1"/>
    <xf numFmtId="0" fontId="8" fillId="0" borderId="0" xfId="0" applyFont="1"/>
    <xf numFmtId="0" fontId="20" fillId="0" borderId="0" xfId="2" applyAlignment="1">
      <alignment textRotation="90"/>
    </xf>
    <xf numFmtId="0" fontId="37" fillId="0" borderId="0" xfId="2" applyFont="1"/>
    <xf numFmtId="0" fontId="41" fillId="0" borderId="0" xfId="2" applyFont="1"/>
    <xf numFmtId="0" fontId="20" fillId="19" borderId="15" xfId="2" applyFill="1" applyBorder="1"/>
    <xf numFmtId="0" fontId="20" fillId="19" borderId="71" xfId="2" applyFill="1" applyBorder="1"/>
    <xf numFmtId="0" fontId="20" fillId="18" borderId="15" xfId="2" applyFill="1" applyBorder="1"/>
    <xf numFmtId="0" fontId="20" fillId="18" borderId="71" xfId="2" applyFill="1" applyBorder="1"/>
    <xf numFmtId="0" fontId="33" fillId="17" borderId="73" xfId="2" applyFont="1" applyFill="1" applyBorder="1"/>
    <xf numFmtId="0" fontId="20" fillId="17" borderId="74" xfId="2" applyFill="1" applyBorder="1"/>
    <xf numFmtId="0" fontId="33" fillId="17" borderId="56" xfId="2" applyFont="1" applyFill="1" applyBorder="1"/>
    <xf numFmtId="0" fontId="20" fillId="19" borderId="65" xfId="2" applyFill="1" applyBorder="1"/>
    <xf numFmtId="0" fontId="20" fillId="18" borderId="65" xfId="2" applyFill="1" applyBorder="1"/>
    <xf numFmtId="0" fontId="13" fillId="5" borderId="48" xfId="2" applyFont="1" applyFill="1" applyBorder="1" applyAlignment="1">
      <alignment horizontal="centerContinuous"/>
    </xf>
    <xf numFmtId="0" fontId="13" fillId="5" borderId="49" xfId="2" applyFont="1" applyFill="1" applyBorder="1" applyAlignment="1">
      <alignment horizontal="centerContinuous"/>
    </xf>
    <xf numFmtId="0" fontId="13" fillId="5" borderId="50" xfId="2" applyFont="1" applyFill="1" applyBorder="1" applyAlignment="1">
      <alignment horizontal="centerContinuous"/>
    </xf>
    <xf numFmtId="0" fontId="13" fillId="20" borderId="75" xfId="2" applyFont="1" applyFill="1" applyBorder="1" applyAlignment="1">
      <alignment horizontal="centerContinuous"/>
    </xf>
    <xf numFmtId="0" fontId="38" fillId="20" borderId="75" xfId="2" applyFont="1" applyFill="1" applyBorder="1" applyAlignment="1">
      <alignment horizontal="centerContinuous"/>
    </xf>
    <xf numFmtId="0" fontId="20" fillId="21" borderId="52" xfId="2" applyFill="1" applyBorder="1" applyAlignment="1">
      <alignment textRotation="90"/>
    </xf>
    <xf numFmtId="0" fontId="20" fillId="21" borderId="53" xfId="2" applyFill="1" applyBorder="1" applyAlignment="1">
      <alignment textRotation="90"/>
    </xf>
    <xf numFmtId="0" fontId="20" fillId="21" borderId="54" xfId="2" applyFill="1" applyBorder="1" applyAlignment="1">
      <alignment textRotation="90"/>
    </xf>
    <xf numFmtId="0" fontId="0" fillId="0" borderId="84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9" xfId="0" applyBorder="1" applyAlignment="1">
      <alignment horizontal="center" vertical="center"/>
    </xf>
    <xf numFmtId="0" fontId="21" fillId="8" borderId="53" xfId="2" applyFont="1" applyFill="1" applyBorder="1" applyAlignment="1">
      <alignment horizontal="center"/>
    </xf>
    <xf numFmtId="0" fontId="21" fillId="8" borderId="54" xfId="2" applyFont="1" applyFill="1" applyBorder="1" applyAlignment="1">
      <alignment horizontal="center"/>
    </xf>
    <xf numFmtId="0" fontId="21" fillId="8" borderId="84" xfId="2" applyFont="1" applyFill="1" applyBorder="1" applyAlignment="1">
      <alignment horizontal="center"/>
    </xf>
    <xf numFmtId="0" fontId="21" fillId="8" borderId="85" xfId="2" applyFont="1" applyFill="1" applyBorder="1" applyAlignment="1">
      <alignment horizontal="center"/>
    </xf>
    <xf numFmtId="0" fontId="21" fillId="8" borderId="57" xfId="2" applyFont="1" applyFill="1" applyBorder="1" applyAlignment="1">
      <alignment horizontal="center"/>
    </xf>
    <xf numFmtId="0" fontId="34" fillId="0" borderId="88" xfId="0" applyFont="1" applyBorder="1" applyAlignment="1">
      <alignment horizontal="left" vertical="center" wrapText="1"/>
    </xf>
    <xf numFmtId="0" fontId="21" fillId="8" borderId="88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left" vertical="center" wrapText="1"/>
    </xf>
    <xf numFmtId="0" fontId="34" fillId="0" borderId="87" xfId="0" applyFont="1" applyBorder="1" applyAlignment="1">
      <alignment horizontal="center" vertical="center" wrapText="1"/>
    </xf>
    <xf numFmtId="0" fontId="3" fillId="8" borderId="55" xfId="0" applyFont="1" applyFill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top" wrapText="1"/>
    </xf>
    <xf numFmtId="0" fontId="2" fillId="0" borderId="55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42" fillId="0" borderId="12" xfId="0" applyFont="1" applyBorder="1" applyAlignment="1">
      <alignment horizontal="center"/>
    </xf>
    <xf numFmtId="0" fontId="43" fillId="0" borderId="12" xfId="0" applyFont="1" applyBorder="1"/>
    <xf numFmtId="0" fontId="43" fillId="0" borderId="58" xfId="0" applyFont="1" applyBorder="1"/>
    <xf numFmtId="0" fontId="42" fillId="0" borderId="58" xfId="0" applyFont="1" applyBorder="1" applyAlignment="1">
      <alignment horizontal="center"/>
    </xf>
    <xf numFmtId="0" fontId="42" fillId="0" borderId="0" xfId="0" applyFont="1"/>
    <xf numFmtId="0" fontId="42" fillId="8" borderId="0" xfId="0" applyFont="1" applyFill="1"/>
    <xf numFmtId="0" fontId="8" fillId="8" borderId="82" xfId="0" applyFont="1" applyFill="1" applyBorder="1" applyAlignment="1">
      <alignment horizontal="left"/>
    </xf>
    <xf numFmtId="0" fontId="32" fillId="9" borderId="81" xfId="0" applyFont="1" applyFill="1" applyBorder="1" applyAlignment="1">
      <alignment horizontal="left" vertical="center" wrapText="1" indent="1"/>
    </xf>
    <xf numFmtId="0" fontId="32" fillId="9" borderId="0" xfId="0" applyFont="1" applyFill="1" applyAlignment="1">
      <alignment horizontal="center" vertical="center" wrapText="1"/>
    </xf>
    <xf numFmtId="0" fontId="44" fillId="8" borderId="80" xfId="0" applyFont="1" applyFill="1" applyBorder="1"/>
    <xf numFmtId="0" fontId="44" fillId="8" borderId="77" xfId="0" applyFont="1" applyFill="1" applyBorder="1"/>
    <xf numFmtId="0" fontId="29" fillId="12" borderId="12" xfId="0" applyFont="1" applyFill="1" applyBorder="1" applyAlignment="1">
      <alignment vertical="top"/>
    </xf>
    <xf numFmtId="0" fontId="29" fillId="0" borderId="12" xfId="0" applyFont="1" applyBorder="1"/>
    <xf numFmtId="0" fontId="45" fillId="22" borderId="53" xfId="2" applyFont="1" applyFill="1" applyBorder="1" applyAlignment="1">
      <alignment horizontal="center"/>
    </xf>
    <xf numFmtId="0" fontId="45" fillId="22" borderId="84" xfId="2" applyFont="1" applyFill="1" applyBorder="1" applyAlignment="1">
      <alignment horizontal="center"/>
    </xf>
    <xf numFmtId="0" fontId="45" fillId="22" borderId="57" xfId="2" applyFont="1" applyFill="1" applyBorder="1" applyAlignment="1">
      <alignment horizontal="center"/>
    </xf>
    <xf numFmtId="0" fontId="21" fillId="23" borderId="53" xfId="2" applyFont="1" applyFill="1" applyBorder="1" applyAlignment="1">
      <alignment horizontal="center"/>
    </xf>
    <xf numFmtId="0" fontId="21" fillId="23" borderId="56" xfId="2" applyFont="1" applyFill="1" applyBorder="1" applyAlignment="1">
      <alignment horizontal="center"/>
    </xf>
    <xf numFmtId="0" fontId="21" fillId="23" borderId="57" xfId="2" applyFont="1" applyFill="1" applyBorder="1" applyAlignment="1">
      <alignment horizontal="center"/>
    </xf>
    <xf numFmtId="0" fontId="21" fillId="23" borderId="84" xfId="2" applyFont="1" applyFill="1" applyBorder="1" applyAlignment="1">
      <alignment horizontal="center"/>
    </xf>
    <xf numFmtId="0" fontId="21" fillId="23" borderId="54" xfId="2" applyFont="1" applyFill="1" applyBorder="1" applyAlignment="1">
      <alignment horizontal="center"/>
    </xf>
    <xf numFmtId="0" fontId="21" fillId="7" borderId="84" xfId="2" applyFont="1" applyFill="1" applyBorder="1" applyAlignment="1">
      <alignment horizontal="center"/>
    </xf>
    <xf numFmtId="0" fontId="21" fillId="7" borderId="52" xfId="2" applyFont="1" applyFill="1" applyBorder="1" applyAlignment="1">
      <alignment horizontal="center"/>
    </xf>
    <xf numFmtId="0" fontId="21" fillId="7" borderId="83" xfId="2" applyFont="1" applyFill="1" applyBorder="1" applyAlignment="1">
      <alignment horizontal="center"/>
    </xf>
    <xf numFmtId="0" fontId="21" fillId="7" borderId="53" xfId="2" applyFont="1" applyFill="1" applyBorder="1" applyAlignment="1">
      <alignment horizontal="center"/>
    </xf>
    <xf numFmtId="0" fontId="21" fillId="7" borderId="57" xfId="2" applyFont="1" applyFill="1" applyBorder="1" applyAlignment="1">
      <alignment horizontal="center"/>
    </xf>
    <xf numFmtId="0" fontId="21" fillId="24" borderId="53" xfId="2" applyFont="1" applyFill="1" applyBorder="1" applyAlignment="1">
      <alignment horizontal="center"/>
    </xf>
    <xf numFmtId="0" fontId="21" fillId="24" borderId="52" xfId="2" applyFont="1" applyFill="1" applyBorder="1" applyAlignment="1">
      <alignment horizontal="center"/>
    </xf>
    <xf numFmtId="0" fontId="21" fillId="24" borderId="57" xfId="2" applyFont="1" applyFill="1" applyBorder="1" applyAlignment="1">
      <alignment horizontal="center"/>
    </xf>
    <xf numFmtId="0" fontId="21" fillId="24" borderId="86" xfId="2" applyFont="1" applyFill="1" applyBorder="1" applyAlignment="1">
      <alignment horizontal="center"/>
    </xf>
    <xf numFmtId="0" fontId="21" fillId="24" borderId="54" xfId="2" applyFont="1" applyFill="1" applyBorder="1" applyAlignment="1">
      <alignment horizontal="center"/>
    </xf>
    <xf numFmtId="0" fontId="23" fillId="23" borderId="68" xfId="2" applyFont="1" applyFill="1" applyBorder="1"/>
    <xf numFmtId="0" fontId="20" fillId="23" borderId="15" xfId="2" applyFill="1" applyBorder="1"/>
    <xf numFmtId="0" fontId="20" fillId="23" borderId="72" xfId="2" applyFill="1" applyBorder="1"/>
    <xf numFmtId="0" fontId="46" fillId="0" borderId="0" xfId="2" applyFont="1"/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6" borderId="14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6" borderId="13" xfId="0" applyFill="1" applyBorder="1" applyAlignment="1">
      <alignment horizontal="center" vertical="center"/>
    </xf>
    <xf numFmtId="0" fontId="1" fillId="6" borderId="14" xfId="0" applyFont="1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6" fontId="0" fillId="7" borderId="8" xfId="0" applyNumberFormat="1" applyFill="1" applyBorder="1" applyAlignment="1">
      <alignment horizontal="center" vertical="center"/>
    </xf>
    <xf numFmtId="0" fontId="20" fillId="8" borderId="63" xfId="2" applyFill="1" applyBorder="1"/>
    <xf numFmtId="0" fontId="20" fillId="8" borderId="69" xfId="2" applyFill="1" applyBorder="1"/>
    <xf numFmtId="0" fontId="20" fillId="8" borderId="70" xfId="2" applyFill="1" applyBorder="1"/>
    <xf numFmtId="0" fontId="49" fillId="25" borderId="0" xfId="0" applyFont="1" applyFill="1"/>
    <xf numFmtId="44" fontId="50" fillId="25" borderId="0" xfId="0" applyNumberFormat="1" applyFont="1" applyFill="1" applyAlignment="1">
      <alignment horizontal="center"/>
    </xf>
    <xf numFmtId="0" fontId="49" fillId="26" borderId="0" xfId="0" applyFont="1" applyFill="1"/>
    <xf numFmtId="44" fontId="51" fillId="26" borderId="0" xfId="4" applyFont="1" applyFill="1" applyAlignment="1">
      <alignment horizontal="center"/>
    </xf>
    <xf numFmtId="164" fontId="52" fillId="27" borderId="91" xfId="0" applyNumberFormat="1" applyFont="1" applyFill="1" applyBorder="1" applyAlignment="1">
      <alignment horizontal="center"/>
    </xf>
    <xf numFmtId="164" fontId="53" fillId="27" borderId="91" xfId="0" applyNumberFormat="1" applyFont="1" applyFill="1" applyBorder="1" applyAlignment="1">
      <alignment horizontal="center"/>
    </xf>
    <xf numFmtId="164" fontId="53" fillId="27" borderId="92" xfId="0" applyNumberFormat="1" applyFont="1" applyFill="1" applyBorder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28" borderId="93" xfId="0" applyFont="1" applyFill="1" applyBorder="1"/>
    <xf numFmtId="0" fontId="56" fillId="29" borderId="93" xfId="0" applyFont="1" applyFill="1" applyBorder="1" applyAlignment="1">
      <alignment horizontal="center" vertical="center"/>
    </xf>
    <xf numFmtId="0" fontId="57" fillId="30" borderId="93" xfId="0" applyFont="1" applyFill="1" applyBorder="1" applyAlignment="1">
      <alignment horizontal="center" vertical="center"/>
    </xf>
    <xf numFmtId="0" fontId="55" fillId="0" borderId="0" xfId="0" applyFont="1"/>
    <xf numFmtId="0" fontId="58" fillId="0" borderId="0" xfId="0" applyFont="1"/>
    <xf numFmtId="165" fontId="59" fillId="0" borderId="93" xfId="0" applyNumberFormat="1" applyFont="1" applyBorder="1"/>
    <xf numFmtId="164" fontId="55" fillId="0" borderId="93" xfId="0" applyNumberFormat="1" applyFont="1" applyBorder="1" applyAlignment="1">
      <alignment horizontal="center"/>
    </xf>
    <xf numFmtId="164" fontId="60" fillId="0" borderId="93" xfId="0" applyNumberFormat="1" applyFont="1" applyBorder="1" applyAlignment="1">
      <alignment horizontal="center"/>
    </xf>
    <xf numFmtId="0" fontId="60" fillId="0" borderId="0" xfId="0" applyFont="1"/>
    <xf numFmtId="165" fontId="59" fillId="31" borderId="93" xfId="0" applyNumberFormat="1" applyFont="1" applyFill="1" applyBorder="1"/>
    <xf numFmtId="164" fontId="55" fillId="31" borderId="93" xfId="0" applyNumberFormat="1" applyFont="1" applyFill="1" applyBorder="1" applyAlignment="1">
      <alignment horizontal="center"/>
    </xf>
    <xf numFmtId="0" fontId="61" fillId="0" borderId="0" xfId="0" applyFont="1"/>
    <xf numFmtId="164" fontId="60" fillId="31" borderId="93" xfId="0" applyNumberFormat="1" applyFont="1" applyFill="1" applyBorder="1" applyAlignment="1">
      <alignment horizontal="center"/>
    </xf>
    <xf numFmtId="164" fontId="59" fillId="32" borderId="93" xfId="0" applyNumberFormat="1" applyFont="1" applyFill="1" applyBorder="1" applyAlignment="1">
      <alignment horizontal="center"/>
    </xf>
    <xf numFmtId="164" fontId="59" fillId="31" borderId="93" xfId="0" applyNumberFormat="1" applyFont="1" applyFill="1" applyBorder="1" applyAlignment="1">
      <alignment horizontal="center"/>
    </xf>
    <xf numFmtId="164" fontId="55" fillId="25" borderId="93" xfId="0" applyNumberFormat="1" applyFont="1" applyFill="1" applyBorder="1" applyAlignment="1">
      <alignment horizontal="center"/>
    </xf>
    <xf numFmtId="164" fontId="55" fillId="26" borderId="93" xfId="0" applyNumberFormat="1" applyFont="1" applyFill="1" applyBorder="1" applyAlignment="1">
      <alignment horizontal="center"/>
    </xf>
    <xf numFmtId="0" fontId="9" fillId="3" borderId="12" xfId="0" applyFont="1" applyFill="1" applyBorder="1" applyAlignment="1">
      <alignment horizontal="left"/>
    </xf>
    <xf numFmtId="0" fontId="0" fillId="0" borderId="12" xfId="0" applyBorder="1"/>
    <xf numFmtId="16" fontId="10" fillId="3" borderId="12" xfId="0" applyNumberFormat="1" applyFont="1" applyFill="1" applyBorder="1"/>
    <xf numFmtId="0" fontId="10" fillId="3" borderId="12" xfId="0" applyFont="1" applyFill="1" applyBorder="1"/>
    <xf numFmtId="0" fontId="8" fillId="0" borderId="12" xfId="0" applyFont="1" applyBorder="1"/>
    <xf numFmtId="0" fontId="9" fillId="0" borderId="12" xfId="0" applyFont="1" applyBorder="1"/>
    <xf numFmtId="0" fontId="13" fillId="5" borderId="12" xfId="0" applyFont="1" applyFill="1" applyBorder="1" applyAlignment="1">
      <alignment horizontal="center"/>
    </xf>
    <xf numFmtId="0" fontId="8" fillId="0" borderId="13" xfId="2" applyFont="1" applyBorder="1" applyAlignment="1">
      <alignment horizontal="left" vertical="top" wrapText="1"/>
    </xf>
    <xf numFmtId="0" fontId="8" fillId="0" borderId="14" xfId="2" applyFont="1" applyBorder="1" applyAlignment="1">
      <alignment horizontal="left" vertical="top" wrapText="1"/>
    </xf>
    <xf numFmtId="0" fontId="8" fillId="0" borderId="15" xfId="2" applyFont="1" applyBorder="1" applyAlignment="1">
      <alignment horizontal="left" vertical="top" wrapText="1"/>
    </xf>
    <xf numFmtId="0" fontId="24" fillId="9" borderId="13" xfId="2" applyFont="1" applyFill="1" applyBorder="1" applyAlignment="1">
      <alignment horizontal="center" vertical="center"/>
    </xf>
    <xf numFmtId="0" fontId="24" fillId="9" borderId="14" xfId="2" applyFont="1" applyFill="1" applyBorder="1" applyAlignment="1">
      <alignment horizontal="center" vertical="center"/>
    </xf>
    <xf numFmtId="0" fontId="24" fillId="9" borderId="15" xfId="2" applyFont="1" applyFill="1" applyBorder="1" applyAlignment="1">
      <alignment horizontal="center" vertical="center"/>
    </xf>
    <xf numFmtId="0" fontId="22" fillId="10" borderId="16" xfId="2" applyFont="1" applyFill="1" applyBorder="1" applyAlignment="1">
      <alignment horizontal="center"/>
    </xf>
    <xf numFmtId="0" fontId="22" fillId="10" borderId="17" xfId="2" applyFont="1" applyFill="1" applyBorder="1" applyAlignment="1">
      <alignment horizontal="center"/>
    </xf>
    <xf numFmtId="0" fontId="22" fillId="10" borderId="18" xfId="2" applyFont="1" applyFill="1" applyBorder="1" applyAlignment="1">
      <alignment horizontal="center"/>
    </xf>
    <xf numFmtId="0" fontId="24" fillId="9" borderId="19" xfId="2" applyFont="1" applyFill="1" applyBorder="1" applyAlignment="1">
      <alignment horizontal="left" vertical="center"/>
    </xf>
    <xf numFmtId="0" fontId="24" fillId="9" borderId="20" xfId="2" applyFont="1" applyFill="1" applyBorder="1" applyAlignment="1">
      <alignment horizontal="left" vertical="center"/>
    </xf>
    <xf numFmtId="0" fontId="21" fillId="0" borderId="20" xfId="2" applyFont="1" applyBorder="1" applyAlignment="1">
      <alignment horizontal="left" vertical="center"/>
    </xf>
    <xf numFmtId="0" fontId="21" fillId="0" borderId="21" xfId="2" applyFont="1" applyBorder="1" applyAlignment="1">
      <alignment horizontal="left" vertical="center"/>
    </xf>
    <xf numFmtId="0" fontId="24" fillId="9" borderId="22" xfId="2" applyFont="1" applyFill="1" applyBorder="1" applyAlignment="1">
      <alignment horizontal="left" vertical="center"/>
    </xf>
    <xf numFmtId="0" fontId="24" fillId="9" borderId="23" xfId="2" applyFont="1" applyFill="1" applyBorder="1" applyAlignment="1">
      <alignment horizontal="left" vertical="center"/>
    </xf>
    <xf numFmtId="14" fontId="21" fillId="0" borderId="23" xfId="2" applyNumberFormat="1" applyFont="1" applyBorder="1" applyAlignment="1">
      <alignment horizontal="left" vertical="center"/>
    </xf>
    <xf numFmtId="14" fontId="21" fillId="0" borderId="24" xfId="2" applyNumberFormat="1" applyFont="1" applyBorder="1" applyAlignment="1">
      <alignment horizontal="left" vertical="center"/>
    </xf>
    <xf numFmtId="0" fontId="26" fillId="11" borderId="25" xfId="0" applyFont="1" applyFill="1" applyBorder="1" applyAlignment="1">
      <alignment horizontal="center" wrapText="1"/>
    </xf>
    <xf numFmtId="0" fontId="26" fillId="11" borderId="26" xfId="0" applyFont="1" applyFill="1" applyBorder="1" applyAlignment="1">
      <alignment horizontal="center" wrapText="1"/>
    </xf>
    <xf numFmtId="0" fontId="26" fillId="11" borderId="27" xfId="0" applyFont="1" applyFill="1" applyBorder="1" applyAlignment="1">
      <alignment horizontal="center" wrapText="1"/>
    </xf>
    <xf numFmtId="0" fontId="27" fillId="12" borderId="25" xfId="0" applyFont="1" applyFill="1" applyBorder="1" applyAlignment="1">
      <alignment wrapText="1"/>
    </xf>
    <xf numFmtId="0" fontId="27" fillId="12" borderId="26" xfId="0" applyFont="1" applyFill="1" applyBorder="1" applyAlignment="1">
      <alignment wrapText="1"/>
    </xf>
    <xf numFmtId="0" fontId="27" fillId="12" borderId="27" xfId="0" applyFont="1" applyFill="1" applyBorder="1" applyAlignment="1">
      <alignment wrapText="1"/>
    </xf>
    <xf numFmtId="0" fontId="27" fillId="12" borderId="32" xfId="0" applyFont="1" applyFill="1" applyBorder="1" applyAlignment="1">
      <alignment horizontal="center" wrapText="1"/>
    </xf>
    <xf numFmtId="0" fontId="27" fillId="12" borderId="26" xfId="0" applyFont="1" applyFill="1" applyBorder="1" applyAlignment="1">
      <alignment horizontal="center" wrapText="1"/>
    </xf>
    <xf numFmtId="0" fontId="27" fillId="12" borderId="27" xfId="0" applyFont="1" applyFill="1" applyBorder="1" applyAlignment="1">
      <alignment horizontal="center" wrapText="1"/>
    </xf>
    <xf numFmtId="0" fontId="0" fillId="0" borderId="32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5" xfId="0" applyBorder="1" applyAlignment="1">
      <alignment wrapText="1"/>
    </xf>
    <xf numFmtId="0" fontId="28" fillId="13" borderId="43" xfId="0" applyFont="1" applyFill="1" applyBorder="1" applyAlignment="1">
      <alignment horizontal="center" vertical="top" wrapText="1"/>
    </xf>
    <xf numFmtId="0" fontId="28" fillId="13" borderId="44" xfId="0" applyFont="1" applyFill="1" applyBorder="1" applyAlignment="1">
      <alignment horizontal="center" vertical="top" wrapText="1"/>
    </xf>
    <xf numFmtId="0" fontId="28" fillId="13" borderId="45" xfId="0" applyFont="1" applyFill="1" applyBorder="1" applyAlignment="1">
      <alignment horizontal="center" vertical="top" wrapText="1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28" fillId="13" borderId="25" xfId="0" applyFont="1" applyFill="1" applyBorder="1" applyAlignment="1">
      <alignment horizontal="center" vertical="top"/>
    </xf>
    <xf numFmtId="0" fontId="28" fillId="13" borderId="27" xfId="0" applyFont="1" applyFill="1" applyBorder="1" applyAlignment="1">
      <alignment horizontal="center" vertical="top"/>
    </xf>
    <xf numFmtId="0" fontId="28" fillId="13" borderId="26" xfId="0" applyFont="1" applyFill="1" applyBorder="1" applyAlignment="1">
      <alignment horizontal="center" vertical="top"/>
    </xf>
    <xf numFmtId="0" fontId="25" fillId="12" borderId="25" xfId="0" applyFont="1" applyFill="1" applyBorder="1" applyAlignment="1">
      <alignment wrapText="1"/>
    </xf>
    <xf numFmtId="0" fontId="25" fillId="12" borderId="26" xfId="0" applyFont="1" applyFill="1" applyBorder="1" applyAlignment="1">
      <alignment wrapText="1"/>
    </xf>
    <xf numFmtId="0" fontId="25" fillId="12" borderId="27" xfId="0" applyFont="1" applyFill="1" applyBorder="1" applyAlignment="1">
      <alignment wrapText="1"/>
    </xf>
    <xf numFmtId="0" fontId="0" fillId="0" borderId="37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0" fontId="0" fillId="0" borderId="40" xfId="0" applyBorder="1" applyAlignment="1">
      <alignment wrapText="1"/>
    </xf>
    <xf numFmtId="0" fontId="44" fillId="8" borderId="73" xfId="0" applyFont="1" applyFill="1" applyBorder="1" applyAlignment="1">
      <alignment horizontal="left"/>
    </xf>
    <xf numFmtId="0" fontId="44" fillId="8" borderId="89" xfId="0" applyFont="1" applyFill="1" applyBorder="1" applyAlignment="1">
      <alignment horizontal="left"/>
    </xf>
    <xf numFmtId="0" fontId="44" fillId="8" borderId="90" xfId="0" applyFont="1" applyFill="1" applyBorder="1" applyAlignment="1">
      <alignment horizontal="left"/>
    </xf>
    <xf numFmtId="0" fontId="35" fillId="0" borderId="48" xfId="0" applyFont="1" applyBorder="1" applyAlignment="1">
      <alignment horizontal="center"/>
    </xf>
    <xf numFmtId="0" fontId="35" fillId="0" borderId="49" xfId="0" applyFont="1" applyBorder="1" applyAlignment="1">
      <alignment horizontal="center"/>
    </xf>
    <xf numFmtId="0" fontId="35" fillId="0" borderId="50" xfId="0" applyFont="1" applyBorder="1" applyAlignment="1">
      <alignment horizontal="center"/>
    </xf>
    <xf numFmtId="0" fontId="42" fillId="0" borderId="58" xfId="0" applyFont="1" applyBorder="1" applyAlignment="1">
      <alignment horizontal="center"/>
    </xf>
    <xf numFmtId="0" fontId="31" fillId="15" borderId="48" xfId="0" applyFont="1" applyFill="1" applyBorder="1" applyAlignment="1">
      <alignment horizontal="center"/>
    </xf>
    <xf numFmtId="0" fontId="31" fillId="15" borderId="49" xfId="0" applyFont="1" applyFill="1" applyBorder="1" applyAlignment="1">
      <alignment horizontal="center"/>
    </xf>
    <xf numFmtId="0" fontId="31" fillId="15" borderId="50" xfId="0" applyFont="1" applyFill="1" applyBorder="1" applyAlignment="1">
      <alignment horizontal="center"/>
    </xf>
    <xf numFmtId="0" fontId="33" fillId="16" borderId="84" xfId="0" applyFont="1" applyFill="1" applyBorder="1" applyAlignment="1">
      <alignment horizontal="center"/>
    </xf>
    <xf numFmtId="0" fontId="42" fillId="0" borderId="59" xfId="0" applyFont="1" applyBorder="1" applyAlignment="1">
      <alignment horizontal="center"/>
    </xf>
    <xf numFmtId="0" fontId="42" fillId="0" borderId="12" xfId="0" applyFont="1" applyBorder="1" applyAlignment="1">
      <alignment horizontal="center" wrapText="1"/>
    </xf>
    <xf numFmtId="0" fontId="42" fillId="0" borderId="12" xfId="0" applyFont="1" applyBorder="1" applyAlignment="1">
      <alignment horizontal="center"/>
    </xf>
    <xf numFmtId="0" fontId="44" fillId="8" borderId="64" xfId="0" applyFont="1" applyFill="1" applyBorder="1" applyAlignment="1">
      <alignment horizontal="left"/>
    </xf>
    <xf numFmtId="0" fontId="44" fillId="8" borderId="14" xfId="0" applyFont="1" applyFill="1" applyBorder="1" applyAlignment="1">
      <alignment horizontal="left"/>
    </xf>
    <xf numFmtId="0" fontId="44" fillId="8" borderId="15" xfId="0" applyFont="1" applyFill="1" applyBorder="1" applyAlignment="1">
      <alignment horizontal="left"/>
    </xf>
    <xf numFmtId="0" fontId="39" fillId="0" borderId="61" xfId="2" applyFont="1" applyBorder="1" applyAlignment="1">
      <alignment horizontal="center"/>
    </xf>
    <xf numFmtId="0" fontId="39" fillId="0" borderId="62" xfId="2" applyFont="1" applyBorder="1" applyAlignment="1">
      <alignment horizontal="center"/>
    </xf>
    <xf numFmtId="0" fontId="39" fillId="0" borderId="70" xfId="2" applyFont="1" applyBorder="1" applyAlignment="1">
      <alignment horizontal="center"/>
    </xf>
    <xf numFmtId="0" fontId="13" fillId="20" borderId="76" xfId="2" applyFont="1" applyFill="1" applyBorder="1" applyAlignment="1">
      <alignment horizontal="center"/>
    </xf>
    <xf numFmtId="0" fontId="13" fillId="20" borderId="0" xfId="2" applyFont="1" applyFill="1" applyAlignment="1">
      <alignment horizontal="center"/>
    </xf>
    <xf numFmtId="0" fontId="13" fillId="20" borderId="78" xfId="2" applyFont="1" applyFill="1" applyBorder="1" applyAlignment="1">
      <alignment horizontal="center"/>
    </xf>
    <xf numFmtId="0" fontId="40" fillId="0" borderId="76" xfId="2" applyFont="1" applyBorder="1" applyAlignment="1">
      <alignment horizontal="center"/>
    </xf>
    <xf numFmtId="0" fontId="40" fillId="0" borderId="0" xfId="2" applyFont="1" applyAlignment="1">
      <alignment horizontal="center"/>
    </xf>
    <xf numFmtId="0" fontId="40" fillId="0" borderId="78" xfId="2" applyFont="1" applyBorder="1" applyAlignment="1">
      <alignment horizontal="center"/>
    </xf>
    <xf numFmtId="0" fontId="40" fillId="0" borderId="66" xfId="2" applyFont="1" applyBorder="1" applyAlignment="1">
      <alignment horizontal="center"/>
    </xf>
    <xf numFmtId="0" fontId="40" fillId="0" borderId="67" xfId="2" applyFont="1" applyBorder="1" applyAlignment="1">
      <alignment horizontal="center"/>
    </xf>
    <xf numFmtId="0" fontId="40" fillId="0" borderId="79" xfId="2" applyFont="1" applyBorder="1" applyAlignment="1">
      <alignment horizontal="center"/>
    </xf>
    <xf numFmtId="0" fontId="20" fillId="21" borderId="66" xfId="2" applyFill="1" applyBorder="1" applyAlignment="1">
      <alignment horizontal="center"/>
    </xf>
    <xf numFmtId="0" fontId="20" fillId="21" borderId="79" xfId="2" applyFill="1" applyBorder="1" applyAlignment="1">
      <alignment horizontal="center"/>
    </xf>
    <xf numFmtId="0" fontId="23" fillId="0" borderId="67" xfId="2" applyFont="1" applyBorder="1" applyAlignment="1">
      <alignment horizontal="center"/>
    </xf>
    <xf numFmtId="0" fontId="23" fillId="0" borderId="79" xfId="2" applyFont="1" applyBorder="1" applyAlignment="1">
      <alignment horizontal="center"/>
    </xf>
    <xf numFmtId="0" fontId="20" fillId="21" borderId="61" xfId="2" applyFill="1" applyBorder="1" applyAlignment="1">
      <alignment horizontal="center"/>
    </xf>
    <xf numFmtId="0" fontId="20" fillId="21" borderId="70" xfId="2" applyFill="1" applyBorder="1" applyAlignment="1">
      <alignment horizontal="center"/>
    </xf>
    <xf numFmtId="0" fontId="20" fillId="21" borderId="76" xfId="2" applyFill="1" applyBorder="1" applyAlignment="1">
      <alignment horizontal="center"/>
    </xf>
    <xf numFmtId="0" fontId="20" fillId="21" borderId="78" xfId="2" applyFill="1" applyBorder="1" applyAlignment="1">
      <alignment horizontal="center"/>
    </xf>
    <xf numFmtId="0" fontId="48" fillId="0" borderId="0" xfId="0" applyFont="1" applyAlignment="1">
      <alignment horizontal="center" vertical="center"/>
    </xf>
  </cellXfs>
  <cellStyles count="5">
    <cellStyle name="Moeda" xfId="4" builtinId="4"/>
    <cellStyle name="Normal" xfId="0" builtinId="0"/>
    <cellStyle name="Normal 2" xfId="1" xr:uid="{00000000-0005-0000-0000-00002F000000}"/>
    <cellStyle name="Normal 3" xfId="2" xr:uid="{00000000-0005-0000-0000-000030000000}"/>
    <cellStyle name="Porcentagem 2" xfId="3" xr:uid="{00000000-0005-0000-0000-000031000000}"/>
  </cellStyles>
  <dxfs count="1">
    <dxf>
      <fill>
        <patternFill patternType="solid">
          <fgColor rgb="FFFFE699"/>
          <bgColor rgb="FF000000"/>
        </patternFill>
      </fill>
    </dxf>
  </dxfs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3">
  <dgm:title val=""/>
  <dgm:desc val=""/>
  <dgm:catLst>
    <dgm:cat type="accent1" pri="11300"/>
  </dgm:catLst>
  <dgm:styleLbl name="node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1">
        <a:shade val="80000"/>
      </a:schemeClr>
      <a:schemeClr val="accent1">
        <a:tint val="7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/>
    <dgm:txEffectClrLst/>
  </dgm:styleLbl>
  <dgm:styleLbl name="node1">
    <dgm:fillClrLst>
      <a:schemeClr val="accent1">
        <a:shade val="80000"/>
      </a:schemeClr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lnNode1">
    <dgm:fillClrLst>
      <a:schemeClr val="accent1">
        <a:shade val="80000"/>
      </a:schemeClr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1">
        <a:shade val="80000"/>
        <a:alpha val="50000"/>
      </a:schemeClr>
      <a:schemeClr val="accent1">
        <a:tint val="70000"/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1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1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/>
    <dgm:txEffectClrLst/>
  </dgm:styleLbl>
  <dgm:styleLbl name="fg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lt1"/>
    </dgm:txFillClrLst>
    <dgm:txEffectClrLst/>
  </dgm:styleLbl>
  <dgm:styleLbl name="sibTrans1D1">
    <dgm:fillClrLst>
      <a:schemeClr val="accent1">
        <a:shade val="90000"/>
      </a:schemeClr>
      <a:schemeClr val="accent1">
        <a:tint val="70000"/>
      </a:schemeClr>
    </dgm:fillClrLst>
    <dgm:linClrLst>
      <a:schemeClr val="accent1">
        <a:shade val="90000"/>
      </a:schemeClr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>
        <a:shade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1">
        <a:tint val="99000"/>
      </a:schemeClr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1">
        <a:tint val="80000"/>
      </a:schemeClr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>
        <a:tint val="70000"/>
      </a:schemeClr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>
        <a:tint val="90000"/>
      </a:schemeClr>
    </dgm:fillClrLst>
    <dgm:linClrLst meth="repeat">
      <a:schemeClr val="accent1">
        <a:tint val="90000"/>
      </a:schemeClr>
    </dgm:linClrLst>
    <dgm:effectClrLst/>
    <dgm:txLinClrLst/>
    <dgm:txFillClrLst/>
    <dgm:txEffectClrLst/>
  </dgm:styleLbl>
  <dgm:styleLbl name="parChTrans2D3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/>
    <dgm:txEffectClrLst/>
  </dgm:styleLbl>
  <dgm:styleLbl name="parChTrans2D4">
    <dgm:fillClrLst meth="repeat">
      <a:schemeClr val="accent1">
        <a:tint val="50000"/>
      </a:schemeClr>
    </dgm:fillClrLst>
    <dgm:linClrLst meth="repeat">
      <a:schemeClr val="accent1">
        <a:tint val="50000"/>
      </a:schemeClr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>
        <a:shade val="8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>
        <a:tint val="99000"/>
      </a:schemeClr>
    </dgm:fillClrLst>
    <dgm:linClrLst meth="repeat">
      <a:schemeClr val="accent1">
        <a:tint val="99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>
        <a:tint val="80000"/>
      </a:schemeClr>
    </dgm:fillClrLst>
    <dgm:linClrLst meth="repeat">
      <a:schemeClr val="accent1">
        <a:tint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>
        <a:tint val="7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1">
        <a:shade val="80000"/>
      </a:schemeClr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>
        <a:tint val="99000"/>
      </a:schemeClr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>
        <a:tint val="80000"/>
      </a:schemeClr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>
        <a:tint val="70000"/>
      </a:schemeClr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FBCEC53-D65E-40B0-A2C1-DF6628DAD45E}" type="doc">
      <dgm:prSet loTypeId="urn:microsoft.com/office/officeart/2005/8/layout/orgChart1" loCatId="hierarchy" qsTypeId="urn:microsoft.com/office/officeart/2005/8/quickstyle/simple5" qsCatId="simple" csTypeId="urn:microsoft.com/office/officeart/2005/8/colors/accent1_3" csCatId="accent1" phldr="1"/>
      <dgm:spPr/>
      <dgm:t>
        <a:bodyPr/>
        <a:lstStyle/>
        <a:p>
          <a:endParaRPr lang="pt-BR"/>
        </a:p>
      </dgm:t>
    </dgm:pt>
    <dgm:pt modelId="{509039E1-A1AD-4D60-AEF3-E9B264F887C7}">
      <dgm:prSet phldrT="[Texto]"/>
      <dgm:spPr/>
      <dgm:t>
        <a:bodyPr/>
        <a:lstStyle/>
        <a:p>
          <a:r>
            <a:rPr lang="pt-BR"/>
            <a:t>Vida Saudavel</a:t>
          </a:r>
        </a:p>
      </dgm:t>
    </dgm:pt>
    <dgm:pt modelId="{35D9CBAD-31B0-410F-A240-50DFD3EF7239}" type="parTrans" cxnId="{BC34CB53-C5DF-497C-8B1D-C6A3D5BD687D}">
      <dgm:prSet/>
      <dgm:spPr/>
      <dgm:t>
        <a:bodyPr/>
        <a:lstStyle/>
        <a:p>
          <a:endParaRPr lang="pt-BR"/>
        </a:p>
      </dgm:t>
    </dgm:pt>
    <dgm:pt modelId="{89A5CB0B-98E6-4E2F-A01E-3507F6343BDA}" type="sibTrans" cxnId="{BC34CB53-C5DF-497C-8B1D-C6A3D5BD687D}">
      <dgm:prSet/>
      <dgm:spPr/>
      <dgm:t>
        <a:bodyPr/>
        <a:lstStyle/>
        <a:p>
          <a:endParaRPr lang="pt-BR"/>
        </a:p>
      </dgm:t>
    </dgm:pt>
    <dgm:pt modelId="{181D33E0-EEE6-49C1-8034-60EB5244B0CD}">
      <dgm:prSet phldrT="[Texto]"/>
      <dgm:spPr/>
      <dgm:t>
        <a:bodyPr/>
        <a:lstStyle/>
        <a:p>
          <a:r>
            <a:rPr lang="pt-BR"/>
            <a:t>Concepção</a:t>
          </a:r>
        </a:p>
      </dgm:t>
    </dgm:pt>
    <dgm:pt modelId="{55507B11-AF9C-47BB-9A0D-162404AB804F}" type="parTrans" cxnId="{18218275-8251-4E96-BE71-A31BE63F0229}">
      <dgm:prSet/>
      <dgm:spPr/>
      <dgm:t>
        <a:bodyPr/>
        <a:lstStyle/>
        <a:p>
          <a:endParaRPr lang="pt-BR"/>
        </a:p>
      </dgm:t>
    </dgm:pt>
    <dgm:pt modelId="{47088210-F698-49E4-8F59-91226A82807C}" type="sibTrans" cxnId="{18218275-8251-4E96-BE71-A31BE63F0229}">
      <dgm:prSet/>
      <dgm:spPr/>
      <dgm:t>
        <a:bodyPr/>
        <a:lstStyle/>
        <a:p>
          <a:endParaRPr lang="pt-BR"/>
        </a:p>
      </dgm:t>
    </dgm:pt>
    <dgm:pt modelId="{1F0476B3-940C-4B3B-8FB6-AF8A0784DD0D}">
      <dgm:prSet phldrT="[Texto]"/>
      <dgm:spPr/>
      <dgm:t>
        <a:bodyPr/>
        <a:lstStyle/>
        <a:p>
          <a:r>
            <a:rPr lang="pt-BR"/>
            <a:t>Desenvolvimento</a:t>
          </a:r>
        </a:p>
      </dgm:t>
    </dgm:pt>
    <dgm:pt modelId="{8F8CA3FE-0FE0-4CDB-BB1A-02DD1483D9CD}" type="parTrans" cxnId="{69D7038E-08D7-4ACA-8024-3B5D3924844B}">
      <dgm:prSet/>
      <dgm:spPr/>
      <dgm:t>
        <a:bodyPr/>
        <a:lstStyle/>
        <a:p>
          <a:endParaRPr lang="pt-BR"/>
        </a:p>
      </dgm:t>
    </dgm:pt>
    <dgm:pt modelId="{DB6F2930-DF43-47FC-A10C-890C0E905989}" type="sibTrans" cxnId="{69D7038E-08D7-4ACA-8024-3B5D3924844B}">
      <dgm:prSet/>
      <dgm:spPr/>
      <dgm:t>
        <a:bodyPr/>
        <a:lstStyle/>
        <a:p>
          <a:endParaRPr lang="pt-BR"/>
        </a:p>
      </dgm:t>
    </dgm:pt>
    <dgm:pt modelId="{ECCF8285-7279-416D-A8A8-BBEF74AFB326}">
      <dgm:prSet phldrT="[Texto]"/>
      <dgm:spPr/>
      <dgm:t>
        <a:bodyPr/>
        <a:lstStyle/>
        <a:p>
          <a:r>
            <a:rPr lang="pt-BR"/>
            <a:t>Controle de projeto</a:t>
          </a:r>
        </a:p>
      </dgm:t>
    </dgm:pt>
    <dgm:pt modelId="{767FEC35-3736-46CA-933E-7FC330F1D368}" type="parTrans" cxnId="{16814A86-7DA4-49ED-A404-9AF9159B6025}">
      <dgm:prSet/>
      <dgm:spPr/>
      <dgm:t>
        <a:bodyPr/>
        <a:lstStyle/>
        <a:p>
          <a:endParaRPr lang="pt-BR"/>
        </a:p>
      </dgm:t>
    </dgm:pt>
    <dgm:pt modelId="{2B560C5A-05C9-4673-AEBF-7A40E4ADB91A}" type="sibTrans" cxnId="{16814A86-7DA4-49ED-A404-9AF9159B6025}">
      <dgm:prSet/>
      <dgm:spPr/>
      <dgm:t>
        <a:bodyPr/>
        <a:lstStyle/>
        <a:p>
          <a:endParaRPr lang="pt-BR"/>
        </a:p>
      </dgm:t>
    </dgm:pt>
    <dgm:pt modelId="{E7C691E5-208A-4A87-BB7B-8B98B52DEB80}">
      <dgm:prSet phldrT="[Texto]"/>
      <dgm:spPr/>
      <dgm:t>
        <a:bodyPr/>
        <a:lstStyle/>
        <a:p>
          <a:r>
            <a:rPr lang="pt-BR"/>
            <a:t>Pesquisa</a:t>
          </a:r>
        </a:p>
      </dgm:t>
    </dgm:pt>
    <dgm:pt modelId="{4BDBE15B-4F70-490B-B0F5-639920A362BA}" type="parTrans" cxnId="{FE628B70-D997-4C96-A7C5-92A9C78689F0}">
      <dgm:prSet/>
      <dgm:spPr/>
      <dgm:t>
        <a:bodyPr/>
        <a:lstStyle/>
        <a:p>
          <a:endParaRPr lang="pt-BR"/>
        </a:p>
      </dgm:t>
    </dgm:pt>
    <dgm:pt modelId="{B20182E4-F314-4C68-BB5D-844C0BB2F733}" type="sibTrans" cxnId="{FE628B70-D997-4C96-A7C5-92A9C78689F0}">
      <dgm:prSet/>
      <dgm:spPr/>
      <dgm:t>
        <a:bodyPr/>
        <a:lstStyle/>
        <a:p>
          <a:endParaRPr lang="pt-BR"/>
        </a:p>
      </dgm:t>
    </dgm:pt>
    <dgm:pt modelId="{7F8AA592-6AE5-4FE1-8E5A-FDC57287B2D4}">
      <dgm:prSet phldrT="[Texto]"/>
      <dgm:spPr/>
      <dgm:t>
        <a:bodyPr/>
        <a:lstStyle/>
        <a:p>
          <a:r>
            <a:rPr lang="pt-BR"/>
            <a:t>Contratação</a:t>
          </a:r>
        </a:p>
      </dgm:t>
    </dgm:pt>
    <dgm:pt modelId="{0FB7879D-804F-4EB3-8EFA-9AC1E59CE70C}" type="parTrans" cxnId="{B18AFC66-963C-4E8D-B070-38722F9D545C}">
      <dgm:prSet/>
      <dgm:spPr/>
      <dgm:t>
        <a:bodyPr/>
        <a:lstStyle/>
        <a:p>
          <a:endParaRPr lang="pt-BR"/>
        </a:p>
      </dgm:t>
    </dgm:pt>
    <dgm:pt modelId="{5144C649-AECB-4915-BCD9-0C83B0161C72}" type="sibTrans" cxnId="{B18AFC66-963C-4E8D-B070-38722F9D545C}">
      <dgm:prSet/>
      <dgm:spPr/>
      <dgm:t>
        <a:bodyPr/>
        <a:lstStyle/>
        <a:p>
          <a:endParaRPr lang="pt-BR"/>
        </a:p>
      </dgm:t>
    </dgm:pt>
    <dgm:pt modelId="{EEB80421-4AE4-4BF3-9E1A-FDD8F8468FD3}">
      <dgm:prSet phldrT="[Texto]"/>
      <dgm:spPr/>
      <dgm:t>
        <a:bodyPr/>
        <a:lstStyle/>
        <a:p>
          <a:r>
            <a:rPr lang="pt-BR"/>
            <a:t>Entrevistas</a:t>
          </a:r>
        </a:p>
      </dgm:t>
    </dgm:pt>
    <dgm:pt modelId="{FEAC2922-F1EB-47CD-8305-D9DC1A03D370}" type="parTrans" cxnId="{77A8FB2E-8C06-484D-B1CB-73B65DBE48EA}">
      <dgm:prSet/>
      <dgm:spPr/>
      <dgm:t>
        <a:bodyPr/>
        <a:lstStyle/>
        <a:p>
          <a:endParaRPr lang="pt-BR"/>
        </a:p>
      </dgm:t>
    </dgm:pt>
    <dgm:pt modelId="{9AA9F558-EBF5-4776-B9A7-9D7584AF52F1}" type="sibTrans" cxnId="{77A8FB2E-8C06-484D-B1CB-73B65DBE48EA}">
      <dgm:prSet/>
      <dgm:spPr/>
      <dgm:t>
        <a:bodyPr/>
        <a:lstStyle/>
        <a:p>
          <a:endParaRPr lang="pt-BR"/>
        </a:p>
      </dgm:t>
    </dgm:pt>
    <dgm:pt modelId="{21528FE2-985E-4BE5-A68D-2C1692DDE6BB}">
      <dgm:prSet phldrT="[Texto]"/>
      <dgm:spPr/>
      <dgm:t>
        <a:bodyPr/>
        <a:lstStyle/>
        <a:p>
          <a:r>
            <a:rPr lang="pt-BR"/>
            <a:t>Persona</a:t>
          </a:r>
        </a:p>
      </dgm:t>
    </dgm:pt>
    <dgm:pt modelId="{85142EC9-340B-41D0-A64B-433332275692}" type="parTrans" cxnId="{C7181EB8-4D8A-4207-8586-FE94B03A5F1C}">
      <dgm:prSet/>
      <dgm:spPr/>
      <dgm:t>
        <a:bodyPr/>
        <a:lstStyle/>
        <a:p>
          <a:endParaRPr lang="pt-BR"/>
        </a:p>
      </dgm:t>
    </dgm:pt>
    <dgm:pt modelId="{2C53F06D-D35E-4A84-82DF-86E9E161924F}" type="sibTrans" cxnId="{C7181EB8-4D8A-4207-8586-FE94B03A5F1C}">
      <dgm:prSet/>
      <dgm:spPr/>
      <dgm:t>
        <a:bodyPr/>
        <a:lstStyle/>
        <a:p>
          <a:endParaRPr lang="pt-BR"/>
        </a:p>
      </dgm:t>
    </dgm:pt>
    <dgm:pt modelId="{6077039D-772E-48D5-855D-A5684AB158DF}">
      <dgm:prSet phldrT="[Texto]"/>
      <dgm:spPr/>
      <dgm:t>
        <a:bodyPr/>
        <a:lstStyle/>
        <a:p>
          <a:r>
            <a:rPr lang="pt-BR"/>
            <a:t>Fornecedores e Entregadores</a:t>
          </a:r>
        </a:p>
      </dgm:t>
    </dgm:pt>
    <dgm:pt modelId="{72F8AA45-69DE-4410-9D58-52F908FF55DD}" type="parTrans" cxnId="{977F0E32-F73B-4C20-8A73-42248F2F2652}">
      <dgm:prSet/>
      <dgm:spPr/>
      <dgm:t>
        <a:bodyPr/>
        <a:lstStyle/>
        <a:p>
          <a:endParaRPr lang="pt-BR"/>
        </a:p>
      </dgm:t>
    </dgm:pt>
    <dgm:pt modelId="{2F47310F-59DD-4229-AB8A-37CCBBD44A99}" type="sibTrans" cxnId="{977F0E32-F73B-4C20-8A73-42248F2F2652}">
      <dgm:prSet/>
      <dgm:spPr/>
      <dgm:t>
        <a:bodyPr/>
        <a:lstStyle/>
        <a:p>
          <a:endParaRPr lang="pt-BR"/>
        </a:p>
      </dgm:t>
    </dgm:pt>
    <dgm:pt modelId="{5A0BA30E-FF8A-4E43-BC51-2AEE23A38BE5}">
      <dgm:prSet phldrT="[Texto]"/>
      <dgm:spPr/>
      <dgm:t>
        <a:bodyPr/>
        <a:lstStyle/>
        <a:p>
          <a:r>
            <a:rPr lang="pt-BR"/>
            <a:t>Servidores</a:t>
          </a:r>
        </a:p>
      </dgm:t>
    </dgm:pt>
    <dgm:pt modelId="{D59B4CD2-3C9E-4CD7-A170-F4A826F72C9D}" type="parTrans" cxnId="{9228C1FF-08EF-4895-A06A-7B98737623B8}">
      <dgm:prSet/>
      <dgm:spPr/>
      <dgm:t>
        <a:bodyPr/>
        <a:lstStyle/>
        <a:p>
          <a:endParaRPr lang="pt-BR"/>
        </a:p>
      </dgm:t>
    </dgm:pt>
    <dgm:pt modelId="{4132ED70-ED2F-4A97-A054-8BDA831F65CB}" type="sibTrans" cxnId="{9228C1FF-08EF-4895-A06A-7B98737623B8}">
      <dgm:prSet/>
      <dgm:spPr/>
      <dgm:t>
        <a:bodyPr/>
        <a:lstStyle/>
        <a:p>
          <a:endParaRPr lang="pt-BR"/>
        </a:p>
      </dgm:t>
    </dgm:pt>
    <dgm:pt modelId="{B3ED1F3A-7962-467B-8A12-731508B34976}">
      <dgm:prSet phldrT="[Texto]"/>
      <dgm:spPr/>
      <dgm:t>
        <a:bodyPr/>
        <a:lstStyle/>
        <a:p>
          <a:r>
            <a:rPr lang="pt-BR" u="none"/>
            <a:t>Manuteção e Suporte</a:t>
          </a:r>
        </a:p>
      </dgm:t>
    </dgm:pt>
    <dgm:pt modelId="{75F611EF-56AD-4D4F-B023-E873FB00193A}" type="parTrans" cxnId="{07DD6511-1DEA-4B13-AA7F-3B7056293269}">
      <dgm:prSet/>
      <dgm:spPr/>
      <dgm:t>
        <a:bodyPr/>
        <a:lstStyle/>
        <a:p>
          <a:endParaRPr lang="pt-BR"/>
        </a:p>
      </dgm:t>
    </dgm:pt>
    <dgm:pt modelId="{6354DF9B-6B2D-4CE8-ADE6-34171FD557EB}" type="sibTrans" cxnId="{07DD6511-1DEA-4B13-AA7F-3B7056293269}">
      <dgm:prSet/>
      <dgm:spPr/>
      <dgm:t>
        <a:bodyPr/>
        <a:lstStyle/>
        <a:p>
          <a:endParaRPr lang="pt-BR"/>
        </a:p>
      </dgm:t>
    </dgm:pt>
    <dgm:pt modelId="{9B3E7B5C-2AE5-473F-965D-EC818F264AF2}">
      <dgm:prSet phldrT="[Texto]"/>
      <dgm:spPr/>
      <dgm:t>
        <a:bodyPr/>
        <a:lstStyle/>
        <a:p>
          <a:r>
            <a:rPr lang="pt-BR"/>
            <a:t>Prototipagem</a:t>
          </a:r>
        </a:p>
      </dgm:t>
    </dgm:pt>
    <dgm:pt modelId="{92CC15B7-C418-43EE-A684-72E6BFE84580}" type="parTrans" cxnId="{CAF90326-6C89-4A05-AC56-7D247CF72A5C}">
      <dgm:prSet/>
      <dgm:spPr/>
      <dgm:t>
        <a:bodyPr/>
        <a:lstStyle/>
        <a:p>
          <a:endParaRPr lang="pt-BR"/>
        </a:p>
      </dgm:t>
    </dgm:pt>
    <dgm:pt modelId="{47F4C0F0-5AD9-40AE-8AB8-4F81372816DD}" type="sibTrans" cxnId="{CAF90326-6C89-4A05-AC56-7D247CF72A5C}">
      <dgm:prSet/>
      <dgm:spPr/>
      <dgm:t>
        <a:bodyPr/>
        <a:lstStyle/>
        <a:p>
          <a:endParaRPr lang="pt-BR"/>
        </a:p>
      </dgm:t>
    </dgm:pt>
    <dgm:pt modelId="{77669D76-7BE0-4EED-A7C8-E49D87475368}">
      <dgm:prSet phldrT="[Texto]"/>
      <dgm:spPr/>
      <dgm:t>
        <a:bodyPr/>
        <a:lstStyle/>
        <a:p>
          <a:r>
            <a:rPr lang="pt-BR"/>
            <a:t>Estudo de Viabilidade</a:t>
          </a:r>
        </a:p>
      </dgm:t>
    </dgm:pt>
    <dgm:pt modelId="{99581C27-B343-42D6-9D86-81B539027029}" type="parTrans" cxnId="{9F19963F-2FED-471C-8CB8-E881055469E9}">
      <dgm:prSet/>
      <dgm:spPr/>
      <dgm:t>
        <a:bodyPr/>
        <a:lstStyle/>
        <a:p>
          <a:endParaRPr lang="pt-BR"/>
        </a:p>
      </dgm:t>
    </dgm:pt>
    <dgm:pt modelId="{9B09846C-9413-422B-BEEE-8B98649BBBDC}" type="sibTrans" cxnId="{9F19963F-2FED-471C-8CB8-E881055469E9}">
      <dgm:prSet/>
      <dgm:spPr/>
      <dgm:t>
        <a:bodyPr/>
        <a:lstStyle/>
        <a:p>
          <a:endParaRPr lang="pt-BR"/>
        </a:p>
      </dgm:t>
    </dgm:pt>
    <dgm:pt modelId="{DAD3EF2A-4ED8-46FB-BDF9-E95F306D0351}">
      <dgm:prSet phldrT="[Texto]"/>
      <dgm:spPr/>
      <dgm:t>
        <a:bodyPr/>
        <a:lstStyle/>
        <a:p>
          <a:r>
            <a:rPr lang="pt-BR"/>
            <a:t>Modelo de Negocio</a:t>
          </a:r>
        </a:p>
      </dgm:t>
    </dgm:pt>
    <dgm:pt modelId="{70E5BACC-707B-41FB-A831-F5DADF974597}" type="parTrans" cxnId="{FD62A73D-46F8-4C3A-B3A2-47308E3A8EDC}">
      <dgm:prSet/>
      <dgm:spPr/>
      <dgm:t>
        <a:bodyPr/>
        <a:lstStyle/>
        <a:p>
          <a:endParaRPr lang="pt-BR"/>
        </a:p>
      </dgm:t>
    </dgm:pt>
    <dgm:pt modelId="{AC02927B-66FB-494A-ABB8-6AB6BEE08E6D}" type="sibTrans" cxnId="{FD62A73D-46F8-4C3A-B3A2-47308E3A8EDC}">
      <dgm:prSet/>
      <dgm:spPr/>
      <dgm:t>
        <a:bodyPr/>
        <a:lstStyle/>
        <a:p>
          <a:endParaRPr lang="pt-BR"/>
        </a:p>
      </dgm:t>
    </dgm:pt>
    <dgm:pt modelId="{6D870CEA-87E2-4B13-B73D-319DBC4CD34F}">
      <dgm:prSet phldrT="[Texto]"/>
      <dgm:spPr/>
      <dgm:t>
        <a:bodyPr/>
        <a:lstStyle/>
        <a:p>
          <a:r>
            <a:rPr lang="pt-BR"/>
            <a:t>Desenvolvimento de Front-End</a:t>
          </a:r>
        </a:p>
      </dgm:t>
    </dgm:pt>
    <dgm:pt modelId="{DC210E94-A993-4A06-9748-C4A16F01CF74}" type="parTrans" cxnId="{D749A794-B8DC-4723-A8AE-F3C7C8E60A20}">
      <dgm:prSet/>
      <dgm:spPr/>
      <dgm:t>
        <a:bodyPr/>
        <a:lstStyle/>
        <a:p>
          <a:endParaRPr lang="pt-BR"/>
        </a:p>
      </dgm:t>
    </dgm:pt>
    <dgm:pt modelId="{47510492-05E0-4E60-924E-501DB3387389}" type="sibTrans" cxnId="{D749A794-B8DC-4723-A8AE-F3C7C8E60A20}">
      <dgm:prSet/>
      <dgm:spPr/>
      <dgm:t>
        <a:bodyPr/>
        <a:lstStyle/>
        <a:p>
          <a:endParaRPr lang="pt-BR"/>
        </a:p>
      </dgm:t>
    </dgm:pt>
    <dgm:pt modelId="{DF18AF0F-0425-4FB8-AF9B-ED0F2DA6278A}">
      <dgm:prSet phldrT="[Texto]"/>
      <dgm:spPr/>
      <dgm:t>
        <a:bodyPr/>
        <a:lstStyle/>
        <a:p>
          <a:r>
            <a:rPr lang="pt-BR"/>
            <a:t>Desenvolvimento de Back-End</a:t>
          </a:r>
        </a:p>
      </dgm:t>
    </dgm:pt>
    <dgm:pt modelId="{039CA700-5AA2-4D7B-9600-58520A921D60}" type="parTrans" cxnId="{7533387B-AC85-42DB-A06E-EF9FD5BD6A41}">
      <dgm:prSet/>
      <dgm:spPr/>
      <dgm:t>
        <a:bodyPr/>
        <a:lstStyle/>
        <a:p>
          <a:endParaRPr lang="pt-BR"/>
        </a:p>
      </dgm:t>
    </dgm:pt>
    <dgm:pt modelId="{7D81F056-C86A-4DED-8AD6-3BDC074B6FD4}" type="sibTrans" cxnId="{7533387B-AC85-42DB-A06E-EF9FD5BD6A41}">
      <dgm:prSet/>
      <dgm:spPr/>
      <dgm:t>
        <a:bodyPr/>
        <a:lstStyle/>
        <a:p>
          <a:endParaRPr lang="pt-BR"/>
        </a:p>
      </dgm:t>
    </dgm:pt>
    <dgm:pt modelId="{3394587F-178A-4563-A6B7-BF557B8C110C}">
      <dgm:prSet phldrT="[Texto]"/>
      <dgm:spPr/>
      <dgm:t>
        <a:bodyPr/>
        <a:lstStyle/>
        <a:p>
          <a:r>
            <a:rPr lang="pt-BR"/>
            <a:t>Reuniões</a:t>
          </a:r>
        </a:p>
      </dgm:t>
    </dgm:pt>
    <dgm:pt modelId="{27303B29-21E7-4071-8BD5-68062141A0FC}" type="parTrans" cxnId="{2E3D1D87-D4C5-40DE-8D0C-7C13C1BBE30B}">
      <dgm:prSet/>
      <dgm:spPr/>
      <dgm:t>
        <a:bodyPr/>
        <a:lstStyle/>
        <a:p>
          <a:endParaRPr lang="pt-BR"/>
        </a:p>
      </dgm:t>
    </dgm:pt>
    <dgm:pt modelId="{688D4A6A-FD6F-4AEE-9AA5-310C0FC48DB9}" type="sibTrans" cxnId="{2E3D1D87-D4C5-40DE-8D0C-7C13C1BBE30B}">
      <dgm:prSet/>
      <dgm:spPr/>
      <dgm:t>
        <a:bodyPr/>
        <a:lstStyle/>
        <a:p>
          <a:endParaRPr lang="pt-BR"/>
        </a:p>
      </dgm:t>
    </dgm:pt>
    <dgm:pt modelId="{EAB267EF-4313-4377-8E45-0895243C690D}">
      <dgm:prSet phldrT="[Texto]"/>
      <dgm:spPr/>
      <dgm:t>
        <a:bodyPr/>
        <a:lstStyle/>
        <a:p>
          <a:r>
            <a:rPr lang="pt-BR"/>
            <a:t>Documentação</a:t>
          </a:r>
        </a:p>
      </dgm:t>
    </dgm:pt>
    <dgm:pt modelId="{C7110E34-D588-42EF-ADB6-BDCAC3573C24}" type="parTrans" cxnId="{1F39547A-C5CA-478A-A6C3-07293C88C0E5}">
      <dgm:prSet/>
      <dgm:spPr/>
      <dgm:t>
        <a:bodyPr/>
        <a:lstStyle/>
        <a:p>
          <a:endParaRPr lang="pt-BR"/>
        </a:p>
      </dgm:t>
    </dgm:pt>
    <dgm:pt modelId="{73A59C76-BFCC-4FDE-993E-250B893484C3}" type="sibTrans" cxnId="{1F39547A-C5CA-478A-A6C3-07293C88C0E5}">
      <dgm:prSet/>
      <dgm:spPr/>
      <dgm:t>
        <a:bodyPr/>
        <a:lstStyle/>
        <a:p>
          <a:endParaRPr lang="pt-BR"/>
        </a:p>
      </dgm:t>
    </dgm:pt>
    <dgm:pt modelId="{69CFB10F-DA40-49BE-BB14-7E3D98865A39}">
      <dgm:prSet phldrT="[Texto]"/>
      <dgm:spPr/>
      <dgm:t>
        <a:bodyPr/>
        <a:lstStyle/>
        <a:p>
          <a:r>
            <a:rPr lang="pt-BR"/>
            <a:t>Cronograma</a:t>
          </a:r>
        </a:p>
      </dgm:t>
    </dgm:pt>
    <dgm:pt modelId="{E80B6406-3C27-4944-8ED0-0E79A722459E}" type="parTrans" cxnId="{A20915B2-A32D-4DFA-A9A3-E75E1CBD9889}">
      <dgm:prSet/>
      <dgm:spPr/>
      <dgm:t>
        <a:bodyPr/>
        <a:lstStyle/>
        <a:p>
          <a:endParaRPr lang="pt-BR"/>
        </a:p>
      </dgm:t>
    </dgm:pt>
    <dgm:pt modelId="{F908ED4D-C7F5-4035-B8F1-BCF588ABE7B3}" type="sibTrans" cxnId="{A20915B2-A32D-4DFA-A9A3-E75E1CBD9889}">
      <dgm:prSet/>
      <dgm:spPr/>
      <dgm:t>
        <a:bodyPr/>
        <a:lstStyle/>
        <a:p>
          <a:endParaRPr lang="pt-BR"/>
        </a:p>
      </dgm:t>
    </dgm:pt>
    <dgm:pt modelId="{8264C363-35DA-401A-B137-52918E7A4D4E}">
      <dgm:prSet phldrT="[Texto]"/>
      <dgm:spPr/>
      <dgm:t>
        <a:bodyPr/>
        <a:lstStyle/>
        <a:p>
          <a:r>
            <a:rPr lang="pt-BR"/>
            <a:t>Orçamento</a:t>
          </a:r>
        </a:p>
      </dgm:t>
    </dgm:pt>
    <dgm:pt modelId="{164A5261-4268-41D2-9926-322BE24E6D69}" type="parTrans" cxnId="{4C839423-1FDE-47EE-83F9-E2A74C39B329}">
      <dgm:prSet/>
      <dgm:spPr/>
      <dgm:t>
        <a:bodyPr/>
        <a:lstStyle/>
        <a:p>
          <a:endParaRPr lang="pt-BR"/>
        </a:p>
      </dgm:t>
    </dgm:pt>
    <dgm:pt modelId="{BF653A99-3342-4611-A0AD-0878DD7BE488}" type="sibTrans" cxnId="{4C839423-1FDE-47EE-83F9-E2A74C39B329}">
      <dgm:prSet/>
      <dgm:spPr/>
      <dgm:t>
        <a:bodyPr/>
        <a:lstStyle/>
        <a:p>
          <a:endParaRPr lang="pt-BR"/>
        </a:p>
      </dgm:t>
    </dgm:pt>
    <dgm:pt modelId="{08594E67-2091-413A-B092-045FDABF654F}">
      <dgm:prSet phldrT="[Texto]"/>
      <dgm:spPr/>
      <dgm:t>
        <a:bodyPr/>
        <a:lstStyle/>
        <a:p>
          <a:r>
            <a:rPr lang="pt-BR"/>
            <a:t>Indentificação de Stackholders</a:t>
          </a:r>
        </a:p>
      </dgm:t>
    </dgm:pt>
    <dgm:pt modelId="{96D7D0B3-1B53-4987-A82A-CC46BF215253}" type="parTrans" cxnId="{287FB69B-9B70-47BA-B2A3-A164A609223A}">
      <dgm:prSet/>
      <dgm:spPr/>
      <dgm:t>
        <a:bodyPr/>
        <a:lstStyle/>
        <a:p>
          <a:endParaRPr lang="pt-BR"/>
        </a:p>
      </dgm:t>
    </dgm:pt>
    <dgm:pt modelId="{D865AE81-E4AE-4B0F-AF09-6DE0A6C74E27}" type="sibTrans" cxnId="{287FB69B-9B70-47BA-B2A3-A164A609223A}">
      <dgm:prSet/>
      <dgm:spPr/>
      <dgm:t>
        <a:bodyPr/>
        <a:lstStyle/>
        <a:p>
          <a:endParaRPr lang="pt-BR"/>
        </a:p>
      </dgm:t>
    </dgm:pt>
    <dgm:pt modelId="{B1C7E6ED-05A4-4DA8-A394-C8EA1D6F5C98}">
      <dgm:prSet phldrT="[Texto]"/>
      <dgm:spPr/>
      <dgm:t>
        <a:bodyPr/>
        <a:lstStyle/>
        <a:p>
          <a:r>
            <a:rPr lang="pt-BR"/>
            <a:t>Testes de Software</a:t>
          </a:r>
        </a:p>
      </dgm:t>
    </dgm:pt>
    <dgm:pt modelId="{BF39A768-4DE6-48C5-B26A-F9F0D5520D37}" type="parTrans" cxnId="{0E281F7D-F7C9-4D28-B2BC-73546DC1DB80}">
      <dgm:prSet/>
      <dgm:spPr/>
      <dgm:t>
        <a:bodyPr/>
        <a:lstStyle/>
        <a:p>
          <a:endParaRPr lang="pt-BR"/>
        </a:p>
      </dgm:t>
    </dgm:pt>
    <dgm:pt modelId="{A94D744D-3FD6-430D-A8FF-3F3FC7615525}" type="sibTrans" cxnId="{0E281F7D-F7C9-4D28-B2BC-73546DC1DB80}">
      <dgm:prSet/>
      <dgm:spPr/>
      <dgm:t>
        <a:bodyPr/>
        <a:lstStyle/>
        <a:p>
          <a:endParaRPr lang="pt-BR"/>
        </a:p>
      </dgm:t>
    </dgm:pt>
    <dgm:pt modelId="{71758542-D4BE-44A1-84AF-20D0E66A3A54}">
      <dgm:prSet phldrT="[Texto]"/>
      <dgm:spPr/>
      <dgm:t>
        <a:bodyPr/>
        <a:lstStyle/>
        <a:p>
          <a:r>
            <a:rPr lang="pt-BR"/>
            <a:t>Design UX</a:t>
          </a:r>
        </a:p>
      </dgm:t>
    </dgm:pt>
    <dgm:pt modelId="{F770AFAC-3846-4F79-B3A3-7474182F5298}" type="parTrans" cxnId="{65F1AFFA-9A6A-462F-BAE5-B029A5C7BC07}">
      <dgm:prSet/>
      <dgm:spPr/>
      <dgm:t>
        <a:bodyPr/>
        <a:lstStyle/>
        <a:p>
          <a:endParaRPr lang="pt-BR"/>
        </a:p>
      </dgm:t>
    </dgm:pt>
    <dgm:pt modelId="{88794AAD-DEA9-4A52-9CF8-F759B649651B}" type="sibTrans" cxnId="{65F1AFFA-9A6A-462F-BAE5-B029A5C7BC07}">
      <dgm:prSet/>
      <dgm:spPr/>
      <dgm:t>
        <a:bodyPr/>
        <a:lstStyle/>
        <a:p>
          <a:endParaRPr lang="pt-BR"/>
        </a:p>
      </dgm:t>
    </dgm:pt>
    <dgm:pt modelId="{133521E8-3829-4904-9F34-99B74A85A40A}">
      <dgm:prSet phldrT="[Texto]"/>
      <dgm:spPr/>
      <dgm:t>
        <a:bodyPr/>
        <a:lstStyle/>
        <a:p>
          <a:r>
            <a:rPr lang="pt-BR" u="none"/>
            <a:t>Lançamento</a:t>
          </a:r>
        </a:p>
      </dgm:t>
    </dgm:pt>
    <dgm:pt modelId="{A0E76B51-AA35-4BC6-A420-9D1A6D819939}" type="parTrans" cxnId="{11D46057-9D3C-4DBB-BD1E-46F58C3D9D9B}">
      <dgm:prSet/>
      <dgm:spPr/>
      <dgm:t>
        <a:bodyPr/>
        <a:lstStyle/>
        <a:p>
          <a:endParaRPr lang="pt-BR"/>
        </a:p>
      </dgm:t>
    </dgm:pt>
    <dgm:pt modelId="{22972355-9C72-4BE4-9BE2-55EAACF628B2}" type="sibTrans" cxnId="{11D46057-9D3C-4DBB-BD1E-46F58C3D9D9B}">
      <dgm:prSet/>
      <dgm:spPr/>
      <dgm:t>
        <a:bodyPr/>
        <a:lstStyle/>
        <a:p>
          <a:endParaRPr lang="pt-BR"/>
        </a:p>
      </dgm:t>
    </dgm:pt>
    <dgm:pt modelId="{701743A4-3CEE-444E-BBA5-7A88449FACC3}">
      <dgm:prSet phldrT="[Texto]"/>
      <dgm:spPr/>
      <dgm:t>
        <a:bodyPr/>
        <a:lstStyle/>
        <a:p>
          <a:r>
            <a:rPr lang="pt-BR" u="none"/>
            <a:t>Lançar o software</a:t>
          </a:r>
        </a:p>
      </dgm:t>
    </dgm:pt>
    <dgm:pt modelId="{D8012D98-C5B5-432C-B65E-07F23D5539BF}" type="parTrans" cxnId="{36BA0951-9DC1-4E36-8343-AF7E5F1FC933}">
      <dgm:prSet/>
      <dgm:spPr/>
      <dgm:t>
        <a:bodyPr/>
        <a:lstStyle/>
        <a:p>
          <a:endParaRPr lang="pt-BR"/>
        </a:p>
      </dgm:t>
    </dgm:pt>
    <dgm:pt modelId="{B256F030-EFE9-4FAB-B465-DF05BD659436}" type="sibTrans" cxnId="{36BA0951-9DC1-4E36-8343-AF7E5F1FC933}">
      <dgm:prSet/>
      <dgm:spPr/>
      <dgm:t>
        <a:bodyPr/>
        <a:lstStyle/>
        <a:p>
          <a:endParaRPr lang="pt-BR"/>
        </a:p>
      </dgm:t>
    </dgm:pt>
    <dgm:pt modelId="{5D87D39F-E09E-4168-8D56-FCF12DFA3049}">
      <dgm:prSet phldrT="[Texto]"/>
      <dgm:spPr/>
      <dgm:t>
        <a:bodyPr/>
        <a:lstStyle/>
        <a:p>
          <a:r>
            <a:rPr lang="pt-BR" u="none"/>
            <a:t>Implantar atualizações e correções</a:t>
          </a:r>
        </a:p>
      </dgm:t>
    </dgm:pt>
    <dgm:pt modelId="{88487893-70FA-4700-BFB3-1ED73C1B83C1}" type="parTrans" cxnId="{F85D2D51-5E2E-489D-9C87-7332E69A51A7}">
      <dgm:prSet/>
      <dgm:spPr/>
      <dgm:t>
        <a:bodyPr/>
        <a:lstStyle/>
        <a:p>
          <a:endParaRPr lang="pt-BR"/>
        </a:p>
      </dgm:t>
    </dgm:pt>
    <dgm:pt modelId="{637C5794-4FD3-4332-AB6E-90B26F524FBA}" type="sibTrans" cxnId="{F85D2D51-5E2E-489D-9C87-7332E69A51A7}">
      <dgm:prSet/>
      <dgm:spPr/>
      <dgm:t>
        <a:bodyPr/>
        <a:lstStyle/>
        <a:p>
          <a:endParaRPr lang="pt-BR"/>
        </a:p>
      </dgm:t>
    </dgm:pt>
    <dgm:pt modelId="{1E86AA05-BF68-4117-980F-D618E179838D}" type="pres">
      <dgm:prSet presAssocID="{1FBCEC53-D65E-40B0-A2C1-DF6628DAD45E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F9221C0B-07A5-47B7-869C-0C870D2D6855}" type="pres">
      <dgm:prSet presAssocID="{509039E1-A1AD-4D60-AEF3-E9B264F887C7}" presName="hierRoot1" presStyleCnt="0">
        <dgm:presLayoutVars>
          <dgm:hierBranch/>
        </dgm:presLayoutVars>
      </dgm:prSet>
      <dgm:spPr/>
    </dgm:pt>
    <dgm:pt modelId="{0F4BA468-5D83-4DB2-92C6-7DC626099CC6}" type="pres">
      <dgm:prSet presAssocID="{509039E1-A1AD-4D60-AEF3-E9B264F887C7}" presName="rootComposite1" presStyleCnt="0"/>
      <dgm:spPr/>
    </dgm:pt>
    <dgm:pt modelId="{CA53FBE0-9002-419F-AB2F-668798610D4F}" type="pres">
      <dgm:prSet presAssocID="{509039E1-A1AD-4D60-AEF3-E9B264F887C7}" presName="rootText1" presStyleLbl="node0" presStyleIdx="0" presStyleCnt="1">
        <dgm:presLayoutVars>
          <dgm:chPref val="3"/>
        </dgm:presLayoutVars>
      </dgm:prSet>
      <dgm:spPr/>
    </dgm:pt>
    <dgm:pt modelId="{21DDFE69-42F1-4231-B56D-BBC244F0A868}" type="pres">
      <dgm:prSet presAssocID="{509039E1-A1AD-4D60-AEF3-E9B264F887C7}" presName="rootConnector1" presStyleLbl="node1" presStyleIdx="0" presStyleCnt="0"/>
      <dgm:spPr/>
    </dgm:pt>
    <dgm:pt modelId="{1E4FAF0A-1D8D-46D7-AD37-7B030010BF85}" type="pres">
      <dgm:prSet presAssocID="{509039E1-A1AD-4D60-AEF3-E9B264F887C7}" presName="hierChild2" presStyleCnt="0"/>
      <dgm:spPr/>
    </dgm:pt>
    <dgm:pt modelId="{CEFD4756-3EB5-4CC8-9AA6-BA354A1752EA}" type="pres">
      <dgm:prSet presAssocID="{767FEC35-3736-46CA-933E-7FC330F1D368}" presName="Name35" presStyleLbl="parChTrans1D2" presStyleIdx="0" presStyleCnt="6"/>
      <dgm:spPr/>
    </dgm:pt>
    <dgm:pt modelId="{BA4672E7-CB27-437E-9BBA-B1EF019341F7}" type="pres">
      <dgm:prSet presAssocID="{ECCF8285-7279-416D-A8A8-BBEF74AFB326}" presName="hierRoot2" presStyleCnt="0">
        <dgm:presLayoutVars>
          <dgm:hierBranch val="init"/>
        </dgm:presLayoutVars>
      </dgm:prSet>
      <dgm:spPr/>
    </dgm:pt>
    <dgm:pt modelId="{4DE8D5DB-1806-4557-B406-9FF8CD0906E2}" type="pres">
      <dgm:prSet presAssocID="{ECCF8285-7279-416D-A8A8-BBEF74AFB326}" presName="rootComposite" presStyleCnt="0"/>
      <dgm:spPr/>
    </dgm:pt>
    <dgm:pt modelId="{4871AB1B-60AA-43E5-8B03-F6646F595743}" type="pres">
      <dgm:prSet presAssocID="{ECCF8285-7279-416D-A8A8-BBEF74AFB326}" presName="rootText" presStyleLbl="node2" presStyleIdx="0" presStyleCnt="6">
        <dgm:presLayoutVars>
          <dgm:chPref val="3"/>
        </dgm:presLayoutVars>
      </dgm:prSet>
      <dgm:spPr/>
    </dgm:pt>
    <dgm:pt modelId="{049941A7-6EE1-4B96-8BC9-36C1AA46C07C}" type="pres">
      <dgm:prSet presAssocID="{ECCF8285-7279-416D-A8A8-BBEF74AFB326}" presName="rootConnector" presStyleLbl="node2" presStyleIdx="0" presStyleCnt="6"/>
      <dgm:spPr/>
    </dgm:pt>
    <dgm:pt modelId="{26D40C43-9359-4F83-8DF2-F0D19D1E78FB}" type="pres">
      <dgm:prSet presAssocID="{ECCF8285-7279-416D-A8A8-BBEF74AFB326}" presName="hierChild4" presStyleCnt="0"/>
      <dgm:spPr/>
    </dgm:pt>
    <dgm:pt modelId="{23EE5551-5DB7-4EFE-958F-ABB5636C7074}" type="pres">
      <dgm:prSet presAssocID="{27303B29-21E7-4071-8BD5-68062141A0FC}" presName="Name37" presStyleLbl="parChTrans1D3" presStyleIdx="0" presStyleCnt="19"/>
      <dgm:spPr/>
    </dgm:pt>
    <dgm:pt modelId="{8E28BEA0-6756-4970-B587-DF9504CCEA6A}" type="pres">
      <dgm:prSet presAssocID="{3394587F-178A-4563-A6B7-BF557B8C110C}" presName="hierRoot2" presStyleCnt="0">
        <dgm:presLayoutVars>
          <dgm:hierBranch val="init"/>
        </dgm:presLayoutVars>
      </dgm:prSet>
      <dgm:spPr/>
    </dgm:pt>
    <dgm:pt modelId="{D1AA4974-4161-4614-80DE-2545034DDDF5}" type="pres">
      <dgm:prSet presAssocID="{3394587F-178A-4563-A6B7-BF557B8C110C}" presName="rootComposite" presStyleCnt="0"/>
      <dgm:spPr/>
    </dgm:pt>
    <dgm:pt modelId="{5C94131F-A69C-4F29-A0B2-4A90679A6D84}" type="pres">
      <dgm:prSet presAssocID="{3394587F-178A-4563-A6B7-BF557B8C110C}" presName="rootText" presStyleLbl="node3" presStyleIdx="0" presStyleCnt="19">
        <dgm:presLayoutVars>
          <dgm:chPref val="3"/>
        </dgm:presLayoutVars>
      </dgm:prSet>
      <dgm:spPr/>
    </dgm:pt>
    <dgm:pt modelId="{D13FB38E-9299-44AB-9F2E-1056C7ED12F9}" type="pres">
      <dgm:prSet presAssocID="{3394587F-178A-4563-A6B7-BF557B8C110C}" presName="rootConnector" presStyleLbl="node3" presStyleIdx="0" presStyleCnt="19"/>
      <dgm:spPr/>
    </dgm:pt>
    <dgm:pt modelId="{0B48BB82-F113-46B4-84F3-E09CB79811B9}" type="pres">
      <dgm:prSet presAssocID="{3394587F-178A-4563-A6B7-BF557B8C110C}" presName="hierChild4" presStyleCnt="0"/>
      <dgm:spPr/>
    </dgm:pt>
    <dgm:pt modelId="{95EDE27A-BF8F-4190-AF49-C33D5CC27A3D}" type="pres">
      <dgm:prSet presAssocID="{3394587F-178A-4563-A6B7-BF557B8C110C}" presName="hierChild5" presStyleCnt="0"/>
      <dgm:spPr/>
    </dgm:pt>
    <dgm:pt modelId="{ACA4035A-85E2-4E3E-9BED-A86F6352CABF}" type="pres">
      <dgm:prSet presAssocID="{C7110E34-D588-42EF-ADB6-BDCAC3573C24}" presName="Name37" presStyleLbl="parChTrans1D3" presStyleIdx="1" presStyleCnt="19"/>
      <dgm:spPr/>
    </dgm:pt>
    <dgm:pt modelId="{9C016DF5-927E-4BDF-8FAA-7179AEB7FC3F}" type="pres">
      <dgm:prSet presAssocID="{EAB267EF-4313-4377-8E45-0895243C690D}" presName="hierRoot2" presStyleCnt="0">
        <dgm:presLayoutVars>
          <dgm:hierBranch val="init"/>
        </dgm:presLayoutVars>
      </dgm:prSet>
      <dgm:spPr/>
    </dgm:pt>
    <dgm:pt modelId="{983AC882-3C00-4F4A-9CF9-3E12235D48B2}" type="pres">
      <dgm:prSet presAssocID="{EAB267EF-4313-4377-8E45-0895243C690D}" presName="rootComposite" presStyleCnt="0"/>
      <dgm:spPr/>
    </dgm:pt>
    <dgm:pt modelId="{184E17F1-0990-4F8F-B0CD-DC10298A958A}" type="pres">
      <dgm:prSet presAssocID="{EAB267EF-4313-4377-8E45-0895243C690D}" presName="rootText" presStyleLbl="node3" presStyleIdx="1" presStyleCnt="19">
        <dgm:presLayoutVars>
          <dgm:chPref val="3"/>
        </dgm:presLayoutVars>
      </dgm:prSet>
      <dgm:spPr/>
    </dgm:pt>
    <dgm:pt modelId="{CF28B0EB-FD36-4BEE-A5B4-43C9834F632D}" type="pres">
      <dgm:prSet presAssocID="{EAB267EF-4313-4377-8E45-0895243C690D}" presName="rootConnector" presStyleLbl="node3" presStyleIdx="1" presStyleCnt="19"/>
      <dgm:spPr/>
    </dgm:pt>
    <dgm:pt modelId="{6587933C-0083-470B-9D01-ADFD41C91144}" type="pres">
      <dgm:prSet presAssocID="{EAB267EF-4313-4377-8E45-0895243C690D}" presName="hierChild4" presStyleCnt="0"/>
      <dgm:spPr/>
    </dgm:pt>
    <dgm:pt modelId="{9A1AF7B1-9479-4BF9-90A1-8F6EA5A006DC}" type="pres">
      <dgm:prSet presAssocID="{EAB267EF-4313-4377-8E45-0895243C690D}" presName="hierChild5" presStyleCnt="0"/>
      <dgm:spPr/>
    </dgm:pt>
    <dgm:pt modelId="{C7E84A38-6C95-4FD5-80E3-1918AC16A8C6}" type="pres">
      <dgm:prSet presAssocID="{E80B6406-3C27-4944-8ED0-0E79A722459E}" presName="Name37" presStyleLbl="parChTrans1D3" presStyleIdx="2" presStyleCnt="19"/>
      <dgm:spPr/>
    </dgm:pt>
    <dgm:pt modelId="{1ACDD57D-104E-4663-AB89-0E85F7BE426A}" type="pres">
      <dgm:prSet presAssocID="{69CFB10F-DA40-49BE-BB14-7E3D98865A39}" presName="hierRoot2" presStyleCnt="0">
        <dgm:presLayoutVars>
          <dgm:hierBranch val="init"/>
        </dgm:presLayoutVars>
      </dgm:prSet>
      <dgm:spPr/>
    </dgm:pt>
    <dgm:pt modelId="{259D93C1-2C9A-4055-82E0-3EC872A97997}" type="pres">
      <dgm:prSet presAssocID="{69CFB10F-DA40-49BE-BB14-7E3D98865A39}" presName="rootComposite" presStyleCnt="0"/>
      <dgm:spPr/>
    </dgm:pt>
    <dgm:pt modelId="{45A27C93-3BFD-4728-8AF2-E89E381CA749}" type="pres">
      <dgm:prSet presAssocID="{69CFB10F-DA40-49BE-BB14-7E3D98865A39}" presName="rootText" presStyleLbl="node3" presStyleIdx="2" presStyleCnt="19">
        <dgm:presLayoutVars>
          <dgm:chPref val="3"/>
        </dgm:presLayoutVars>
      </dgm:prSet>
      <dgm:spPr/>
    </dgm:pt>
    <dgm:pt modelId="{C0F74D32-E5B0-45C9-A8B5-D96F51071072}" type="pres">
      <dgm:prSet presAssocID="{69CFB10F-DA40-49BE-BB14-7E3D98865A39}" presName="rootConnector" presStyleLbl="node3" presStyleIdx="2" presStyleCnt="19"/>
      <dgm:spPr/>
    </dgm:pt>
    <dgm:pt modelId="{7075F1A2-B86F-4999-8393-2FFE06E07A9A}" type="pres">
      <dgm:prSet presAssocID="{69CFB10F-DA40-49BE-BB14-7E3D98865A39}" presName="hierChild4" presStyleCnt="0"/>
      <dgm:spPr/>
    </dgm:pt>
    <dgm:pt modelId="{1175F93B-3B29-4EC4-9E9F-5FFE4AF68F4A}" type="pres">
      <dgm:prSet presAssocID="{69CFB10F-DA40-49BE-BB14-7E3D98865A39}" presName="hierChild5" presStyleCnt="0"/>
      <dgm:spPr/>
    </dgm:pt>
    <dgm:pt modelId="{EB30F161-8C7B-43CB-9370-F4BB65CB4BE5}" type="pres">
      <dgm:prSet presAssocID="{164A5261-4268-41D2-9926-322BE24E6D69}" presName="Name37" presStyleLbl="parChTrans1D3" presStyleIdx="3" presStyleCnt="19"/>
      <dgm:spPr/>
    </dgm:pt>
    <dgm:pt modelId="{7FD78414-AED3-40BA-ACB7-A8C496CA32DB}" type="pres">
      <dgm:prSet presAssocID="{8264C363-35DA-401A-B137-52918E7A4D4E}" presName="hierRoot2" presStyleCnt="0">
        <dgm:presLayoutVars>
          <dgm:hierBranch val="init"/>
        </dgm:presLayoutVars>
      </dgm:prSet>
      <dgm:spPr/>
    </dgm:pt>
    <dgm:pt modelId="{0D46F62A-3A34-44C1-9732-4787D5DAC497}" type="pres">
      <dgm:prSet presAssocID="{8264C363-35DA-401A-B137-52918E7A4D4E}" presName="rootComposite" presStyleCnt="0"/>
      <dgm:spPr/>
    </dgm:pt>
    <dgm:pt modelId="{D21A94B4-B121-4669-B44B-3A867870F3EB}" type="pres">
      <dgm:prSet presAssocID="{8264C363-35DA-401A-B137-52918E7A4D4E}" presName="rootText" presStyleLbl="node3" presStyleIdx="3" presStyleCnt="19">
        <dgm:presLayoutVars>
          <dgm:chPref val="3"/>
        </dgm:presLayoutVars>
      </dgm:prSet>
      <dgm:spPr/>
    </dgm:pt>
    <dgm:pt modelId="{6C0F9126-6EA3-4A98-BA97-9D910A6BD5FC}" type="pres">
      <dgm:prSet presAssocID="{8264C363-35DA-401A-B137-52918E7A4D4E}" presName="rootConnector" presStyleLbl="node3" presStyleIdx="3" presStyleCnt="19"/>
      <dgm:spPr/>
    </dgm:pt>
    <dgm:pt modelId="{250D139A-D11A-4478-AD40-3FF9C0B40F16}" type="pres">
      <dgm:prSet presAssocID="{8264C363-35DA-401A-B137-52918E7A4D4E}" presName="hierChild4" presStyleCnt="0"/>
      <dgm:spPr/>
    </dgm:pt>
    <dgm:pt modelId="{F1DB1867-BC42-429D-8D27-1B5B85E7F83A}" type="pres">
      <dgm:prSet presAssocID="{8264C363-35DA-401A-B137-52918E7A4D4E}" presName="hierChild5" presStyleCnt="0"/>
      <dgm:spPr/>
    </dgm:pt>
    <dgm:pt modelId="{0220454B-ABE5-4539-98C8-03C635548A44}" type="pres">
      <dgm:prSet presAssocID="{ECCF8285-7279-416D-A8A8-BBEF74AFB326}" presName="hierChild5" presStyleCnt="0"/>
      <dgm:spPr/>
    </dgm:pt>
    <dgm:pt modelId="{98A17CFF-772E-4712-9BDB-5A7D06E21925}" type="pres">
      <dgm:prSet presAssocID="{55507B11-AF9C-47BB-9A0D-162404AB804F}" presName="Name35" presStyleLbl="parChTrans1D2" presStyleIdx="1" presStyleCnt="6"/>
      <dgm:spPr/>
    </dgm:pt>
    <dgm:pt modelId="{C5105699-3996-4F59-90D0-3805282241DE}" type="pres">
      <dgm:prSet presAssocID="{181D33E0-EEE6-49C1-8034-60EB5244B0CD}" presName="hierRoot2" presStyleCnt="0">
        <dgm:presLayoutVars>
          <dgm:hierBranch val="init"/>
        </dgm:presLayoutVars>
      </dgm:prSet>
      <dgm:spPr/>
    </dgm:pt>
    <dgm:pt modelId="{EC227E74-D4E9-45AA-BD3C-9F6849E01993}" type="pres">
      <dgm:prSet presAssocID="{181D33E0-EEE6-49C1-8034-60EB5244B0CD}" presName="rootComposite" presStyleCnt="0"/>
      <dgm:spPr/>
    </dgm:pt>
    <dgm:pt modelId="{4B8FFCB3-3DD5-4518-B7E9-0778E89C751B}" type="pres">
      <dgm:prSet presAssocID="{181D33E0-EEE6-49C1-8034-60EB5244B0CD}" presName="rootText" presStyleLbl="node2" presStyleIdx="1" presStyleCnt="6">
        <dgm:presLayoutVars>
          <dgm:chPref val="3"/>
        </dgm:presLayoutVars>
      </dgm:prSet>
      <dgm:spPr/>
    </dgm:pt>
    <dgm:pt modelId="{0EF8D2C6-4236-4FAC-944D-D059DA0A504A}" type="pres">
      <dgm:prSet presAssocID="{181D33E0-EEE6-49C1-8034-60EB5244B0CD}" presName="rootConnector" presStyleLbl="node2" presStyleIdx="1" presStyleCnt="6"/>
      <dgm:spPr/>
    </dgm:pt>
    <dgm:pt modelId="{CED93BAA-2DDC-4F3A-BE4C-8A9F353B4AE1}" type="pres">
      <dgm:prSet presAssocID="{181D33E0-EEE6-49C1-8034-60EB5244B0CD}" presName="hierChild4" presStyleCnt="0"/>
      <dgm:spPr/>
    </dgm:pt>
    <dgm:pt modelId="{11CC6957-182B-443D-8703-62C93CBE07B8}" type="pres">
      <dgm:prSet presAssocID="{99581C27-B343-42D6-9D86-81B539027029}" presName="Name37" presStyleLbl="parChTrans1D3" presStyleIdx="4" presStyleCnt="19"/>
      <dgm:spPr/>
    </dgm:pt>
    <dgm:pt modelId="{495AA7DA-091F-41C4-BBB2-9CAED038C0E8}" type="pres">
      <dgm:prSet presAssocID="{77669D76-7BE0-4EED-A7C8-E49D87475368}" presName="hierRoot2" presStyleCnt="0">
        <dgm:presLayoutVars>
          <dgm:hierBranch val="init"/>
        </dgm:presLayoutVars>
      </dgm:prSet>
      <dgm:spPr/>
    </dgm:pt>
    <dgm:pt modelId="{AA135C31-F0F7-479A-B1F1-95A01542A0C5}" type="pres">
      <dgm:prSet presAssocID="{77669D76-7BE0-4EED-A7C8-E49D87475368}" presName="rootComposite" presStyleCnt="0"/>
      <dgm:spPr/>
    </dgm:pt>
    <dgm:pt modelId="{E025565B-099F-4D2A-921C-4AAF843F78A3}" type="pres">
      <dgm:prSet presAssocID="{77669D76-7BE0-4EED-A7C8-E49D87475368}" presName="rootText" presStyleLbl="node3" presStyleIdx="4" presStyleCnt="19">
        <dgm:presLayoutVars>
          <dgm:chPref val="3"/>
        </dgm:presLayoutVars>
      </dgm:prSet>
      <dgm:spPr/>
    </dgm:pt>
    <dgm:pt modelId="{B5AE4E8A-AD27-458A-9602-C5AB15A49350}" type="pres">
      <dgm:prSet presAssocID="{77669D76-7BE0-4EED-A7C8-E49D87475368}" presName="rootConnector" presStyleLbl="node3" presStyleIdx="4" presStyleCnt="19"/>
      <dgm:spPr/>
    </dgm:pt>
    <dgm:pt modelId="{86C71AF4-D1A9-4878-931D-BA2BBC37F3C8}" type="pres">
      <dgm:prSet presAssocID="{77669D76-7BE0-4EED-A7C8-E49D87475368}" presName="hierChild4" presStyleCnt="0"/>
      <dgm:spPr/>
    </dgm:pt>
    <dgm:pt modelId="{EF1D563A-40F2-44B9-8ED1-A1D88421CE01}" type="pres">
      <dgm:prSet presAssocID="{77669D76-7BE0-4EED-A7C8-E49D87475368}" presName="hierChild5" presStyleCnt="0"/>
      <dgm:spPr/>
    </dgm:pt>
    <dgm:pt modelId="{753DB3B6-4FBF-46C7-9C57-02D12FCFE17B}" type="pres">
      <dgm:prSet presAssocID="{70E5BACC-707B-41FB-A831-F5DADF974597}" presName="Name37" presStyleLbl="parChTrans1D3" presStyleIdx="5" presStyleCnt="19"/>
      <dgm:spPr/>
    </dgm:pt>
    <dgm:pt modelId="{5239178E-88BC-42F9-8F8F-B252230F8EB4}" type="pres">
      <dgm:prSet presAssocID="{DAD3EF2A-4ED8-46FB-BDF9-E95F306D0351}" presName="hierRoot2" presStyleCnt="0">
        <dgm:presLayoutVars>
          <dgm:hierBranch val="init"/>
        </dgm:presLayoutVars>
      </dgm:prSet>
      <dgm:spPr/>
    </dgm:pt>
    <dgm:pt modelId="{1278DC6A-5B46-4F1F-A3B3-4BF452EC6BB8}" type="pres">
      <dgm:prSet presAssocID="{DAD3EF2A-4ED8-46FB-BDF9-E95F306D0351}" presName="rootComposite" presStyleCnt="0"/>
      <dgm:spPr/>
    </dgm:pt>
    <dgm:pt modelId="{D7DB98CD-4757-4BA7-B0E1-1A0D4385AA86}" type="pres">
      <dgm:prSet presAssocID="{DAD3EF2A-4ED8-46FB-BDF9-E95F306D0351}" presName="rootText" presStyleLbl="node3" presStyleIdx="5" presStyleCnt="19">
        <dgm:presLayoutVars>
          <dgm:chPref val="3"/>
        </dgm:presLayoutVars>
      </dgm:prSet>
      <dgm:spPr/>
    </dgm:pt>
    <dgm:pt modelId="{525A8FAE-F630-40BB-92DB-2993B731177B}" type="pres">
      <dgm:prSet presAssocID="{DAD3EF2A-4ED8-46FB-BDF9-E95F306D0351}" presName="rootConnector" presStyleLbl="node3" presStyleIdx="5" presStyleCnt="19"/>
      <dgm:spPr/>
    </dgm:pt>
    <dgm:pt modelId="{87BC7046-1B0F-4B52-A4F4-315B598602D7}" type="pres">
      <dgm:prSet presAssocID="{DAD3EF2A-4ED8-46FB-BDF9-E95F306D0351}" presName="hierChild4" presStyleCnt="0"/>
      <dgm:spPr/>
    </dgm:pt>
    <dgm:pt modelId="{CCF1F3AA-4666-4497-AE48-0FC282EF28DD}" type="pres">
      <dgm:prSet presAssocID="{DAD3EF2A-4ED8-46FB-BDF9-E95F306D0351}" presName="hierChild5" presStyleCnt="0"/>
      <dgm:spPr/>
    </dgm:pt>
    <dgm:pt modelId="{9EDC95B0-6B15-4FF7-B3CF-B84194FB5F3D}" type="pres">
      <dgm:prSet presAssocID="{96D7D0B3-1B53-4987-A82A-CC46BF215253}" presName="Name37" presStyleLbl="parChTrans1D3" presStyleIdx="6" presStyleCnt="19"/>
      <dgm:spPr/>
    </dgm:pt>
    <dgm:pt modelId="{8C9799C4-7515-43DB-8194-D8047ACC09FC}" type="pres">
      <dgm:prSet presAssocID="{08594E67-2091-413A-B092-045FDABF654F}" presName="hierRoot2" presStyleCnt="0">
        <dgm:presLayoutVars>
          <dgm:hierBranch val="init"/>
        </dgm:presLayoutVars>
      </dgm:prSet>
      <dgm:spPr/>
    </dgm:pt>
    <dgm:pt modelId="{27209BAD-7392-4C24-A5EB-F0A4DCF91701}" type="pres">
      <dgm:prSet presAssocID="{08594E67-2091-413A-B092-045FDABF654F}" presName="rootComposite" presStyleCnt="0"/>
      <dgm:spPr/>
    </dgm:pt>
    <dgm:pt modelId="{9337D235-1364-4D23-A4F2-8DCA6856D4C0}" type="pres">
      <dgm:prSet presAssocID="{08594E67-2091-413A-B092-045FDABF654F}" presName="rootText" presStyleLbl="node3" presStyleIdx="6" presStyleCnt="19">
        <dgm:presLayoutVars>
          <dgm:chPref val="3"/>
        </dgm:presLayoutVars>
      </dgm:prSet>
      <dgm:spPr/>
    </dgm:pt>
    <dgm:pt modelId="{663F7DAA-0C74-4813-8C9C-3D74B5BCE1D1}" type="pres">
      <dgm:prSet presAssocID="{08594E67-2091-413A-B092-045FDABF654F}" presName="rootConnector" presStyleLbl="node3" presStyleIdx="6" presStyleCnt="19"/>
      <dgm:spPr/>
    </dgm:pt>
    <dgm:pt modelId="{7031F1CA-FEA6-4E30-AB97-6077C6EF7D03}" type="pres">
      <dgm:prSet presAssocID="{08594E67-2091-413A-B092-045FDABF654F}" presName="hierChild4" presStyleCnt="0"/>
      <dgm:spPr/>
    </dgm:pt>
    <dgm:pt modelId="{22BE8547-184B-4F20-8311-4D373053F09B}" type="pres">
      <dgm:prSet presAssocID="{08594E67-2091-413A-B092-045FDABF654F}" presName="hierChild5" presStyleCnt="0"/>
      <dgm:spPr/>
    </dgm:pt>
    <dgm:pt modelId="{ABCED647-0BAB-4932-AB58-94F76722AA82}" type="pres">
      <dgm:prSet presAssocID="{181D33E0-EEE6-49C1-8034-60EB5244B0CD}" presName="hierChild5" presStyleCnt="0"/>
      <dgm:spPr/>
    </dgm:pt>
    <dgm:pt modelId="{FCE8F33A-AE52-4237-8CE0-CB7A2758E8E0}" type="pres">
      <dgm:prSet presAssocID="{8F8CA3FE-0FE0-4CDB-BB1A-02DD1483D9CD}" presName="Name35" presStyleLbl="parChTrans1D2" presStyleIdx="2" presStyleCnt="6"/>
      <dgm:spPr/>
    </dgm:pt>
    <dgm:pt modelId="{510753DD-EB1E-4BA4-BB9B-77728047CAD5}" type="pres">
      <dgm:prSet presAssocID="{1F0476B3-940C-4B3B-8FB6-AF8A0784DD0D}" presName="hierRoot2" presStyleCnt="0">
        <dgm:presLayoutVars>
          <dgm:hierBranch val="init"/>
        </dgm:presLayoutVars>
      </dgm:prSet>
      <dgm:spPr/>
    </dgm:pt>
    <dgm:pt modelId="{F9A88D3C-0D84-4DF2-9480-9E6AFBA31193}" type="pres">
      <dgm:prSet presAssocID="{1F0476B3-940C-4B3B-8FB6-AF8A0784DD0D}" presName="rootComposite" presStyleCnt="0"/>
      <dgm:spPr/>
    </dgm:pt>
    <dgm:pt modelId="{27F6EB44-B7B1-44A4-903C-2A8C7B39A185}" type="pres">
      <dgm:prSet presAssocID="{1F0476B3-940C-4B3B-8FB6-AF8A0784DD0D}" presName="rootText" presStyleLbl="node2" presStyleIdx="2" presStyleCnt="6" custLinFactX="100000" custLinFactNeighborX="148321" custLinFactNeighborY="1">
        <dgm:presLayoutVars>
          <dgm:chPref val="3"/>
        </dgm:presLayoutVars>
      </dgm:prSet>
      <dgm:spPr/>
    </dgm:pt>
    <dgm:pt modelId="{7343389A-B26A-4E26-B1EC-FF5A27B46F51}" type="pres">
      <dgm:prSet presAssocID="{1F0476B3-940C-4B3B-8FB6-AF8A0784DD0D}" presName="rootConnector" presStyleLbl="node2" presStyleIdx="2" presStyleCnt="6"/>
      <dgm:spPr/>
    </dgm:pt>
    <dgm:pt modelId="{CB7892BE-7628-4870-87A7-14C0E33F326F}" type="pres">
      <dgm:prSet presAssocID="{1F0476B3-940C-4B3B-8FB6-AF8A0784DD0D}" presName="hierChild4" presStyleCnt="0"/>
      <dgm:spPr/>
    </dgm:pt>
    <dgm:pt modelId="{12369953-9BB9-4B1F-A496-4D209293F6C9}" type="pres">
      <dgm:prSet presAssocID="{92CC15B7-C418-43EE-A684-72E6BFE84580}" presName="Name37" presStyleLbl="parChTrans1D3" presStyleIdx="7" presStyleCnt="19"/>
      <dgm:spPr/>
    </dgm:pt>
    <dgm:pt modelId="{3D719D2B-4344-4508-9E56-B3020C5A06CA}" type="pres">
      <dgm:prSet presAssocID="{9B3E7B5C-2AE5-473F-965D-EC818F264AF2}" presName="hierRoot2" presStyleCnt="0">
        <dgm:presLayoutVars>
          <dgm:hierBranch val="init"/>
        </dgm:presLayoutVars>
      </dgm:prSet>
      <dgm:spPr/>
    </dgm:pt>
    <dgm:pt modelId="{34C396A7-9BE4-45BC-9D0B-0856D5BB76F6}" type="pres">
      <dgm:prSet presAssocID="{9B3E7B5C-2AE5-473F-965D-EC818F264AF2}" presName="rootComposite" presStyleCnt="0"/>
      <dgm:spPr/>
    </dgm:pt>
    <dgm:pt modelId="{C32FACC8-E80B-4A99-8D2A-7C47CACAC8BA}" type="pres">
      <dgm:prSet presAssocID="{9B3E7B5C-2AE5-473F-965D-EC818F264AF2}" presName="rootText" presStyleLbl="node3" presStyleIdx="7" presStyleCnt="19" custLinFactX="100000" custLinFactNeighborX="139830" custLinFactNeighborY="-8493">
        <dgm:presLayoutVars>
          <dgm:chPref val="3"/>
        </dgm:presLayoutVars>
      </dgm:prSet>
      <dgm:spPr/>
    </dgm:pt>
    <dgm:pt modelId="{BFFC3252-0A2D-464E-9696-D9FB62F99431}" type="pres">
      <dgm:prSet presAssocID="{9B3E7B5C-2AE5-473F-965D-EC818F264AF2}" presName="rootConnector" presStyleLbl="node3" presStyleIdx="7" presStyleCnt="19"/>
      <dgm:spPr/>
    </dgm:pt>
    <dgm:pt modelId="{1563E372-F03D-4612-9181-1E7E0371F74E}" type="pres">
      <dgm:prSet presAssocID="{9B3E7B5C-2AE5-473F-965D-EC818F264AF2}" presName="hierChild4" presStyleCnt="0"/>
      <dgm:spPr/>
    </dgm:pt>
    <dgm:pt modelId="{2865044F-2394-475E-886F-26EAFF726AFD}" type="pres">
      <dgm:prSet presAssocID="{9B3E7B5C-2AE5-473F-965D-EC818F264AF2}" presName="hierChild5" presStyleCnt="0"/>
      <dgm:spPr/>
    </dgm:pt>
    <dgm:pt modelId="{CAEC9C78-141C-40A0-B28A-B4E3AACBB0F1}" type="pres">
      <dgm:prSet presAssocID="{DC210E94-A993-4A06-9748-C4A16F01CF74}" presName="Name37" presStyleLbl="parChTrans1D3" presStyleIdx="8" presStyleCnt="19"/>
      <dgm:spPr/>
    </dgm:pt>
    <dgm:pt modelId="{7E93C950-DC2D-4FF8-A883-6C6F64855B7A}" type="pres">
      <dgm:prSet presAssocID="{6D870CEA-87E2-4B13-B73D-319DBC4CD34F}" presName="hierRoot2" presStyleCnt="0">
        <dgm:presLayoutVars>
          <dgm:hierBranch val="init"/>
        </dgm:presLayoutVars>
      </dgm:prSet>
      <dgm:spPr/>
    </dgm:pt>
    <dgm:pt modelId="{8D2541D0-794A-4B0E-94DF-56015A0ECD97}" type="pres">
      <dgm:prSet presAssocID="{6D870CEA-87E2-4B13-B73D-319DBC4CD34F}" presName="rootComposite" presStyleCnt="0"/>
      <dgm:spPr/>
    </dgm:pt>
    <dgm:pt modelId="{8A5BB564-7B55-44F4-A669-9CEF253BFFDD}" type="pres">
      <dgm:prSet presAssocID="{6D870CEA-87E2-4B13-B73D-319DBC4CD34F}" presName="rootText" presStyleLbl="node3" presStyleIdx="8" presStyleCnt="19" custLinFactX="100000" custLinFactNeighborX="139830" custLinFactNeighborY="-8493">
        <dgm:presLayoutVars>
          <dgm:chPref val="3"/>
        </dgm:presLayoutVars>
      </dgm:prSet>
      <dgm:spPr/>
    </dgm:pt>
    <dgm:pt modelId="{877AD5F2-A600-40C2-A5C0-7220CB63D091}" type="pres">
      <dgm:prSet presAssocID="{6D870CEA-87E2-4B13-B73D-319DBC4CD34F}" presName="rootConnector" presStyleLbl="node3" presStyleIdx="8" presStyleCnt="19"/>
      <dgm:spPr/>
    </dgm:pt>
    <dgm:pt modelId="{BBB2E243-AF4A-4FA3-895E-7D39D8F703DA}" type="pres">
      <dgm:prSet presAssocID="{6D870CEA-87E2-4B13-B73D-319DBC4CD34F}" presName="hierChild4" presStyleCnt="0"/>
      <dgm:spPr/>
    </dgm:pt>
    <dgm:pt modelId="{E858A20F-2FB8-4270-B1A8-B232B0508F5E}" type="pres">
      <dgm:prSet presAssocID="{6D870CEA-87E2-4B13-B73D-319DBC4CD34F}" presName="hierChild5" presStyleCnt="0"/>
      <dgm:spPr/>
    </dgm:pt>
    <dgm:pt modelId="{555B5AD1-ACA3-428D-9F02-DD4840184645}" type="pres">
      <dgm:prSet presAssocID="{039CA700-5AA2-4D7B-9600-58520A921D60}" presName="Name37" presStyleLbl="parChTrans1D3" presStyleIdx="9" presStyleCnt="19"/>
      <dgm:spPr/>
    </dgm:pt>
    <dgm:pt modelId="{5DD666B5-2363-49D1-835B-AB73C264F715}" type="pres">
      <dgm:prSet presAssocID="{DF18AF0F-0425-4FB8-AF9B-ED0F2DA6278A}" presName="hierRoot2" presStyleCnt="0">
        <dgm:presLayoutVars>
          <dgm:hierBranch val="init"/>
        </dgm:presLayoutVars>
      </dgm:prSet>
      <dgm:spPr/>
    </dgm:pt>
    <dgm:pt modelId="{807A8C1A-E7ED-43E1-8DFC-9CCAF6A3DE49}" type="pres">
      <dgm:prSet presAssocID="{DF18AF0F-0425-4FB8-AF9B-ED0F2DA6278A}" presName="rootComposite" presStyleCnt="0"/>
      <dgm:spPr/>
    </dgm:pt>
    <dgm:pt modelId="{D6D4A42F-1A47-4FCB-A6E4-3BB51A49F3E6}" type="pres">
      <dgm:prSet presAssocID="{DF18AF0F-0425-4FB8-AF9B-ED0F2DA6278A}" presName="rootText" presStyleLbl="node3" presStyleIdx="9" presStyleCnt="19" custLinFactX="100000" custLinFactNeighborX="139830" custLinFactNeighborY="-8493">
        <dgm:presLayoutVars>
          <dgm:chPref val="3"/>
        </dgm:presLayoutVars>
      </dgm:prSet>
      <dgm:spPr/>
    </dgm:pt>
    <dgm:pt modelId="{9A5F010D-E853-4301-9AD2-DB780BC35B12}" type="pres">
      <dgm:prSet presAssocID="{DF18AF0F-0425-4FB8-AF9B-ED0F2DA6278A}" presName="rootConnector" presStyleLbl="node3" presStyleIdx="9" presStyleCnt="19"/>
      <dgm:spPr/>
    </dgm:pt>
    <dgm:pt modelId="{6F89E6AE-540F-4FCD-BB48-F32E1CC061A3}" type="pres">
      <dgm:prSet presAssocID="{DF18AF0F-0425-4FB8-AF9B-ED0F2DA6278A}" presName="hierChild4" presStyleCnt="0"/>
      <dgm:spPr/>
    </dgm:pt>
    <dgm:pt modelId="{9373481E-524F-4010-92B7-11A4F13CD7C4}" type="pres">
      <dgm:prSet presAssocID="{DF18AF0F-0425-4FB8-AF9B-ED0F2DA6278A}" presName="hierChild5" presStyleCnt="0"/>
      <dgm:spPr/>
    </dgm:pt>
    <dgm:pt modelId="{60312F2E-550C-4C8B-8496-5C203058E850}" type="pres">
      <dgm:prSet presAssocID="{BF39A768-4DE6-48C5-B26A-F9F0D5520D37}" presName="Name37" presStyleLbl="parChTrans1D3" presStyleIdx="10" presStyleCnt="19"/>
      <dgm:spPr/>
    </dgm:pt>
    <dgm:pt modelId="{6A1C82D1-026A-492B-9B70-B318D3E30208}" type="pres">
      <dgm:prSet presAssocID="{B1C7E6ED-05A4-4DA8-A394-C8EA1D6F5C98}" presName="hierRoot2" presStyleCnt="0">
        <dgm:presLayoutVars>
          <dgm:hierBranch val="init"/>
        </dgm:presLayoutVars>
      </dgm:prSet>
      <dgm:spPr/>
    </dgm:pt>
    <dgm:pt modelId="{44C2B754-3D1E-47E5-ABBF-41B6762017ED}" type="pres">
      <dgm:prSet presAssocID="{B1C7E6ED-05A4-4DA8-A394-C8EA1D6F5C98}" presName="rootComposite" presStyleCnt="0"/>
      <dgm:spPr/>
    </dgm:pt>
    <dgm:pt modelId="{B8976BC2-8802-46B1-AA79-198166EDE418}" type="pres">
      <dgm:prSet presAssocID="{B1C7E6ED-05A4-4DA8-A394-C8EA1D6F5C98}" presName="rootText" presStyleLbl="node3" presStyleIdx="10" presStyleCnt="19" custLinFactX="100000" custLinFactNeighborX="139830" custLinFactNeighborY="-8493">
        <dgm:presLayoutVars>
          <dgm:chPref val="3"/>
        </dgm:presLayoutVars>
      </dgm:prSet>
      <dgm:spPr/>
    </dgm:pt>
    <dgm:pt modelId="{C293B7D8-C590-44B4-A3C0-56DBC51AE108}" type="pres">
      <dgm:prSet presAssocID="{B1C7E6ED-05A4-4DA8-A394-C8EA1D6F5C98}" presName="rootConnector" presStyleLbl="node3" presStyleIdx="10" presStyleCnt="19"/>
      <dgm:spPr/>
    </dgm:pt>
    <dgm:pt modelId="{6EE13D91-16DB-405D-AA25-8631F8AE7622}" type="pres">
      <dgm:prSet presAssocID="{B1C7E6ED-05A4-4DA8-A394-C8EA1D6F5C98}" presName="hierChild4" presStyleCnt="0"/>
      <dgm:spPr/>
    </dgm:pt>
    <dgm:pt modelId="{F98573E7-314C-4313-8308-377268CE369B}" type="pres">
      <dgm:prSet presAssocID="{B1C7E6ED-05A4-4DA8-A394-C8EA1D6F5C98}" presName="hierChild5" presStyleCnt="0"/>
      <dgm:spPr/>
    </dgm:pt>
    <dgm:pt modelId="{80A2554E-4C2F-4421-ABBE-74F35F977970}" type="pres">
      <dgm:prSet presAssocID="{1F0476B3-940C-4B3B-8FB6-AF8A0784DD0D}" presName="hierChild5" presStyleCnt="0"/>
      <dgm:spPr/>
    </dgm:pt>
    <dgm:pt modelId="{CE9EDDD4-8D63-4528-B8B7-E6C44D6417BB}" type="pres">
      <dgm:prSet presAssocID="{4BDBE15B-4F70-490B-B0F5-639920A362BA}" presName="Name35" presStyleLbl="parChTrans1D2" presStyleIdx="3" presStyleCnt="6"/>
      <dgm:spPr/>
    </dgm:pt>
    <dgm:pt modelId="{0F2B4E05-8A33-4BCB-90CE-EDB3DD9456A0}" type="pres">
      <dgm:prSet presAssocID="{E7C691E5-208A-4A87-BB7B-8B98B52DEB80}" presName="hierRoot2" presStyleCnt="0">
        <dgm:presLayoutVars>
          <dgm:hierBranch val="init"/>
        </dgm:presLayoutVars>
      </dgm:prSet>
      <dgm:spPr/>
    </dgm:pt>
    <dgm:pt modelId="{507D44AD-6B32-45B9-B0E4-C570EA73C6AB}" type="pres">
      <dgm:prSet presAssocID="{E7C691E5-208A-4A87-BB7B-8B98B52DEB80}" presName="rootComposite" presStyleCnt="0"/>
      <dgm:spPr/>
    </dgm:pt>
    <dgm:pt modelId="{9398B857-EF54-4FB2-B5E1-EF7BC95C95E2}" type="pres">
      <dgm:prSet presAssocID="{E7C691E5-208A-4A87-BB7B-8B98B52DEB80}" presName="rootText" presStyleLbl="node2" presStyleIdx="3" presStyleCnt="6" custLinFactX="-20944" custLinFactNeighborX="-100000" custLinFactNeighborY="1918">
        <dgm:presLayoutVars>
          <dgm:chPref val="3"/>
        </dgm:presLayoutVars>
      </dgm:prSet>
      <dgm:spPr/>
    </dgm:pt>
    <dgm:pt modelId="{485650CE-959D-46F2-8598-5E1B35022EB2}" type="pres">
      <dgm:prSet presAssocID="{E7C691E5-208A-4A87-BB7B-8B98B52DEB80}" presName="rootConnector" presStyleLbl="node2" presStyleIdx="3" presStyleCnt="6"/>
      <dgm:spPr/>
    </dgm:pt>
    <dgm:pt modelId="{B87867A5-EF1A-43FC-AB6D-815CD4CF4735}" type="pres">
      <dgm:prSet presAssocID="{E7C691E5-208A-4A87-BB7B-8B98B52DEB80}" presName="hierChild4" presStyleCnt="0"/>
      <dgm:spPr/>
    </dgm:pt>
    <dgm:pt modelId="{96FEE4E6-86D5-41D1-BEC4-C64BD97AB071}" type="pres">
      <dgm:prSet presAssocID="{FEAC2922-F1EB-47CD-8305-D9DC1A03D370}" presName="Name37" presStyleLbl="parChTrans1D3" presStyleIdx="11" presStyleCnt="19"/>
      <dgm:spPr/>
    </dgm:pt>
    <dgm:pt modelId="{4E4EB43E-05EF-4802-B444-70C20CE8B955}" type="pres">
      <dgm:prSet presAssocID="{EEB80421-4AE4-4BF3-9E1A-FDD8F8468FD3}" presName="hierRoot2" presStyleCnt="0">
        <dgm:presLayoutVars>
          <dgm:hierBranch val="init"/>
        </dgm:presLayoutVars>
      </dgm:prSet>
      <dgm:spPr/>
    </dgm:pt>
    <dgm:pt modelId="{E87392E0-E67F-40D2-9D86-AE7017FA60C0}" type="pres">
      <dgm:prSet presAssocID="{EEB80421-4AE4-4BF3-9E1A-FDD8F8468FD3}" presName="rootComposite" presStyleCnt="0"/>
      <dgm:spPr/>
    </dgm:pt>
    <dgm:pt modelId="{B0C94798-9B17-4F2E-B0C4-FD41F6D6B6B2}" type="pres">
      <dgm:prSet presAssocID="{EEB80421-4AE4-4BF3-9E1A-FDD8F8468FD3}" presName="rootText" presStyleLbl="node3" presStyleIdx="11" presStyleCnt="19" custLinFactX="-17104" custLinFactNeighborX="-100000" custLinFactNeighborY="13438">
        <dgm:presLayoutVars>
          <dgm:chPref val="3"/>
        </dgm:presLayoutVars>
      </dgm:prSet>
      <dgm:spPr/>
    </dgm:pt>
    <dgm:pt modelId="{04EBACA1-D0CF-4496-8D61-11BE3975B921}" type="pres">
      <dgm:prSet presAssocID="{EEB80421-4AE4-4BF3-9E1A-FDD8F8468FD3}" presName="rootConnector" presStyleLbl="node3" presStyleIdx="11" presStyleCnt="19"/>
      <dgm:spPr/>
    </dgm:pt>
    <dgm:pt modelId="{47B537B1-6853-4500-AF68-606E3B9D813A}" type="pres">
      <dgm:prSet presAssocID="{EEB80421-4AE4-4BF3-9E1A-FDD8F8468FD3}" presName="hierChild4" presStyleCnt="0"/>
      <dgm:spPr/>
    </dgm:pt>
    <dgm:pt modelId="{DEBA17A4-76B2-4D88-B47D-88E884058BEF}" type="pres">
      <dgm:prSet presAssocID="{EEB80421-4AE4-4BF3-9E1A-FDD8F8468FD3}" presName="hierChild5" presStyleCnt="0"/>
      <dgm:spPr/>
    </dgm:pt>
    <dgm:pt modelId="{9EC3CB9C-CFE2-46ED-A672-F9835A244D8C}" type="pres">
      <dgm:prSet presAssocID="{85142EC9-340B-41D0-A64B-433332275692}" presName="Name37" presStyleLbl="parChTrans1D3" presStyleIdx="12" presStyleCnt="19"/>
      <dgm:spPr/>
    </dgm:pt>
    <dgm:pt modelId="{A5A904C2-97F8-44A0-8E00-12C8AA3ABBA5}" type="pres">
      <dgm:prSet presAssocID="{21528FE2-985E-4BE5-A68D-2C1692DDE6BB}" presName="hierRoot2" presStyleCnt="0">
        <dgm:presLayoutVars>
          <dgm:hierBranch val="init"/>
        </dgm:presLayoutVars>
      </dgm:prSet>
      <dgm:spPr/>
    </dgm:pt>
    <dgm:pt modelId="{49792702-D997-4745-A4B6-E8EC25A7938E}" type="pres">
      <dgm:prSet presAssocID="{21528FE2-985E-4BE5-A68D-2C1692DDE6BB}" presName="rootComposite" presStyleCnt="0"/>
      <dgm:spPr/>
    </dgm:pt>
    <dgm:pt modelId="{C5783FEE-C743-41D7-99B4-26900157F733}" type="pres">
      <dgm:prSet presAssocID="{21528FE2-985E-4BE5-A68D-2C1692DDE6BB}" presName="rootText" presStyleLbl="node3" presStyleIdx="12" presStyleCnt="19" custLinFactX="-17104" custLinFactNeighborX="-100000" custLinFactNeighborY="13438">
        <dgm:presLayoutVars>
          <dgm:chPref val="3"/>
        </dgm:presLayoutVars>
      </dgm:prSet>
      <dgm:spPr/>
    </dgm:pt>
    <dgm:pt modelId="{F36E6260-4F53-4E36-AB45-E4B784F452BA}" type="pres">
      <dgm:prSet presAssocID="{21528FE2-985E-4BE5-A68D-2C1692DDE6BB}" presName="rootConnector" presStyleLbl="node3" presStyleIdx="12" presStyleCnt="19"/>
      <dgm:spPr/>
    </dgm:pt>
    <dgm:pt modelId="{E7AA4DB9-6CAD-43BF-B43A-0EF4EE82ADD1}" type="pres">
      <dgm:prSet presAssocID="{21528FE2-985E-4BE5-A68D-2C1692DDE6BB}" presName="hierChild4" presStyleCnt="0"/>
      <dgm:spPr/>
    </dgm:pt>
    <dgm:pt modelId="{0049C85D-F006-45AB-B9D2-039201789DA8}" type="pres">
      <dgm:prSet presAssocID="{21528FE2-985E-4BE5-A68D-2C1692DDE6BB}" presName="hierChild5" presStyleCnt="0"/>
      <dgm:spPr/>
    </dgm:pt>
    <dgm:pt modelId="{B996776E-25D1-4832-9478-797170E5C556}" type="pres">
      <dgm:prSet presAssocID="{F770AFAC-3846-4F79-B3A3-7474182F5298}" presName="Name37" presStyleLbl="parChTrans1D3" presStyleIdx="13" presStyleCnt="19"/>
      <dgm:spPr/>
    </dgm:pt>
    <dgm:pt modelId="{05D7D1E1-FA6C-4BE3-A1DE-6C15C9CC2D66}" type="pres">
      <dgm:prSet presAssocID="{71758542-D4BE-44A1-84AF-20D0E66A3A54}" presName="hierRoot2" presStyleCnt="0">
        <dgm:presLayoutVars>
          <dgm:hierBranch val="init"/>
        </dgm:presLayoutVars>
      </dgm:prSet>
      <dgm:spPr/>
    </dgm:pt>
    <dgm:pt modelId="{F2C51C93-3B67-4192-95A5-176BE11F1314}" type="pres">
      <dgm:prSet presAssocID="{71758542-D4BE-44A1-84AF-20D0E66A3A54}" presName="rootComposite" presStyleCnt="0"/>
      <dgm:spPr/>
    </dgm:pt>
    <dgm:pt modelId="{637E03F8-4407-44D4-9AD3-C025F6052617}" type="pres">
      <dgm:prSet presAssocID="{71758542-D4BE-44A1-84AF-20D0E66A3A54}" presName="rootText" presStyleLbl="node3" presStyleIdx="13" presStyleCnt="19" custLinFactX="-17739" custLinFactNeighborX="-100000" custLinFactNeighborY="12471">
        <dgm:presLayoutVars>
          <dgm:chPref val="3"/>
        </dgm:presLayoutVars>
      </dgm:prSet>
      <dgm:spPr/>
    </dgm:pt>
    <dgm:pt modelId="{31C8109F-8F5A-4423-ADB4-A27B259BD78D}" type="pres">
      <dgm:prSet presAssocID="{71758542-D4BE-44A1-84AF-20D0E66A3A54}" presName="rootConnector" presStyleLbl="node3" presStyleIdx="13" presStyleCnt="19"/>
      <dgm:spPr/>
    </dgm:pt>
    <dgm:pt modelId="{A8BB1D85-298B-4AF8-BE02-042A60F1BB3B}" type="pres">
      <dgm:prSet presAssocID="{71758542-D4BE-44A1-84AF-20D0E66A3A54}" presName="hierChild4" presStyleCnt="0"/>
      <dgm:spPr/>
    </dgm:pt>
    <dgm:pt modelId="{E92115EF-6C0A-4E63-8D5A-E8A4D4B1D8C1}" type="pres">
      <dgm:prSet presAssocID="{71758542-D4BE-44A1-84AF-20D0E66A3A54}" presName="hierChild5" presStyleCnt="0"/>
      <dgm:spPr/>
    </dgm:pt>
    <dgm:pt modelId="{6B177197-BDCC-4E6E-828C-74B2ADE28AE6}" type="pres">
      <dgm:prSet presAssocID="{E7C691E5-208A-4A87-BB7B-8B98B52DEB80}" presName="hierChild5" presStyleCnt="0"/>
      <dgm:spPr/>
    </dgm:pt>
    <dgm:pt modelId="{C52F9D60-9D27-43B2-878B-0EEAF2319A81}" type="pres">
      <dgm:prSet presAssocID="{0FB7879D-804F-4EB3-8EFA-9AC1E59CE70C}" presName="Name35" presStyleLbl="parChTrans1D2" presStyleIdx="4" presStyleCnt="6"/>
      <dgm:spPr/>
    </dgm:pt>
    <dgm:pt modelId="{78D552CB-C131-41C9-B10D-13BF1336C449}" type="pres">
      <dgm:prSet presAssocID="{7F8AA592-6AE5-4FE1-8E5A-FDC57287B2D4}" presName="hierRoot2" presStyleCnt="0">
        <dgm:presLayoutVars>
          <dgm:hierBranch val="init"/>
        </dgm:presLayoutVars>
      </dgm:prSet>
      <dgm:spPr/>
    </dgm:pt>
    <dgm:pt modelId="{D1872353-C514-4960-AED1-E84C5FAB8C1F}" type="pres">
      <dgm:prSet presAssocID="{7F8AA592-6AE5-4FE1-8E5A-FDC57287B2D4}" presName="rootComposite" presStyleCnt="0"/>
      <dgm:spPr/>
    </dgm:pt>
    <dgm:pt modelId="{F6184A4F-B4F4-41F5-8C41-CBB0C065B8E6}" type="pres">
      <dgm:prSet presAssocID="{7F8AA592-6AE5-4FE1-8E5A-FDC57287B2D4}" presName="rootText" presStyleLbl="node2" presStyleIdx="4" presStyleCnt="6" custLinFactX="-18063" custLinFactNeighborX="-100000" custLinFactNeighborY="-3">
        <dgm:presLayoutVars>
          <dgm:chPref val="3"/>
        </dgm:presLayoutVars>
      </dgm:prSet>
      <dgm:spPr/>
    </dgm:pt>
    <dgm:pt modelId="{DF69E67E-4725-4A5C-AD80-3C616E2A86EC}" type="pres">
      <dgm:prSet presAssocID="{7F8AA592-6AE5-4FE1-8E5A-FDC57287B2D4}" presName="rootConnector" presStyleLbl="node2" presStyleIdx="4" presStyleCnt="6"/>
      <dgm:spPr/>
    </dgm:pt>
    <dgm:pt modelId="{E6E9DDCB-8875-4CE3-AEC6-C419534087FF}" type="pres">
      <dgm:prSet presAssocID="{7F8AA592-6AE5-4FE1-8E5A-FDC57287B2D4}" presName="hierChild4" presStyleCnt="0"/>
      <dgm:spPr/>
    </dgm:pt>
    <dgm:pt modelId="{7C279B18-5265-4776-9A5C-71BCEA6D6E67}" type="pres">
      <dgm:prSet presAssocID="{72F8AA45-69DE-4410-9D58-52F908FF55DD}" presName="Name37" presStyleLbl="parChTrans1D3" presStyleIdx="14" presStyleCnt="19"/>
      <dgm:spPr/>
    </dgm:pt>
    <dgm:pt modelId="{5AEF32AC-0418-49F0-A080-3F8EE6011ABD}" type="pres">
      <dgm:prSet presAssocID="{6077039D-772E-48D5-855D-A5684AB158DF}" presName="hierRoot2" presStyleCnt="0">
        <dgm:presLayoutVars>
          <dgm:hierBranch val="init"/>
        </dgm:presLayoutVars>
      </dgm:prSet>
      <dgm:spPr/>
    </dgm:pt>
    <dgm:pt modelId="{3FA538C6-73A9-4ACE-8E2C-BA8A9639BABB}" type="pres">
      <dgm:prSet presAssocID="{6077039D-772E-48D5-855D-A5684AB158DF}" presName="rootComposite" presStyleCnt="0"/>
      <dgm:spPr/>
    </dgm:pt>
    <dgm:pt modelId="{FCB7ABE5-1CD4-4250-8CFA-BBE8C290E041}" type="pres">
      <dgm:prSet presAssocID="{6077039D-772E-48D5-855D-A5684AB158DF}" presName="rootText" presStyleLbl="node3" presStyleIdx="14" presStyleCnt="19" custLinFactX="-20943" custLinFactNeighborX="-100000" custLinFactNeighborY="15358">
        <dgm:presLayoutVars>
          <dgm:chPref val="3"/>
        </dgm:presLayoutVars>
      </dgm:prSet>
      <dgm:spPr/>
    </dgm:pt>
    <dgm:pt modelId="{91FBEA4D-F499-463D-923F-C455886FE1B2}" type="pres">
      <dgm:prSet presAssocID="{6077039D-772E-48D5-855D-A5684AB158DF}" presName="rootConnector" presStyleLbl="node3" presStyleIdx="14" presStyleCnt="19"/>
      <dgm:spPr/>
    </dgm:pt>
    <dgm:pt modelId="{4E743E39-8D0D-4762-A1F9-12DF8DF3BD78}" type="pres">
      <dgm:prSet presAssocID="{6077039D-772E-48D5-855D-A5684AB158DF}" presName="hierChild4" presStyleCnt="0"/>
      <dgm:spPr/>
    </dgm:pt>
    <dgm:pt modelId="{E0B580FD-981F-44D2-A94C-25448E3DD83F}" type="pres">
      <dgm:prSet presAssocID="{6077039D-772E-48D5-855D-A5684AB158DF}" presName="hierChild5" presStyleCnt="0"/>
      <dgm:spPr/>
    </dgm:pt>
    <dgm:pt modelId="{318065C5-E9DC-4AD6-A4BE-2FBAE8B94E39}" type="pres">
      <dgm:prSet presAssocID="{D59B4CD2-3C9E-4CD7-A170-F4A826F72C9D}" presName="Name37" presStyleLbl="parChTrans1D3" presStyleIdx="15" presStyleCnt="19"/>
      <dgm:spPr/>
    </dgm:pt>
    <dgm:pt modelId="{AFDE351B-AEA3-4DFC-87E5-210801831652}" type="pres">
      <dgm:prSet presAssocID="{5A0BA30E-FF8A-4E43-BC51-2AEE23A38BE5}" presName="hierRoot2" presStyleCnt="0">
        <dgm:presLayoutVars>
          <dgm:hierBranch val="init"/>
        </dgm:presLayoutVars>
      </dgm:prSet>
      <dgm:spPr/>
    </dgm:pt>
    <dgm:pt modelId="{53C904C3-D161-4BFD-9043-66494AAF1FCE}" type="pres">
      <dgm:prSet presAssocID="{5A0BA30E-FF8A-4E43-BC51-2AEE23A38BE5}" presName="rootComposite" presStyleCnt="0"/>
      <dgm:spPr/>
    </dgm:pt>
    <dgm:pt modelId="{BDE06A13-CCDD-41BE-B571-76162B82320A}" type="pres">
      <dgm:prSet presAssocID="{5A0BA30E-FF8A-4E43-BC51-2AEE23A38BE5}" presName="rootText" presStyleLbl="node3" presStyleIdx="15" presStyleCnt="19" custLinFactX="-20943" custLinFactNeighborX="-100000" custLinFactNeighborY="15358">
        <dgm:presLayoutVars>
          <dgm:chPref val="3"/>
        </dgm:presLayoutVars>
      </dgm:prSet>
      <dgm:spPr/>
    </dgm:pt>
    <dgm:pt modelId="{79CB241A-4EB8-4478-9855-3C24149CD57B}" type="pres">
      <dgm:prSet presAssocID="{5A0BA30E-FF8A-4E43-BC51-2AEE23A38BE5}" presName="rootConnector" presStyleLbl="node3" presStyleIdx="15" presStyleCnt="19"/>
      <dgm:spPr/>
    </dgm:pt>
    <dgm:pt modelId="{53A6A416-AF1F-412A-8ECF-46392AB5DBAE}" type="pres">
      <dgm:prSet presAssocID="{5A0BA30E-FF8A-4E43-BC51-2AEE23A38BE5}" presName="hierChild4" presStyleCnt="0"/>
      <dgm:spPr/>
    </dgm:pt>
    <dgm:pt modelId="{1E0F4825-EB20-49FF-85BD-5372AEEE9DBD}" type="pres">
      <dgm:prSet presAssocID="{5A0BA30E-FF8A-4E43-BC51-2AEE23A38BE5}" presName="hierChild5" presStyleCnt="0"/>
      <dgm:spPr/>
    </dgm:pt>
    <dgm:pt modelId="{36422E22-7F50-4864-91A9-6AC7B8067C00}" type="pres">
      <dgm:prSet presAssocID="{75F611EF-56AD-4D4F-B023-E873FB00193A}" presName="Name37" presStyleLbl="parChTrans1D3" presStyleIdx="16" presStyleCnt="19"/>
      <dgm:spPr/>
    </dgm:pt>
    <dgm:pt modelId="{AF700C68-DB04-4A3F-BADC-C19F641C5AD9}" type="pres">
      <dgm:prSet presAssocID="{B3ED1F3A-7962-467B-8A12-731508B34976}" presName="hierRoot2" presStyleCnt="0">
        <dgm:presLayoutVars>
          <dgm:hierBranch val="init"/>
        </dgm:presLayoutVars>
      </dgm:prSet>
      <dgm:spPr/>
    </dgm:pt>
    <dgm:pt modelId="{1B32760C-C2D0-4682-A6E1-3D14F78B607C}" type="pres">
      <dgm:prSet presAssocID="{B3ED1F3A-7962-467B-8A12-731508B34976}" presName="rootComposite" presStyleCnt="0"/>
      <dgm:spPr/>
    </dgm:pt>
    <dgm:pt modelId="{AF5982B8-B399-4A09-8C63-EDE42F7E4FFB}" type="pres">
      <dgm:prSet presAssocID="{B3ED1F3A-7962-467B-8A12-731508B34976}" presName="rootText" presStyleLbl="node3" presStyleIdx="16" presStyleCnt="19" custLinFactX="-20943" custLinFactNeighborX="-100000" custLinFactNeighborY="15358">
        <dgm:presLayoutVars>
          <dgm:chPref val="3"/>
        </dgm:presLayoutVars>
      </dgm:prSet>
      <dgm:spPr/>
    </dgm:pt>
    <dgm:pt modelId="{9273E3FE-2D25-4879-9AC0-23E0171B7993}" type="pres">
      <dgm:prSet presAssocID="{B3ED1F3A-7962-467B-8A12-731508B34976}" presName="rootConnector" presStyleLbl="node3" presStyleIdx="16" presStyleCnt="19"/>
      <dgm:spPr/>
    </dgm:pt>
    <dgm:pt modelId="{A89889E8-D1CE-4555-9452-46C1FFFF1736}" type="pres">
      <dgm:prSet presAssocID="{B3ED1F3A-7962-467B-8A12-731508B34976}" presName="hierChild4" presStyleCnt="0"/>
      <dgm:spPr/>
    </dgm:pt>
    <dgm:pt modelId="{B9E60F5B-1AFE-411F-98FD-BD7E1DCFDDA1}" type="pres">
      <dgm:prSet presAssocID="{B3ED1F3A-7962-467B-8A12-731508B34976}" presName="hierChild5" presStyleCnt="0"/>
      <dgm:spPr/>
    </dgm:pt>
    <dgm:pt modelId="{1180C70F-FD3F-4A1D-957B-714123004DE8}" type="pres">
      <dgm:prSet presAssocID="{7F8AA592-6AE5-4FE1-8E5A-FDC57287B2D4}" presName="hierChild5" presStyleCnt="0"/>
      <dgm:spPr/>
    </dgm:pt>
    <dgm:pt modelId="{84E65CCA-3C5C-46D5-A3D4-56130F041922}" type="pres">
      <dgm:prSet presAssocID="{A0E76B51-AA35-4BC6-A420-9D1A6D819939}" presName="Name35" presStyleLbl="parChTrans1D2" presStyleIdx="5" presStyleCnt="6"/>
      <dgm:spPr/>
    </dgm:pt>
    <dgm:pt modelId="{FD47B767-AC4E-4350-BA8A-34089E785058}" type="pres">
      <dgm:prSet presAssocID="{133521E8-3829-4904-9F34-99B74A85A40A}" presName="hierRoot2" presStyleCnt="0">
        <dgm:presLayoutVars>
          <dgm:hierBranch val="init"/>
        </dgm:presLayoutVars>
      </dgm:prSet>
      <dgm:spPr/>
    </dgm:pt>
    <dgm:pt modelId="{35E7FC45-86B8-4C5D-8D0A-D51144D2EF6E}" type="pres">
      <dgm:prSet presAssocID="{133521E8-3829-4904-9F34-99B74A85A40A}" presName="rootComposite" presStyleCnt="0"/>
      <dgm:spPr/>
    </dgm:pt>
    <dgm:pt modelId="{253CFD91-17D9-4814-9DF5-CC32D13CA35A}" type="pres">
      <dgm:prSet presAssocID="{133521E8-3829-4904-9F34-99B74A85A40A}" presName="rootText" presStyleLbl="node2" presStyleIdx="5" presStyleCnt="6">
        <dgm:presLayoutVars>
          <dgm:chPref val="3"/>
        </dgm:presLayoutVars>
      </dgm:prSet>
      <dgm:spPr/>
    </dgm:pt>
    <dgm:pt modelId="{69298C10-A832-4345-8D37-81B263E00098}" type="pres">
      <dgm:prSet presAssocID="{133521E8-3829-4904-9F34-99B74A85A40A}" presName="rootConnector" presStyleLbl="node2" presStyleIdx="5" presStyleCnt="6"/>
      <dgm:spPr/>
    </dgm:pt>
    <dgm:pt modelId="{0A13768D-4D78-4278-98A5-37D74B57C1EE}" type="pres">
      <dgm:prSet presAssocID="{133521E8-3829-4904-9F34-99B74A85A40A}" presName="hierChild4" presStyleCnt="0"/>
      <dgm:spPr/>
    </dgm:pt>
    <dgm:pt modelId="{A3B8ECC4-DA80-4B55-A13A-347A52A21D82}" type="pres">
      <dgm:prSet presAssocID="{D8012D98-C5B5-432C-B65E-07F23D5539BF}" presName="Name37" presStyleLbl="parChTrans1D3" presStyleIdx="17" presStyleCnt="19"/>
      <dgm:spPr/>
    </dgm:pt>
    <dgm:pt modelId="{812D7C61-FA3F-4A99-AB15-36FEA58154B5}" type="pres">
      <dgm:prSet presAssocID="{701743A4-3CEE-444E-BBA5-7A88449FACC3}" presName="hierRoot2" presStyleCnt="0">
        <dgm:presLayoutVars>
          <dgm:hierBranch val="init"/>
        </dgm:presLayoutVars>
      </dgm:prSet>
      <dgm:spPr/>
    </dgm:pt>
    <dgm:pt modelId="{6A3EF783-9542-4E29-8684-CDE9CD9EC43A}" type="pres">
      <dgm:prSet presAssocID="{701743A4-3CEE-444E-BBA5-7A88449FACC3}" presName="rootComposite" presStyleCnt="0"/>
      <dgm:spPr/>
    </dgm:pt>
    <dgm:pt modelId="{7DD2995D-F7C0-4047-98F7-64356385C6A0}" type="pres">
      <dgm:prSet presAssocID="{701743A4-3CEE-444E-BBA5-7A88449FACC3}" presName="rootText" presStyleLbl="node3" presStyleIdx="17" presStyleCnt="19">
        <dgm:presLayoutVars>
          <dgm:chPref val="3"/>
        </dgm:presLayoutVars>
      </dgm:prSet>
      <dgm:spPr/>
    </dgm:pt>
    <dgm:pt modelId="{8A0A4C68-E91A-4770-B312-D6CB8CF5DF9A}" type="pres">
      <dgm:prSet presAssocID="{701743A4-3CEE-444E-BBA5-7A88449FACC3}" presName="rootConnector" presStyleLbl="node3" presStyleIdx="17" presStyleCnt="19"/>
      <dgm:spPr/>
    </dgm:pt>
    <dgm:pt modelId="{78041396-4CCB-4454-8FE2-4C42764398D6}" type="pres">
      <dgm:prSet presAssocID="{701743A4-3CEE-444E-BBA5-7A88449FACC3}" presName="hierChild4" presStyleCnt="0"/>
      <dgm:spPr/>
    </dgm:pt>
    <dgm:pt modelId="{E34164E0-2457-4434-879D-2236A338B423}" type="pres">
      <dgm:prSet presAssocID="{701743A4-3CEE-444E-BBA5-7A88449FACC3}" presName="hierChild5" presStyleCnt="0"/>
      <dgm:spPr/>
    </dgm:pt>
    <dgm:pt modelId="{420E2031-F22F-4D3E-9809-832131B5D07D}" type="pres">
      <dgm:prSet presAssocID="{88487893-70FA-4700-BFB3-1ED73C1B83C1}" presName="Name37" presStyleLbl="parChTrans1D3" presStyleIdx="18" presStyleCnt="19"/>
      <dgm:spPr/>
    </dgm:pt>
    <dgm:pt modelId="{F78EEC14-E8A9-4A33-A91D-B36692C49EF7}" type="pres">
      <dgm:prSet presAssocID="{5D87D39F-E09E-4168-8D56-FCF12DFA3049}" presName="hierRoot2" presStyleCnt="0">
        <dgm:presLayoutVars>
          <dgm:hierBranch val="init"/>
        </dgm:presLayoutVars>
      </dgm:prSet>
      <dgm:spPr/>
    </dgm:pt>
    <dgm:pt modelId="{17A87206-7983-46BD-B4EA-71D42B87BE72}" type="pres">
      <dgm:prSet presAssocID="{5D87D39F-E09E-4168-8D56-FCF12DFA3049}" presName="rootComposite" presStyleCnt="0"/>
      <dgm:spPr/>
    </dgm:pt>
    <dgm:pt modelId="{1127277C-B141-4FDA-9058-FD29F85986AE}" type="pres">
      <dgm:prSet presAssocID="{5D87D39F-E09E-4168-8D56-FCF12DFA3049}" presName="rootText" presStyleLbl="node3" presStyleIdx="18" presStyleCnt="19">
        <dgm:presLayoutVars>
          <dgm:chPref val="3"/>
        </dgm:presLayoutVars>
      </dgm:prSet>
      <dgm:spPr/>
    </dgm:pt>
    <dgm:pt modelId="{185918F7-F470-4251-BA3E-FA7D62C9E30C}" type="pres">
      <dgm:prSet presAssocID="{5D87D39F-E09E-4168-8D56-FCF12DFA3049}" presName="rootConnector" presStyleLbl="node3" presStyleIdx="18" presStyleCnt="19"/>
      <dgm:spPr/>
    </dgm:pt>
    <dgm:pt modelId="{415F3EBD-94B4-4E1E-9280-ECADA441B9CD}" type="pres">
      <dgm:prSet presAssocID="{5D87D39F-E09E-4168-8D56-FCF12DFA3049}" presName="hierChild4" presStyleCnt="0"/>
      <dgm:spPr/>
    </dgm:pt>
    <dgm:pt modelId="{06EB80E7-9EFF-4A0B-9F9A-1E74D9E1A301}" type="pres">
      <dgm:prSet presAssocID="{5D87D39F-E09E-4168-8D56-FCF12DFA3049}" presName="hierChild5" presStyleCnt="0"/>
      <dgm:spPr/>
    </dgm:pt>
    <dgm:pt modelId="{D5DD641A-FEAA-4CAD-9AF6-A89B531C0264}" type="pres">
      <dgm:prSet presAssocID="{133521E8-3829-4904-9F34-99B74A85A40A}" presName="hierChild5" presStyleCnt="0"/>
      <dgm:spPr/>
    </dgm:pt>
    <dgm:pt modelId="{BD1F49BE-1F17-4581-A8F2-9AC944DCE815}" type="pres">
      <dgm:prSet presAssocID="{509039E1-A1AD-4D60-AEF3-E9B264F887C7}" presName="hierChild3" presStyleCnt="0"/>
      <dgm:spPr/>
    </dgm:pt>
  </dgm:ptLst>
  <dgm:cxnLst>
    <dgm:cxn modelId="{7278BF03-49C3-4BFE-B01F-94C62A4A9E18}" type="presOf" srcId="{08594E67-2091-413A-B092-045FDABF654F}" destId="{9337D235-1364-4D23-A4F2-8DCA6856D4C0}" srcOrd="0" destOrd="0" presId="urn:microsoft.com/office/officeart/2005/8/layout/orgChart1"/>
    <dgm:cxn modelId="{8C701C05-2E9D-4BC0-B8D9-EE9C77B259FE}" type="presOf" srcId="{B1C7E6ED-05A4-4DA8-A394-C8EA1D6F5C98}" destId="{C293B7D8-C590-44B4-A3C0-56DBC51AE108}" srcOrd="1" destOrd="0" presId="urn:microsoft.com/office/officeart/2005/8/layout/orgChart1"/>
    <dgm:cxn modelId="{2C164F06-5183-424A-BE4B-E828700380A4}" type="presOf" srcId="{9B3E7B5C-2AE5-473F-965D-EC818F264AF2}" destId="{C32FACC8-E80B-4A99-8D2A-7C47CACAC8BA}" srcOrd="0" destOrd="0" presId="urn:microsoft.com/office/officeart/2005/8/layout/orgChart1"/>
    <dgm:cxn modelId="{2485CE06-9446-4F40-9D31-48DBD284498C}" type="presOf" srcId="{9B3E7B5C-2AE5-473F-965D-EC818F264AF2}" destId="{BFFC3252-0A2D-464E-9696-D9FB62F99431}" srcOrd="1" destOrd="0" presId="urn:microsoft.com/office/officeart/2005/8/layout/orgChart1"/>
    <dgm:cxn modelId="{53FB6207-B584-4F81-BEDD-435592BC5CF0}" type="presOf" srcId="{039CA700-5AA2-4D7B-9600-58520A921D60}" destId="{555B5AD1-ACA3-428D-9F02-DD4840184645}" srcOrd="0" destOrd="0" presId="urn:microsoft.com/office/officeart/2005/8/layout/orgChart1"/>
    <dgm:cxn modelId="{7C060008-A94D-4C59-8F42-394B99AD5C87}" type="presOf" srcId="{133521E8-3829-4904-9F34-99B74A85A40A}" destId="{253CFD91-17D9-4814-9DF5-CC32D13CA35A}" srcOrd="0" destOrd="0" presId="urn:microsoft.com/office/officeart/2005/8/layout/orgChart1"/>
    <dgm:cxn modelId="{33D32209-7E59-47E0-ADB0-2B846897F786}" type="presOf" srcId="{509039E1-A1AD-4D60-AEF3-E9B264F887C7}" destId="{CA53FBE0-9002-419F-AB2F-668798610D4F}" srcOrd="0" destOrd="0" presId="urn:microsoft.com/office/officeart/2005/8/layout/orgChart1"/>
    <dgm:cxn modelId="{47891F0B-13FA-4B48-9CEA-7C5BDA6CC28F}" type="presOf" srcId="{4BDBE15B-4F70-490B-B0F5-639920A362BA}" destId="{CE9EDDD4-8D63-4528-B8B7-E6C44D6417BB}" srcOrd="0" destOrd="0" presId="urn:microsoft.com/office/officeart/2005/8/layout/orgChart1"/>
    <dgm:cxn modelId="{07DD6511-1DEA-4B13-AA7F-3B7056293269}" srcId="{7F8AA592-6AE5-4FE1-8E5A-FDC57287B2D4}" destId="{B3ED1F3A-7962-467B-8A12-731508B34976}" srcOrd="2" destOrd="0" parTransId="{75F611EF-56AD-4D4F-B023-E873FB00193A}" sibTransId="{6354DF9B-6B2D-4CE8-ADE6-34171FD557EB}"/>
    <dgm:cxn modelId="{1F305B13-6779-4F51-9477-159446C3DA4C}" type="presOf" srcId="{21528FE2-985E-4BE5-A68D-2C1692DDE6BB}" destId="{F36E6260-4F53-4E36-AB45-E4B784F452BA}" srcOrd="1" destOrd="0" presId="urn:microsoft.com/office/officeart/2005/8/layout/orgChart1"/>
    <dgm:cxn modelId="{7411A313-6522-4E3B-B0FC-CEC2BEDD6A97}" type="presOf" srcId="{6077039D-772E-48D5-855D-A5684AB158DF}" destId="{91FBEA4D-F499-463D-923F-C455886FE1B2}" srcOrd="1" destOrd="0" presId="urn:microsoft.com/office/officeart/2005/8/layout/orgChart1"/>
    <dgm:cxn modelId="{CD45E414-3BFC-4294-8BC5-9D2BCE8A6CA9}" type="presOf" srcId="{88487893-70FA-4700-BFB3-1ED73C1B83C1}" destId="{420E2031-F22F-4D3E-9809-832131B5D07D}" srcOrd="0" destOrd="0" presId="urn:microsoft.com/office/officeart/2005/8/layout/orgChart1"/>
    <dgm:cxn modelId="{17B13E15-58EA-4D58-9A7F-327EEFB6B197}" type="presOf" srcId="{8F8CA3FE-0FE0-4CDB-BB1A-02DD1483D9CD}" destId="{FCE8F33A-AE52-4237-8CE0-CB7A2758E8E0}" srcOrd="0" destOrd="0" presId="urn:microsoft.com/office/officeart/2005/8/layout/orgChart1"/>
    <dgm:cxn modelId="{5960AF18-B94E-4121-84AC-19912E7725A7}" type="presOf" srcId="{EAB267EF-4313-4377-8E45-0895243C690D}" destId="{184E17F1-0990-4F8F-B0CD-DC10298A958A}" srcOrd="0" destOrd="0" presId="urn:microsoft.com/office/officeart/2005/8/layout/orgChart1"/>
    <dgm:cxn modelId="{CABC241A-72E3-4381-A124-19A3545E8F6D}" type="presOf" srcId="{92CC15B7-C418-43EE-A684-72E6BFE84580}" destId="{12369953-9BB9-4B1F-A496-4D209293F6C9}" srcOrd="0" destOrd="0" presId="urn:microsoft.com/office/officeart/2005/8/layout/orgChart1"/>
    <dgm:cxn modelId="{E4C1E41E-9F79-4D3D-A1E4-419E636C4C4C}" type="presOf" srcId="{EAB267EF-4313-4377-8E45-0895243C690D}" destId="{CF28B0EB-FD36-4BEE-A5B4-43C9834F632D}" srcOrd="1" destOrd="0" presId="urn:microsoft.com/office/officeart/2005/8/layout/orgChart1"/>
    <dgm:cxn modelId="{12DA9421-7289-475F-B694-5A8E7882F4B2}" type="presOf" srcId="{1FBCEC53-D65E-40B0-A2C1-DF6628DAD45E}" destId="{1E86AA05-BF68-4117-980F-D618E179838D}" srcOrd="0" destOrd="0" presId="urn:microsoft.com/office/officeart/2005/8/layout/orgChart1"/>
    <dgm:cxn modelId="{4C839423-1FDE-47EE-83F9-E2A74C39B329}" srcId="{ECCF8285-7279-416D-A8A8-BBEF74AFB326}" destId="{8264C363-35DA-401A-B137-52918E7A4D4E}" srcOrd="3" destOrd="0" parTransId="{164A5261-4268-41D2-9926-322BE24E6D69}" sibTransId="{BF653A99-3342-4611-A0AD-0878DD7BE488}"/>
    <dgm:cxn modelId="{CAF90326-6C89-4A05-AC56-7D247CF72A5C}" srcId="{1F0476B3-940C-4B3B-8FB6-AF8A0784DD0D}" destId="{9B3E7B5C-2AE5-473F-965D-EC818F264AF2}" srcOrd="0" destOrd="0" parTransId="{92CC15B7-C418-43EE-A684-72E6BFE84580}" sibTransId="{47F4C0F0-5AD9-40AE-8AB8-4F81372816DD}"/>
    <dgm:cxn modelId="{1AA2A026-91C9-485C-80D1-CF24F139B2CD}" type="presOf" srcId="{85142EC9-340B-41D0-A64B-433332275692}" destId="{9EC3CB9C-CFE2-46ED-A672-F9835A244D8C}" srcOrd="0" destOrd="0" presId="urn:microsoft.com/office/officeart/2005/8/layout/orgChart1"/>
    <dgm:cxn modelId="{A335882A-206A-489A-81BE-0A6B251B9E9B}" type="presOf" srcId="{DF18AF0F-0425-4FB8-AF9B-ED0F2DA6278A}" destId="{9A5F010D-E853-4301-9AD2-DB780BC35B12}" srcOrd="1" destOrd="0" presId="urn:microsoft.com/office/officeart/2005/8/layout/orgChart1"/>
    <dgm:cxn modelId="{C27DFE2B-233C-4121-8A08-B87AC3BBADD4}" type="presOf" srcId="{DF18AF0F-0425-4FB8-AF9B-ED0F2DA6278A}" destId="{D6D4A42F-1A47-4FCB-A6E4-3BB51A49F3E6}" srcOrd="0" destOrd="0" presId="urn:microsoft.com/office/officeart/2005/8/layout/orgChart1"/>
    <dgm:cxn modelId="{77A8FB2E-8C06-484D-B1CB-73B65DBE48EA}" srcId="{E7C691E5-208A-4A87-BB7B-8B98B52DEB80}" destId="{EEB80421-4AE4-4BF3-9E1A-FDD8F8468FD3}" srcOrd="0" destOrd="0" parTransId="{FEAC2922-F1EB-47CD-8305-D9DC1A03D370}" sibTransId="{9AA9F558-EBF5-4776-B9A7-9D7584AF52F1}"/>
    <dgm:cxn modelId="{977F0E32-F73B-4C20-8A73-42248F2F2652}" srcId="{7F8AA592-6AE5-4FE1-8E5A-FDC57287B2D4}" destId="{6077039D-772E-48D5-855D-A5684AB158DF}" srcOrd="0" destOrd="0" parTransId="{72F8AA45-69DE-4410-9D58-52F908FF55DD}" sibTransId="{2F47310F-59DD-4229-AB8A-37CCBBD44A99}"/>
    <dgm:cxn modelId="{06BDD239-DDD5-440D-9521-E783B72C8A87}" type="presOf" srcId="{70E5BACC-707B-41FB-A831-F5DADF974597}" destId="{753DB3B6-4FBF-46C7-9C57-02D12FCFE17B}" srcOrd="0" destOrd="0" presId="urn:microsoft.com/office/officeart/2005/8/layout/orgChart1"/>
    <dgm:cxn modelId="{36A7313A-3BF7-4328-812F-EC33E72AC084}" type="presOf" srcId="{7F8AA592-6AE5-4FE1-8E5A-FDC57287B2D4}" destId="{DF69E67E-4725-4A5C-AD80-3C616E2A86EC}" srcOrd="1" destOrd="0" presId="urn:microsoft.com/office/officeart/2005/8/layout/orgChart1"/>
    <dgm:cxn modelId="{39387A3A-1D9F-430E-A64F-D42DD142D794}" type="presOf" srcId="{77669D76-7BE0-4EED-A7C8-E49D87475368}" destId="{B5AE4E8A-AD27-458A-9602-C5AB15A49350}" srcOrd="1" destOrd="0" presId="urn:microsoft.com/office/officeart/2005/8/layout/orgChart1"/>
    <dgm:cxn modelId="{FD62A73D-46F8-4C3A-B3A2-47308E3A8EDC}" srcId="{181D33E0-EEE6-49C1-8034-60EB5244B0CD}" destId="{DAD3EF2A-4ED8-46FB-BDF9-E95F306D0351}" srcOrd="1" destOrd="0" parTransId="{70E5BACC-707B-41FB-A831-F5DADF974597}" sibTransId="{AC02927B-66FB-494A-ABB8-6AB6BEE08E6D}"/>
    <dgm:cxn modelId="{9F19963F-2FED-471C-8CB8-E881055469E9}" srcId="{181D33E0-EEE6-49C1-8034-60EB5244B0CD}" destId="{77669D76-7BE0-4EED-A7C8-E49D87475368}" srcOrd="0" destOrd="0" parTransId="{99581C27-B343-42D6-9D86-81B539027029}" sibTransId="{9B09846C-9413-422B-BEEE-8B98649BBBDC}"/>
    <dgm:cxn modelId="{2224C25E-AB74-45B8-BD2B-1495B6B9BE60}" type="presOf" srcId="{B3ED1F3A-7962-467B-8A12-731508B34976}" destId="{AF5982B8-B399-4A09-8C63-EDE42F7E4FFB}" srcOrd="0" destOrd="0" presId="urn:microsoft.com/office/officeart/2005/8/layout/orgChart1"/>
    <dgm:cxn modelId="{992A3263-95BD-405E-8232-35929C769D44}" type="presOf" srcId="{E80B6406-3C27-4944-8ED0-0E79A722459E}" destId="{C7E84A38-6C95-4FD5-80E3-1918AC16A8C6}" srcOrd="0" destOrd="0" presId="urn:microsoft.com/office/officeart/2005/8/layout/orgChart1"/>
    <dgm:cxn modelId="{1BB77B43-71B0-4807-94B0-C460A1F50B3A}" type="presOf" srcId="{F770AFAC-3846-4F79-B3A3-7474182F5298}" destId="{B996776E-25D1-4832-9478-797170E5C556}" srcOrd="0" destOrd="0" presId="urn:microsoft.com/office/officeart/2005/8/layout/orgChart1"/>
    <dgm:cxn modelId="{EF4D2544-9BB0-4818-8794-5250B8E84116}" type="presOf" srcId="{99581C27-B343-42D6-9D86-81B539027029}" destId="{11CC6957-182B-443D-8703-62C93CBE07B8}" srcOrd="0" destOrd="0" presId="urn:microsoft.com/office/officeart/2005/8/layout/orgChart1"/>
    <dgm:cxn modelId="{2E0A7B44-1AC5-4D5F-9E13-A41EE15ABC1A}" type="presOf" srcId="{69CFB10F-DA40-49BE-BB14-7E3D98865A39}" destId="{C0F74D32-E5B0-45C9-A8B5-D96F51071072}" srcOrd="1" destOrd="0" presId="urn:microsoft.com/office/officeart/2005/8/layout/orgChart1"/>
    <dgm:cxn modelId="{63390F65-6627-4C9E-8F52-7DC352352F6F}" type="presOf" srcId="{21528FE2-985E-4BE5-A68D-2C1692DDE6BB}" destId="{C5783FEE-C743-41D7-99B4-26900157F733}" srcOrd="0" destOrd="0" presId="urn:microsoft.com/office/officeart/2005/8/layout/orgChart1"/>
    <dgm:cxn modelId="{41E77245-9FBB-4D61-915A-B474E0A2D5B3}" type="presOf" srcId="{6077039D-772E-48D5-855D-A5684AB158DF}" destId="{FCB7ABE5-1CD4-4250-8CFA-BBE8C290E041}" srcOrd="0" destOrd="0" presId="urn:microsoft.com/office/officeart/2005/8/layout/orgChart1"/>
    <dgm:cxn modelId="{B18AFC66-963C-4E8D-B070-38722F9D545C}" srcId="{509039E1-A1AD-4D60-AEF3-E9B264F887C7}" destId="{7F8AA592-6AE5-4FE1-8E5A-FDC57287B2D4}" srcOrd="4" destOrd="0" parTransId="{0FB7879D-804F-4EB3-8EFA-9AC1E59CE70C}" sibTransId="{5144C649-AECB-4915-BCD9-0C83B0161C72}"/>
    <dgm:cxn modelId="{CD303A6A-A66D-4A30-8B01-B3F176FCA125}" type="presOf" srcId="{B3ED1F3A-7962-467B-8A12-731508B34976}" destId="{9273E3FE-2D25-4879-9AC0-23E0171B7993}" srcOrd="1" destOrd="0" presId="urn:microsoft.com/office/officeart/2005/8/layout/orgChart1"/>
    <dgm:cxn modelId="{5D34674D-4194-439B-8962-E0E43AAC44A7}" type="presOf" srcId="{ECCF8285-7279-416D-A8A8-BBEF74AFB326}" destId="{4871AB1B-60AA-43E5-8B03-F6646F595743}" srcOrd="0" destOrd="0" presId="urn:microsoft.com/office/officeart/2005/8/layout/orgChart1"/>
    <dgm:cxn modelId="{E50E924D-A9BD-45AE-BF38-5DCEEF498692}" type="presOf" srcId="{A0E76B51-AA35-4BC6-A420-9D1A6D819939}" destId="{84E65CCA-3C5C-46D5-A3D4-56130F041922}" srcOrd="0" destOrd="0" presId="urn:microsoft.com/office/officeart/2005/8/layout/orgChart1"/>
    <dgm:cxn modelId="{B379F76F-BD7D-456C-BB7B-0CFBAAB57086}" type="presOf" srcId="{509039E1-A1AD-4D60-AEF3-E9B264F887C7}" destId="{21DDFE69-42F1-4231-B56D-BBC244F0A868}" srcOrd="1" destOrd="0" presId="urn:microsoft.com/office/officeart/2005/8/layout/orgChart1"/>
    <dgm:cxn modelId="{FE628B70-D997-4C96-A7C5-92A9C78689F0}" srcId="{509039E1-A1AD-4D60-AEF3-E9B264F887C7}" destId="{E7C691E5-208A-4A87-BB7B-8B98B52DEB80}" srcOrd="3" destOrd="0" parTransId="{4BDBE15B-4F70-490B-B0F5-639920A362BA}" sibTransId="{B20182E4-F314-4C68-BB5D-844C0BB2F733}"/>
    <dgm:cxn modelId="{C0B7FB50-D8B1-4A9B-9A4E-576D075E7420}" type="presOf" srcId="{181D33E0-EEE6-49C1-8034-60EB5244B0CD}" destId="{4B8FFCB3-3DD5-4518-B7E9-0778E89C751B}" srcOrd="0" destOrd="0" presId="urn:microsoft.com/office/officeart/2005/8/layout/orgChart1"/>
    <dgm:cxn modelId="{36BA0951-9DC1-4E36-8343-AF7E5F1FC933}" srcId="{133521E8-3829-4904-9F34-99B74A85A40A}" destId="{701743A4-3CEE-444E-BBA5-7A88449FACC3}" srcOrd="0" destOrd="0" parTransId="{D8012D98-C5B5-432C-B65E-07F23D5539BF}" sibTransId="{B256F030-EFE9-4FAB-B465-DF05BD659436}"/>
    <dgm:cxn modelId="{F85D2D51-5E2E-489D-9C87-7332E69A51A7}" srcId="{133521E8-3829-4904-9F34-99B74A85A40A}" destId="{5D87D39F-E09E-4168-8D56-FCF12DFA3049}" srcOrd="1" destOrd="0" parTransId="{88487893-70FA-4700-BFB3-1ED73C1B83C1}" sibTransId="{637C5794-4FD3-4332-AB6E-90B26F524FBA}"/>
    <dgm:cxn modelId="{BC34CB53-C5DF-497C-8B1D-C6A3D5BD687D}" srcId="{1FBCEC53-D65E-40B0-A2C1-DF6628DAD45E}" destId="{509039E1-A1AD-4D60-AEF3-E9B264F887C7}" srcOrd="0" destOrd="0" parTransId="{35D9CBAD-31B0-410F-A240-50DFD3EF7239}" sibTransId="{89A5CB0B-98E6-4E2F-A01E-3507F6343BDA}"/>
    <dgm:cxn modelId="{2ADF4554-FDDA-4701-82D4-56A84C679039}" type="presOf" srcId="{DAD3EF2A-4ED8-46FB-BDF9-E95F306D0351}" destId="{525A8FAE-F630-40BB-92DB-2993B731177B}" srcOrd="1" destOrd="0" presId="urn:microsoft.com/office/officeart/2005/8/layout/orgChart1"/>
    <dgm:cxn modelId="{277DE074-4CB7-45EF-9174-662B49BCD40D}" type="presOf" srcId="{BF39A768-4DE6-48C5-B26A-F9F0D5520D37}" destId="{60312F2E-550C-4C8B-8496-5C203058E850}" srcOrd="0" destOrd="0" presId="urn:microsoft.com/office/officeart/2005/8/layout/orgChart1"/>
    <dgm:cxn modelId="{18218275-8251-4E96-BE71-A31BE63F0229}" srcId="{509039E1-A1AD-4D60-AEF3-E9B264F887C7}" destId="{181D33E0-EEE6-49C1-8034-60EB5244B0CD}" srcOrd="1" destOrd="0" parTransId="{55507B11-AF9C-47BB-9A0D-162404AB804F}" sibTransId="{47088210-F698-49E4-8F59-91226A82807C}"/>
    <dgm:cxn modelId="{10B06976-FAE1-42C8-B650-828B840E7B5A}" type="presOf" srcId="{8264C363-35DA-401A-B137-52918E7A4D4E}" destId="{D21A94B4-B121-4669-B44B-3A867870F3EB}" srcOrd="0" destOrd="0" presId="urn:microsoft.com/office/officeart/2005/8/layout/orgChart1"/>
    <dgm:cxn modelId="{11D46057-9D3C-4DBB-BD1E-46F58C3D9D9B}" srcId="{509039E1-A1AD-4D60-AEF3-E9B264F887C7}" destId="{133521E8-3829-4904-9F34-99B74A85A40A}" srcOrd="5" destOrd="0" parTransId="{A0E76B51-AA35-4BC6-A420-9D1A6D819939}" sibTransId="{22972355-9C72-4BE4-9BE2-55EAACF628B2}"/>
    <dgm:cxn modelId="{DD728A58-83BD-4A76-9FA7-1901A067CA64}" type="presOf" srcId="{71758542-D4BE-44A1-84AF-20D0E66A3A54}" destId="{637E03F8-4407-44D4-9AD3-C025F6052617}" srcOrd="0" destOrd="0" presId="urn:microsoft.com/office/officeart/2005/8/layout/orgChart1"/>
    <dgm:cxn modelId="{5E4E1D5A-5E42-4641-86F2-2501B07427BD}" type="presOf" srcId="{6D870CEA-87E2-4B13-B73D-319DBC4CD34F}" destId="{877AD5F2-A600-40C2-A5C0-7220CB63D091}" srcOrd="1" destOrd="0" presId="urn:microsoft.com/office/officeart/2005/8/layout/orgChart1"/>
    <dgm:cxn modelId="{1F39547A-C5CA-478A-A6C3-07293C88C0E5}" srcId="{ECCF8285-7279-416D-A8A8-BBEF74AFB326}" destId="{EAB267EF-4313-4377-8E45-0895243C690D}" srcOrd="1" destOrd="0" parTransId="{C7110E34-D588-42EF-ADB6-BDCAC3573C24}" sibTransId="{73A59C76-BFCC-4FDE-993E-250B893484C3}"/>
    <dgm:cxn modelId="{7533387B-AC85-42DB-A06E-EF9FD5BD6A41}" srcId="{1F0476B3-940C-4B3B-8FB6-AF8A0784DD0D}" destId="{DF18AF0F-0425-4FB8-AF9B-ED0F2DA6278A}" srcOrd="2" destOrd="0" parTransId="{039CA700-5AA2-4D7B-9600-58520A921D60}" sibTransId="{7D81F056-C86A-4DED-8AD6-3BDC074B6FD4}"/>
    <dgm:cxn modelId="{0E281F7D-F7C9-4D28-B2BC-73546DC1DB80}" srcId="{1F0476B3-940C-4B3B-8FB6-AF8A0784DD0D}" destId="{B1C7E6ED-05A4-4DA8-A394-C8EA1D6F5C98}" srcOrd="3" destOrd="0" parTransId="{BF39A768-4DE6-48C5-B26A-F9F0D5520D37}" sibTransId="{A94D744D-3FD6-430D-A8FF-3F3FC7615525}"/>
    <dgm:cxn modelId="{5D52677F-4716-4631-92FE-35BFF80E06E0}" type="presOf" srcId="{55507B11-AF9C-47BB-9A0D-162404AB804F}" destId="{98A17CFF-772E-4712-9BDB-5A7D06E21925}" srcOrd="0" destOrd="0" presId="urn:microsoft.com/office/officeart/2005/8/layout/orgChart1"/>
    <dgm:cxn modelId="{E9858785-D372-492F-962E-E75459B87DC9}" type="presOf" srcId="{D8012D98-C5B5-432C-B65E-07F23D5539BF}" destId="{A3B8ECC4-DA80-4B55-A13A-347A52A21D82}" srcOrd="0" destOrd="0" presId="urn:microsoft.com/office/officeart/2005/8/layout/orgChart1"/>
    <dgm:cxn modelId="{16814A86-7DA4-49ED-A404-9AF9159B6025}" srcId="{509039E1-A1AD-4D60-AEF3-E9B264F887C7}" destId="{ECCF8285-7279-416D-A8A8-BBEF74AFB326}" srcOrd="0" destOrd="0" parTransId="{767FEC35-3736-46CA-933E-7FC330F1D368}" sibTransId="{2B560C5A-05C9-4673-AEBF-7A40E4ADB91A}"/>
    <dgm:cxn modelId="{2E3D1D87-D4C5-40DE-8D0C-7C13C1BBE30B}" srcId="{ECCF8285-7279-416D-A8A8-BBEF74AFB326}" destId="{3394587F-178A-4563-A6B7-BF557B8C110C}" srcOrd="0" destOrd="0" parTransId="{27303B29-21E7-4071-8BD5-68062141A0FC}" sibTransId="{688D4A6A-FD6F-4AEE-9AA5-310C0FC48DB9}"/>
    <dgm:cxn modelId="{515CDF87-6A0A-41F5-AE3C-33FBA76AEFA6}" type="presOf" srcId="{DC210E94-A993-4A06-9748-C4A16F01CF74}" destId="{CAEC9C78-141C-40A0-B28A-B4E3AACBB0F1}" srcOrd="0" destOrd="0" presId="urn:microsoft.com/office/officeart/2005/8/layout/orgChart1"/>
    <dgm:cxn modelId="{A8D9E887-3A82-4DBF-BA2A-DD839AA09BDE}" type="presOf" srcId="{96D7D0B3-1B53-4987-A82A-CC46BF215253}" destId="{9EDC95B0-6B15-4FF7-B3CF-B84194FB5F3D}" srcOrd="0" destOrd="0" presId="urn:microsoft.com/office/officeart/2005/8/layout/orgChart1"/>
    <dgm:cxn modelId="{69D7038E-08D7-4ACA-8024-3B5D3924844B}" srcId="{509039E1-A1AD-4D60-AEF3-E9B264F887C7}" destId="{1F0476B3-940C-4B3B-8FB6-AF8A0784DD0D}" srcOrd="2" destOrd="0" parTransId="{8F8CA3FE-0FE0-4CDB-BB1A-02DD1483D9CD}" sibTransId="{DB6F2930-DF43-47FC-A10C-890C0E905989}"/>
    <dgm:cxn modelId="{A71DFD92-F9FB-4C49-9785-36A267731E8D}" type="presOf" srcId="{D59B4CD2-3C9E-4CD7-A170-F4A826F72C9D}" destId="{318065C5-E9DC-4AD6-A4BE-2FBAE8B94E39}" srcOrd="0" destOrd="0" presId="urn:microsoft.com/office/officeart/2005/8/layout/orgChart1"/>
    <dgm:cxn modelId="{A70F0493-93AE-49AF-B5E2-9042A662DF4B}" type="presOf" srcId="{1F0476B3-940C-4B3B-8FB6-AF8A0784DD0D}" destId="{7343389A-B26A-4E26-B1EC-FF5A27B46F51}" srcOrd="1" destOrd="0" presId="urn:microsoft.com/office/officeart/2005/8/layout/orgChart1"/>
    <dgm:cxn modelId="{D749A794-B8DC-4723-A8AE-F3C7C8E60A20}" srcId="{1F0476B3-940C-4B3B-8FB6-AF8A0784DD0D}" destId="{6D870CEA-87E2-4B13-B73D-319DBC4CD34F}" srcOrd="1" destOrd="0" parTransId="{DC210E94-A993-4A06-9748-C4A16F01CF74}" sibTransId="{47510492-05E0-4E60-924E-501DB3387389}"/>
    <dgm:cxn modelId="{ACEC8D95-D7CD-46F2-8CC9-A0AF70EE572A}" type="presOf" srcId="{77669D76-7BE0-4EED-A7C8-E49D87475368}" destId="{E025565B-099F-4D2A-921C-4AAF843F78A3}" srcOrd="0" destOrd="0" presId="urn:microsoft.com/office/officeart/2005/8/layout/orgChart1"/>
    <dgm:cxn modelId="{0A513A96-F8D2-448E-9D76-74742DF7F31E}" type="presOf" srcId="{E7C691E5-208A-4A87-BB7B-8B98B52DEB80}" destId="{9398B857-EF54-4FB2-B5E1-EF7BC95C95E2}" srcOrd="0" destOrd="0" presId="urn:microsoft.com/office/officeart/2005/8/layout/orgChart1"/>
    <dgm:cxn modelId="{8B63A797-81CB-49F5-80B4-10B2D46BA105}" type="presOf" srcId="{6D870CEA-87E2-4B13-B73D-319DBC4CD34F}" destId="{8A5BB564-7B55-44F4-A669-9CEF253BFFDD}" srcOrd="0" destOrd="0" presId="urn:microsoft.com/office/officeart/2005/8/layout/orgChart1"/>
    <dgm:cxn modelId="{287FB69B-9B70-47BA-B2A3-A164A609223A}" srcId="{181D33E0-EEE6-49C1-8034-60EB5244B0CD}" destId="{08594E67-2091-413A-B092-045FDABF654F}" srcOrd="2" destOrd="0" parTransId="{96D7D0B3-1B53-4987-A82A-CC46BF215253}" sibTransId="{D865AE81-E4AE-4B0F-AF09-6DE0A6C74E27}"/>
    <dgm:cxn modelId="{70C04F9D-E3C2-48CE-A400-333662AFF9F8}" type="presOf" srcId="{71758542-D4BE-44A1-84AF-20D0E66A3A54}" destId="{31C8109F-8F5A-4423-ADB4-A27B259BD78D}" srcOrd="1" destOrd="0" presId="urn:microsoft.com/office/officeart/2005/8/layout/orgChart1"/>
    <dgm:cxn modelId="{524B459E-77BF-48D4-ACDD-382DEA216697}" type="presOf" srcId="{75F611EF-56AD-4D4F-B023-E873FB00193A}" destId="{36422E22-7F50-4864-91A9-6AC7B8067C00}" srcOrd="0" destOrd="0" presId="urn:microsoft.com/office/officeart/2005/8/layout/orgChart1"/>
    <dgm:cxn modelId="{C5F735A4-FB98-48F2-9B9D-6CD8970CF035}" type="presOf" srcId="{B1C7E6ED-05A4-4DA8-A394-C8EA1D6F5C98}" destId="{B8976BC2-8802-46B1-AA79-198166EDE418}" srcOrd="0" destOrd="0" presId="urn:microsoft.com/office/officeart/2005/8/layout/orgChart1"/>
    <dgm:cxn modelId="{732089A4-FA8F-444C-8F4E-31E32601A59D}" type="presOf" srcId="{E7C691E5-208A-4A87-BB7B-8B98B52DEB80}" destId="{485650CE-959D-46F2-8598-5E1B35022EB2}" srcOrd="1" destOrd="0" presId="urn:microsoft.com/office/officeart/2005/8/layout/orgChart1"/>
    <dgm:cxn modelId="{C802B0A5-64F9-40EF-8267-8FAADA2FB023}" type="presOf" srcId="{8264C363-35DA-401A-B137-52918E7A4D4E}" destId="{6C0F9126-6EA3-4A98-BA97-9D910A6BD5FC}" srcOrd="1" destOrd="0" presId="urn:microsoft.com/office/officeart/2005/8/layout/orgChart1"/>
    <dgm:cxn modelId="{CC9FE0A5-EFCF-43D8-B3CA-F869D0F33D63}" type="presOf" srcId="{164A5261-4268-41D2-9926-322BE24E6D69}" destId="{EB30F161-8C7B-43CB-9370-F4BB65CB4BE5}" srcOrd="0" destOrd="0" presId="urn:microsoft.com/office/officeart/2005/8/layout/orgChart1"/>
    <dgm:cxn modelId="{824866A9-110F-4ABA-9B90-1C3AF5A32370}" type="presOf" srcId="{767FEC35-3736-46CA-933E-7FC330F1D368}" destId="{CEFD4756-3EB5-4CC8-9AA6-BA354A1752EA}" srcOrd="0" destOrd="0" presId="urn:microsoft.com/office/officeart/2005/8/layout/orgChart1"/>
    <dgm:cxn modelId="{1BC922AB-F2F4-463C-83DD-F8A9CF20E360}" type="presOf" srcId="{181D33E0-EEE6-49C1-8034-60EB5244B0CD}" destId="{0EF8D2C6-4236-4FAC-944D-D059DA0A504A}" srcOrd="1" destOrd="0" presId="urn:microsoft.com/office/officeart/2005/8/layout/orgChart1"/>
    <dgm:cxn modelId="{A32A23AB-4DAA-4528-858F-96DF1C25B874}" type="presOf" srcId="{701743A4-3CEE-444E-BBA5-7A88449FACC3}" destId="{8A0A4C68-E91A-4770-B312-D6CB8CF5DF9A}" srcOrd="1" destOrd="0" presId="urn:microsoft.com/office/officeart/2005/8/layout/orgChart1"/>
    <dgm:cxn modelId="{EB3DD6AD-DEC2-4983-88F8-D83727578A27}" type="presOf" srcId="{7F8AA592-6AE5-4FE1-8E5A-FDC57287B2D4}" destId="{F6184A4F-B4F4-41F5-8C41-CBB0C065B8E6}" srcOrd="0" destOrd="0" presId="urn:microsoft.com/office/officeart/2005/8/layout/orgChart1"/>
    <dgm:cxn modelId="{91E39CB0-A2F1-480E-B24B-92FE3B7A7588}" type="presOf" srcId="{EEB80421-4AE4-4BF3-9E1A-FDD8F8468FD3}" destId="{B0C94798-9B17-4F2E-B0C4-FD41F6D6B6B2}" srcOrd="0" destOrd="0" presId="urn:microsoft.com/office/officeart/2005/8/layout/orgChart1"/>
    <dgm:cxn modelId="{A20915B2-A32D-4DFA-A9A3-E75E1CBD9889}" srcId="{ECCF8285-7279-416D-A8A8-BBEF74AFB326}" destId="{69CFB10F-DA40-49BE-BB14-7E3D98865A39}" srcOrd="2" destOrd="0" parTransId="{E80B6406-3C27-4944-8ED0-0E79A722459E}" sibTransId="{F908ED4D-C7F5-4035-B8F1-BCF588ABE7B3}"/>
    <dgm:cxn modelId="{298775B3-4E6D-489F-8B4C-F7D5DCB9F7AF}" type="presOf" srcId="{133521E8-3829-4904-9F34-99B74A85A40A}" destId="{69298C10-A832-4345-8D37-81B263E00098}" srcOrd="1" destOrd="0" presId="urn:microsoft.com/office/officeart/2005/8/layout/orgChart1"/>
    <dgm:cxn modelId="{32EAE5B4-BB4D-4B3F-889F-EFB5DC0F44FE}" type="presOf" srcId="{DAD3EF2A-4ED8-46FB-BDF9-E95F306D0351}" destId="{D7DB98CD-4757-4BA7-B0E1-1A0D4385AA86}" srcOrd="0" destOrd="0" presId="urn:microsoft.com/office/officeart/2005/8/layout/orgChart1"/>
    <dgm:cxn modelId="{C7181EB8-4D8A-4207-8586-FE94B03A5F1C}" srcId="{E7C691E5-208A-4A87-BB7B-8B98B52DEB80}" destId="{21528FE2-985E-4BE5-A68D-2C1692DDE6BB}" srcOrd="1" destOrd="0" parTransId="{85142EC9-340B-41D0-A64B-433332275692}" sibTransId="{2C53F06D-D35E-4A84-82DF-86E9E161924F}"/>
    <dgm:cxn modelId="{C9A475B8-0E16-4B0B-9C7C-A8D62F0ADEC6}" type="presOf" srcId="{69CFB10F-DA40-49BE-BB14-7E3D98865A39}" destId="{45A27C93-3BFD-4728-8AF2-E89E381CA749}" srcOrd="0" destOrd="0" presId="urn:microsoft.com/office/officeart/2005/8/layout/orgChart1"/>
    <dgm:cxn modelId="{87500BBA-B278-4926-8B52-DF4624ED1121}" type="presOf" srcId="{72F8AA45-69DE-4410-9D58-52F908FF55DD}" destId="{7C279B18-5265-4776-9A5C-71BCEA6D6E67}" srcOrd="0" destOrd="0" presId="urn:microsoft.com/office/officeart/2005/8/layout/orgChart1"/>
    <dgm:cxn modelId="{125F27C0-FE72-4178-A14D-3F439544CE59}" type="presOf" srcId="{EEB80421-4AE4-4BF3-9E1A-FDD8F8468FD3}" destId="{04EBACA1-D0CF-4496-8D61-11BE3975B921}" srcOrd="1" destOrd="0" presId="urn:microsoft.com/office/officeart/2005/8/layout/orgChart1"/>
    <dgm:cxn modelId="{9D882FC1-9BB2-4032-8930-F2B8C2B73158}" type="presOf" srcId="{5D87D39F-E09E-4168-8D56-FCF12DFA3049}" destId="{1127277C-B141-4FDA-9058-FD29F85986AE}" srcOrd="0" destOrd="0" presId="urn:microsoft.com/office/officeart/2005/8/layout/orgChart1"/>
    <dgm:cxn modelId="{6EE266C8-AD77-4693-BF35-D83138B70542}" type="presOf" srcId="{5D87D39F-E09E-4168-8D56-FCF12DFA3049}" destId="{185918F7-F470-4251-BA3E-FA7D62C9E30C}" srcOrd="1" destOrd="0" presId="urn:microsoft.com/office/officeart/2005/8/layout/orgChart1"/>
    <dgm:cxn modelId="{94DA05CB-8D89-466A-85C1-E598A621E859}" type="presOf" srcId="{5A0BA30E-FF8A-4E43-BC51-2AEE23A38BE5}" destId="{BDE06A13-CCDD-41BE-B571-76162B82320A}" srcOrd="0" destOrd="0" presId="urn:microsoft.com/office/officeart/2005/8/layout/orgChart1"/>
    <dgm:cxn modelId="{76C72BCF-1038-4E9F-B5EE-9FC612293EA7}" type="presOf" srcId="{ECCF8285-7279-416D-A8A8-BBEF74AFB326}" destId="{049941A7-6EE1-4B96-8BC9-36C1AA46C07C}" srcOrd="1" destOrd="0" presId="urn:microsoft.com/office/officeart/2005/8/layout/orgChart1"/>
    <dgm:cxn modelId="{0F2971DE-E81E-4EC1-AB9F-360DE05C905C}" type="presOf" srcId="{1F0476B3-940C-4B3B-8FB6-AF8A0784DD0D}" destId="{27F6EB44-B7B1-44A4-903C-2A8C7B39A185}" srcOrd="0" destOrd="0" presId="urn:microsoft.com/office/officeart/2005/8/layout/orgChart1"/>
    <dgm:cxn modelId="{3D8AEFE3-5CF7-48C6-B3B5-78175A26ED4C}" type="presOf" srcId="{08594E67-2091-413A-B092-045FDABF654F}" destId="{663F7DAA-0C74-4813-8C9C-3D74B5BCE1D1}" srcOrd="1" destOrd="0" presId="urn:microsoft.com/office/officeart/2005/8/layout/orgChart1"/>
    <dgm:cxn modelId="{9B71A6E6-AFEB-43D3-A186-F8F962671287}" type="presOf" srcId="{C7110E34-D588-42EF-ADB6-BDCAC3573C24}" destId="{ACA4035A-85E2-4E3E-9BED-A86F6352CABF}" srcOrd="0" destOrd="0" presId="urn:microsoft.com/office/officeart/2005/8/layout/orgChart1"/>
    <dgm:cxn modelId="{2C4A1BE8-7CF1-440F-ABBD-01A5743674DE}" type="presOf" srcId="{0FB7879D-804F-4EB3-8EFA-9AC1E59CE70C}" destId="{C52F9D60-9D27-43B2-878B-0EEAF2319A81}" srcOrd="0" destOrd="0" presId="urn:microsoft.com/office/officeart/2005/8/layout/orgChart1"/>
    <dgm:cxn modelId="{8F18D4E9-7EE4-42FB-8563-E7DEC7FDACF0}" type="presOf" srcId="{5A0BA30E-FF8A-4E43-BC51-2AEE23A38BE5}" destId="{79CB241A-4EB8-4478-9855-3C24149CD57B}" srcOrd="1" destOrd="0" presId="urn:microsoft.com/office/officeart/2005/8/layout/orgChart1"/>
    <dgm:cxn modelId="{1371C4EE-EA3F-4C9A-9423-E08439E5BDC9}" type="presOf" srcId="{FEAC2922-F1EB-47CD-8305-D9DC1A03D370}" destId="{96FEE4E6-86D5-41D1-BEC4-C64BD97AB071}" srcOrd="0" destOrd="0" presId="urn:microsoft.com/office/officeart/2005/8/layout/orgChart1"/>
    <dgm:cxn modelId="{76797FEF-8C0D-4D6A-AD39-F2041F414A30}" type="presOf" srcId="{3394587F-178A-4563-A6B7-BF557B8C110C}" destId="{5C94131F-A69C-4F29-A0B2-4A90679A6D84}" srcOrd="0" destOrd="0" presId="urn:microsoft.com/office/officeart/2005/8/layout/orgChart1"/>
    <dgm:cxn modelId="{06BD97EF-EE89-4A4D-BD85-15F4E6C7E2B9}" type="presOf" srcId="{3394587F-178A-4563-A6B7-BF557B8C110C}" destId="{D13FB38E-9299-44AB-9F2E-1056C7ED12F9}" srcOrd="1" destOrd="0" presId="urn:microsoft.com/office/officeart/2005/8/layout/orgChart1"/>
    <dgm:cxn modelId="{65F1AFFA-9A6A-462F-BAE5-B029A5C7BC07}" srcId="{E7C691E5-208A-4A87-BB7B-8B98B52DEB80}" destId="{71758542-D4BE-44A1-84AF-20D0E66A3A54}" srcOrd="2" destOrd="0" parTransId="{F770AFAC-3846-4F79-B3A3-7474182F5298}" sibTransId="{88794AAD-DEA9-4A52-9CF8-F759B649651B}"/>
    <dgm:cxn modelId="{865D92FB-919E-4FB6-B725-A9B240734E8D}" type="presOf" srcId="{27303B29-21E7-4071-8BD5-68062141A0FC}" destId="{23EE5551-5DB7-4EFE-958F-ABB5636C7074}" srcOrd="0" destOrd="0" presId="urn:microsoft.com/office/officeart/2005/8/layout/orgChart1"/>
    <dgm:cxn modelId="{7276BBFC-4A27-41DE-902F-2ABF7C77A64C}" type="presOf" srcId="{701743A4-3CEE-444E-BBA5-7A88449FACC3}" destId="{7DD2995D-F7C0-4047-98F7-64356385C6A0}" srcOrd="0" destOrd="0" presId="urn:microsoft.com/office/officeart/2005/8/layout/orgChart1"/>
    <dgm:cxn modelId="{9228C1FF-08EF-4895-A06A-7B98737623B8}" srcId="{7F8AA592-6AE5-4FE1-8E5A-FDC57287B2D4}" destId="{5A0BA30E-FF8A-4E43-BC51-2AEE23A38BE5}" srcOrd="1" destOrd="0" parTransId="{D59B4CD2-3C9E-4CD7-A170-F4A826F72C9D}" sibTransId="{4132ED70-ED2F-4A97-A054-8BDA831F65CB}"/>
    <dgm:cxn modelId="{BE341776-94D6-41EB-8263-207E5DCBE437}" type="presParOf" srcId="{1E86AA05-BF68-4117-980F-D618E179838D}" destId="{F9221C0B-07A5-47B7-869C-0C870D2D6855}" srcOrd="0" destOrd="0" presId="urn:microsoft.com/office/officeart/2005/8/layout/orgChart1"/>
    <dgm:cxn modelId="{3C8ABCE2-3615-4D9E-B6BF-194D469541CF}" type="presParOf" srcId="{F9221C0B-07A5-47B7-869C-0C870D2D6855}" destId="{0F4BA468-5D83-4DB2-92C6-7DC626099CC6}" srcOrd="0" destOrd="0" presId="urn:microsoft.com/office/officeart/2005/8/layout/orgChart1"/>
    <dgm:cxn modelId="{13726E27-5E17-4F42-A197-B5C96A9C8A1C}" type="presParOf" srcId="{0F4BA468-5D83-4DB2-92C6-7DC626099CC6}" destId="{CA53FBE0-9002-419F-AB2F-668798610D4F}" srcOrd="0" destOrd="0" presId="urn:microsoft.com/office/officeart/2005/8/layout/orgChart1"/>
    <dgm:cxn modelId="{5CC806AF-3605-4E5C-ACB3-530E67A0AFE2}" type="presParOf" srcId="{0F4BA468-5D83-4DB2-92C6-7DC626099CC6}" destId="{21DDFE69-42F1-4231-B56D-BBC244F0A868}" srcOrd="1" destOrd="0" presId="urn:microsoft.com/office/officeart/2005/8/layout/orgChart1"/>
    <dgm:cxn modelId="{862D4F57-1C63-42C2-A8C1-392A8EE92642}" type="presParOf" srcId="{F9221C0B-07A5-47B7-869C-0C870D2D6855}" destId="{1E4FAF0A-1D8D-46D7-AD37-7B030010BF85}" srcOrd="1" destOrd="0" presId="urn:microsoft.com/office/officeart/2005/8/layout/orgChart1"/>
    <dgm:cxn modelId="{1FCFC039-0A22-4D65-8FC0-BBF0C76DB8EB}" type="presParOf" srcId="{1E4FAF0A-1D8D-46D7-AD37-7B030010BF85}" destId="{CEFD4756-3EB5-4CC8-9AA6-BA354A1752EA}" srcOrd="0" destOrd="0" presId="urn:microsoft.com/office/officeart/2005/8/layout/orgChart1"/>
    <dgm:cxn modelId="{78B2E342-3CE3-4DD2-8423-BB45B0895834}" type="presParOf" srcId="{1E4FAF0A-1D8D-46D7-AD37-7B030010BF85}" destId="{BA4672E7-CB27-437E-9BBA-B1EF019341F7}" srcOrd="1" destOrd="0" presId="urn:microsoft.com/office/officeart/2005/8/layout/orgChart1"/>
    <dgm:cxn modelId="{6D079790-C821-4662-B390-9D91A66620DD}" type="presParOf" srcId="{BA4672E7-CB27-437E-9BBA-B1EF019341F7}" destId="{4DE8D5DB-1806-4557-B406-9FF8CD0906E2}" srcOrd="0" destOrd="0" presId="urn:microsoft.com/office/officeart/2005/8/layout/orgChart1"/>
    <dgm:cxn modelId="{39166F11-E415-4C11-875D-6D32686E67FC}" type="presParOf" srcId="{4DE8D5DB-1806-4557-B406-9FF8CD0906E2}" destId="{4871AB1B-60AA-43E5-8B03-F6646F595743}" srcOrd="0" destOrd="0" presId="urn:microsoft.com/office/officeart/2005/8/layout/orgChart1"/>
    <dgm:cxn modelId="{8F0B2B4C-68F4-4320-B1C4-997B36223BCD}" type="presParOf" srcId="{4DE8D5DB-1806-4557-B406-9FF8CD0906E2}" destId="{049941A7-6EE1-4B96-8BC9-36C1AA46C07C}" srcOrd="1" destOrd="0" presId="urn:microsoft.com/office/officeart/2005/8/layout/orgChart1"/>
    <dgm:cxn modelId="{48C66C98-E89F-436F-8152-108942839EFE}" type="presParOf" srcId="{BA4672E7-CB27-437E-9BBA-B1EF019341F7}" destId="{26D40C43-9359-4F83-8DF2-F0D19D1E78FB}" srcOrd="1" destOrd="0" presId="urn:microsoft.com/office/officeart/2005/8/layout/orgChart1"/>
    <dgm:cxn modelId="{23C0992C-93AF-4396-AC54-25D846276730}" type="presParOf" srcId="{26D40C43-9359-4F83-8DF2-F0D19D1E78FB}" destId="{23EE5551-5DB7-4EFE-958F-ABB5636C7074}" srcOrd="0" destOrd="0" presId="urn:microsoft.com/office/officeart/2005/8/layout/orgChart1"/>
    <dgm:cxn modelId="{FC96DE2F-5A96-42D5-9A64-19C24DCE82DE}" type="presParOf" srcId="{26D40C43-9359-4F83-8DF2-F0D19D1E78FB}" destId="{8E28BEA0-6756-4970-B587-DF9504CCEA6A}" srcOrd="1" destOrd="0" presId="urn:microsoft.com/office/officeart/2005/8/layout/orgChart1"/>
    <dgm:cxn modelId="{1D20C72B-B074-4B4A-949D-B23CB775CED3}" type="presParOf" srcId="{8E28BEA0-6756-4970-B587-DF9504CCEA6A}" destId="{D1AA4974-4161-4614-80DE-2545034DDDF5}" srcOrd="0" destOrd="0" presId="urn:microsoft.com/office/officeart/2005/8/layout/orgChart1"/>
    <dgm:cxn modelId="{FE3070BB-A45B-4F6B-9E1A-6D34BF9A7744}" type="presParOf" srcId="{D1AA4974-4161-4614-80DE-2545034DDDF5}" destId="{5C94131F-A69C-4F29-A0B2-4A90679A6D84}" srcOrd="0" destOrd="0" presId="urn:microsoft.com/office/officeart/2005/8/layout/orgChart1"/>
    <dgm:cxn modelId="{697E1638-564B-4657-8D66-44CD29249B9D}" type="presParOf" srcId="{D1AA4974-4161-4614-80DE-2545034DDDF5}" destId="{D13FB38E-9299-44AB-9F2E-1056C7ED12F9}" srcOrd="1" destOrd="0" presId="urn:microsoft.com/office/officeart/2005/8/layout/orgChart1"/>
    <dgm:cxn modelId="{CEFAFA62-F2CF-47FC-9914-F1E676A58B42}" type="presParOf" srcId="{8E28BEA0-6756-4970-B587-DF9504CCEA6A}" destId="{0B48BB82-F113-46B4-84F3-E09CB79811B9}" srcOrd="1" destOrd="0" presId="urn:microsoft.com/office/officeart/2005/8/layout/orgChart1"/>
    <dgm:cxn modelId="{82E6AE84-F9BE-4041-9CBC-B36460CFF805}" type="presParOf" srcId="{8E28BEA0-6756-4970-B587-DF9504CCEA6A}" destId="{95EDE27A-BF8F-4190-AF49-C33D5CC27A3D}" srcOrd="2" destOrd="0" presId="urn:microsoft.com/office/officeart/2005/8/layout/orgChart1"/>
    <dgm:cxn modelId="{08BB1BA0-5071-4CEB-A538-43058E8F6ACB}" type="presParOf" srcId="{26D40C43-9359-4F83-8DF2-F0D19D1E78FB}" destId="{ACA4035A-85E2-4E3E-9BED-A86F6352CABF}" srcOrd="2" destOrd="0" presId="urn:microsoft.com/office/officeart/2005/8/layout/orgChart1"/>
    <dgm:cxn modelId="{1702A3C6-106F-40B2-9BAC-90ADDF08EEB4}" type="presParOf" srcId="{26D40C43-9359-4F83-8DF2-F0D19D1E78FB}" destId="{9C016DF5-927E-4BDF-8FAA-7179AEB7FC3F}" srcOrd="3" destOrd="0" presId="urn:microsoft.com/office/officeart/2005/8/layout/orgChart1"/>
    <dgm:cxn modelId="{24F585B3-C827-4EF0-B836-63892497BD91}" type="presParOf" srcId="{9C016DF5-927E-4BDF-8FAA-7179AEB7FC3F}" destId="{983AC882-3C00-4F4A-9CF9-3E12235D48B2}" srcOrd="0" destOrd="0" presId="urn:microsoft.com/office/officeart/2005/8/layout/orgChart1"/>
    <dgm:cxn modelId="{D4069512-3C1A-4F44-B714-55EDDFBBCAB8}" type="presParOf" srcId="{983AC882-3C00-4F4A-9CF9-3E12235D48B2}" destId="{184E17F1-0990-4F8F-B0CD-DC10298A958A}" srcOrd="0" destOrd="0" presId="urn:microsoft.com/office/officeart/2005/8/layout/orgChart1"/>
    <dgm:cxn modelId="{B193645B-EA7F-4069-8812-562D906DC1EE}" type="presParOf" srcId="{983AC882-3C00-4F4A-9CF9-3E12235D48B2}" destId="{CF28B0EB-FD36-4BEE-A5B4-43C9834F632D}" srcOrd="1" destOrd="0" presId="urn:microsoft.com/office/officeart/2005/8/layout/orgChart1"/>
    <dgm:cxn modelId="{7E268B8B-A572-48A7-9BEE-00F32461041A}" type="presParOf" srcId="{9C016DF5-927E-4BDF-8FAA-7179AEB7FC3F}" destId="{6587933C-0083-470B-9D01-ADFD41C91144}" srcOrd="1" destOrd="0" presId="urn:microsoft.com/office/officeart/2005/8/layout/orgChart1"/>
    <dgm:cxn modelId="{19F67330-E13F-4E4E-9F9B-8B12BAF87AE6}" type="presParOf" srcId="{9C016DF5-927E-4BDF-8FAA-7179AEB7FC3F}" destId="{9A1AF7B1-9479-4BF9-90A1-8F6EA5A006DC}" srcOrd="2" destOrd="0" presId="urn:microsoft.com/office/officeart/2005/8/layout/orgChart1"/>
    <dgm:cxn modelId="{265ABC5E-425A-4714-A090-A111A70F0CBD}" type="presParOf" srcId="{26D40C43-9359-4F83-8DF2-F0D19D1E78FB}" destId="{C7E84A38-6C95-4FD5-80E3-1918AC16A8C6}" srcOrd="4" destOrd="0" presId="urn:microsoft.com/office/officeart/2005/8/layout/orgChart1"/>
    <dgm:cxn modelId="{D5765FA4-FD58-48E7-B44E-5D2473021D2E}" type="presParOf" srcId="{26D40C43-9359-4F83-8DF2-F0D19D1E78FB}" destId="{1ACDD57D-104E-4663-AB89-0E85F7BE426A}" srcOrd="5" destOrd="0" presId="urn:microsoft.com/office/officeart/2005/8/layout/orgChart1"/>
    <dgm:cxn modelId="{B57AD376-A9B6-4E70-B4E5-3EC204F1D1D4}" type="presParOf" srcId="{1ACDD57D-104E-4663-AB89-0E85F7BE426A}" destId="{259D93C1-2C9A-4055-82E0-3EC872A97997}" srcOrd="0" destOrd="0" presId="urn:microsoft.com/office/officeart/2005/8/layout/orgChart1"/>
    <dgm:cxn modelId="{E24C4ACC-3438-44C8-AA45-CBD5AACAFA69}" type="presParOf" srcId="{259D93C1-2C9A-4055-82E0-3EC872A97997}" destId="{45A27C93-3BFD-4728-8AF2-E89E381CA749}" srcOrd="0" destOrd="0" presId="urn:microsoft.com/office/officeart/2005/8/layout/orgChart1"/>
    <dgm:cxn modelId="{3ED5A806-E24A-4916-B474-9E387FD12944}" type="presParOf" srcId="{259D93C1-2C9A-4055-82E0-3EC872A97997}" destId="{C0F74D32-E5B0-45C9-A8B5-D96F51071072}" srcOrd="1" destOrd="0" presId="urn:microsoft.com/office/officeart/2005/8/layout/orgChart1"/>
    <dgm:cxn modelId="{E0C94A64-A5B1-492F-BDAA-9A47B6A7B8AB}" type="presParOf" srcId="{1ACDD57D-104E-4663-AB89-0E85F7BE426A}" destId="{7075F1A2-B86F-4999-8393-2FFE06E07A9A}" srcOrd="1" destOrd="0" presId="urn:microsoft.com/office/officeart/2005/8/layout/orgChart1"/>
    <dgm:cxn modelId="{ED1ACD15-2786-43B6-A9B7-AC8A68800F89}" type="presParOf" srcId="{1ACDD57D-104E-4663-AB89-0E85F7BE426A}" destId="{1175F93B-3B29-4EC4-9E9F-5FFE4AF68F4A}" srcOrd="2" destOrd="0" presId="urn:microsoft.com/office/officeart/2005/8/layout/orgChart1"/>
    <dgm:cxn modelId="{81099CEF-593B-43B4-804E-4FA4260598A5}" type="presParOf" srcId="{26D40C43-9359-4F83-8DF2-F0D19D1E78FB}" destId="{EB30F161-8C7B-43CB-9370-F4BB65CB4BE5}" srcOrd="6" destOrd="0" presId="urn:microsoft.com/office/officeart/2005/8/layout/orgChart1"/>
    <dgm:cxn modelId="{6673DAE7-781C-43FC-9A25-9DEFB9073E8E}" type="presParOf" srcId="{26D40C43-9359-4F83-8DF2-F0D19D1E78FB}" destId="{7FD78414-AED3-40BA-ACB7-A8C496CA32DB}" srcOrd="7" destOrd="0" presId="urn:microsoft.com/office/officeart/2005/8/layout/orgChart1"/>
    <dgm:cxn modelId="{D6FAD6D5-2757-4687-983E-72CE03C556BC}" type="presParOf" srcId="{7FD78414-AED3-40BA-ACB7-A8C496CA32DB}" destId="{0D46F62A-3A34-44C1-9732-4787D5DAC497}" srcOrd="0" destOrd="0" presId="urn:microsoft.com/office/officeart/2005/8/layout/orgChart1"/>
    <dgm:cxn modelId="{0E754D5E-B8AB-4272-B2E6-612CD3282DFD}" type="presParOf" srcId="{0D46F62A-3A34-44C1-9732-4787D5DAC497}" destId="{D21A94B4-B121-4669-B44B-3A867870F3EB}" srcOrd="0" destOrd="0" presId="urn:microsoft.com/office/officeart/2005/8/layout/orgChart1"/>
    <dgm:cxn modelId="{AF95C999-F3EA-4CDF-9770-66AC1678F107}" type="presParOf" srcId="{0D46F62A-3A34-44C1-9732-4787D5DAC497}" destId="{6C0F9126-6EA3-4A98-BA97-9D910A6BD5FC}" srcOrd="1" destOrd="0" presId="urn:microsoft.com/office/officeart/2005/8/layout/orgChart1"/>
    <dgm:cxn modelId="{1669BAD2-BDA0-44B4-8FB5-14FFEC47F36A}" type="presParOf" srcId="{7FD78414-AED3-40BA-ACB7-A8C496CA32DB}" destId="{250D139A-D11A-4478-AD40-3FF9C0B40F16}" srcOrd="1" destOrd="0" presId="urn:microsoft.com/office/officeart/2005/8/layout/orgChart1"/>
    <dgm:cxn modelId="{C6603613-8CBC-4156-A533-E9EEF28DEAD2}" type="presParOf" srcId="{7FD78414-AED3-40BA-ACB7-A8C496CA32DB}" destId="{F1DB1867-BC42-429D-8D27-1B5B85E7F83A}" srcOrd="2" destOrd="0" presId="urn:microsoft.com/office/officeart/2005/8/layout/orgChart1"/>
    <dgm:cxn modelId="{707B05E3-C81E-4E46-A55B-492CAC3FEA12}" type="presParOf" srcId="{BA4672E7-CB27-437E-9BBA-B1EF019341F7}" destId="{0220454B-ABE5-4539-98C8-03C635548A44}" srcOrd="2" destOrd="0" presId="urn:microsoft.com/office/officeart/2005/8/layout/orgChart1"/>
    <dgm:cxn modelId="{9F528E9B-B9B3-4033-BF87-CB1C6B1B7B2A}" type="presParOf" srcId="{1E4FAF0A-1D8D-46D7-AD37-7B030010BF85}" destId="{98A17CFF-772E-4712-9BDB-5A7D06E21925}" srcOrd="2" destOrd="0" presId="urn:microsoft.com/office/officeart/2005/8/layout/orgChart1"/>
    <dgm:cxn modelId="{22B615B3-C08F-47B2-911D-83C5B43723FF}" type="presParOf" srcId="{1E4FAF0A-1D8D-46D7-AD37-7B030010BF85}" destId="{C5105699-3996-4F59-90D0-3805282241DE}" srcOrd="3" destOrd="0" presId="urn:microsoft.com/office/officeart/2005/8/layout/orgChart1"/>
    <dgm:cxn modelId="{27CFA721-B629-44A8-8AEF-BE386360C190}" type="presParOf" srcId="{C5105699-3996-4F59-90D0-3805282241DE}" destId="{EC227E74-D4E9-45AA-BD3C-9F6849E01993}" srcOrd="0" destOrd="0" presId="urn:microsoft.com/office/officeart/2005/8/layout/orgChart1"/>
    <dgm:cxn modelId="{64EB6EB0-D41B-4737-9A4F-D77F1D1DEBD5}" type="presParOf" srcId="{EC227E74-D4E9-45AA-BD3C-9F6849E01993}" destId="{4B8FFCB3-3DD5-4518-B7E9-0778E89C751B}" srcOrd="0" destOrd="0" presId="urn:microsoft.com/office/officeart/2005/8/layout/orgChart1"/>
    <dgm:cxn modelId="{6521E8A2-74E9-4E67-B3DD-86F0F0B33F00}" type="presParOf" srcId="{EC227E74-D4E9-45AA-BD3C-9F6849E01993}" destId="{0EF8D2C6-4236-4FAC-944D-D059DA0A504A}" srcOrd="1" destOrd="0" presId="urn:microsoft.com/office/officeart/2005/8/layout/orgChart1"/>
    <dgm:cxn modelId="{FABD31EA-AEF5-4E48-9518-A6FAEDC8CB44}" type="presParOf" srcId="{C5105699-3996-4F59-90D0-3805282241DE}" destId="{CED93BAA-2DDC-4F3A-BE4C-8A9F353B4AE1}" srcOrd="1" destOrd="0" presId="urn:microsoft.com/office/officeart/2005/8/layout/orgChart1"/>
    <dgm:cxn modelId="{04501997-A6D7-4BA8-9B38-AF0424CC7E97}" type="presParOf" srcId="{CED93BAA-2DDC-4F3A-BE4C-8A9F353B4AE1}" destId="{11CC6957-182B-443D-8703-62C93CBE07B8}" srcOrd="0" destOrd="0" presId="urn:microsoft.com/office/officeart/2005/8/layout/orgChart1"/>
    <dgm:cxn modelId="{C347CEBF-DF6F-4628-A412-77B707123B36}" type="presParOf" srcId="{CED93BAA-2DDC-4F3A-BE4C-8A9F353B4AE1}" destId="{495AA7DA-091F-41C4-BBB2-9CAED038C0E8}" srcOrd="1" destOrd="0" presId="urn:microsoft.com/office/officeart/2005/8/layout/orgChart1"/>
    <dgm:cxn modelId="{508EFAA0-FA4B-47F4-B706-340098656723}" type="presParOf" srcId="{495AA7DA-091F-41C4-BBB2-9CAED038C0E8}" destId="{AA135C31-F0F7-479A-B1F1-95A01542A0C5}" srcOrd="0" destOrd="0" presId="urn:microsoft.com/office/officeart/2005/8/layout/orgChart1"/>
    <dgm:cxn modelId="{D2FC0DDE-01D2-4EBB-B7CD-21E7E935178D}" type="presParOf" srcId="{AA135C31-F0F7-479A-B1F1-95A01542A0C5}" destId="{E025565B-099F-4D2A-921C-4AAF843F78A3}" srcOrd="0" destOrd="0" presId="urn:microsoft.com/office/officeart/2005/8/layout/orgChart1"/>
    <dgm:cxn modelId="{939A8873-D951-4FCF-93C2-E42E682EB4F4}" type="presParOf" srcId="{AA135C31-F0F7-479A-B1F1-95A01542A0C5}" destId="{B5AE4E8A-AD27-458A-9602-C5AB15A49350}" srcOrd="1" destOrd="0" presId="urn:microsoft.com/office/officeart/2005/8/layout/orgChart1"/>
    <dgm:cxn modelId="{76D666A7-7F74-47EB-A026-9ED37D263820}" type="presParOf" srcId="{495AA7DA-091F-41C4-BBB2-9CAED038C0E8}" destId="{86C71AF4-D1A9-4878-931D-BA2BBC37F3C8}" srcOrd="1" destOrd="0" presId="urn:microsoft.com/office/officeart/2005/8/layout/orgChart1"/>
    <dgm:cxn modelId="{1CE094FC-C4F6-4EA1-93D0-D971551BE96E}" type="presParOf" srcId="{495AA7DA-091F-41C4-BBB2-9CAED038C0E8}" destId="{EF1D563A-40F2-44B9-8ED1-A1D88421CE01}" srcOrd="2" destOrd="0" presId="urn:microsoft.com/office/officeart/2005/8/layout/orgChart1"/>
    <dgm:cxn modelId="{84DBC44B-D1FD-47B0-99A9-69F01C82EFFE}" type="presParOf" srcId="{CED93BAA-2DDC-4F3A-BE4C-8A9F353B4AE1}" destId="{753DB3B6-4FBF-46C7-9C57-02D12FCFE17B}" srcOrd="2" destOrd="0" presId="urn:microsoft.com/office/officeart/2005/8/layout/orgChart1"/>
    <dgm:cxn modelId="{D15D36DA-7FCC-4435-B267-9551C5F1208B}" type="presParOf" srcId="{CED93BAA-2DDC-4F3A-BE4C-8A9F353B4AE1}" destId="{5239178E-88BC-42F9-8F8F-B252230F8EB4}" srcOrd="3" destOrd="0" presId="urn:microsoft.com/office/officeart/2005/8/layout/orgChart1"/>
    <dgm:cxn modelId="{A8E0598B-CB8B-42BF-A189-E7121CB23AB6}" type="presParOf" srcId="{5239178E-88BC-42F9-8F8F-B252230F8EB4}" destId="{1278DC6A-5B46-4F1F-A3B3-4BF452EC6BB8}" srcOrd="0" destOrd="0" presId="urn:microsoft.com/office/officeart/2005/8/layout/orgChart1"/>
    <dgm:cxn modelId="{8B8D9806-F9F8-44E5-8614-5C393588B219}" type="presParOf" srcId="{1278DC6A-5B46-4F1F-A3B3-4BF452EC6BB8}" destId="{D7DB98CD-4757-4BA7-B0E1-1A0D4385AA86}" srcOrd="0" destOrd="0" presId="urn:microsoft.com/office/officeart/2005/8/layout/orgChart1"/>
    <dgm:cxn modelId="{94D72829-6CAF-4167-912C-AE9E24521C27}" type="presParOf" srcId="{1278DC6A-5B46-4F1F-A3B3-4BF452EC6BB8}" destId="{525A8FAE-F630-40BB-92DB-2993B731177B}" srcOrd="1" destOrd="0" presId="urn:microsoft.com/office/officeart/2005/8/layout/orgChart1"/>
    <dgm:cxn modelId="{6EEF038E-7E62-4690-B05F-6B3B69C22CA4}" type="presParOf" srcId="{5239178E-88BC-42F9-8F8F-B252230F8EB4}" destId="{87BC7046-1B0F-4B52-A4F4-315B598602D7}" srcOrd="1" destOrd="0" presId="urn:microsoft.com/office/officeart/2005/8/layout/orgChart1"/>
    <dgm:cxn modelId="{74C24909-DFFE-4F77-955B-014AC62FE625}" type="presParOf" srcId="{5239178E-88BC-42F9-8F8F-B252230F8EB4}" destId="{CCF1F3AA-4666-4497-AE48-0FC282EF28DD}" srcOrd="2" destOrd="0" presId="urn:microsoft.com/office/officeart/2005/8/layout/orgChart1"/>
    <dgm:cxn modelId="{786D85D0-2004-4770-8745-4C9D327D309C}" type="presParOf" srcId="{CED93BAA-2DDC-4F3A-BE4C-8A9F353B4AE1}" destId="{9EDC95B0-6B15-4FF7-B3CF-B84194FB5F3D}" srcOrd="4" destOrd="0" presId="urn:microsoft.com/office/officeart/2005/8/layout/orgChart1"/>
    <dgm:cxn modelId="{2866C530-BA2A-4A0A-A584-C1C8CDA38E73}" type="presParOf" srcId="{CED93BAA-2DDC-4F3A-BE4C-8A9F353B4AE1}" destId="{8C9799C4-7515-43DB-8194-D8047ACC09FC}" srcOrd="5" destOrd="0" presId="urn:microsoft.com/office/officeart/2005/8/layout/orgChart1"/>
    <dgm:cxn modelId="{357DB95C-9768-45C7-9C6C-19A703FF17A0}" type="presParOf" srcId="{8C9799C4-7515-43DB-8194-D8047ACC09FC}" destId="{27209BAD-7392-4C24-A5EB-F0A4DCF91701}" srcOrd="0" destOrd="0" presId="urn:microsoft.com/office/officeart/2005/8/layout/orgChart1"/>
    <dgm:cxn modelId="{7090F31D-E980-4FC0-8877-BBA614888226}" type="presParOf" srcId="{27209BAD-7392-4C24-A5EB-F0A4DCF91701}" destId="{9337D235-1364-4D23-A4F2-8DCA6856D4C0}" srcOrd="0" destOrd="0" presId="urn:microsoft.com/office/officeart/2005/8/layout/orgChart1"/>
    <dgm:cxn modelId="{29792A9E-30C7-47BC-8C7D-76C59993ACD4}" type="presParOf" srcId="{27209BAD-7392-4C24-A5EB-F0A4DCF91701}" destId="{663F7DAA-0C74-4813-8C9C-3D74B5BCE1D1}" srcOrd="1" destOrd="0" presId="urn:microsoft.com/office/officeart/2005/8/layout/orgChart1"/>
    <dgm:cxn modelId="{D0B1AB5A-498D-42CA-88C2-0D94C6BE52C1}" type="presParOf" srcId="{8C9799C4-7515-43DB-8194-D8047ACC09FC}" destId="{7031F1CA-FEA6-4E30-AB97-6077C6EF7D03}" srcOrd="1" destOrd="0" presId="urn:microsoft.com/office/officeart/2005/8/layout/orgChart1"/>
    <dgm:cxn modelId="{BB8FBBB9-063B-498B-BF5E-3DA4E6CD1371}" type="presParOf" srcId="{8C9799C4-7515-43DB-8194-D8047ACC09FC}" destId="{22BE8547-184B-4F20-8311-4D373053F09B}" srcOrd="2" destOrd="0" presId="urn:microsoft.com/office/officeart/2005/8/layout/orgChart1"/>
    <dgm:cxn modelId="{BCE7F56D-F3B6-49A2-B2C0-C8F302AA31C1}" type="presParOf" srcId="{C5105699-3996-4F59-90D0-3805282241DE}" destId="{ABCED647-0BAB-4932-AB58-94F76722AA82}" srcOrd="2" destOrd="0" presId="urn:microsoft.com/office/officeart/2005/8/layout/orgChart1"/>
    <dgm:cxn modelId="{99FBAF41-B14B-4FAF-8AC3-FEEAD38DD21F}" type="presParOf" srcId="{1E4FAF0A-1D8D-46D7-AD37-7B030010BF85}" destId="{FCE8F33A-AE52-4237-8CE0-CB7A2758E8E0}" srcOrd="4" destOrd="0" presId="urn:microsoft.com/office/officeart/2005/8/layout/orgChart1"/>
    <dgm:cxn modelId="{CBF2A7E3-F9F1-4EDC-B357-E6ADE3B8A8ED}" type="presParOf" srcId="{1E4FAF0A-1D8D-46D7-AD37-7B030010BF85}" destId="{510753DD-EB1E-4BA4-BB9B-77728047CAD5}" srcOrd="5" destOrd="0" presId="urn:microsoft.com/office/officeart/2005/8/layout/orgChart1"/>
    <dgm:cxn modelId="{D10BA809-E8F8-48EB-8204-001CC0774148}" type="presParOf" srcId="{510753DD-EB1E-4BA4-BB9B-77728047CAD5}" destId="{F9A88D3C-0D84-4DF2-9480-9E6AFBA31193}" srcOrd="0" destOrd="0" presId="urn:microsoft.com/office/officeart/2005/8/layout/orgChart1"/>
    <dgm:cxn modelId="{1E248DFF-94FD-4844-A9CA-CACD209C11E3}" type="presParOf" srcId="{F9A88D3C-0D84-4DF2-9480-9E6AFBA31193}" destId="{27F6EB44-B7B1-44A4-903C-2A8C7B39A185}" srcOrd="0" destOrd="0" presId="urn:microsoft.com/office/officeart/2005/8/layout/orgChart1"/>
    <dgm:cxn modelId="{99184775-FDE3-4995-8CC4-4E1DFEABBBB9}" type="presParOf" srcId="{F9A88D3C-0D84-4DF2-9480-9E6AFBA31193}" destId="{7343389A-B26A-4E26-B1EC-FF5A27B46F51}" srcOrd="1" destOrd="0" presId="urn:microsoft.com/office/officeart/2005/8/layout/orgChart1"/>
    <dgm:cxn modelId="{3EBBEFE4-6375-4045-AA1A-2A079A89583F}" type="presParOf" srcId="{510753DD-EB1E-4BA4-BB9B-77728047CAD5}" destId="{CB7892BE-7628-4870-87A7-14C0E33F326F}" srcOrd="1" destOrd="0" presId="urn:microsoft.com/office/officeart/2005/8/layout/orgChart1"/>
    <dgm:cxn modelId="{C52510BA-1117-4965-B6FE-D7DC75CA7464}" type="presParOf" srcId="{CB7892BE-7628-4870-87A7-14C0E33F326F}" destId="{12369953-9BB9-4B1F-A496-4D209293F6C9}" srcOrd="0" destOrd="0" presId="urn:microsoft.com/office/officeart/2005/8/layout/orgChart1"/>
    <dgm:cxn modelId="{F5FB9524-9476-48D1-9790-3A4A3A7F0F34}" type="presParOf" srcId="{CB7892BE-7628-4870-87A7-14C0E33F326F}" destId="{3D719D2B-4344-4508-9E56-B3020C5A06CA}" srcOrd="1" destOrd="0" presId="urn:microsoft.com/office/officeart/2005/8/layout/orgChart1"/>
    <dgm:cxn modelId="{608317C9-4682-4AF7-BFAA-F4F26E0E029B}" type="presParOf" srcId="{3D719D2B-4344-4508-9E56-B3020C5A06CA}" destId="{34C396A7-9BE4-45BC-9D0B-0856D5BB76F6}" srcOrd="0" destOrd="0" presId="urn:microsoft.com/office/officeart/2005/8/layout/orgChart1"/>
    <dgm:cxn modelId="{18CCDAAF-446A-421C-A0CC-E8FE269EEB40}" type="presParOf" srcId="{34C396A7-9BE4-45BC-9D0B-0856D5BB76F6}" destId="{C32FACC8-E80B-4A99-8D2A-7C47CACAC8BA}" srcOrd="0" destOrd="0" presId="urn:microsoft.com/office/officeart/2005/8/layout/orgChart1"/>
    <dgm:cxn modelId="{571AE46E-BF25-420D-9065-E8891A26DFFC}" type="presParOf" srcId="{34C396A7-9BE4-45BC-9D0B-0856D5BB76F6}" destId="{BFFC3252-0A2D-464E-9696-D9FB62F99431}" srcOrd="1" destOrd="0" presId="urn:microsoft.com/office/officeart/2005/8/layout/orgChart1"/>
    <dgm:cxn modelId="{F0349085-0F7A-4659-B94D-5402DDAA0E9C}" type="presParOf" srcId="{3D719D2B-4344-4508-9E56-B3020C5A06CA}" destId="{1563E372-F03D-4612-9181-1E7E0371F74E}" srcOrd="1" destOrd="0" presId="urn:microsoft.com/office/officeart/2005/8/layout/orgChart1"/>
    <dgm:cxn modelId="{9BEE0260-5B77-4EDF-9F31-701F9CCB7B64}" type="presParOf" srcId="{3D719D2B-4344-4508-9E56-B3020C5A06CA}" destId="{2865044F-2394-475E-886F-26EAFF726AFD}" srcOrd="2" destOrd="0" presId="urn:microsoft.com/office/officeart/2005/8/layout/orgChart1"/>
    <dgm:cxn modelId="{DDB0BD04-690C-4ED6-A279-C4CC91DBF090}" type="presParOf" srcId="{CB7892BE-7628-4870-87A7-14C0E33F326F}" destId="{CAEC9C78-141C-40A0-B28A-B4E3AACBB0F1}" srcOrd="2" destOrd="0" presId="urn:microsoft.com/office/officeart/2005/8/layout/orgChart1"/>
    <dgm:cxn modelId="{64450D0E-61A5-44B7-A35D-F6A99C7559AA}" type="presParOf" srcId="{CB7892BE-7628-4870-87A7-14C0E33F326F}" destId="{7E93C950-DC2D-4FF8-A883-6C6F64855B7A}" srcOrd="3" destOrd="0" presId="urn:microsoft.com/office/officeart/2005/8/layout/orgChart1"/>
    <dgm:cxn modelId="{CCB236B1-28D6-4458-A350-97041B2E12F9}" type="presParOf" srcId="{7E93C950-DC2D-4FF8-A883-6C6F64855B7A}" destId="{8D2541D0-794A-4B0E-94DF-56015A0ECD97}" srcOrd="0" destOrd="0" presId="urn:microsoft.com/office/officeart/2005/8/layout/orgChart1"/>
    <dgm:cxn modelId="{C74FE8EF-5589-4FAE-BC6F-470A139A686F}" type="presParOf" srcId="{8D2541D0-794A-4B0E-94DF-56015A0ECD97}" destId="{8A5BB564-7B55-44F4-A669-9CEF253BFFDD}" srcOrd="0" destOrd="0" presId="urn:microsoft.com/office/officeart/2005/8/layout/orgChart1"/>
    <dgm:cxn modelId="{300AC654-1997-42B6-9E3D-FF6DBDDDCE1A}" type="presParOf" srcId="{8D2541D0-794A-4B0E-94DF-56015A0ECD97}" destId="{877AD5F2-A600-40C2-A5C0-7220CB63D091}" srcOrd="1" destOrd="0" presId="urn:microsoft.com/office/officeart/2005/8/layout/orgChart1"/>
    <dgm:cxn modelId="{FF1345F9-68A3-42D8-98AF-566D38813FFA}" type="presParOf" srcId="{7E93C950-DC2D-4FF8-A883-6C6F64855B7A}" destId="{BBB2E243-AF4A-4FA3-895E-7D39D8F703DA}" srcOrd="1" destOrd="0" presId="urn:microsoft.com/office/officeart/2005/8/layout/orgChart1"/>
    <dgm:cxn modelId="{A5E4848D-ED44-46E7-8555-2A91C780ED0E}" type="presParOf" srcId="{7E93C950-DC2D-4FF8-A883-6C6F64855B7A}" destId="{E858A20F-2FB8-4270-B1A8-B232B0508F5E}" srcOrd="2" destOrd="0" presId="urn:microsoft.com/office/officeart/2005/8/layout/orgChart1"/>
    <dgm:cxn modelId="{78AA509F-B2F4-456E-9560-2E7FE02A93F7}" type="presParOf" srcId="{CB7892BE-7628-4870-87A7-14C0E33F326F}" destId="{555B5AD1-ACA3-428D-9F02-DD4840184645}" srcOrd="4" destOrd="0" presId="urn:microsoft.com/office/officeart/2005/8/layout/orgChart1"/>
    <dgm:cxn modelId="{2B8192B4-4611-47BA-8744-9CF362189ADC}" type="presParOf" srcId="{CB7892BE-7628-4870-87A7-14C0E33F326F}" destId="{5DD666B5-2363-49D1-835B-AB73C264F715}" srcOrd="5" destOrd="0" presId="urn:microsoft.com/office/officeart/2005/8/layout/orgChart1"/>
    <dgm:cxn modelId="{7D414574-66B2-42B4-8B06-A043D3DF48DB}" type="presParOf" srcId="{5DD666B5-2363-49D1-835B-AB73C264F715}" destId="{807A8C1A-E7ED-43E1-8DFC-9CCAF6A3DE49}" srcOrd="0" destOrd="0" presId="urn:microsoft.com/office/officeart/2005/8/layout/orgChart1"/>
    <dgm:cxn modelId="{481ACFBA-CDCC-4CA8-BE64-B37042225177}" type="presParOf" srcId="{807A8C1A-E7ED-43E1-8DFC-9CCAF6A3DE49}" destId="{D6D4A42F-1A47-4FCB-A6E4-3BB51A49F3E6}" srcOrd="0" destOrd="0" presId="urn:microsoft.com/office/officeart/2005/8/layout/orgChart1"/>
    <dgm:cxn modelId="{4AAA522D-2BA4-4FC8-95CA-E0BF0EA04234}" type="presParOf" srcId="{807A8C1A-E7ED-43E1-8DFC-9CCAF6A3DE49}" destId="{9A5F010D-E853-4301-9AD2-DB780BC35B12}" srcOrd="1" destOrd="0" presId="urn:microsoft.com/office/officeart/2005/8/layout/orgChart1"/>
    <dgm:cxn modelId="{3D697CE7-B709-4048-8E74-5999567D577F}" type="presParOf" srcId="{5DD666B5-2363-49D1-835B-AB73C264F715}" destId="{6F89E6AE-540F-4FCD-BB48-F32E1CC061A3}" srcOrd="1" destOrd="0" presId="urn:microsoft.com/office/officeart/2005/8/layout/orgChart1"/>
    <dgm:cxn modelId="{AD5D0833-7587-465E-9770-255445F57371}" type="presParOf" srcId="{5DD666B5-2363-49D1-835B-AB73C264F715}" destId="{9373481E-524F-4010-92B7-11A4F13CD7C4}" srcOrd="2" destOrd="0" presId="urn:microsoft.com/office/officeart/2005/8/layout/orgChart1"/>
    <dgm:cxn modelId="{71888FD5-1C97-4CF5-8721-E20558EA6353}" type="presParOf" srcId="{CB7892BE-7628-4870-87A7-14C0E33F326F}" destId="{60312F2E-550C-4C8B-8496-5C203058E850}" srcOrd="6" destOrd="0" presId="urn:microsoft.com/office/officeart/2005/8/layout/orgChart1"/>
    <dgm:cxn modelId="{EA715C78-EE53-4009-8881-3AF8B9B1E1E1}" type="presParOf" srcId="{CB7892BE-7628-4870-87A7-14C0E33F326F}" destId="{6A1C82D1-026A-492B-9B70-B318D3E30208}" srcOrd="7" destOrd="0" presId="urn:microsoft.com/office/officeart/2005/8/layout/orgChart1"/>
    <dgm:cxn modelId="{192B0F34-8659-48E8-815D-B22B0C6A755D}" type="presParOf" srcId="{6A1C82D1-026A-492B-9B70-B318D3E30208}" destId="{44C2B754-3D1E-47E5-ABBF-41B6762017ED}" srcOrd="0" destOrd="0" presId="urn:microsoft.com/office/officeart/2005/8/layout/orgChart1"/>
    <dgm:cxn modelId="{E4812E69-06B9-4805-8C23-36F761C762C4}" type="presParOf" srcId="{44C2B754-3D1E-47E5-ABBF-41B6762017ED}" destId="{B8976BC2-8802-46B1-AA79-198166EDE418}" srcOrd="0" destOrd="0" presId="urn:microsoft.com/office/officeart/2005/8/layout/orgChart1"/>
    <dgm:cxn modelId="{82973A76-CDD6-4327-8180-2E91807B228B}" type="presParOf" srcId="{44C2B754-3D1E-47E5-ABBF-41B6762017ED}" destId="{C293B7D8-C590-44B4-A3C0-56DBC51AE108}" srcOrd="1" destOrd="0" presId="urn:microsoft.com/office/officeart/2005/8/layout/orgChart1"/>
    <dgm:cxn modelId="{3433EC75-C296-46A4-8FE4-85EF379AA89C}" type="presParOf" srcId="{6A1C82D1-026A-492B-9B70-B318D3E30208}" destId="{6EE13D91-16DB-405D-AA25-8631F8AE7622}" srcOrd="1" destOrd="0" presId="urn:microsoft.com/office/officeart/2005/8/layout/orgChart1"/>
    <dgm:cxn modelId="{7B11EE25-2702-4F68-BAA5-16622EEA5375}" type="presParOf" srcId="{6A1C82D1-026A-492B-9B70-B318D3E30208}" destId="{F98573E7-314C-4313-8308-377268CE369B}" srcOrd="2" destOrd="0" presId="urn:microsoft.com/office/officeart/2005/8/layout/orgChart1"/>
    <dgm:cxn modelId="{0B796EC1-9A78-4EF7-9490-C1813FC96246}" type="presParOf" srcId="{510753DD-EB1E-4BA4-BB9B-77728047CAD5}" destId="{80A2554E-4C2F-4421-ABBE-74F35F977970}" srcOrd="2" destOrd="0" presId="urn:microsoft.com/office/officeart/2005/8/layout/orgChart1"/>
    <dgm:cxn modelId="{EE91AE84-9A2A-4A0E-A199-01547754E428}" type="presParOf" srcId="{1E4FAF0A-1D8D-46D7-AD37-7B030010BF85}" destId="{CE9EDDD4-8D63-4528-B8B7-E6C44D6417BB}" srcOrd="6" destOrd="0" presId="urn:microsoft.com/office/officeart/2005/8/layout/orgChart1"/>
    <dgm:cxn modelId="{F16E5EFC-E766-49E2-B31B-5EBDD78ABC32}" type="presParOf" srcId="{1E4FAF0A-1D8D-46D7-AD37-7B030010BF85}" destId="{0F2B4E05-8A33-4BCB-90CE-EDB3DD9456A0}" srcOrd="7" destOrd="0" presId="urn:microsoft.com/office/officeart/2005/8/layout/orgChart1"/>
    <dgm:cxn modelId="{1FFC0DC5-510D-40C9-A138-1E12D6C933D9}" type="presParOf" srcId="{0F2B4E05-8A33-4BCB-90CE-EDB3DD9456A0}" destId="{507D44AD-6B32-45B9-B0E4-C570EA73C6AB}" srcOrd="0" destOrd="0" presId="urn:microsoft.com/office/officeart/2005/8/layout/orgChart1"/>
    <dgm:cxn modelId="{570E21D1-4866-43AE-8E0B-E786594F4E77}" type="presParOf" srcId="{507D44AD-6B32-45B9-B0E4-C570EA73C6AB}" destId="{9398B857-EF54-4FB2-B5E1-EF7BC95C95E2}" srcOrd="0" destOrd="0" presId="urn:microsoft.com/office/officeart/2005/8/layout/orgChart1"/>
    <dgm:cxn modelId="{53213800-4356-4C52-888A-AFFDCB9CA943}" type="presParOf" srcId="{507D44AD-6B32-45B9-B0E4-C570EA73C6AB}" destId="{485650CE-959D-46F2-8598-5E1B35022EB2}" srcOrd="1" destOrd="0" presId="urn:microsoft.com/office/officeart/2005/8/layout/orgChart1"/>
    <dgm:cxn modelId="{77B9CCE4-C3F1-4F11-A93A-3E12EAAB3D23}" type="presParOf" srcId="{0F2B4E05-8A33-4BCB-90CE-EDB3DD9456A0}" destId="{B87867A5-EF1A-43FC-AB6D-815CD4CF4735}" srcOrd="1" destOrd="0" presId="urn:microsoft.com/office/officeart/2005/8/layout/orgChart1"/>
    <dgm:cxn modelId="{96589CB9-B1BB-4ADA-87A4-0A0E934314BC}" type="presParOf" srcId="{B87867A5-EF1A-43FC-AB6D-815CD4CF4735}" destId="{96FEE4E6-86D5-41D1-BEC4-C64BD97AB071}" srcOrd="0" destOrd="0" presId="urn:microsoft.com/office/officeart/2005/8/layout/orgChart1"/>
    <dgm:cxn modelId="{C654F60B-DD19-40A2-90C7-FD15EDE9B1CE}" type="presParOf" srcId="{B87867A5-EF1A-43FC-AB6D-815CD4CF4735}" destId="{4E4EB43E-05EF-4802-B444-70C20CE8B955}" srcOrd="1" destOrd="0" presId="urn:microsoft.com/office/officeart/2005/8/layout/orgChart1"/>
    <dgm:cxn modelId="{3B5D249F-F7CC-4D20-B955-1616A3D85D0B}" type="presParOf" srcId="{4E4EB43E-05EF-4802-B444-70C20CE8B955}" destId="{E87392E0-E67F-40D2-9D86-AE7017FA60C0}" srcOrd="0" destOrd="0" presId="urn:microsoft.com/office/officeart/2005/8/layout/orgChart1"/>
    <dgm:cxn modelId="{2B189344-0D25-4738-9193-6CE524BE34E7}" type="presParOf" srcId="{E87392E0-E67F-40D2-9D86-AE7017FA60C0}" destId="{B0C94798-9B17-4F2E-B0C4-FD41F6D6B6B2}" srcOrd="0" destOrd="0" presId="urn:microsoft.com/office/officeart/2005/8/layout/orgChart1"/>
    <dgm:cxn modelId="{46839FCA-98C9-436E-93D5-0B589844EC40}" type="presParOf" srcId="{E87392E0-E67F-40D2-9D86-AE7017FA60C0}" destId="{04EBACA1-D0CF-4496-8D61-11BE3975B921}" srcOrd="1" destOrd="0" presId="urn:microsoft.com/office/officeart/2005/8/layout/orgChart1"/>
    <dgm:cxn modelId="{4FA16ACD-FB78-4F46-8F1F-58B65E3F509B}" type="presParOf" srcId="{4E4EB43E-05EF-4802-B444-70C20CE8B955}" destId="{47B537B1-6853-4500-AF68-606E3B9D813A}" srcOrd="1" destOrd="0" presId="urn:microsoft.com/office/officeart/2005/8/layout/orgChart1"/>
    <dgm:cxn modelId="{9B434BEC-F5AB-42D3-A414-A0DC88C88674}" type="presParOf" srcId="{4E4EB43E-05EF-4802-B444-70C20CE8B955}" destId="{DEBA17A4-76B2-4D88-B47D-88E884058BEF}" srcOrd="2" destOrd="0" presId="urn:microsoft.com/office/officeart/2005/8/layout/orgChart1"/>
    <dgm:cxn modelId="{0418C5EB-AA4C-4FAB-A828-3A15A29918BB}" type="presParOf" srcId="{B87867A5-EF1A-43FC-AB6D-815CD4CF4735}" destId="{9EC3CB9C-CFE2-46ED-A672-F9835A244D8C}" srcOrd="2" destOrd="0" presId="urn:microsoft.com/office/officeart/2005/8/layout/orgChart1"/>
    <dgm:cxn modelId="{F83043C6-F6A7-479F-B704-A8FE33BDE720}" type="presParOf" srcId="{B87867A5-EF1A-43FC-AB6D-815CD4CF4735}" destId="{A5A904C2-97F8-44A0-8E00-12C8AA3ABBA5}" srcOrd="3" destOrd="0" presId="urn:microsoft.com/office/officeart/2005/8/layout/orgChart1"/>
    <dgm:cxn modelId="{E7DB20A9-C07B-4081-AA68-0954A297CEDA}" type="presParOf" srcId="{A5A904C2-97F8-44A0-8E00-12C8AA3ABBA5}" destId="{49792702-D997-4745-A4B6-E8EC25A7938E}" srcOrd="0" destOrd="0" presId="urn:microsoft.com/office/officeart/2005/8/layout/orgChart1"/>
    <dgm:cxn modelId="{0E577225-01D6-465A-8495-5E23A2FD64BB}" type="presParOf" srcId="{49792702-D997-4745-A4B6-E8EC25A7938E}" destId="{C5783FEE-C743-41D7-99B4-26900157F733}" srcOrd="0" destOrd="0" presId="urn:microsoft.com/office/officeart/2005/8/layout/orgChart1"/>
    <dgm:cxn modelId="{774C9D3C-1F27-4DDD-9A01-BCAF4A624229}" type="presParOf" srcId="{49792702-D997-4745-A4B6-E8EC25A7938E}" destId="{F36E6260-4F53-4E36-AB45-E4B784F452BA}" srcOrd="1" destOrd="0" presId="urn:microsoft.com/office/officeart/2005/8/layout/orgChart1"/>
    <dgm:cxn modelId="{A396BCD9-6B16-486A-985F-44B8BE369DD9}" type="presParOf" srcId="{A5A904C2-97F8-44A0-8E00-12C8AA3ABBA5}" destId="{E7AA4DB9-6CAD-43BF-B43A-0EF4EE82ADD1}" srcOrd="1" destOrd="0" presId="urn:microsoft.com/office/officeart/2005/8/layout/orgChart1"/>
    <dgm:cxn modelId="{984A1A0C-4DC8-42FB-B371-6747409A0A24}" type="presParOf" srcId="{A5A904C2-97F8-44A0-8E00-12C8AA3ABBA5}" destId="{0049C85D-F006-45AB-B9D2-039201789DA8}" srcOrd="2" destOrd="0" presId="urn:microsoft.com/office/officeart/2005/8/layout/orgChart1"/>
    <dgm:cxn modelId="{233C749B-66A4-4CD9-8F5E-EDC86DD54D09}" type="presParOf" srcId="{B87867A5-EF1A-43FC-AB6D-815CD4CF4735}" destId="{B996776E-25D1-4832-9478-797170E5C556}" srcOrd="4" destOrd="0" presId="urn:microsoft.com/office/officeart/2005/8/layout/orgChart1"/>
    <dgm:cxn modelId="{595D06D7-02B2-438E-B53C-1D7D1C9C5B49}" type="presParOf" srcId="{B87867A5-EF1A-43FC-AB6D-815CD4CF4735}" destId="{05D7D1E1-FA6C-4BE3-A1DE-6C15C9CC2D66}" srcOrd="5" destOrd="0" presId="urn:microsoft.com/office/officeart/2005/8/layout/orgChart1"/>
    <dgm:cxn modelId="{0DD47A7C-FE5A-45A4-AAFE-A9C780043A71}" type="presParOf" srcId="{05D7D1E1-FA6C-4BE3-A1DE-6C15C9CC2D66}" destId="{F2C51C93-3B67-4192-95A5-176BE11F1314}" srcOrd="0" destOrd="0" presId="urn:microsoft.com/office/officeart/2005/8/layout/orgChart1"/>
    <dgm:cxn modelId="{46F33BE4-26D4-4C59-B3A3-3EC3D1DDFEAF}" type="presParOf" srcId="{F2C51C93-3B67-4192-95A5-176BE11F1314}" destId="{637E03F8-4407-44D4-9AD3-C025F6052617}" srcOrd="0" destOrd="0" presId="urn:microsoft.com/office/officeart/2005/8/layout/orgChart1"/>
    <dgm:cxn modelId="{0C48B3C5-86C3-4CAA-817A-7F15BEE1B35E}" type="presParOf" srcId="{F2C51C93-3B67-4192-95A5-176BE11F1314}" destId="{31C8109F-8F5A-4423-ADB4-A27B259BD78D}" srcOrd="1" destOrd="0" presId="urn:microsoft.com/office/officeart/2005/8/layout/orgChart1"/>
    <dgm:cxn modelId="{5F57198D-595F-4286-9977-371752F72C90}" type="presParOf" srcId="{05D7D1E1-FA6C-4BE3-A1DE-6C15C9CC2D66}" destId="{A8BB1D85-298B-4AF8-BE02-042A60F1BB3B}" srcOrd="1" destOrd="0" presId="urn:microsoft.com/office/officeart/2005/8/layout/orgChart1"/>
    <dgm:cxn modelId="{812FCFE5-CD14-48B1-A0D8-01308C6D6E09}" type="presParOf" srcId="{05D7D1E1-FA6C-4BE3-A1DE-6C15C9CC2D66}" destId="{E92115EF-6C0A-4E63-8D5A-E8A4D4B1D8C1}" srcOrd="2" destOrd="0" presId="urn:microsoft.com/office/officeart/2005/8/layout/orgChart1"/>
    <dgm:cxn modelId="{A95C47CE-AF2C-4000-8F93-42794B48980A}" type="presParOf" srcId="{0F2B4E05-8A33-4BCB-90CE-EDB3DD9456A0}" destId="{6B177197-BDCC-4E6E-828C-74B2ADE28AE6}" srcOrd="2" destOrd="0" presId="urn:microsoft.com/office/officeart/2005/8/layout/orgChart1"/>
    <dgm:cxn modelId="{F4C7F254-57B9-4289-BA75-6589A2B47DA6}" type="presParOf" srcId="{1E4FAF0A-1D8D-46D7-AD37-7B030010BF85}" destId="{C52F9D60-9D27-43B2-878B-0EEAF2319A81}" srcOrd="8" destOrd="0" presId="urn:microsoft.com/office/officeart/2005/8/layout/orgChart1"/>
    <dgm:cxn modelId="{22E212E8-3395-461A-A290-0971BCADA7B0}" type="presParOf" srcId="{1E4FAF0A-1D8D-46D7-AD37-7B030010BF85}" destId="{78D552CB-C131-41C9-B10D-13BF1336C449}" srcOrd="9" destOrd="0" presId="urn:microsoft.com/office/officeart/2005/8/layout/orgChart1"/>
    <dgm:cxn modelId="{96DB7FF2-81C1-4FC9-AF64-1BA11E23747C}" type="presParOf" srcId="{78D552CB-C131-41C9-B10D-13BF1336C449}" destId="{D1872353-C514-4960-AED1-E84C5FAB8C1F}" srcOrd="0" destOrd="0" presId="urn:microsoft.com/office/officeart/2005/8/layout/orgChart1"/>
    <dgm:cxn modelId="{DAB897B4-8355-4C12-9A03-F97BDB96E109}" type="presParOf" srcId="{D1872353-C514-4960-AED1-E84C5FAB8C1F}" destId="{F6184A4F-B4F4-41F5-8C41-CBB0C065B8E6}" srcOrd="0" destOrd="0" presId="urn:microsoft.com/office/officeart/2005/8/layout/orgChart1"/>
    <dgm:cxn modelId="{B5718439-AE0B-4AF0-9FB3-A17FD89956A1}" type="presParOf" srcId="{D1872353-C514-4960-AED1-E84C5FAB8C1F}" destId="{DF69E67E-4725-4A5C-AD80-3C616E2A86EC}" srcOrd="1" destOrd="0" presId="urn:microsoft.com/office/officeart/2005/8/layout/orgChart1"/>
    <dgm:cxn modelId="{F1A8E46A-CCED-445A-BD56-C849410CDDD6}" type="presParOf" srcId="{78D552CB-C131-41C9-B10D-13BF1336C449}" destId="{E6E9DDCB-8875-4CE3-AEC6-C419534087FF}" srcOrd="1" destOrd="0" presId="urn:microsoft.com/office/officeart/2005/8/layout/orgChart1"/>
    <dgm:cxn modelId="{CC872DB1-29EC-4EF3-8828-03C1165B5E13}" type="presParOf" srcId="{E6E9DDCB-8875-4CE3-AEC6-C419534087FF}" destId="{7C279B18-5265-4776-9A5C-71BCEA6D6E67}" srcOrd="0" destOrd="0" presId="urn:microsoft.com/office/officeart/2005/8/layout/orgChart1"/>
    <dgm:cxn modelId="{783D90BE-6D86-4D28-9F29-69039238CC13}" type="presParOf" srcId="{E6E9DDCB-8875-4CE3-AEC6-C419534087FF}" destId="{5AEF32AC-0418-49F0-A080-3F8EE6011ABD}" srcOrd="1" destOrd="0" presId="urn:microsoft.com/office/officeart/2005/8/layout/orgChart1"/>
    <dgm:cxn modelId="{96132AB4-234B-463C-8A33-5776ED15912E}" type="presParOf" srcId="{5AEF32AC-0418-49F0-A080-3F8EE6011ABD}" destId="{3FA538C6-73A9-4ACE-8E2C-BA8A9639BABB}" srcOrd="0" destOrd="0" presId="urn:microsoft.com/office/officeart/2005/8/layout/orgChart1"/>
    <dgm:cxn modelId="{517B2374-0CC1-4E93-88F2-0D97C4857CBD}" type="presParOf" srcId="{3FA538C6-73A9-4ACE-8E2C-BA8A9639BABB}" destId="{FCB7ABE5-1CD4-4250-8CFA-BBE8C290E041}" srcOrd="0" destOrd="0" presId="urn:microsoft.com/office/officeart/2005/8/layout/orgChart1"/>
    <dgm:cxn modelId="{92460E2E-72DB-4019-AAD0-0A4B1BD8B68B}" type="presParOf" srcId="{3FA538C6-73A9-4ACE-8E2C-BA8A9639BABB}" destId="{91FBEA4D-F499-463D-923F-C455886FE1B2}" srcOrd="1" destOrd="0" presId="urn:microsoft.com/office/officeart/2005/8/layout/orgChart1"/>
    <dgm:cxn modelId="{F3A6CCC1-1E75-46EB-8B6C-B10BAE33FBDE}" type="presParOf" srcId="{5AEF32AC-0418-49F0-A080-3F8EE6011ABD}" destId="{4E743E39-8D0D-4762-A1F9-12DF8DF3BD78}" srcOrd="1" destOrd="0" presId="urn:microsoft.com/office/officeart/2005/8/layout/orgChart1"/>
    <dgm:cxn modelId="{6BDE6897-0B8C-4BCB-9392-A54421B24ABD}" type="presParOf" srcId="{5AEF32AC-0418-49F0-A080-3F8EE6011ABD}" destId="{E0B580FD-981F-44D2-A94C-25448E3DD83F}" srcOrd="2" destOrd="0" presId="urn:microsoft.com/office/officeart/2005/8/layout/orgChart1"/>
    <dgm:cxn modelId="{17A72F2C-1F4C-4E11-9C51-7CB04223A485}" type="presParOf" srcId="{E6E9DDCB-8875-4CE3-AEC6-C419534087FF}" destId="{318065C5-E9DC-4AD6-A4BE-2FBAE8B94E39}" srcOrd="2" destOrd="0" presId="urn:microsoft.com/office/officeart/2005/8/layout/orgChart1"/>
    <dgm:cxn modelId="{1C1A7933-2AAB-415A-B6B0-E56FBDD9E2FC}" type="presParOf" srcId="{E6E9DDCB-8875-4CE3-AEC6-C419534087FF}" destId="{AFDE351B-AEA3-4DFC-87E5-210801831652}" srcOrd="3" destOrd="0" presId="urn:microsoft.com/office/officeart/2005/8/layout/orgChart1"/>
    <dgm:cxn modelId="{A4A706C6-7F7B-4146-A5AC-BDD911E218CB}" type="presParOf" srcId="{AFDE351B-AEA3-4DFC-87E5-210801831652}" destId="{53C904C3-D161-4BFD-9043-66494AAF1FCE}" srcOrd="0" destOrd="0" presId="urn:microsoft.com/office/officeart/2005/8/layout/orgChart1"/>
    <dgm:cxn modelId="{59C1BD1D-707A-441A-8020-1EE26EA3B080}" type="presParOf" srcId="{53C904C3-D161-4BFD-9043-66494AAF1FCE}" destId="{BDE06A13-CCDD-41BE-B571-76162B82320A}" srcOrd="0" destOrd="0" presId="urn:microsoft.com/office/officeart/2005/8/layout/orgChart1"/>
    <dgm:cxn modelId="{0DFD3513-51A5-4D53-9C4D-9FACFE6D4ECC}" type="presParOf" srcId="{53C904C3-D161-4BFD-9043-66494AAF1FCE}" destId="{79CB241A-4EB8-4478-9855-3C24149CD57B}" srcOrd="1" destOrd="0" presId="urn:microsoft.com/office/officeart/2005/8/layout/orgChart1"/>
    <dgm:cxn modelId="{815FEF7E-7269-4482-83DF-E1268F4F0367}" type="presParOf" srcId="{AFDE351B-AEA3-4DFC-87E5-210801831652}" destId="{53A6A416-AF1F-412A-8ECF-46392AB5DBAE}" srcOrd="1" destOrd="0" presId="urn:microsoft.com/office/officeart/2005/8/layout/orgChart1"/>
    <dgm:cxn modelId="{F02C5F74-9713-4103-A426-5F66723D43FC}" type="presParOf" srcId="{AFDE351B-AEA3-4DFC-87E5-210801831652}" destId="{1E0F4825-EB20-49FF-85BD-5372AEEE9DBD}" srcOrd="2" destOrd="0" presId="urn:microsoft.com/office/officeart/2005/8/layout/orgChart1"/>
    <dgm:cxn modelId="{AEA887DC-0AEA-4B75-8FC1-B15A825B8174}" type="presParOf" srcId="{E6E9DDCB-8875-4CE3-AEC6-C419534087FF}" destId="{36422E22-7F50-4864-91A9-6AC7B8067C00}" srcOrd="4" destOrd="0" presId="urn:microsoft.com/office/officeart/2005/8/layout/orgChart1"/>
    <dgm:cxn modelId="{EBB02BE1-9368-4F95-8838-5FB6E4977E8C}" type="presParOf" srcId="{E6E9DDCB-8875-4CE3-AEC6-C419534087FF}" destId="{AF700C68-DB04-4A3F-BADC-C19F641C5AD9}" srcOrd="5" destOrd="0" presId="urn:microsoft.com/office/officeart/2005/8/layout/orgChart1"/>
    <dgm:cxn modelId="{C9404B6C-F66E-413E-878D-0DE2C656E640}" type="presParOf" srcId="{AF700C68-DB04-4A3F-BADC-C19F641C5AD9}" destId="{1B32760C-C2D0-4682-A6E1-3D14F78B607C}" srcOrd="0" destOrd="0" presId="urn:microsoft.com/office/officeart/2005/8/layout/orgChart1"/>
    <dgm:cxn modelId="{908457EE-B4B3-48D4-BA2A-4089AF8F926F}" type="presParOf" srcId="{1B32760C-C2D0-4682-A6E1-3D14F78B607C}" destId="{AF5982B8-B399-4A09-8C63-EDE42F7E4FFB}" srcOrd="0" destOrd="0" presId="urn:microsoft.com/office/officeart/2005/8/layout/orgChart1"/>
    <dgm:cxn modelId="{A272E1DC-867A-4F9C-B471-03430B3E0786}" type="presParOf" srcId="{1B32760C-C2D0-4682-A6E1-3D14F78B607C}" destId="{9273E3FE-2D25-4879-9AC0-23E0171B7993}" srcOrd="1" destOrd="0" presId="urn:microsoft.com/office/officeart/2005/8/layout/orgChart1"/>
    <dgm:cxn modelId="{43072817-A476-4977-9D8C-84E30793A5B1}" type="presParOf" srcId="{AF700C68-DB04-4A3F-BADC-C19F641C5AD9}" destId="{A89889E8-D1CE-4555-9452-46C1FFFF1736}" srcOrd="1" destOrd="0" presId="urn:microsoft.com/office/officeart/2005/8/layout/orgChart1"/>
    <dgm:cxn modelId="{06FD0BB8-839D-4D5E-B55D-05E554C02BFA}" type="presParOf" srcId="{AF700C68-DB04-4A3F-BADC-C19F641C5AD9}" destId="{B9E60F5B-1AFE-411F-98FD-BD7E1DCFDDA1}" srcOrd="2" destOrd="0" presId="urn:microsoft.com/office/officeart/2005/8/layout/orgChart1"/>
    <dgm:cxn modelId="{473E5DDF-39BA-498F-8B96-067DDFE889D0}" type="presParOf" srcId="{78D552CB-C131-41C9-B10D-13BF1336C449}" destId="{1180C70F-FD3F-4A1D-957B-714123004DE8}" srcOrd="2" destOrd="0" presId="urn:microsoft.com/office/officeart/2005/8/layout/orgChart1"/>
    <dgm:cxn modelId="{172B6AC2-F337-458A-B1F5-0DCF34D731E8}" type="presParOf" srcId="{1E4FAF0A-1D8D-46D7-AD37-7B030010BF85}" destId="{84E65CCA-3C5C-46D5-A3D4-56130F041922}" srcOrd="10" destOrd="0" presId="urn:microsoft.com/office/officeart/2005/8/layout/orgChart1"/>
    <dgm:cxn modelId="{22DA9C3F-18FF-4B74-A980-2761ED0FBF28}" type="presParOf" srcId="{1E4FAF0A-1D8D-46D7-AD37-7B030010BF85}" destId="{FD47B767-AC4E-4350-BA8A-34089E785058}" srcOrd="11" destOrd="0" presId="urn:microsoft.com/office/officeart/2005/8/layout/orgChart1"/>
    <dgm:cxn modelId="{E9BC9840-E3B1-4C1E-9927-AC168CEB6AEF}" type="presParOf" srcId="{FD47B767-AC4E-4350-BA8A-34089E785058}" destId="{35E7FC45-86B8-4C5D-8D0A-D51144D2EF6E}" srcOrd="0" destOrd="0" presId="urn:microsoft.com/office/officeart/2005/8/layout/orgChart1"/>
    <dgm:cxn modelId="{7CD63798-E2B4-42CF-BD94-73518B50832F}" type="presParOf" srcId="{35E7FC45-86B8-4C5D-8D0A-D51144D2EF6E}" destId="{253CFD91-17D9-4814-9DF5-CC32D13CA35A}" srcOrd="0" destOrd="0" presId="urn:microsoft.com/office/officeart/2005/8/layout/orgChart1"/>
    <dgm:cxn modelId="{F38DA52A-ED7F-430A-8F3D-26F23B71A8BE}" type="presParOf" srcId="{35E7FC45-86B8-4C5D-8D0A-D51144D2EF6E}" destId="{69298C10-A832-4345-8D37-81B263E00098}" srcOrd="1" destOrd="0" presId="urn:microsoft.com/office/officeart/2005/8/layout/orgChart1"/>
    <dgm:cxn modelId="{D1442EED-5BDD-48A7-8038-30AF99700C06}" type="presParOf" srcId="{FD47B767-AC4E-4350-BA8A-34089E785058}" destId="{0A13768D-4D78-4278-98A5-37D74B57C1EE}" srcOrd="1" destOrd="0" presId="urn:microsoft.com/office/officeart/2005/8/layout/orgChart1"/>
    <dgm:cxn modelId="{FEE6A15E-9496-48FC-A312-E88973AECC0B}" type="presParOf" srcId="{0A13768D-4D78-4278-98A5-37D74B57C1EE}" destId="{A3B8ECC4-DA80-4B55-A13A-347A52A21D82}" srcOrd="0" destOrd="0" presId="urn:microsoft.com/office/officeart/2005/8/layout/orgChart1"/>
    <dgm:cxn modelId="{A188228E-E1AE-4000-A601-07B24D28B24D}" type="presParOf" srcId="{0A13768D-4D78-4278-98A5-37D74B57C1EE}" destId="{812D7C61-FA3F-4A99-AB15-36FEA58154B5}" srcOrd="1" destOrd="0" presId="urn:microsoft.com/office/officeart/2005/8/layout/orgChart1"/>
    <dgm:cxn modelId="{AB2477D2-6051-4020-B758-3E9E79956973}" type="presParOf" srcId="{812D7C61-FA3F-4A99-AB15-36FEA58154B5}" destId="{6A3EF783-9542-4E29-8684-CDE9CD9EC43A}" srcOrd="0" destOrd="0" presId="urn:microsoft.com/office/officeart/2005/8/layout/orgChart1"/>
    <dgm:cxn modelId="{243DBE77-5378-4E67-8783-F9EEF4B9A7A6}" type="presParOf" srcId="{6A3EF783-9542-4E29-8684-CDE9CD9EC43A}" destId="{7DD2995D-F7C0-4047-98F7-64356385C6A0}" srcOrd="0" destOrd="0" presId="urn:microsoft.com/office/officeart/2005/8/layout/orgChart1"/>
    <dgm:cxn modelId="{AC0D5C6C-43EC-4F30-90AE-43EE9D1B8C7B}" type="presParOf" srcId="{6A3EF783-9542-4E29-8684-CDE9CD9EC43A}" destId="{8A0A4C68-E91A-4770-B312-D6CB8CF5DF9A}" srcOrd="1" destOrd="0" presId="urn:microsoft.com/office/officeart/2005/8/layout/orgChart1"/>
    <dgm:cxn modelId="{CC8416FB-C44D-41BB-BF56-A1EAAA1CA6E4}" type="presParOf" srcId="{812D7C61-FA3F-4A99-AB15-36FEA58154B5}" destId="{78041396-4CCB-4454-8FE2-4C42764398D6}" srcOrd="1" destOrd="0" presId="urn:microsoft.com/office/officeart/2005/8/layout/orgChart1"/>
    <dgm:cxn modelId="{4C53A4AC-C843-440F-B7C9-5E0D2CF1160C}" type="presParOf" srcId="{812D7C61-FA3F-4A99-AB15-36FEA58154B5}" destId="{E34164E0-2457-4434-879D-2236A338B423}" srcOrd="2" destOrd="0" presId="urn:microsoft.com/office/officeart/2005/8/layout/orgChart1"/>
    <dgm:cxn modelId="{0FB3F617-2B82-4D6C-AEF3-3102C93BBAE4}" type="presParOf" srcId="{0A13768D-4D78-4278-98A5-37D74B57C1EE}" destId="{420E2031-F22F-4D3E-9809-832131B5D07D}" srcOrd="2" destOrd="0" presId="urn:microsoft.com/office/officeart/2005/8/layout/orgChart1"/>
    <dgm:cxn modelId="{68DD707B-4369-411D-A1E5-CF9A5B625430}" type="presParOf" srcId="{0A13768D-4D78-4278-98A5-37D74B57C1EE}" destId="{F78EEC14-E8A9-4A33-A91D-B36692C49EF7}" srcOrd="3" destOrd="0" presId="urn:microsoft.com/office/officeart/2005/8/layout/orgChart1"/>
    <dgm:cxn modelId="{386F445C-168F-4894-9DB8-8ECB12660E68}" type="presParOf" srcId="{F78EEC14-E8A9-4A33-A91D-B36692C49EF7}" destId="{17A87206-7983-46BD-B4EA-71D42B87BE72}" srcOrd="0" destOrd="0" presId="urn:microsoft.com/office/officeart/2005/8/layout/orgChart1"/>
    <dgm:cxn modelId="{203F20BA-7DA1-43E4-9217-41AE770C0DFE}" type="presParOf" srcId="{17A87206-7983-46BD-B4EA-71D42B87BE72}" destId="{1127277C-B141-4FDA-9058-FD29F85986AE}" srcOrd="0" destOrd="0" presId="urn:microsoft.com/office/officeart/2005/8/layout/orgChart1"/>
    <dgm:cxn modelId="{57E407C9-03A6-4ED0-AED0-D76FAFDACEE3}" type="presParOf" srcId="{17A87206-7983-46BD-B4EA-71D42B87BE72}" destId="{185918F7-F470-4251-BA3E-FA7D62C9E30C}" srcOrd="1" destOrd="0" presId="urn:microsoft.com/office/officeart/2005/8/layout/orgChart1"/>
    <dgm:cxn modelId="{E49F6D66-EE5C-4BB6-B391-683EE4A8D96E}" type="presParOf" srcId="{F78EEC14-E8A9-4A33-A91D-B36692C49EF7}" destId="{415F3EBD-94B4-4E1E-9280-ECADA441B9CD}" srcOrd="1" destOrd="0" presId="urn:microsoft.com/office/officeart/2005/8/layout/orgChart1"/>
    <dgm:cxn modelId="{582E1AA3-DA91-4AEC-9B41-EBB293A83337}" type="presParOf" srcId="{F78EEC14-E8A9-4A33-A91D-B36692C49EF7}" destId="{06EB80E7-9EFF-4A0B-9F9A-1E74D9E1A301}" srcOrd="2" destOrd="0" presId="urn:microsoft.com/office/officeart/2005/8/layout/orgChart1"/>
    <dgm:cxn modelId="{CFB20BFA-DBE6-40F2-A30F-6B8187EEE5D1}" type="presParOf" srcId="{FD47B767-AC4E-4350-BA8A-34089E785058}" destId="{D5DD641A-FEAA-4CAD-9AF6-A89B531C0264}" srcOrd="2" destOrd="0" presId="urn:microsoft.com/office/officeart/2005/8/layout/orgChart1"/>
    <dgm:cxn modelId="{9500B1BF-8FB0-43E2-A74B-AAB1121443F3}" type="presParOf" srcId="{F9221C0B-07A5-47B7-869C-0C870D2D6855}" destId="{BD1F49BE-1F17-4581-A8F2-9AC944DCE815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20E2031-F22F-4D3E-9809-832131B5D07D}">
      <dsp:nvSpPr>
        <dsp:cNvPr id="0" name=""/>
        <dsp:cNvSpPr/>
      </dsp:nvSpPr>
      <dsp:spPr>
        <a:xfrm>
          <a:off x="6441463" y="1932862"/>
          <a:ext cx="157030" cy="12248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4838"/>
              </a:lnTo>
              <a:lnTo>
                <a:pt x="157030" y="1224838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B8ECC4-DA80-4B55-A13A-347A52A21D82}">
      <dsp:nvSpPr>
        <dsp:cNvPr id="0" name=""/>
        <dsp:cNvSpPr/>
      </dsp:nvSpPr>
      <dsp:spPr>
        <a:xfrm>
          <a:off x="6441463" y="1932862"/>
          <a:ext cx="157030" cy="4815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1560"/>
              </a:lnTo>
              <a:lnTo>
                <a:pt x="157030" y="481560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E65CCA-3C5C-46D5-A3D4-56130F041922}">
      <dsp:nvSpPr>
        <dsp:cNvPr id="0" name=""/>
        <dsp:cNvSpPr/>
      </dsp:nvSpPr>
      <dsp:spPr>
        <a:xfrm>
          <a:off x="3693428" y="1189584"/>
          <a:ext cx="3166783" cy="2198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921"/>
              </a:lnTo>
              <a:lnTo>
                <a:pt x="3166783" y="109921"/>
              </a:lnTo>
              <a:lnTo>
                <a:pt x="3166783" y="219842"/>
              </a:lnTo>
            </a:path>
          </a:pathLst>
        </a:custGeom>
        <a:noFill/>
        <a:ln w="1270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422E22-7F50-4864-91A9-6AC7B8067C00}">
      <dsp:nvSpPr>
        <dsp:cNvPr id="0" name=""/>
        <dsp:cNvSpPr/>
      </dsp:nvSpPr>
      <dsp:spPr>
        <a:xfrm>
          <a:off x="3938783" y="1932847"/>
          <a:ext cx="126880" cy="204852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48521"/>
              </a:lnTo>
              <a:lnTo>
                <a:pt x="126880" y="2048521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18065C5-E9DC-4AD6-A4BE-2FBAE8B94E39}">
      <dsp:nvSpPr>
        <dsp:cNvPr id="0" name=""/>
        <dsp:cNvSpPr/>
      </dsp:nvSpPr>
      <dsp:spPr>
        <a:xfrm>
          <a:off x="3938783" y="1932847"/>
          <a:ext cx="126880" cy="130524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05243"/>
              </a:lnTo>
              <a:lnTo>
                <a:pt x="126880" y="1305243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C279B18-5265-4776-9A5C-71BCEA6D6E67}">
      <dsp:nvSpPr>
        <dsp:cNvPr id="0" name=""/>
        <dsp:cNvSpPr/>
      </dsp:nvSpPr>
      <dsp:spPr>
        <a:xfrm>
          <a:off x="3938783" y="1932847"/>
          <a:ext cx="126880" cy="5619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61965"/>
              </a:lnTo>
              <a:lnTo>
                <a:pt x="126880" y="561965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2F9D60-9D27-43B2-878B-0EEAF2319A81}">
      <dsp:nvSpPr>
        <dsp:cNvPr id="0" name=""/>
        <dsp:cNvSpPr/>
      </dsp:nvSpPr>
      <dsp:spPr>
        <a:xfrm>
          <a:off x="3693428" y="1189584"/>
          <a:ext cx="664103" cy="21982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905"/>
              </a:lnTo>
              <a:lnTo>
                <a:pt x="664103" y="109905"/>
              </a:lnTo>
              <a:lnTo>
                <a:pt x="664103" y="219827"/>
              </a:lnTo>
            </a:path>
          </a:pathLst>
        </a:custGeom>
        <a:noFill/>
        <a:ln w="1270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96776E-25D1-4832-9478-797170E5C556}">
      <dsp:nvSpPr>
        <dsp:cNvPr id="0" name=""/>
        <dsp:cNvSpPr/>
      </dsp:nvSpPr>
      <dsp:spPr>
        <a:xfrm>
          <a:off x="2641909" y="1942902"/>
          <a:ext cx="190582" cy="20233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023354"/>
              </a:lnTo>
              <a:lnTo>
                <a:pt x="190582" y="2023354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C3CB9C-CFE2-46ED-A672-F9835A244D8C}">
      <dsp:nvSpPr>
        <dsp:cNvPr id="0" name=""/>
        <dsp:cNvSpPr/>
      </dsp:nvSpPr>
      <dsp:spPr>
        <a:xfrm>
          <a:off x="2641909" y="1942902"/>
          <a:ext cx="197230" cy="12851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5138"/>
              </a:lnTo>
              <a:lnTo>
                <a:pt x="197230" y="1285138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FEE4E6-86D5-41D1-BEC4-C64BD97AB071}">
      <dsp:nvSpPr>
        <dsp:cNvPr id="0" name=""/>
        <dsp:cNvSpPr/>
      </dsp:nvSpPr>
      <dsp:spPr>
        <a:xfrm>
          <a:off x="2641909" y="1942902"/>
          <a:ext cx="197230" cy="5418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1860"/>
              </a:lnTo>
              <a:lnTo>
                <a:pt x="197230" y="541860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9EDDD4-8D63-4528-B8B7-E6C44D6417BB}">
      <dsp:nvSpPr>
        <dsp:cNvPr id="0" name=""/>
        <dsp:cNvSpPr/>
      </dsp:nvSpPr>
      <dsp:spPr>
        <a:xfrm>
          <a:off x="3060657" y="1189584"/>
          <a:ext cx="632770" cy="229882"/>
        </a:xfrm>
        <a:custGeom>
          <a:avLst/>
          <a:gdLst/>
          <a:ahLst/>
          <a:cxnLst/>
          <a:rect l="0" t="0" r="0" b="0"/>
          <a:pathLst>
            <a:path>
              <a:moveTo>
                <a:pt x="632770" y="0"/>
              </a:moveTo>
              <a:lnTo>
                <a:pt x="632770" y="119960"/>
              </a:lnTo>
              <a:lnTo>
                <a:pt x="0" y="119960"/>
              </a:lnTo>
              <a:lnTo>
                <a:pt x="0" y="229882"/>
              </a:lnTo>
            </a:path>
          </a:pathLst>
        </a:custGeom>
        <a:noFill/>
        <a:ln w="1270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0312F2E-550C-4C8B-8496-5C203058E850}">
      <dsp:nvSpPr>
        <dsp:cNvPr id="0" name=""/>
        <dsp:cNvSpPr/>
      </dsp:nvSpPr>
      <dsp:spPr>
        <a:xfrm>
          <a:off x="5195202" y="1932868"/>
          <a:ext cx="91440" cy="266693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66934"/>
              </a:lnTo>
              <a:lnTo>
                <a:pt x="113860" y="2666934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5B5AD1-ACA3-428D-9F02-DD4840184645}">
      <dsp:nvSpPr>
        <dsp:cNvPr id="0" name=""/>
        <dsp:cNvSpPr/>
      </dsp:nvSpPr>
      <dsp:spPr>
        <a:xfrm>
          <a:off x="5195202" y="1932868"/>
          <a:ext cx="91440" cy="192365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923656"/>
              </a:lnTo>
              <a:lnTo>
                <a:pt x="113860" y="1923656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EC9C78-141C-40A0-B28A-B4E3AACBB0F1}">
      <dsp:nvSpPr>
        <dsp:cNvPr id="0" name=""/>
        <dsp:cNvSpPr/>
      </dsp:nvSpPr>
      <dsp:spPr>
        <a:xfrm>
          <a:off x="5195202" y="1932868"/>
          <a:ext cx="91440" cy="1180377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180377"/>
              </a:lnTo>
              <a:lnTo>
                <a:pt x="113860" y="1180377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369953-9BB9-4B1F-A496-4D209293F6C9}">
      <dsp:nvSpPr>
        <dsp:cNvPr id="0" name=""/>
        <dsp:cNvSpPr/>
      </dsp:nvSpPr>
      <dsp:spPr>
        <a:xfrm>
          <a:off x="5195202" y="1932868"/>
          <a:ext cx="91440" cy="437099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37099"/>
              </a:lnTo>
              <a:lnTo>
                <a:pt x="113860" y="437099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CE8F33A-AE52-4237-8CE0-CB7A2758E8E0}">
      <dsp:nvSpPr>
        <dsp:cNvPr id="0" name=""/>
        <dsp:cNvSpPr/>
      </dsp:nvSpPr>
      <dsp:spPr>
        <a:xfrm>
          <a:off x="3693428" y="1189584"/>
          <a:ext cx="1966242" cy="2198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926"/>
              </a:lnTo>
              <a:lnTo>
                <a:pt x="1966242" y="109926"/>
              </a:lnTo>
              <a:lnTo>
                <a:pt x="1966242" y="219848"/>
              </a:lnTo>
            </a:path>
          </a:pathLst>
        </a:custGeom>
        <a:noFill/>
        <a:ln w="1270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EDC95B0-6B15-4FF7-B3CF-B84194FB5F3D}">
      <dsp:nvSpPr>
        <dsp:cNvPr id="0" name=""/>
        <dsp:cNvSpPr/>
      </dsp:nvSpPr>
      <dsp:spPr>
        <a:xfrm>
          <a:off x="1374609" y="1932862"/>
          <a:ext cx="157030" cy="1968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68116"/>
              </a:lnTo>
              <a:lnTo>
                <a:pt x="157030" y="1968116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53DB3B6-4FBF-46C7-9C57-02D12FCFE17B}">
      <dsp:nvSpPr>
        <dsp:cNvPr id="0" name=""/>
        <dsp:cNvSpPr/>
      </dsp:nvSpPr>
      <dsp:spPr>
        <a:xfrm>
          <a:off x="1374609" y="1932862"/>
          <a:ext cx="157030" cy="12248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4838"/>
              </a:lnTo>
              <a:lnTo>
                <a:pt x="157030" y="1224838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1CC6957-182B-443D-8703-62C93CBE07B8}">
      <dsp:nvSpPr>
        <dsp:cNvPr id="0" name=""/>
        <dsp:cNvSpPr/>
      </dsp:nvSpPr>
      <dsp:spPr>
        <a:xfrm>
          <a:off x="1374609" y="1932862"/>
          <a:ext cx="157030" cy="4815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1560"/>
              </a:lnTo>
              <a:lnTo>
                <a:pt x="157030" y="481560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A17CFF-772E-4712-9BDB-5A7D06E21925}">
      <dsp:nvSpPr>
        <dsp:cNvPr id="0" name=""/>
        <dsp:cNvSpPr/>
      </dsp:nvSpPr>
      <dsp:spPr>
        <a:xfrm>
          <a:off x="1793358" y="1189584"/>
          <a:ext cx="1900070" cy="219842"/>
        </a:xfrm>
        <a:custGeom>
          <a:avLst/>
          <a:gdLst/>
          <a:ahLst/>
          <a:cxnLst/>
          <a:rect l="0" t="0" r="0" b="0"/>
          <a:pathLst>
            <a:path>
              <a:moveTo>
                <a:pt x="1900070" y="0"/>
              </a:moveTo>
              <a:lnTo>
                <a:pt x="1900070" y="109921"/>
              </a:lnTo>
              <a:lnTo>
                <a:pt x="0" y="109921"/>
              </a:lnTo>
              <a:lnTo>
                <a:pt x="0" y="219842"/>
              </a:lnTo>
            </a:path>
          </a:pathLst>
        </a:custGeom>
        <a:noFill/>
        <a:ln w="1270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30F161-8C7B-43CB-9370-F4BB65CB4BE5}">
      <dsp:nvSpPr>
        <dsp:cNvPr id="0" name=""/>
        <dsp:cNvSpPr/>
      </dsp:nvSpPr>
      <dsp:spPr>
        <a:xfrm>
          <a:off x="107896" y="1932862"/>
          <a:ext cx="157030" cy="271139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11394"/>
              </a:lnTo>
              <a:lnTo>
                <a:pt x="157030" y="2711394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E84A38-6C95-4FD5-80E3-1918AC16A8C6}">
      <dsp:nvSpPr>
        <dsp:cNvPr id="0" name=""/>
        <dsp:cNvSpPr/>
      </dsp:nvSpPr>
      <dsp:spPr>
        <a:xfrm>
          <a:off x="107896" y="1932862"/>
          <a:ext cx="157030" cy="19681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68116"/>
              </a:lnTo>
              <a:lnTo>
                <a:pt x="157030" y="1968116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CA4035A-85E2-4E3E-9BED-A86F6352CABF}">
      <dsp:nvSpPr>
        <dsp:cNvPr id="0" name=""/>
        <dsp:cNvSpPr/>
      </dsp:nvSpPr>
      <dsp:spPr>
        <a:xfrm>
          <a:off x="107896" y="1932862"/>
          <a:ext cx="157030" cy="122483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24838"/>
              </a:lnTo>
              <a:lnTo>
                <a:pt x="157030" y="1224838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EE5551-5DB7-4EFE-958F-ABB5636C7074}">
      <dsp:nvSpPr>
        <dsp:cNvPr id="0" name=""/>
        <dsp:cNvSpPr/>
      </dsp:nvSpPr>
      <dsp:spPr>
        <a:xfrm>
          <a:off x="107896" y="1932862"/>
          <a:ext cx="157030" cy="4815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81560"/>
              </a:lnTo>
              <a:lnTo>
                <a:pt x="157030" y="481560"/>
              </a:lnTo>
            </a:path>
          </a:pathLst>
        </a:custGeom>
        <a:noFill/>
        <a:ln w="12700" cap="flat" cmpd="sng" algn="ctr">
          <a:solidFill>
            <a:schemeClr val="accent1">
              <a:tint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FD4756-3EB5-4CC8-9AA6-BA354A1752EA}">
      <dsp:nvSpPr>
        <dsp:cNvPr id="0" name=""/>
        <dsp:cNvSpPr/>
      </dsp:nvSpPr>
      <dsp:spPr>
        <a:xfrm>
          <a:off x="526644" y="1189584"/>
          <a:ext cx="3166783" cy="219842"/>
        </a:xfrm>
        <a:custGeom>
          <a:avLst/>
          <a:gdLst/>
          <a:ahLst/>
          <a:cxnLst/>
          <a:rect l="0" t="0" r="0" b="0"/>
          <a:pathLst>
            <a:path>
              <a:moveTo>
                <a:pt x="3166783" y="0"/>
              </a:moveTo>
              <a:lnTo>
                <a:pt x="3166783" y="109921"/>
              </a:lnTo>
              <a:lnTo>
                <a:pt x="0" y="109921"/>
              </a:lnTo>
              <a:lnTo>
                <a:pt x="0" y="219842"/>
              </a:lnTo>
            </a:path>
          </a:pathLst>
        </a:custGeom>
        <a:noFill/>
        <a:ln w="12700" cap="flat" cmpd="sng" algn="ctr">
          <a:solidFill>
            <a:schemeClr val="accent1">
              <a:tint val="99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A53FBE0-9002-419F-AB2F-668798610D4F}">
      <dsp:nvSpPr>
        <dsp:cNvPr id="0" name=""/>
        <dsp:cNvSpPr/>
      </dsp:nvSpPr>
      <dsp:spPr>
        <a:xfrm>
          <a:off x="3169992" y="666149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shade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shade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shade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Vida Saudavel</a:t>
          </a:r>
        </a:p>
      </dsp:txBody>
      <dsp:txXfrm>
        <a:off x="3169992" y="666149"/>
        <a:ext cx="1046870" cy="523435"/>
      </dsp:txXfrm>
    </dsp:sp>
    <dsp:sp modelId="{4871AB1B-60AA-43E5-8B03-F6646F595743}">
      <dsp:nvSpPr>
        <dsp:cNvPr id="0" name=""/>
        <dsp:cNvSpPr/>
      </dsp:nvSpPr>
      <dsp:spPr>
        <a:xfrm>
          <a:off x="3209" y="1409427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99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99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99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Controle de projeto</a:t>
          </a:r>
        </a:p>
      </dsp:txBody>
      <dsp:txXfrm>
        <a:off x="3209" y="1409427"/>
        <a:ext cx="1046870" cy="523435"/>
      </dsp:txXfrm>
    </dsp:sp>
    <dsp:sp modelId="{5C94131F-A69C-4F29-A0B2-4A90679A6D84}">
      <dsp:nvSpPr>
        <dsp:cNvPr id="0" name=""/>
        <dsp:cNvSpPr/>
      </dsp:nvSpPr>
      <dsp:spPr>
        <a:xfrm>
          <a:off x="264927" y="2152705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Reuniões</a:t>
          </a:r>
        </a:p>
      </dsp:txBody>
      <dsp:txXfrm>
        <a:off x="264927" y="2152705"/>
        <a:ext cx="1046870" cy="523435"/>
      </dsp:txXfrm>
    </dsp:sp>
    <dsp:sp modelId="{184E17F1-0990-4F8F-B0CD-DC10298A958A}">
      <dsp:nvSpPr>
        <dsp:cNvPr id="0" name=""/>
        <dsp:cNvSpPr/>
      </dsp:nvSpPr>
      <dsp:spPr>
        <a:xfrm>
          <a:off x="264927" y="2895983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Documentação</a:t>
          </a:r>
        </a:p>
      </dsp:txBody>
      <dsp:txXfrm>
        <a:off x="264927" y="2895983"/>
        <a:ext cx="1046870" cy="523435"/>
      </dsp:txXfrm>
    </dsp:sp>
    <dsp:sp modelId="{45A27C93-3BFD-4728-8AF2-E89E381CA749}">
      <dsp:nvSpPr>
        <dsp:cNvPr id="0" name=""/>
        <dsp:cNvSpPr/>
      </dsp:nvSpPr>
      <dsp:spPr>
        <a:xfrm>
          <a:off x="264927" y="3639262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Cronograma</a:t>
          </a:r>
        </a:p>
      </dsp:txBody>
      <dsp:txXfrm>
        <a:off x="264927" y="3639262"/>
        <a:ext cx="1046870" cy="523435"/>
      </dsp:txXfrm>
    </dsp:sp>
    <dsp:sp modelId="{D21A94B4-B121-4669-B44B-3A867870F3EB}">
      <dsp:nvSpPr>
        <dsp:cNvPr id="0" name=""/>
        <dsp:cNvSpPr/>
      </dsp:nvSpPr>
      <dsp:spPr>
        <a:xfrm>
          <a:off x="264927" y="4382540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Orçamento</a:t>
          </a:r>
        </a:p>
      </dsp:txBody>
      <dsp:txXfrm>
        <a:off x="264927" y="4382540"/>
        <a:ext cx="1046870" cy="523435"/>
      </dsp:txXfrm>
    </dsp:sp>
    <dsp:sp modelId="{4B8FFCB3-3DD5-4518-B7E9-0778E89C751B}">
      <dsp:nvSpPr>
        <dsp:cNvPr id="0" name=""/>
        <dsp:cNvSpPr/>
      </dsp:nvSpPr>
      <dsp:spPr>
        <a:xfrm>
          <a:off x="1269922" y="1409427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99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99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99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Concepção</a:t>
          </a:r>
        </a:p>
      </dsp:txBody>
      <dsp:txXfrm>
        <a:off x="1269922" y="1409427"/>
        <a:ext cx="1046870" cy="523435"/>
      </dsp:txXfrm>
    </dsp:sp>
    <dsp:sp modelId="{E025565B-099F-4D2A-921C-4AAF843F78A3}">
      <dsp:nvSpPr>
        <dsp:cNvPr id="0" name=""/>
        <dsp:cNvSpPr/>
      </dsp:nvSpPr>
      <dsp:spPr>
        <a:xfrm>
          <a:off x="1531640" y="2152705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Estudo de Viabilidade</a:t>
          </a:r>
        </a:p>
      </dsp:txBody>
      <dsp:txXfrm>
        <a:off x="1531640" y="2152705"/>
        <a:ext cx="1046870" cy="523435"/>
      </dsp:txXfrm>
    </dsp:sp>
    <dsp:sp modelId="{D7DB98CD-4757-4BA7-B0E1-1A0D4385AA86}">
      <dsp:nvSpPr>
        <dsp:cNvPr id="0" name=""/>
        <dsp:cNvSpPr/>
      </dsp:nvSpPr>
      <dsp:spPr>
        <a:xfrm>
          <a:off x="1531640" y="2895983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Modelo de Negocio</a:t>
          </a:r>
        </a:p>
      </dsp:txBody>
      <dsp:txXfrm>
        <a:off x="1531640" y="2895983"/>
        <a:ext cx="1046870" cy="523435"/>
      </dsp:txXfrm>
    </dsp:sp>
    <dsp:sp modelId="{9337D235-1364-4D23-A4F2-8DCA6856D4C0}">
      <dsp:nvSpPr>
        <dsp:cNvPr id="0" name=""/>
        <dsp:cNvSpPr/>
      </dsp:nvSpPr>
      <dsp:spPr>
        <a:xfrm>
          <a:off x="1531640" y="3639262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Indentificação de Stackholders</a:t>
          </a:r>
        </a:p>
      </dsp:txBody>
      <dsp:txXfrm>
        <a:off x="1531640" y="3639262"/>
        <a:ext cx="1046870" cy="523435"/>
      </dsp:txXfrm>
    </dsp:sp>
    <dsp:sp modelId="{27F6EB44-B7B1-44A4-903C-2A8C7B39A185}">
      <dsp:nvSpPr>
        <dsp:cNvPr id="0" name=""/>
        <dsp:cNvSpPr/>
      </dsp:nvSpPr>
      <dsp:spPr>
        <a:xfrm>
          <a:off x="5136235" y="1409432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99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99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99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Desenvolvimento</a:t>
          </a:r>
        </a:p>
      </dsp:txBody>
      <dsp:txXfrm>
        <a:off x="5136235" y="1409432"/>
        <a:ext cx="1046870" cy="523435"/>
      </dsp:txXfrm>
    </dsp:sp>
    <dsp:sp modelId="{C32FACC8-E80B-4A99-8D2A-7C47CACAC8BA}">
      <dsp:nvSpPr>
        <dsp:cNvPr id="0" name=""/>
        <dsp:cNvSpPr/>
      </dsp:nvSpPr>
      <dsp:spPr>
        <a:xfrm>
          <a:off x="5309063" y="2108250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Prototipagem</a:t>
          </a:r>
        </a:p>
      </dsp:txBody>
      <dsp:txXfrm>
        <a:off x="5309063" y="2108250"/>
        <a:ext cx="1046870" cy="523435"/>
      </dsp:txXfrm>
    </dsp:sp>
    <dsp:sp modelId="{8A5BB564-7B55-44F4-A669-9CEF253BFFDD}">
      <dsp:nvSpPr>
        <dsp:cNvPr id="0" name=""/>
        <dsp:cNvSpPr/>
      </dsp:nvSpPr>
      <dsp:spPr>
        <a:xfrm>
          <a:off x="5309063" y="2851528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Desenvolvimento de Front-End</a:t>
          </a:r>
        </a:p>
      </dsp:txBody>
      <dsp:txXfrm>
        <a:off x="5309063" y="2851528"/>
        <a:ext cx="1046870" cy="523435"/>
      </dsp:txXfrm>
    </dsp:sp>
    <dsp:sp modelId="{D6D4A42F-1A47-4FCB-A6E4-3BB51A49F3E6}">
      <dsp:nvSpPr>
        <dsp:cNvPr id="0" name=""/>
        <dsp:cNvSpPr/>
      </dsp:nvSpPr>
      <dsp:spPr>
        <a:xfrm>
          <a:off x="5309063" y="3594806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Desenvolvimento de Back-End</a:t>
          </a:r>
        </a:p>
      </dsp:txBody>
      <dsp:txXfrm>
        <a:off x="5309063" y="3594806"/>
        <a:ext cx="1046870" cy="523435"/>
      </dsp:txXfrm>
    </dsp:sp>
    <dsp:sp modelId="{B8976BC2-8802-46B1-AA79-198166EDE418}">
      <dsp:nvSpPr>
        <dsp:cNvPr id="0" name=""/>
        <dsp:cNvSpPr/>
      </dsp:nvSpPr>
      <dsp:spPr>
        <a:xfrm>
          <a:off x="5309063" y="4338084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Testes de Software</a:t>
          </a:r>
        </a:p>
      </dsp:txBody>
      <dsp:txXfrm>
        <a:off x="5309063" y="4338084"/>
        <a:ext cx="1046870" cy="523435"/>
      </dsp:txXfrm>
    </dsp:sp>
    <dsp:sp modelId="{9398B857-EF54-4FB2-B5E1-EF7BC95C95E2}">
      <dsp:nvSpPr>
        <dsp:cNvPr id="0" name=""/>
        <dsp:cNvSpPr/>
      </dsp:nvSpPr>
      <dsp:spPr>
        <a:xfrm>
          <a:off x="2537222" y="1419467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99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99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99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Pesquisa</a:t>
          </a:r>
        </a:p>
      </dsp:txBody>
      <dsp:txXfrm>
        <a:off x="2537222" y="1419467"/>
        <a:ext cx="1046870" cy="523435"/>
      </dsp:txXfrm>
    </dsp:sp>
    <dsp:sp modelId="{B0C94798-9B17-4F2E-B0C4-FD41F6D6B6B2}">
      <dsp:nvSpPr>
        <dsp:cNvPr id="0" name=""/>
        <dsp:cNvSpPr/>
      </dsp:nvSpPr>
      <dsp:spPr>
        <a:xfrm>
          <a:off x="2839139" y="2223045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Entrevistas</a:t>
          </a:r>
        </a:p>
      </dsp:txBody>
      <dsp:txXfrm>
        <a:off x="2839139" y="2223045"/>
        <a:ext cx="1046870" cy="523435"/>
      </dsp:txXfrm>
    </dsp:sp>
    <dsp:sp modelId="{C5783FEE-C743-41D7-99B4-26900157F733}">
      <dsp:nvSpPr>
        <dsp:cNvPr id="0" name=""/>
        <dsp:cNvSpPr/>
      </dsp:nvSpPr>
      <dsp:spPr>
        <a:xfrm>
          <a:off x="2839139" y="2966323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Persona</a:t>
          </a:r>
        </a:p>
      </dsp:txBody>
      <dsp:txXfrm>
        <a:off x="2839139" y="2966323"/>
        <a:ext cx="1046870" cy="523435"/>
      </dsp:txXfrm>
    </dsp:sp>
    <dsp:sp modelId="{637E03F8-4407-44D4-9AD3-C025F6052617}">
      <dsp:nvSpPr>
        <dsp:cNvPr id="0" name=""/>
        <dsp:cNvSpPr/>
      </dsp:nvSpPr>
      <dsp:spPr>
        <a:xfrm>
          <a:off x="2832492" y="3704539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Design UX</a:t>
          </a:r>
        </a:p>
      </dsp:txBody>
      <dsp:txXfrm>
        <a:off x="2832492" y="3704539"/>
        <a:ext cx="1046870" cy="523435"/>
      </dsp:txXfrm>
    </dsp:sp>
    <dsp:sp modelId="{F6184A4F-B4F4-41F5-8C41-CBB0C065B8E6}">
      <dsp:nvSpPr>
        <dsp:cNvPr id="0" name=""/>
        <dsp:cNvSpPr/>
      </dsp:nvSpPr>
      <dsp:spPr>
        <a:xfrm>
          <a:off x="3834096" y="1409412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99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99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99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Contratação</a:t>
          </a:r>
        </a:p>
      </dsp:txBody>
      <dsp:txXfrm>
        <a:off x="3834096" y="1409412"/>
        <a:ext cx="1046870" cy="523435"/>
      </dsp:txXfrm>
    </dsp:sp>
    <dsp:sp modelId="{FCB7ABE5-1CD4-4250-8CFA-BBE8C290E041}">
      <dsp:nvSpPr>
        <dsp:cNvPr id="0" name=""/>
        <dsp:cNvSpPr/>
      </dsp:nvSpPr>
      <dsp:spPr>
        <a:xfrm>
          <a:off x="4065663" y="2233095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Fornecedores e Entregadores</a:t>
          </a:r>
        </a:p>
      </dsp:txBody>
      <dsp:txXfrm>
        <a:off x="4065663" y="2233095"/>
        <a:ext cx="1046870" cy="523435"/>
      </dsp:txXfrm>
    </dsp:sp>
    <dsp:sp modelId="{BDE06A13-CCDD-41BE-B571-76162B82320A}">
      <dsp:nvSpPr>
        <dsp:cNvPr id="0" name=""/>
        <dsp:cNvSpPr/>
      </dsp:nvSpPr>
      <dsp:spPr>
        <a:xfrm>
          <a:off x="4065663" y="2976373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kern="1200"/>
            <a:t>Servidores</a:t>
          </a:r>
        </a:p>
      </dsp:txBody>
      <dsp:txXfrm>
        <a:off x="4065663" y="2976373"/>
        <a:ext cx="1046870" cy="523435"/>
      </dsp:txXfrm>
    </dsp:sp>
    <dsp:sp modelId="{AF5982B8-B399-4A09-8C63-EDE42F7E4FFB}">
      <dsp:nvSpPr>
        <dsp:cNvPr id="0" name=""/>
        <dsp:cNvSpPr/>
      </dsp:nvSpPr>
      <dsp:spPr>
        <a:xfrm>
          <a:off x="4065663" y="3719651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u="none" kern="1200"/>
            <a:t>Manuteção e Suporte</a:t>
          </a:r>
        </a:p>
      </dsp:txBody>
      <dsp:txXfrm>
        <a:off x="4065663" y="3719651"/>
        <a:ext cx="1046870" cy="523435"/>
      </dsp:txXfrm>
    </dsp:sp>
    <dsp:sp modelId="{253CFD91-17D9-4814-9DF5-CC32D13CA35A}">
      <dsp:nvSpPr>
        <dsp:cNvPr id="0" name=""/>
        <dsp:cNvSpPr/>
      </dsp:nvSpPr>
      <dsp:spPr>
        <a:xfrm>
          <a:off x="6336776" y="1409427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99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99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99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u="none" kern="1200"/>
            <a:t>Lançamento</a:t>
          </a:r>
        </a:p>
      </dsp:txBody>
      <dsp:txXfrm>
        <a:off x="6336776" y="1409427"/>
        <a:ext cx="1046870" cy="523435"/>
      </dsp:txXfrm>
    </dsp:sp>
    <dsp:sp modelId="{7DD2995D-F7C0-4047-98F7-64356385C6A0}">
      <dsp:nvSpPr>
        <dsp:cNvPr id="0" name=""/>
        <dsp:cNvSpPr/>
      </dsp:nvSpPr>
      <dsp:spPr>
        <a:xfrm>
          <a:off x="6598493" y="2152705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u="none" kern="1200"/>
            <a:t>Lançar o software</a:t>
          </a:r>
        </a:p>
      </dsp:txBody>
      <dsp:txXfrm>
        <a:off x="6598493" y="2152705"/>
        <a:ext cx="1046870" cy="523435"/>
      </dsp:txXfrm>
    </dsp:sp>
    <dsp:sp modelId="{1127277C-B141-4FDA-9058-FD29F85986AE}">
      <dsp:nvSpPr>
        <dsp:cNvPr id="0" name=""/>
        <dsp:cNvSpPr/>
      </dsp:nvSpPr>
      <dsp:spPr>
        <a:xfrm>
          <a:off x="6598493" y="2895983"/>
          <a:ext cx="1046870" cy="523435"/>
        </a:xfrm>
        <a:prstGeom prst="rect">
          <a:avLst/>
        </a:prstGeom>
        <a:gradFill rotWithShape="0">
          <a:gsLst>
            <a:gs pos="0">
              <a:schemeClr val="accent1">
                <a:tint val="80000"/>
                <a:hueOff val="0"/>
                <a:satOff val="0"/>
                <a:lumOff val="0"/>
                <a:alphaOff val="0"/>
                <a:satMod val="103000"/>
                <a:lumMod val="102000"/>
                <a:tint val="94000"/>
              </a:schemeClr>
            </a:gs>
            <a:gs pos="50000">
              <a:schemeClr val="accent1">
                <a:tint val="80000"/>
                <a:hueOff val="0"/>
                <a:satOff val="0"/>
                <a:lumOff val="0"/>
                <a:alphaOff val="0"/>
                <a:satMod val="110000"/>
                <a:lumMod val="100000"/>
                <a:shade val="100000"/>
              </a:schemeClr>
            </a:gs>
            <a:gs pos="100000">
              <a:schemeClr val="accent1">
                <a:tint val="80000"/>
                <a:hueOff val="0"/>
                <a:satOff val="0"/>
                <a:lumOff val="0"/>
                <a:alphaOff val="0"/>
                <a:lumMod val="99000"/>
                <a:satMod val="120000"/>
                <a:shade val="78000"/>
              </a:schemeClr>
            </a:gs>
          </a:gsLst>
          <a:lin ang="5400000" scaled="0"/>
        </a:grad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marL="0" lvl="0" indent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100" u="none" kern="1200"/>
            <a:t>Implantar atualizações e correções</a:t>
          </a:r>
        </a:p>
      </dsp:txBody>
      <dsp:txXfrm>
        <a:off x="6598493" y="2895983"/>
        <a:ext cx="1046870" cy="523435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15</xdr:col>
          <xdr:colOff>449580</xdr:colOff>
          <xdr:row>44</xdr:row>
          <xdr:rowOff>144780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438151</xdr:colOff>
      <xdr:row>7</xdr:row>
      <xdr:rowOff>76200</xdr:rowOff>
    </xdr:from>
    <xdr:to>
      <xdr:col>16</xdr:col>
      <xdr:colOff>161925</xdr:colOff>
      <xdr:row>36</xdr:row>
      <xdr:rowOff>123825</xdr:rowOff>
    </xdr:to>
    <xdr:graphicFrame macro="">
      <xdr:nvGraphicFramePr>
        <xdr:cNvPr id="4" name="Diagrama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40</xdr:row>
      <xdr:rowOff>76199</xdr:rowOff>
    </xdr:from>
    <xdr:to>
      <xdr:col>7</xdr:col>
      <xdr:colOff>221179</xdr:colOff>
      <xdr:row>50</xdr:row>
      <xdr:rowOff>123824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467475" y="2486024"/>
          <a:ext cx="583129" cy="6191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+mn-lt"/>
              <a:cs typeface="Arial" panose="020B0604020202020204" pitchFamily="34" charset="0"/>
            </a:rPr>
            <a:t>0</a:t>
          </a:r>
        </a:p>
      </xdr:txBody>
    </xdr:sp>
    <xdr:clientData/>
  </xdr:twoCellAnchor>
  <xdr:twoCellAnchor>
    <xdr:from>
      <xdr:col>13</xdr:col>
      <xdr:colOff>106586</xdr:colOff>
      <xdr:row>40</xdr:row>
      <xdr:rowOff>55985</xdr:rowOff>
    </xdr:from>
    <xdr:to>
      <xdr:col>15</xdr:col>
      <xdr:colOff>137265</xdr:colOff>
      <xdr:row>50</xdr:row>
      <xdr:rowOff>103610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8611851" y="2465250"/>
          <a:ext cx="590973" cy="6191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+mn-lt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7</xdr:col>
      <xdr:colOff>221179</xdr:colOff>
      <xdr:row>42</xdr:row>
      <xdr:rowOff>175048</xdr:rowOff>
    </xdr:from>
    <xdr:to>
      <xdr:col>13</xdr:col>
      <xdr:colOff>106586</xdr:colOff>
      <xdr:row>43</xdr:row>
      <xdr:rowOff>4762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7045561" y="2774813"/>
          <a:ext cx="1566290" cy="20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193301</xdr:colOff>
      <xdr:row>40</xdr:row>
      <xdr:rowOff>82410</xdr:rowOff>
    </xdr:from>
    <xdr:ext cx="1646028" cy="288925"/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7026453" y="2492649"/>
          <a:ext cx="1646028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1.1.1 - Reuniões = 1</a:t>
          </a:r>
        </a:p>
      </xdr:txBody>
    </xdr:sp>
    <xdr:clientData/>
  </xdr:oneCellAnchor>
  <xdr:twoCellAnchor>
    <xdr:from>
      <xdr:col>13</xdr:col>
      <xdr:colOff>111627</xdr:colOff>
      <xdr:row>60</xdr:row>
      <xdr:rowOff>143947</xdr:rowOff>
    </xdr:from>
    <xdr:to>
      <xdr:col>15</xdr:col>
      <xdr:colOff>142307</xdr:colOff>
      <xdr:row>77</xdr:row>
      <xdr:rowOff>4395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8616892" y="3886712"/>
          <a:ext cx="590974" cy="62244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+mn-lt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14</xdr:col>
      <xdr:colOff>121926</xdr:colOff>
      <xdr:row>50</xdr:row>
      <xdr:rowOff>103610</xdr:rowOff>
    </xdr:from>
    <xdr:to>
      <xdr:col>14</xdr:col>
      <xdr:colOff>126967</xdr:colOff>
      <xdr:row>60</xdr:row>
      <xdr:rowOff>143947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>
          <a:stCxn id="3" idx="4"/>
          <a:endCxn id="14" idx="0"/>
        </xdr:cNvCxnSpPr>
      </xdr:nvCxnSpPr>
      <xdr:spPr>
        <a:xfrm>
          <a:off x="8907338" y="3084375"/>
          <a:ext cx="5041" cy="8023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272960</xdr:colOff>
      <xdr:row>40</xdr:row>
      <xdr:rowOff>72107</xdr:rowOff>
    </xdr:from>
    <xdr:ext cx="1707327" cy="288925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9338519" y="2481372"/>
          <a:ext cx="1707327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1.3 - Cronograma = 1</a:t>
          </a:r>
        </a:p>
      </xdr:txBody>
    </xdr:sp>
    <xdr:clientData/>
  </xdr:oneCellAnchor>
  <xdr:oneCellAnchor>
    <xdr:from>
      <xdr:col>10</xdr:col>
      <xdr:colOff>276174</xdr:colOff>
      <xdr:row>50</xdr:row>
      <xdr:rowOff>139511</xdr:rowOff>
    </xdr:from>
    <xdr:ext cx="1837811" cy="288925"/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7940998" y="3120276"/>
          <a:ext cx="1837811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1.4.1 - Est. custos = 2</a:t>
          </a:r>
        </a:p>
      </xdr:txBody>
    </xdr:sp>
    <xdr:clientData/>
  </xdr:oneCellAnchor>
  <xdr:oneCellAnchor>
    <xdr:from>
      <xdr:col>55</xdr:col>
      <xdr:colOff>3897</xdr:colOff>
      <xdr:row>78</xdr:row>
      <xdr:rowOff>156006</xdr:rowOff>
    </xdr:from>
    <xdr:ext cx="1833451" cy="288925"/>
    <xdr:sp macro="" textlink="">
      <xdr:nvSpPr>
        <xdr:cNvPr id="45" name="CaixaDeTexto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20275338" y="4851271"/>
          <a:ext cx="1833451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2.1 - Estudo</a:t>
          </a:r>
          <a:r>
            <a:rPr lang="pt-BR" sz="1100" b="1" baseline="0">
              <a:solidFill>
                <a:srgbClr val="002060"/>
              </a:solidFill>
              <a:latin typeface="Comic Sans MS" panose="030F0702030302020204" pitchFamily="66" charset="0"/>
            </a:rPr>
            <a:t> </a:t>
          </a:r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Viabi. = 5</a:t>
          </a:r>
        </a:p>
      </xdr:txBody>
    </xdr:sp>
    <xdr:clientData/>
  </xdr:oneCellAnchor>
  <xdr:twoCellAnchor>
    <xdr:from>
      <xdr:col>22</xdr:col>
      <xdr:colOff>211099</xdr:colOff>
      <xdr:row>40</xdr:row>
      <xdr:rowOff>23386</xdr:rowOff>
    </xdr:from>
    <xdr:to>
      <xdr:col>24</xdr:col>
      <xdr:colOff>241779</xdr:colOff>
      <xdr:row>50</xdr:row>
      <xdr:rowOff>73081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>
          <a:off x="11237687" y="2432651"/>
          <a:ext cx="590974" cy="62119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+mn-lt"/>
              <a:cs typeface="Arial" panose="020B0604020202020204" pitchFamily="34" charset="0"/>
            </a:rPr>
            <a:t>3 </a:t>
          </a:r>
        </a:p>
      </xdr:txBody>
    </xdr:sp>
    <xdr:clientData/>
  </xdr:twoCellAnchor>
  <xdr:twoCellAnchor>
    <xdr:from>
      <xdr:col>15</xdr:col>
      <xdr:colOff>55761</xdr:colOff>
      <xdr:row>48</xdr:row>
      <xdr:rowOff>172609</xdr:rowOff>
    </xdr:from>
    <xdr:to>
      <xdr:col>23</xdr:col>
      <xdr:colOff>17498</xdr:colOff>
      <xdr:row>61</xdr:row>
      <xdr:rowOff>44602</xdr:rowOff>
    </xdr:to>
    <xdr:cxnSp macro="">
      <xdr:nvCxnSpPr>
        <xdr:cNvPr id="58" name="Conector de Seta Reta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>
          <a:stCxn id="14" idx="7"/>
          <a:endCxn id="56" idx="3"/>
        </xdr:cNvCxnSpPr>
      </xdr:nvCxnSpPr>
      <xdr:spPr>
        <a:xfrm flipV="1">
          <a:off x="9121320" y="2962874"/>
          <a:ext cx="2202913" cy="10149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96669</xdr:colOff>
      <xdr:row>54</xdr:row>
      <xdr:rowOff>54572</xdr:rowOff>
    </xdr:from>
    <xdr:ext cx="2177263" cy="288925"/>
    <xdr:sp macro="" textlink="">
      <xdr:nvSpPr>
        <xdr:cNvPr id="60" name="CaixaDeTexto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 rot="20129252">
          <a:off x="9162228" y="3416337"/>
          <a:ext cx="2177263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1.4.2 - Def. Orçamento</a:t>
          </a:r>
          <a:r>
            <a:rPr lang="pt-BR" sz="1100" b="1" baseline="0">
              <a:solidFill>
                <a:srgbClr val="002060"/>
              </a:solidFill>
              <a:latin typeface="Comic Sans MS" panose="030F0702030302020204" pitchFamily="66" charset="0"/>
            </a:rPr>
            <a:t> </a:t>
          </a:r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= 3</a:t>
          </a:r>
        </a:p>
      </xdr:txBody>
    </xdr:sp>
    <xdr:clientData/>
  </xdr:oneCellAnchor>
  <xdr:twoCellAnchor>
    <xdr:from>
      <xdr:col>7</xdr:col>
      <xdr:colOff>221179</xdr:colOff>
      <xdr:row>42</xdr:row>
      <xdr:rowOff>175048</xdr:rowOff>
    </xdr:from>
    <xdr:to>
      <xdr:col>13</xdr:col>
      <xdr:colOff>106586</xdr:colOff>
      <xdr:row>43</xdr:row>
      <xdr:rowOff>4762</xdr:rowOff>
    </xdr:to>
    <xdr:cxnSp macro="">
      <xdr:nvCxnSpPr>
        <xdr:cNvPr id="65" name="Conector de Seta Reta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7045561" y="2774813"/>
          <a:ext cx="1566290" cy="202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221179</xdr:colOff>
      <xdr:row>42</xdr:row>
      <xdr:rowOff>175048</xdr:rowOff>
    </xdr:from>
    <xdr:to>
      <xdr:col>13</xdr:col>
      <xdr:colOff>106586</xdr:colOff>
      <xdr:row>43</xdr:row>
      <xdr:rowOff>4762</xdr:rowOff>
    </xdr:to>
    <xdr:cxnSp macro="">
      <xdr:nvCxnSpPr>
        <xdr:cNvPr id="75" name="Conector de Seta Reta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2" idx="6"/>
          <a:endCxn id="3" idx="2"/>
        </xdr:cNvCxnSpPr>
      </xdr:nvCxnSpPr>
      <xdr:spPr>
        <a:xfrm flipV="1">
          <a:off x="7045561" y="2774813"/>
          <a:ext cx="1566290" cy="20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233511</xdr:colOff>
      <xdr:row>61</xdr:row>
      <xdr:rowOff>1</xdr:rowOff>
    </xdr:from>
    <xdr:to>
      <xdr:col>29</xdr:col>
      <xdr:colOff>264191</xdr:colOff>
      <xdr:row>77</xdr:row>
      <xdr:rowOff>56029</xdr:rowOff>
    </xdr:to>
    <xdr:sp macro="" textlink="">
      <xdr:nvSpPr>
        <xdr:cNvPr id="91" name="Elipse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SpPr/>
      </xdr:nvSpPr>
      <xdr:spPr>
        <a:xfrm>
          <a:off x="12660835" y="3933266"/>
          <a:ext cx="590974" cy="62752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+mn-lt"/>
              <a:cs typeface="Arial" panose="020B0604020202020204" pitchFamily="34" charset="0"/>
            </a:rPr>
            <a:t>5 </a:t>
          </a:r>
        </a:p>
      </xdr:txBody>
    </xdr:sp>
    <xdr:clientData/>
  </xdr:twoCellAnchor>
  <xdr:oneCellAnchor>
    <xdr:from>
      <xdr:col>20</xdr:col>
      <xdr:colOff>73744</xdr:colOff>
      <xdr:row>68</xdr:row>
      <xdr:rowOff>156882</xdr:rowOff>
    </xdr:from>
    <xdr:ext cx="2148986" cy="288925"/>
    <xdr:sp macro="" textlink="">
      <xdr:nvSpPr>
        <xdr:cNvPr id="110" name="CaixaDeTexto 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SpPr txBox="1"/>
      </xdr:nvSpPr>
      <xdr:spPr>
        <a:xfrm>
          <a:off x="10540038" y="4280647"/>
          <a:ext cx="2148986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2.1.3 - Emitir Relatório</a:t>
          </a:r>
          <a:r>
            <a:rPr lang="pt-BR" sz="1100" b="1" baseline="0">
              <a:solidFill>
                <a:srgbClr val="002060"/>
              </a:solidFill>
              <a:latin typeface="Comic Sans MS" panose="030F0702030302020204" pitchFamily="66" charset="0"/>
            </a:rPr>
            <a:t> </a:t>
          </a:r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= 1</a:t>
          </a:r>
        </a:p>
      </xdr:txBody>
    </xdr:sp>
    <xdr:clientData/>
  </xdr:oneCellAnchor>
  <xdr:twoCellAnchor>
    <xdr:from>
      <xdr:col>48</xdr:col>
      <xdr:colOff>166182</xdr:colOff>
      <xdr:row>61</xdr:row>
      <xdr:rowOff>0</xdr:rowOff>
    </xdr:from>
    <xdr:to>
      <xdr:col>50</xdr:col>
      <xdr:colOff>203682</xdr:colOff>
      <xdr:row>77</xdr:row>
      <xdr:rowOff>49212</xdr:rowOff>
    </xdr:to>
    <xdr:sp macro="" textlink="">
      <xdr:nvSpPr>
        <xdr:cNvPr id="129" name="Elipse 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SpPr/>
      </xdr:nvSpPr>
      <xdr:spPr>
        <a:xfrm>
          <a:off x="18476594" y="3933265"/>
          <a:ext cx="597794" cy="62071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+mn-lt"/>
              <a:cs typeface="Arial" panose="020B0604020202020204" pitchFamily="34" charset="0"/>
            </a:rPr>
            <a:t>6 </a:t>
          </a:r>
        </a:p>
      </xdr:txBody>
    </xdr:sp>
    <xdr:clientData/>
  </xdr:twoCellAnchor>
  <xdr:twoCellAnchor>
    <xdr:from>
      <xdr:col>29</xdr:col>
      <xdr:colOff>264191</xdr:colOff>
      <xdr:row>68</xdr:row>
      <xdr:rowOff>119856</xdr:rowOff>
    </xdr:from>
    <xdr:to>
      <xdr:col>48</xdr:col>
      <xdr:colOff>166182</xdr:colOff>
      <xdr:row>68</xdr:row>
      <xdr:rowOff>123265</xdr:rowOff>
    </xdr:to>
    <xdr:cxnSp macro="">
      <xdr:nvCxnSpPr>
        <xdr:cNvPr id="133" name="Conector de Seta Reta 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CxnSpPr>
          <a:stCxn id="91" idx="6"/>
          <a:endCxn id="129" idx="2"/>
        </xdr:cNvCxnSpPr>
      </xdr:nvCxnSpPr>
      <xdr:spPr>
        <a:xfrm flipV="1">
          <a:off x="13251809" y="4243621"/>
          <a:ext cx="5224785" cy="340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274868</xdr:colOff>
      <xdr:row>61</xdr:row>
      <xdr:rowOff>66745</xdr:rowOff>
    </xdr:from>
    <xdr:ext cx="2063065" cy="288925"/>
    <xdr:sp macro="" textlink="">
      <xdr:nvSpPr>
        <xdr:cNvPr id="134" name="CaixaDeTexto 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SpPr txBox="1"/>
      </xdr:nvSpPr>
      <xdr:spPr>
        <a:xfrm>
          <a:off x="14943368" y="4000010"/>
          <a:ext cx="2063065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 u="none">
              <a:solidFill>
                <a:srgbClr val="002060"/>
              </a:solidFill>
              <a:latin typeface="Comic Sans MS" panose="030F0702030302020204" pitchFamily="66" charset="0"/>
            </a:rPr>
            <a:t>2.2.1</a:t>
          </a:r>
          <a:r>
            <a:rPr lang="pt-BR" sz="1100" b="1" u="none" baseline="0">
              <a:solidFill>
                <a:srgbClr val="002060"/>
              </a:solidFill>
              <a:latin typeface="Comic Sans MS" panose="030F0702030302020204" pitchFamily="66" charset="0"/>
            </a:rPr>
            <a:t> - Desenv. plano = 4</a:t>
          </a:r>
          <a:endParaRPr lang="pt-BR" sz="1100" b="1" u="none">
            <a:solidFill>
              <a:srgbClr val="002060"/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58</xdr:col>
      <xdr:colOff>194848</xdr:colOff>
      <xdr:row>61</xdr:row>
      <xdr:rowOff>0</xdr:rowOff>
    </xdr:from>
    <xdr:to>
      <xdr:col>60</xdr:col>
      <xdr:colOff>225529</xdr:colOff>
      <xdr:row>77</xdr:row>
      <xdr:rowOff>41901</xdr:rowOff>
    </xdr:to>
    <xdr:sp macro="" textlink="">
      <xdr:nvSpPr>
        <xdr:cNvPr id="139" name="Elipse 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SpPr/>
      </xdr:nvSpPr>
      <xdr:spPr>
        <a:xfrm>
          <a:off x="21306730" y="3933265"/>
          <a:ext cx="590975" cy="613401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+mn-lt"/>
              <a:cs typeface="Arial" panose="020B0604020202020204" pitchFamily="34" charset="0"/>
            </a:rPr>
            <a:t>7 </a:t>
          </a:r>
        </a:p>
      </xdr:txBody>
    </xdr:sp>
    <xdr:clientData/>
  </xdr:twoCellAnchor>
  <xdr:twoCellAnchor>
    <xdr:from>
      <xdr:col>50</xdr:col>
      <xdr:colOff>203682</xdr:colOff>
      <xdr:row>68</xdr:row>
      <xdr:rowOff>116201</xdr:rowOff>
    </xdr:from>
    <xdr:to>
      <xdr:col>58</xdr:col>
      <xdr:colOff>194848</xdr:colOff>
      <xdr:row>68</xdr:row>
      <xdr:rowOff>119856</xdr:rowOff>
    </xdr:to>
    <xdr:cxnSp macro="">
      <xdr:nvCxnSpPr>
        <xdr:cNvPr id="141" name="Conector de Seta Reta 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CxnSpPr>
          <a:stCxn id="129" idx="6"/>
          <a:endCxn id="139" idx="2"/>
        </xdr:cNvCxnSpPr>
      </xdr:nvCxnSpPr>
      <xdr:spPr>
        <a:xfrm flipV="1">
          <a:off x="19074388" y="4239966"/>
          <a:ext cx="2232342" cy="36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50</xdr:col>
      <xdr:colOff>209499</xdr:colOff>
      <xdr:row>60</xdr:row>
      <xdr:rowOff>179294</xdr:rowOff>
    </xdr:from>
    <xdr:ext cx="2159566" cy="288925"/>
    <xdr:sp macro="" textlink="">
      <xdr:nvSpPr>
        <xdr:cNvPr id="142" name="CaixaDeTexto 141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SpPr txBox="1"/>
      </xdr:nvSpPr>
      <xdr:spPr>
        <a:xfrm>
          <a:off x="19080205" y="3922059"/>
          <a:ext cx="2159566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2.2.2</a:t>
          </a:r>
          <a:r>
            <a:rPr lang="pt-BR" sz="1100" b="1" baseline="0">
              <a:solidFill>
                <a:srgbClr val="002060"/>
              </a:solidFill>
              <a:latin typeface="Comic Sans MS" panose="030F0702030302020204" pitchFamily="66" charset="0"/>
            </a:rPr>
            <a:t> - Vali. c/ stakeh. = 2</a:t>
          </a:r>
          <a:endParaRPr lang="pt-BR" sz="1100" b="1">
            <a:solidFill>
              <a:srgbClr val="002060"/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68</xdr:col>
      <xdr:colOff>128004</xdr:colOff>
      <xdr:row>61</xdr:row>
      <xdr:rowOff>14128</xdr:rowOff>
    </xdr:from>
    <xdr:to>
      <xdr:col>70</xdr:col>
      <xdr:colOff>158685</xdr:colOff>
      <xdr:row>77</xdr:row>
      <xdr:rowOff>38980</xdr:rowOff>
    </xdr:to>
    <xdr:sp macro="" textlink="">
      <xdr:nvSpPr>
        <xdr:cNvPr id="155" name="Elipse 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SpPr/>
      </xdr:nvSpPr>
      <xdr:spPr>
        <a:xfrm>
          <a:off x="24041357" y="3947393"/>
          <a:ext cx="590975" cy="596352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+mn-lt"/>
              <a:cs typeface="Arial" panose="020B0604020202020204" pitchFamily="34" charset="0"/>
            </a:rPr>
            <a:t>8 </a:t>
          </a:r>
        </a:p>
      </xdr:txBody>
    </xdr:sp>
    <xdr:clientData/>
  </xdr:twoCellAnchor>
  <xdr:oneCellAnchor>
    <xdr:from>
      <xdr:col>60</xdr:col>
      <xdr:colOff>148500</xdr:colOff>
      <xdr:row>61</xdr:row>
      <xdr:rowOff>31080</xdr:rowOff>
    </xdr:from>
    <xdr:ext cx="2260299" cy="288925"/>
    <xdr:sp macro="" textlink="">
      <xdr:nvSpPr>
        <xdr:cNvPr id="156" name="CaixaDeTexto 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SpPr txBox="1"/>
      </xdr:nvSpPr>
      <xdr:spPr>
        <a:xfrm>
          <a:off x="21820676" y="3964345"/>
          <a:ext cx="2260299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5.2.1</a:t>
          </a:r>
          <a:r>
            <a:rPr lang="pt-BR" sz="1100" b="1" baseline="0">
              <a:solidFill>
                <a:srgbClr val="002060"/>
              </a:solidFill>
              <a:latin typeface="Comic Sans MS" panose="030F0702030302020204" pitchFamily="66" charset="0"/>
            </a:rPr>
            <a:t> - Desenv. log. neg. = 6</a:t>
          </a:r>
          <a:endParaRPr lang="pt-BR" sz="1100" b="1">
            <a:solidFill>
              <a:srgbClr val="002060"/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60</xdr:col>
      <xdr:colOff>225529</xdr:colOff>
      <xdr:row>68</xdr:row>
      <xdr:rowOff>116201</xdr:rowOff>
    </xdr:from>
    <xdr:to>
      <xdr:col>68</xdr:col>
      <xdr:colOff>128004</xdr:colOff>
      <xdr:row>68</xdr:row>
      <xdr:rowOff>121804</xdr:rowOff>
    </xdr:to>
    <xdr:cxnSp macro="">
      <xdr:nvCxnSpPr>
        <xdr:cNvPr id="158" name="Conector de Seta Reta 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CxnSpPr>
          <a:stCxn id="139" idx="6"/>
          <a:endCxn id="155" idx="2"/>
        </xdr:cNvCxnSpPr>
      </xdr:nvCxnSpPr>
      <xdr:spPr>
        <a:xfrm>
          <a:off x="21897705" y="4239966"/>
          <a:ext cx="2143652" cy="56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254178</xdr:colOff>
      <xdr:row>25</xdr:row>
      <xdr:rowOff>100848</xdr:rowOff>
    </xdr:from>
    <xdr:to>
      <xdr:col>30</xdr:col>
      <xdr:colOff>4712</xdr:colOff>
      <xdr:row>32</xdr:row>
      <xdr:rowOff>134466</xdr:rowOff>
    </xdr:to>
    <xdr:sp macro="" textlink="">
      <xdr:nvSpPr>
        <xdr:cNvPr id="170" name="Elipse 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SpPr/>
      </xdr:nvSpPr>
      <xdr:spPr>
        <a:xfrm>
          <a:off x="12681502" y="1176613"/>
          <a:ext cx="590975" cy="60511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+mn-lt"/>
              <a:cs typeface="Arial" panose="020B0604020202020204" pitchFamily="34" charset="0"/>
            </a:rPr>
            <a:t>9 </a:t>
          </a:r>
        </a:p>
      </xdr:txBody>
    </xdr:sp>
    <xdr:clientData/>
  </xdr:twoCellAnchor>
  <xdr:oneCellAnchor>
    <xdr:from>
      <xdr:col>21</xdr:col>
      <xdr:colOff>27274</xdr:colOff>
      <xdr:row>25</xdr:row>
      <xdr:rowOff>101828</xdr:rowOff>
    </xdr:from>
    <xdr:ext cx="1987147" cy="288925"/>
    <xdr:sp macro="" textlink="">
      <xdr:nvSpPr>
        <xdr:cNvPr id="173" name="CaixaDeTexto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SpPr txBox="1"/>
      </xdr:nvSpPr>
      <xdr:spPr>
        <a:xfrm>
          <a:off x="10773715" y="1177593"/>
          <a:ext cx="1987147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3.2.2</a:t>
          </a:r>
          <a:r>
            <a:rPr lang="pt-BR" sz="1100" b="1" baseline="0">
              <a:solidFill>
                <a:srgbClr val="002060"/>
              </a:solidFill>
              <a:latin typeface="Comic Sans MS" panose="030F0702030302020204" pitchFamily="66" charset="0"/>
            </a:rPr>
            <a:t> - Criar Persona = 1</a:t>
          </a:r>
          <a:endParaRPr lang="pt-BR" sz="1100" b="1">
            <a:solidFill>
              <a:srgbClr val="002060"/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35</xdr:col>
      <xdr:colOff>174764</xdr:colOff>
      <xdr:row>25</xdr:row>
      <xdr:rowOff>100851</xdr:rowOff>
    </xdr:from>
    <xdr:to>
      <xdr:col>37</xdr:col>
      <xdr:colOff>205445</xdr:colOff>
      <xdr:row>32</xdr:row>
      <xdr:rowOff>134469</xdr:rowOff>
    </xdr:to>
    <xdr:sp macro="" textlink="">
      <xdr:nvSpPr>
        <xdr:cNvPr id="174" name="Elipse 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SpPr/>
      </xdr:nvSpPr>
      <xdr:spPr>
        <a:xfrm>
          <a:off x="14843264" y="1176616"/>
          <a:ext cx="590975" cy="60511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+mn-lt"/>
              <a:cs typeface="Arial" panose="020B0604020202020204" pitchFamily="34" charset="0"/>
            </a:rPr>
            <a:t>10 </a:t>
          </a:r>
        </a:p>
      </xdr:txBody>
    </xdr:sp>
    <xdr:clientData/>
  </xdr:twoCellAnchor>
  <xdr:twoCellAnchor>
    <xdr:from>
      <xdr:col>30</xdr:col>
      <xdr:colOff>4712</xdr:colOff>
      <xdr:row>28</xdr:row>
      <xdr:rowOff>22407</xdr:rowOff>
    </xdr:from>
    <xdr:to>
      <xdr:col>35</xdr:col>
      <xdr:colOff>174764</xdr:colOff>
      <xdr:row>28</xdr:row>
      <xdr:rowOff>22410</xdr:rowOff>
    </xdr:to>
    <xdr:cxnSp macro="">
      <xdr:nvCxnSpPr>
        <xdr:cNvPr id="176" name="Conector de Seta Reta 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CxnSpPr>
          <a:stCxn id="170" idx="6"/>
          <a:endCxn id="174" idx="2"/>
        </xdr:cNvCxnSpPr>
      </xdr:nvCxnSpPr>
      <xdr:spPr>
        <a:xfrm>
          <a:off x="13272477" y="1479172"/>
          <a:ext cx="1570787" cy="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235704</xdr:colOff>
      <xdr:row>25</xdr:row>
      <xdr:rowOff>112056</xdr:rowOff>
    </xdr:from>
    <xdr:ext cx="1712072" cy="288925"/>
    <xdr:sp macro="" textlink="">
      <xdr:nvSpPr>
        <xdr:cNvPr id="177" name="CaixaDeTexto 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SpPr txBox="1"/>
      </xdr:nvSpPr>
      <xdr:spPr>
        <a:xfrm>
          <a:off x="13223322" y="1187821"/>
          <a:ext cx="1712072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3.3</a:t>
          </a:r>
          <a:r>
            <a:rPr lang="pt-BR" sz="1100" b="1" baseline="0">
              <a:solidFill>
                <a:srgbClr val="002060"/>
              </a:solidFill>
              <a:latin typeface="Comic Sans MS" panose="030F0702030302020204" pitchFamily="66" charset="0"/>
            </a:rPr>
            <a:t> - Design UX = 11</a:t>
          </a:r>
          <a:endParaRPr lang="pt-BR" sz="1100" b="1">
            <a:solidFill>
              <a:srgbClr val="002060"/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37</xdr:col>
      <xdr:colOff>205445</xdr:colOff>
      <xdr:row>28</xdr:row>
      <xdr:rowOff>22410</xdr:rowOff>
    </xdr:from>
    <xdr:to>
      <xdr:col>44</xdr:col>
      <xdr:colOff>59584</xdr:colOff>
      <xdr:row>40</xdr:row>
      <xdr:rowOff>81021</xdr:rowOff>
    </xdr:to>
    <xdr:cxnSp macro="">
      <xdr:nvCxnSpPr>
        <xdr:cNvPr id="180" name="Conector de Seta Reta 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CxnSpPr>
          <a:stCxn id="174" idx="6"/>
          <a:endCxn id="222" idx="1"/>
        </xdr:cNvCxnSpPr>
      </xdr:nvCxnSpPr>
      <xdr:spPr>
        <a:xfrm>
          <a:off x="15321620" y="1479735"/>
          <a:ext cx="1787714" cy="10111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37</xdr:col>
      <xdr:colOff>233467</xdr:colOff>
      <xdr:row>32</xdr:row>
      <xdr:rowOff>26331</xdr:rowOff>
    </xdr:from>
    <xdr:ext cx="1888146" cy="288925"/>
    <xdr:sp macro="" textlink="">
      <xdr:nvSpPr>
        <xdr:cNvPr id="181" name="CaixaDeTexto 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SpPr txBox="1"/>
      </xdr:nvSpPr>
      <xdr:spPr>
        <a:xfrm rot="1760037">
          <a:off x="15349642" y="1674156"/>
          <a:ext cx="1888146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 baseline="0">
              <a:solidFill>
                <a:srgbClr val="002060"/>
              </a:solidFill>
              <a:latin typeface="Comic Sans MS" panose="030F0702030302020204" pitchFamily="66" charset="0"/>
            </a:rPr>
            <a:t>5.1 - Prototipagem = 10</a:t>
          </a:r>
          <a:endParaRPr lang="pt-BR" sz="1100" b="1">
            <a:solidFill>
              <a:srgbClr val="002060"/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23</xdr:col>
      <xdr:colOff>226440</xdr:colOff>
      <xdr:row>28</xdr:row>
      <xdr:rowOff>22407</xdr:rowOff>
    </xdr:from>
    <xdr:to>
      <xdr:col>27</xdr:col>
      <xdr:colOff>254179</xdr:colOff>
      <xdr:row>40</xdr:row>
      <xdr:rowOff>23386</xdr:rowOff>
    </xdr:to>
    <xdr:cxnSp macro="">
      <xdr:nvCxnSpPr>
        <xdr:cNvPr id="202" name="Conector: Angulado 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CxnSpPr>
          <a:stCxn id="56" idx="0"/>
          <a:endCxn id="170" idx="2"/>
        </xdr:cNvCxnSpPr>
      </xdr:nvCxnSpPr>
      <xdr:spPr>
        <a:xfrm rot="5400000" flipH="1" flipV="1">
          <a:off x="11630599" y="1381748"/>
          <a:ext cx="953479" cy="114832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226438</xdr:colOff>
      <xdr:row>50</xdr:row>
      <xdr:rowOff>73081</xdr:rowOff>
    </xdr:from>
    <xdr:to>
      <xdr:col>27</xdr:col>
      <xdr:colOff>233510</xdr:colOff>
      <xdr:row>68</xdr:row>
      <xdr:rowOff>123265</xdr:rowOff>
    </xdr:to>
    <xdr:cxnSp macro="">
      <xdr:nvCxnSpPr>
        <xdr:cNvPr id="207" name="Conector: Angulado 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CxnSpPr>
          <a:stCxn id="56" idx="4"/>
          <a:endCxn id="91" idx="2"/>
        </xdr:cNvCxnSpPr>
      </xdr:nvCxnSpPr>
      <xdr:spPr>
        <a:xfrm rot="16200000" flipH="1">
          <a:off x="11500412" y="3086607"/>
          <a:ext cx="1193184" cy="112766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250986</xdr:colOff>
      <xdr:row>35</xdr:row>
      <xdr:rowOff>179294</xdr:rowOff>
    </xdr:from>
    <xdr:to>
      <xdr:col>46</xdr:col>
      <xdr:colOff>1519</xdr:colOff>
      <xdr:row>50</xdr:row>
      <xdr:rowOff>47062</xdr:rowOff>
    </xdr:to>
    <xdr:sp macro="" textlink="">
      <xdr:nvSpPr>
        <xdr:cNvPr id="222" name="Elipse 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SpPr/>
      </xdr:nvSpPr>
      <xdr:spPr>
        <a:xfrm>
          <a:off x="17160662" y="2398059"/>
          <a:ext cx="590975" cy="629768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+mn-lt"/>
              <a:cs typeface="Arial" panose="020B0604020202020204" pitchFamily="34" charset="0"/>
            </a:rPr>
            <a:t>12</a:t>
          </a:r>
        </a:p>
      </xdr:txBody>
    </xdr:sp>
    <xdr:clientData/>
  </xdr:twoCellAnchor>
  <xdr:twoCellAnchor>
    <xdr:from>
      <xdr:col>24</xdr:col>
      <xdr:colOff>241779</xdr:colOff>
      <xdr:row>42</xdr:row>
      <xdr:rowOff>113178</xdr:rowOff>
    </xdr:from>
    <xdr:to>
      <xdr:col>43</xdr:col>
      <xdr:colOff>250986</xdr:colOff>
      <xdr:row>42</xdr:row>
      <xdr:rowOff>143484</xdr:rowOff>
    </xdr:to>
    <xdr:cxnSp macro="">
      <xdr:nvCxnSpPr>
        <xdr:cNvPr id="224" name="Conector de Seta Reta 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CxnSpPr>
          <a:stCxn id="56" idx="6"/>
          <a:endCxn id="222" idx="2"/>
        </xdr:cNvCxnSpPr>
      </xdr:nvCxnSpPr>
      <xdr:spPr>
        <a:xfrm flipV="1">
          <a:off x="11828661" y="2712943"/>
          <a:ext cx="5332001" cy="303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90029</xdr:colOff>
      <xdr:row>40</xdr:row>
      <xdr:rowOff>63729</xdr:rowOff>
    </xdr:from>
    <xdr:ext cx="2318968" cy="288925"/>
    <xdr:sp macro="" textlink="">
      <xdr:nvSpPr>
        <xdr:cNvPr id="225" name="CaixaDeTexto 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SpPr txBox="1"/>
      </xdr:nvSpPr>
      <xdr:spPr>
        <a:xfrm>
          <a:off x="12517353" y="2472994"/>
          <a:ext cx="2318968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4.1.3</a:t>
          </a:r>
          <a:r>
            <a:rPr lang="pt-BR" sz="1100" b="1" baseline="0">
              <a:solidFill>
                <a:srgbClr val="002060"/>
              </a:solidFill>
              <a:latin typeface="Comic Sans MS" panose="030F0702030302020204" pitchFamily="66" charset="0"/>
            </a:rPr>
            <a:t> - Negociar Contrato = 2</a:t>
          </a:r>
          <a:endParaRPr lang="pt-BR" sz="1100" b="1">
            <a:solidFill>
              <a:srgbClr val="002060"/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53</xdr:col>
      <xdr:colOff>235299</xdr:colOff>
      <xdr:row>35</xdr:row>
      <xdr:rowOff>179295</xdr:rowOff>
    </xdr:from>
    <xdr:to>
      <xdr:col>55</xdr:col>
      <xdr:colOff>265980</xdr:colOff>
      <xdr:row>50</xdr:row>
      <xdr:rowOff>33619</xdr:rowOff>
    </xdr:to>
    <xdr:sp macro="" textlink="">
      <xdr:nvSpPr>
        <xdr:cNvPr id="230" name="Elipse 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SpPr/>
      </xdr:nvSpPr>
      <xdr:spPr>
        <a:xfrm>
          <a:off x="19946446" y="2398060"/>
          <a:ext cx="590975" cy="61632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+mn-lt"/>
              <a:cs typeface="Arial" panose="020B0604020202020204" pitchFamily="34" charset="0"/>
            </a:rPr>
            <a:t>13</a:t>
          </a:r>
        </a:p>
      </xdr:txBody>
    </xdr:sp>
    <xdr:clientData/>
  </xdr:twoCellAnchor>
  <xdr:twoCellAnchor>
    <xdr:from>
      <xdr:col>46</xdr:col>
      <xdr:colOff>1519</xdr:colOff>
      <xdr:row>42</xdr:row>
      <xdr:rowOff>106457</xdr:rowOff>
    </xdr:from>
    <xdr:to>
      <xdr:col>53</xdr:col>
      <xdr:colOff>235299</xdr:colOff>
      <xdr:row>42</xdr:row>
      <xdr:rowOff>113178</xdr:rowOff>
    </xdr:to>
    <xdr:cxnSp macro="">
      <xdr:nvCxnSpPr>
        <xdr:cNvPr id="232" name="Conector de Seta Reta 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CxnSpPr>
          <a:stCxn id="222" idx="6"/>
          <a:endCxn id="230" idx="2"/>
        </xdr:cNvCxnSpPr>
      </xdr:nvCxnSpPr>
      <xdr:spPr>
        <a:xfrm flipV="1">
          <a:off x="17751637" y="2706222"/>
          <a:ext cx="2194809" cy="67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264846</xdr:colOff>
      <xdr:row>40</xdr:row>
      <xdr:rowOff>44822</xdr:rowOff>
    </xdr:from>
    <xdr:ext cx="2209516" cy="288925"/>
    <xdr:sp macro="" textlink="">
      <xdr:nvSpPr>
        <xdr:cNvPr id="233" name="CaixaDeTexto 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SpPr txBox="1"/>
      </xdr:nvSpPr>
      <xdr:spPr>
        <a:xfrm>
          <a:off x="17734817" y="2454087"/>
          <a:ext cx="2209516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4.3.1</a:t>
          </a:r>
          <a:r>
            <a:rPr lang="pt-BR" sz="1100" b="1" baseline="0">
              <a:solidFill>
                <a:srgbClr val="002060"/>
              </a:solidFill>
              <a:latin typeface="Comic Sans MS" panose="030F0702030302020204" pitchFamily="66" charset="0"/>
            </a:rPr>
            <a:t> - Contratar equipe = 2</a:t>
          </a:r>
          <a:endParaRPr lang="pt-BR" sz="1100" b="1">
            <a:solidFill>
              <a:srgbClr val="002060"/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55</xdr:col>
      <xdr:colOff>265980</xdr:colOff>
      <xdr:row>42</xdr:row>
      <xdr:rowOff>106457</xdr:rowOff>
    </xdr:from>
    <xdr:to>
      <xdr:col>68</xdr:col>
      <xdr:colOff>129970</xdr:colOff>
      <xdr:row>42</xdr:row>
      <xdr:rowOff>107984</xdr:rowOff>
    </xdr:to>
    <xdr:cxnSp macro="">
      <xdr:nvCxnSpPr>
        <xdr:cNvPr id="239" name="Conector de Seta Reta 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CxnSpPr>
          <a:stCxn id="230" idx="6"/>
          <a:endCxn id="241" idx="2"/>
        </xdr:cNvCxnSpPr>
      </xdr:nvCxnSpPr>
      <xdr:spPr>
        <a:xfrm>
          <a:off x="20389707" y="2704184"/>
          <a:ext cx="3466172" cy="152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57</xdr:col>
      <xdr:colOff>92271</xdr:colOff>
      <xdr:row>36</xdr:row>
      <xdr:rowOff>6723</xdr:rowOff>
    </xdr:from>
    <xdr:ext cx="2775824" cy="288925"/>
    <xdr:sp macro="" textlink="">
      <xdr:nvSpPr>
        <xdr:cNvPr id="240" name="CaixaDeTexto 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SpPr txBox="1"/>
      </xdr:nvSpPr>
      <xdr:spPr>
        <a:xfrm>
          <a:off x="20924006" y="2415988"/>
          <a:ext cx="2775824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5.3</a:t>
          </a:r>
          <a:r>
            <a:rPr lang="pt-BR" sz="1100" b="1" baseline="0">
              <a:solidFill>
                <a:srgbClr val="002060"/>
              </a:solidFill>
              <a:latin typeface="Comic Sans MS" panose="030F0702030302020204" pitchFamily="66" charset="0"/>
            </a:rPr>
            <a:t> - Desenvolvimento Front-End = 3</a:t>
          </a:r>
          <a:endParaRPr lang="pt-BR" sz="1100" b="1">
            <a:solidFill>
              <a:srgbClr val="002060"/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68</xdr:col>
      <xdr:colOff>129970</xdr:colOff>
      <xdr:row>35</xdr:row>
      <xdr:rowOff>181331</xdr:rowOff>
    </xdr:from>
    <xdr:to>
      <xdr:col>70</xdr:col>
      <xdr:colOff>160651</xdr:colOff>
      <xdr:row>50</xdr:row>
      <xdr:rowOff>34636</xdr:rowOff>
    </xdr:to>
    <xdr:sp macro="" textlink="">
      <xdr:nvSpPr>
        <xdr:cNvPr id="241" name="Elipse 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SpPr/>
      </xdr:nvSpPr>
      <xdr:spPr>
        <a:xfrm>
          <a:off x="23855879" y="2398058"/>
          <a:ext cx="584863" cy="61530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+mn-lt"/>
              <a:cs typeface="Arial" panose="020B0604020202020204" pitchFamily="34" charset="0"/>
            </a:rPr>
            <a:t>14</a:t>
          </a:r>
        </a:p>
      </xdr:txBody>
    </xdr:sp>
    <xdr:clientData/>
  </xdr:twoCellAnchor>
  <xdr:twoCellAnchor>
    <xdr:from>
      <xdr:col>69</xdr:col>
      <xdr:colOff>143345</xdr:colOff>
      <xdr:row>50</xdr:row>
      <xdr:rowOff>34636</xdr:rowOff>
    </xdr:from>
    <xdr:to>
      <xdr:col>69</xdr:col>
      <xdr:colOff>145311</xdr:colOff>
      <xdr:row>61</xdr:row>
      <xdr:rowOff>14128</xdr:rowOff>
    </xdr:to>
    <xdr:cxnSp macro="">
      <xdr:nvCxnSpPr>
        <xdr:cNvPr id="246" name="Conector de Seta Reta 245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CxnSpPr>
          <a:stCxn id="155" idx="0"/>
          <a:endCxn id="241" idx="4"/>
        </xdr:cNvCxnSpPr>
      </xdr:nvCxnSpPr>
      <xdr:spPr>
        <a:xfrm flipV="1">
          <a:off x="24146345" y="3013363"/>
          <a:ext cx="1966" cy="9319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63</xdr:col>
      <xdr:colOff>199853</xdr:colOff>
      <xdr:row>52</xdr:row>
      <xdr:rowOff>78442</xdr:rowOff>
    </xdr:from>
    <xdr:ext cx="2723823" cy="288925"/>
    <xdr:sp macro="" textlink="">
      <xdr:nvSpPr>
        <xdr:cNvPr id="247" name="CaixaDeTexto 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SpPr txBox="1"/>
      </xdr:nvSpPr>
      <xdr:spPr>
        <a:xfrm>
          <a:off x="22712471" y="3249707"/>
          <a:ext cx="2723823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5.2</a:t>
          </a:r>
          <a:r>
            <a:rPr lang="pt-BR" sz="1100" b="1" baseline="0">
              <a:solidFill>
                <a:srgbClr val="002060"/>
              </a:solidFill>
              <a:latin typeface="Comic Sans MS" panose="030F0702030302020204" pitchFamily="66" charset="0"/>
            </a:rPr>
            <a:t> - Desenvolvimento Back-End = 3</a:t>
          </a:r>
          <a:endParaRPr lang="pt-BR" sz="1100" b="1">
            <a:solidFill>
              <a:srgbClr val="002060"/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78</xdr:col>
      <xdr:colOff>181517</xdr:colOff>
      <xdr:row>35</xdr:row>
      <xdr:rowOff>173182</xdr:rowOff>
    </xdr:from>
    <xdr:to>
      <xdr:col>80</xdr:col>
      <xdr:colOff>212198</xdr:colOff>
      <xdr:row>50</xdr:row>
      <xdr:rowOff>34636</xdr:rowOff>
    </xdr:to>
    <xdr:sp macro="" textlink="">
      <xdr:nvSpPr>
        <xdr:cNvPr id="248" name="Elipse 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SpPr/>
      </xdr:nvSpPr>
      <xdr:spPr>
        <a:xfrm>
          <a:off x="26678335" y="2389909"/>
          <a:ext cx="584863" cy="62345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+mn-lt"/>
              <a:cs typeface="Arial" panose="020B0604020202020204" pitchFamily="34" charset="0"/>
            </a:rPr>
            <a:t>15</a:t>
          </a:r>
        </a:p>
      </xdr:txBody>
    </xdr:sp>
    <xdr:clientData/>
  </xdr:twoCellAnchor>
  <xdr:twoCellAnchor>
    <xdr:from>
      <xdr:col>70</xdr:col>
      <xdr:colOff>160651</xdr:colOff>
      <xdr:row>42</xdr:row>
      <xdr:rowOff>103909</xdr:rowOff>
    </xdr:from>
    <xdr:to>
      <xdr:col>78</xdr:col>
      <xdr:colOff>181517</xdr:colOff>
      <xdr:row>42</xdr:row>
      <xdr:rowOff>107984</xdr:rowOff>
    </xdr:to>
    <xdr:cxnSp macro="">
      <xdr:nvCxnSpPr>
        <xdr:cNvPr id="250" name="Conector de Seta Reta 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CxnSpPr>
          <a:stCxn id="241" idx="6"/>
          <a:endCxn id="248" idx="2"/>
        </xdr:cNvCxnSpPr>
      </xdr:nvCxnSpPr>
      <xdr:spPr>
        <a:xfrm flipV="1">
          <a:off x="24440742" y="2701636"/>
          <a:ext cx="2237593" cy="4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70</xdr:col>
      <xdr:colOff>150547</xdr:colOff>
      <xdr:row>35</xdr:row>
      <xdr:rowOff>141195</xdr:rowOff>
    </xdr:from>
    <xdr:ext cx="2296526" cy="288925"/>
    <xdr:sp macro="" textlink="">
      <xdr:nvSpPr>
        <xdr:cNvPr id="251" name="CaixaDeTexto 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SpPr txBox="1"/>
      </xdr:nvSpPr>
      <xdr:spPr>
        <a:xfrm>
          <a:off x="24624194" y="2359960"/>
          <a:ext cx="2296526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5.4</a:t>
          </a:r>
          <a:r>
            <a:rPr lang="pt-BR" sz="1100" b="1" baseline="0">
              <a:solidFill>
                <a:srgbClr val="002060"/>
              </a:solidFill>
              <a:latin typeface="Comic Sans MS" panose="030F0702030302020204" pitchFamily="66" charset="0"/>
            </a:rPr>
            <a:t> - Testes de Software = 6</a:t>
          </a:r>
          <a:endParaRPr lang="pt-BR" sz="1100" b="1">
            <a:solidFill>
              <a:srgbClr val="002060"/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55</xdr:col>
      <xdr:colOff>180582</xdr:colOff>
      <xdr:row>48</xdr:row>
      <xdr:rowOff>133860</xdr:rowOff>
    </xdr:from>
    <xdr:to>
      <xdr:col>59</xdr:col>
      <xdr:colOff>210189</xdr:colOff>
      <xdr:row>61</xdr:row>
      <xdr:rowOff>0</xdr:rowOff>
    </xdr:to>
    <xdr:cxnSp macro="">
      <xdr:nvCxnSpPr>
        <xdr:cNvPr id="258" name="Conector de Seta Reta 257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CxnSpPr>
          <a:stCxn id="139" idx="0"/>
          <a:endCxn id="230" idx="5"/>
        </xdr:cNvCxnSpPr>
      </xdr:nvCxnSpPr>
      <xdr:spPr>
        <a:xfrm flipH="1" flipV="1">
          <a:off x="20304309" y="2922087"/>
          <a:ext cx="1137971" cy="100914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189959</xdr:colOff>
      <xdr:row>48</xdr:row>
      <xdr:rowOff>133424</xdr:rowOff>
    </xdr:from>
    <xdr:to>
      <xdr:col>56</xdr:col>
      <xdr:colOff>13474</xdr:colOff>
      <xdr:row>50</xdr:row>
      <xdr:rowOff>41648</xdr:rowOff>
    </xdr:to>
    <xdr:sp macro="" textlink="">
      <xdr:nvSpPr>
        <xdr:cNvPr id="259" name="Triângulo Retângulo 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SpPr/>
      </xdr:nvSpPr>
      <xdr:spPr>
        <a:xfrm rot="4847652">
          <a:off x="20314627" y="2920710"/>
          <a:ext cx="98724" cy="100606"/>
        </a:xfrm>
        <a:prstGeom prst="rtTriangle">
          <a:avLst/>
        </a:prstGeom>
        <a:solidFill>
          <a:schemeClr val="dk1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89</xdr:col>
      <xdr:colOff>152942</xdr:colOff>
      <xdr:row>35</xdr:row>
      <xdr:rowOff>155864</xdr:rowOff>
    </xdr:from>
    <xdr:to>
      <xdr:col>91</xdr:col>
      <xdr:colOff>183623</xdr:colOff>
      <xdr:row>50</xdr:row>
      <xdr:rowOff>17318</xdr:rowOff>
    </xdr:to>
    <xdr:sp macro="" textlink="">
      <xdr:nvSpPr>
        <xdr:cNvPr id="266" name="Elipse 265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SpPr/>
      </xdr:nvSpPr>
      <xdr:spPr>
        <a:xfrm>
          <a:off x="29697760" y="2372591"/>
          <a:ext cx="584863" cy="62345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+mn-lt"/>
              <a:cs typeface="Arial" panose="020B0604020202020204" pitchFamily="34" charset="0"/>
            </a:rPr>
            <a:t>16</a:t>
          </a:r>
        </a:p>
      </xdr:txBody>
    </xdr:sp>
    <xdr:clientData/>
  </xdr:twoCellAnchor>
  <xdr:oneCellAnchor>
    <xdr:from>
      <xdr:col>80</xdr:col>
      <xdr:colOff>36247</xdr:colOff>
      <xdr:row>32</xdr:row>
      <xdr:rowOff>141195</xdr:rowOff>
    </xdr:from>
    <xdr:ext cx="2772875" cy="288925"/>
    <xdr:sp macro="" textlink="">
      <xdr:nvSpPr>
        <xdr:cNvPr id="274" name="CaixaDeTexto 27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SpPr txBox="1"/>
      </xdr:nvSpPr>
      <xdr:spPr>
        <a:xfrm>
          <a:off x="27030097" y="1789020"/>
          <a:ext cx="2772875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4.3.4</a:t>
          </a:r>
          <a:r>
            <a:rPr lang="pt-BR" sz="1100" b="1" baseline="0">
              <a:solidFill>
                <a:srgbClr val="002060"/>
              </a:solidFill>
              <a:latin typeface="Comic Sans MS" panose="030F0702030302020204" pitchFamily="66" charset="0"/>
            </a:rPr>
            <a:t> - Atualizações e correções = 1</a:t>
          </a:r>
          <a:endParaRPr lang="pt-BR" sz="1100" b="1">
            <a:solidFill>
              <a:srgbClr val="002060"/>
            </a:solidFill>
            <a:latin typeface="Comic Sans MS" panose="030F0702030302020204" pitchFamily="66" charset="0"/>
          </a:endParaRPr>
        </a:p>
      </xdr:txBody>
    </xdr:sp>
    <xdr:clientData/>
  </xdr:oneCellAnchor>
  <xdr:oneCellAnchor>
    <xdr:from>
      <xdr:col>81</xdr:col>
      <xdr:colOff>255322</xdr:colOff>
      <xdr:row>48</xdr:row>
      <xdr:rowOff>141195</xdr:rowOff>
    </xdr:from>
    <xdr:ext cx="1646028" cy="288925"/>
    <xdr:sp macro="" textlink="">
      <xdr:nvSpPr>
        <xdr:cNvPr id="284" name="CaixaDeTexto 283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SpPr txBox="1"/>
      </xdr:nvSpPr>
      <xdr:spPr>
        <a:xfrm>
          <a:off x="27525397" y="2932020"/>
          <a:ext cx="1646028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4.2</a:t>
          </a:r>
          <a:r>
            <a:rPr lang="pt-BR" sz="1100" b="1" baseline="0">
              <a:solidFill>
                <a:srgbClr val="002060"/>
              </a:solidFill>
              <a:latin typeface="Comic Sans MS" panose="030F0702030302020204" pitchFamily="66" charset="0"/>
            </a:rPr>
            <a:t> - Servidores = 5</a:t>
          </a:r>
          <a:endParaRPr lang="pt-BR" sz="1100" b="1">
            <a:solidFill>
              <a:srgbClr val="002060"/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79</xdr:col>
      <xdr:colOff>196857</xdr:colOff>
      <xdr:row>50</xdr:row>
      <xdr:rowOff>17318</xdr:rowOff>
    </xdr:from>
    <xdr:to>
      <xdr:col>90</xdr:col>
      <xdr:colOff>168282</xdr:colOff>
      <xdr:row>50</xdr:row>
      <xdr:rowOff>34636</xdr:rowOff>
    </xdr:to>
    <xdr:cxnSp macro="">
      <xdr:nvCxnSpPr>
        <xdr:cNvPr id="286" name="Conector: Angulado 285"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CxnSpPr>
          <a:stCxn id="248" idx="4"/>
          <a:endCxn id="266" idx="4"/>
        </xdr:cNvCxnSpPr>
      </xdr:nvCxnSpPr>
      <xdr:spPr>
        <a:xfrm rot="5400000" flipH="1" flipV="1">
          <a:off x="28471820" y="1494991"/>
          <a:ext cx="17318" cy="3019425"/>
        </a:xfrm>
        <a:prstGeom prst="bentConnector3">
          <a:avLst>
            <a:gd name="adj1" fmla="val -132001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196857</xdr:colOff>
      <xdr:row>35</xdr:row>
      <xdr:rowOff>155865</xdr:rowOff>
    </xdr:from>
    <xdr:to>
      <xdr:col>90</xdr:col>
      <xdr:colOff>168282</xdr:colOff>
      <xdr:row>35</xdr:row>
      <xdr:rowOff>173183</xdr:rowOff>
    </xdr:to>
    <xdr:cxnSp macro="">
      <xdr:nvCxnSpPr>
        <xdr:cNvPr id="288" name="Conector: Angulado 287"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CxnSpPr>
          <a:stCxn id="248" idx="0"/>
          <a:endCxn id="266" idx="0"/>
        </xdr:cNvCxnSpPr>
      </xdr:nvCxnSpPr>
      <xdr:spPr>
        <a:xfrm rot="5400000" flipH="1" flipV="1">
          <a:off x="28471820" y="871538"/>
          <a:ext cx="17318" cy="3019425"/>
        </a:xfrm>
        <a:prstGeom prst="bentConnector3">
          <a:avLst>
            <a:gd name="adj1" fmla="val 142001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257717</xdr:colOff>
      <xdr:row>35</xdr:row>
      <xdr:rowOff>155864</xdr:rowOff>
    </xdr:from>
    <xdr:to>
      <xdr:col>103</xdr:col>
      <xdr:colOff>12173</xdr:colOff>
      <xdr:row>50</xdr:row>
      <xdr:rowOff>17318</xdr:rowOff>
    </xdr:to>
    <xdr:sp macro="" textlink="">
      <xdr:nvSpPr>
        <xdr:cNvPr id="289" name="Elipse 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SpPr/>
      </xdr:nvSpPr>
      <xdr:spPr>
        <a:xfrm>
          <a:off x="32850535" y="2372591"/>
          <a:ext cx="585729" cy="62345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latin typeface="+mn-lt"/>
              <a:cs typeface="Arial" panose="020B0604020202020204" pitchFamily="34" charset="0"/>
            </a:rPr>
            <a:t>17</a:t>
          </a:r>
        </a:p>
      </xdr:txBody>
    </xdr:sp>
    <xdr:clientData/>
  </xdr:twoCellAnchor>
  <xdr:twoCellAnchor>
    <xdr:from>
      <xdr:col>91</xdr:col>
      <xdr:colOff>183623</xdr:colOff>
      <xdr:row>42</xdr:row>
      <xdr:rowOff>86591</xdr:rowOff>
    </xdr:from>
    <xdr:to>
      <xdr:col>100</xdr:col>
      <xdr:colOff>257717</xdr:colOff>
      <xdr:row>42</xdr:row>
      <xdr:rowOff>86591</xdr:rowOff>
    </xdr:to>
    <xdr:cxnSp macro="">
      <xdr:nvCxnSpPr>
        <xdr:cNvPr id="291" name="Conector de Seta Reta 290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CxnSpPr>
          <a:stCxn id="266" idx="6"/>
          <a:endCxn id="289" idx="2"/>
        </xdr:cNvCxnSpPr>
      </xdr:nvCxnSpPr>
      <xdr:spPr>
        <a:xfrm>
          <a:off x="30282623" y="2684318"/>
          <a:ext cx="25679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91</xdr:col>
      <xdr:colOff>102922</xdr:colOff>
      <xdr:row>35</xdr:row>
      <xdr:rowOff>112620</xdr:rowOff>
    </xdr:from>
    <xdr:ext cx="2694199" cy="288925"/>
    <xdr:sp macro="" textlink="">
      <xdr:nvSpPr>
        <xdr:cNvPr id="293" name="CaixaDeTexto 292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SpPr txBox="1"/>
      </xdr:nvSpPr>
      <xdr:spPr>
        <a:xfrm>
          <a:off x="30135247" y="2331945"/>
          <a:ext cx="2694199" cy="2889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 b="1">
              <a:solidFill>
                <a:srgbClr val="002060"/>
              </a:solidFill>
              <a:latin typeface="Comic Sans MS" panose="030F0702030302020204" pitchFamily="66" charset="0"/>
            </a:rPr>
            <a:t>6.1</a:t>
          </a:r>
          <a:r>
            <a:rPr lang="pt-BR" sz="1100" b="1" baseline="0">
              <a:solidFill>
                <a:srgbClr val="002060"/>
              </a:solidFill>
              <a:latin typeface="Comic Sans MS" panose="030F0702030302020204" pitchFamily="66" charset="0"/>
            </a:rPr>
            <a:t> - Lanaçamento do Software = 2</a:t>
          </a:r>
          <a:endParaRPr lang="pt-BR" sz="1100" b="1">
            <a:solidFill>
              <a:srgbClr val="002060"/>
            </a:solidFill>
            <a:latin typeface="Comic Sans MS" panose="030F0702030302020204" pitchFamily="66" charset="0"/>
          </a:endParaRPr>
        </a:p>
      </xdr:txBody>
    </xdr:sp>
    <xdr:clientData/>
  </xdr:oneCellAnchor>
  <xdr:twoCellAnchor>
    <xdr:from>
      <xdr:col>5</xdr:col>
      <xdr:colOff>86590</xdr:colOff>
      <xdr:row>34</xdr:row>
      <xdr:rowOff>121226</xdr:rowOff>
    </xdr:from>
    <xdr:to>
      <xdr:col>8</xdr:col>
      <xdr:colOff>60946</xdr:colOff>
      <xdr:row>36</xdr:row>
      <xdr:rowOff>6926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pSpPr/>
      </xdr:nvGrpSpPr>
      <xdr:grpSpPr>
        <a:xfrm>
          <a:off x="7037723" y="2102426"/>
          <a:ext cx="812556" cy="251307"/>
          <a:chOff x="6358436" y="2150784"/>
          <a:chExt cx="809625" cy="266700"/>
        </a:xfrm>
      </xdr:grpSpPr>
      <xdr:sp macro="" textlink="">
        <xdr:nvSpPr>
          <xdr:cNvPr id="81" name="CaixaDeTexto 80">
            <a:extLst>
              <a:ext uri="{FF2B5EF4-FFF2-40B4-BE49-F238E27FC236}">
                <a16:creationId xmlns:a16="http://schemas.microsoft.com/office/drawing/2014/main" id="{00000000-0008-0000-0400-000051000000}"/>
              </a:ext>
            </a:extLst>
          </xdr:cNvPr>
          <xdr:cNvSpPr txBox="1"/>
        </xdr:nvSpPr>
        <xdr:spPr>
          <a:xfrm>
            <a:off x="6358436" y="2150784"/>
            <a:ext cx="809625" cy="266700"/>
          </a:xfrm>
          <a:prstGeom prst="rect">
            <a:avLst/>
          </a:prstGeom>
          <a:ln cap="flat">
            <a:solidFill>
              <a:schemeClr val="dk1"/>
            </a:solidFill>
            <a:round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numCol="2" rtlCol="0" anchor="t" anchorCtr="1">
            <a:noAutofit/>
          </a:bodyPr>
          <a:lstStyle/>
          <a:p>
            <a:pPr algn="ctr"/>
            <a:r>
              <a:rPr lang="pt-BR" sz="1100"/>
              <a:t>0	</a:t>
            </a:r>
            <a:r>
              <a:rPr lang="pt-BR" sz="1100" b="1">
                <a:solidFill>
                  <a:srgbClr val="FF0000"/>
                </a:solidFill>
              </a:rPr>
              <a:t>0</a:t>
            </a:r>
          </a:p>
        </xdr:txBody>
      </xdr:sp>
      <xdr:cxnSp macro="">
        <xdr:nvCxnSpPr>
          <xdr:cNvPr id="82" name="Conector reto 81">
            <a:extLst>
              <a:ext uri="{FF2B5EF4-FFF2-40B4-BE49-F238E27FC236}">
                <a16:creationId xmlns:a16="http://schemas.microsoft.com/office/drawing/2014/main" id="{00000000-0008-0000-0400-000052000000}"/>
              </a:ext>
            </a:extLst>
          </xdr:cNvPr>
          <xdr:cNvCxnSpPr>
            <a:stCxn id="81" idx="0"/>
            <a:endCxn id="81" idx="2"/>
          </xdr:cNvCxnSpPr>
        </xdr:nvCxnSpPr>
        <xdr:spPr>
          <a:xfrm>
            <a:off x="6764581" y="2150784"/>
            <a:ext cx="0" cy="25977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268297</xdr:colOff>
      <xdr:row>34</xdr:row>
      <xdr:rowOff>75800</xdr:rowOff>
    </xdr:from>
    <xdr:to>
      <xdr:col>15</xdr:col>
      <xdr:colOff>242653</xdr:colOff>
      <xdr:row>35</xdr:row>
      <xdr:rowOff>145074</xdr:rowOff>
    </xdr:to>
    <xdr:grpSp>
      <xdr:nvGrpSpPr>
        <xdr:cNvPr id="87" name="Agrupar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GrpSpPr/>
      </xdr:nvGrpSpPr>
      <xdr:grpSpPr>
        <a:xfrm>
          <a:off x="9175230" y="2057000"/>
          <a:ext cx="812556" cy="255541"/>
          <a:chOff x="6358436" y="2150784"/>
          <a:chExt cx="809625" cy="266700"/>
        </a:xfrm>
      </xdr:grpSpPr>
      <xdr:sp macro="" textlink="">
        <xdr:nvSpPr>
          <xdr:cNvPr id="88" name="CaixaDeTexto 87">
            <a:extLst>
              <a:ext uri="{FF2B5EF4-FFF2-40B4-BE49-F238E27FC236}">
                <a16:creationId xmlns:a16="http://schemas.microsoft.com/office/drawing/2014/main" id="{00000000-0008-0000-0400-000058000000}"/>
              </a:ext>
            </a:extLst>
          </xdr:cNvPr>
          <xdr:cNvSpPr txBox="1"/>
        </xdr:nvSpPr>
        <xdr:spPr>
          <a:xfrm>
            <a:off x="6358436" y="2150784"/>
            <a:ext cx="809625" cy="266700"/>
          </a:xfrm>
          <a:prstGeom prst="rect">
            <a:avLst/>
          </a:prstGeom>
          <a:ln cap="flat">
            <a:solidFill>
              <a:schemeClr val="dk1"/>
            </a:solidFill>
            <a:round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numCol="2" rtlCol="0" anchor="t" anchorCtr="1">
            <a:noAutofit/>
          </a:bodyPr>
          <a:lstStyle/>
          <a:p>
            <a:pPr algn="ctr"/>
            <a:r>
              <a:rPr lang="pt-BR" sz="1100"/>
              <a:t>1	</a:t>
            </a:r>
            <a:r>
              <a:rPr lang="pt-BR" sz="1100" b="1">
                <a:solidFill>
                  <a:srgbClr val="FF0000"/>
                </a:solidFill>
              </a:rPr>
              <a:t>1</a:t>
            </a:r>
          </a:p>
        </xdr:txBody>
      </xdr:sp>
      <xdr:cxnSp macro="">
        <xdr:nvCxnSpPr>
          <xdr:cNvPr id="89" name="Conector reto 88">
            <a:extLst>
              <a:ext uri="{FF2B5EF4-FFF2-40B4-BE49-F238E27FC236}">
                <a16:creationId xmlns:a16="http://schemas.microsoft.com/office/drawing/2014/main" id="{00000000-0008-0000-0400-000059000000}"/>
              </a:ext>
            </a:extLst>
          </xdr:cNvPr>
          <xdr:cNvCxnSpPr>
            <a:stCxn id="88" idx="0"/>
            <a:endCxn id="88" idx="2"/>
          </xdr:cNvCxnSpPr>
        </xdr:nvCxnSpPr>
        <xdr:spPr>
          <a:xfrm>
            <a:off x="6764581" y="2150784"/>
            <a:ext cx="0" cy="25977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0</xdr:colOff>
      <xdr:row>54</xdr:row>
      <xdr:rowOff>153866</xdr:rowOff>
    </xdr:from>
    <xdr:to>
      <xdr:col>15</xdr:col>
      <xdr:colOff>252779</xdr:colOff>
      <xdr:row>60</xdr:row>
      <xdr:rowOff>32640</xdr:rowOff>
    </xdr:to>
    <xdr:grpSp>
      <xdr:nvGrpSpPr>
        <xdr:cNvPr id="90" name="Agrupar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GrpSpPr/>
      </xdr:nvGrpSpPr>
      <xdr:grpSpPr>
        <a:xfrm>
          <a:off x="9186333" y="3438933"/>
          <a:ext cx="811579" cy="251307"/>
          <a:chOff x="6358436" y="2150784"/>
          <a:chExt cx="809625" cy="266700"/>
        </a:xfrm>
      </xdr:grpSpPr>
      <xdr:sp macro="" textlink="">
        <xdr:nvSpPr>
          <xdr:cNvPr id="92" name="CaixaDeTexto 91">
            <a:extLst>
              <a:ext uri="{FF2B5EF4-FFF2-40B4-BE49-F238E27FC236}">
                <a16:creationId xmlns:a16="http://schemas.microsoft.com/office/drawing/2014/main" id="{00000000-0008-0000-0400-00005C000000}"/>
              </a:ext>
            </a:extLst>
          </xdr:cNvPr>
          <xdr:cNvSpPr txBox="1"/>
        </xdr:nvSpPr>
        <xdr:spPr>
          <a:xfrm>
            <a:off x="6358436" y="2150784"/>
            <a:ext cx="809625" cy="266700"/>
          </a:xfrm>
          <a:prstGeom prst="rect">
            <a:avLst/>
          </a:prstGeom>
          <a:ln cap="flat">
            <a:solidFill>
              <a:schemeClr val="dk1"/>
            </a:solidFill>
            <a:round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numCol="2" rtlCol="0" anchor="t" anchorCtr="1">
            <a:noAutofit/>
          </a:bodyPr>
          <a:lstStyle/>
          <a:p>
            <a:pPr algn="ctr"/>
            <a:r>
              <a:rPr lang="pt-BR" sz="1100"/>
              <a:t>3	</a:t>
            </a:r>
            <a:r>
              <a:rPr lang="pt-BR" sz="1100" b="1">
                <a:solidFill>
                  <a:srgbClr val="FF0000"/>
                </a:solidFill>
              </a:rPr>
              <a:t>39</a:t>
            </a:r>
          </a:p>
        </xdr:txBody>
      </xdr:sp>
      <xdr:cxnSp macro="">
        <xdr:nvCxnSpPr>
          <xdr:cNvPr id="93" name="Conector reto 92">
            <a:extLst>
              <a:ext uri="{FF2B5EF4-FFF2-40B4-BE49-F238E27FC236}">
                <a16:creationId xmlns:a16="http://schemas.microsoft.com/office/drawing/2014/main" id="{00000000-0008-0000-0400-00005D000000}"/>
              </a:ext>
            </a:extLst>
          </xdr:cNvPr>
          <xdr:cNvCxnSpPr>
            <a:stCxn id="92" idx="0"/>
            <a:endCxn id="92" idx="2"/>
          </xdr:cNvCxnSpPr>
        </xdr:nvCxnSpPr>
        <xdr:spPr>
          <a:xfrm>
            <a:off x="6764581" y="2150784"/>
            <a:ext cx="0" cy="25977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101112</xdr:colOff>
      <xdr:row>34</xdr:row>
      <xdr:rowOff>27843</xdr:rowOff>
    </xdr:from>
    <xdr:to>
      <xdr:col>25</xdr:col>
      <xdr:colOff>75467</xdr:colOff>
      <xdr:row>35</xdr:row>
      <xdr:rowOff>97117</xdr:rowOff>
    </xdr:to>
    <xdr:grpSp>
      <xdr:nvGrpSpPr>
        <xdr:cNvPr id="94" name="Agrupar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GrpSpPr/>
      </xdr:nvGrpSpPr>
      <xdr:grpSpPr>
        <a:xfrm>
          <a:off x="11802045" y="2009043"/>
          <a:ext cx="812555" cy="255541"/>
          <a:chOff x="6358436" y="2150784"/>
          <a:chExt cx="809625" cy="266700"/>
        </a:xfrm>
      </xdr:grpSpPr>
      <xdr:sp macro="" textlink="">
        <xdr:nvSpPr>
          <xdr:cNvPr id="95" name="CaixaDeTexto 94">
            <a:extLst>
              <a:ext uri="{FF2B5EF4-FFF2-40B4-BE49-F238E27FC236}">
                <a16:creationId xmlns:a16="http://schemas.microsoft.com/office/drawing/2014/main" id="{00000000-0008-0000-0400-00005F000000}"/>
              </a:ext>
            </a:extLst>
          </xdr:cNvPr>
          <xdr:cNvSpPr txBox="1"/>
        </xdr:nvSpPr>
        <xdr:spPr>
          <a:xfrm>
            <a:off x="6358436" y="2150784"/>
            <a:ext cx="809625" cy="266700"/>
          </a:xfrm>
          <a:prstGeom prst="rect">
            <a:avLst/>
          </a:prstGeom>
          <a:ln cap="flat">
            <a:solidFill>
              <a:schemeClr val="dk1"/>
            </a:solidFill>
            <a:round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numCol="2" rtlCol="0" anchor="t" anchorCtr="1">
            <a:noAutofit/>
          </a:bodyPr>
          <a:lstStyle/>
          <a:p>
            <a:pPr algn="ctr"/>
            <a:r>
              <a:rPr lang="pt-BR" sz="1100"/>
              <a:t>4	</a:t>
            </a:r>
            <a:r>
              <a:rPr lang="pt-BR" sz="1100" b="1">
                <a:solidFill>
                  <a:srgbClr val="FF0000"/>
                </a:solidFill>
              </a:rPr>
              <a:t>4</a:t>
            </a:r>
          </a:p>
        </xdr:txBody>
      </xdr:sp>
      <xdr:cxnSp macro="">
        <xdr:nvCxnSpPr>
          <xdr:cNvPr id="96" name="Conector reto 95">
            <a:extLst>
              <a:ext uri="{FF2B5EF4-FFF2-40B4-BE49-F238E27FC236}">
                <a16:creationId xmlns:a16="http://schemas.microsoft.com/office/drawing/2014/main" id="{00000000-0008-0000-0400-000060000000}"/>
              </a:ext>
            </a:extLst>
          </xdr:cNvPr>
          <xdr:cNvCxnSpPr>
            <a:stCxn id="95" idx="0"/>
            <a:endCxn id="95" idx="2"/>
          </xdr:cNvCxnSpPr>
        </xdr:nvCxnSpPr>
        <xdr:spPr>
          <a:xfrm>
            <a:off x="6764581" y="2150784"/>
            <a:ext cx="0" cy="25977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139212</xdr:colOff>
      <xdr:row>13</xdr:row>
      <xdr:rowOff>124557</xdr:rowOff>
    </xdr:from>
    <xdr:to>
      <xdr:col>30</xdr:col>
      <xdr:colOff>113568</xdr:colOff>
      <xdr:row>19</xdr:row>
      <xdr:rowOff>3331</xdr:rowOff>
    </xdr:to>
    <xdr:grpSp>
      <xdr:nvGrpSpPr>
        <xdr:cNvPr id="100" name="Agrupar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GrpSpPr/>
      </xdr:nvGrpSpPr>
      <xdr:grpSpPr>
        <a:xfrm>
          <a:off x="13237145" y="801890"/>
          <a:ext cx="812556" cy="247977"/>
          <a:chOff x="6358436" y="2150784"/>
          <a:chExt cx="809625" cy="266700"/>
        </a:xfrm>
      </xdr:grpSpPr>
      <xdr:sp macro="" textlink="">
        <xdr:nvSpPr>
          <xdr:cNvPr id="101" name="CaixaDeTexto 100">
            <a:extLst>
              <a:ext uri="{FF2B5EF4-FFF2-40B4-BE49-F238E27FC236}">
                <a16:creationId xmlns:a16="http://schemas.microsoft.com/office/drawing/2014/main" id="{00000000-0008-0000-0400-000065000000}"/>
              </a:ext>
            </a:extLst>
          </xdr:cNvPr>
          <xdr:cNvSpPr txBox="1"/>
        </xdr:nvSpPr>
        <xdr:spPr>
          <a:xfrm>
            <a:off x="6358436" y="2150784"/>
            <a:ext cx="809625" cy="266700"/>
          </a:xfrm>
          <a:prstGeom prst="rect">
            <a:avLst/>
          </a:prstGeom>
          <a:ln cap="flat">
            <a:solidFill>
              <a:schemeClr val="dk1"/>
            </a:solidFill>
            <a:round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numCol="2" rtlCol="0" anchor="t" anchorCtr="1">
            <a:noAutofit/>
          </a:bodyPr>
          <a:lstStyle/>
          <a:p>
            <a:pPr algn="ctr"/>
            <a:r>
              <a:rPr lang="pt-BR" sz="1100"/>
              <a:t>5	</a:t>
            </a:r>
            <a:r>
              <a:rPr lang="pt-BR" sz="1100" b="1">
                <a:solidFill>
                  <a:srgbClr val="FF0000"/>
                </a:solidFill>
              </a:rPr>
              <a:t>5</a:t>
            </a:r>
          </a:p>
        </xdr:txBody>
      </xdr:sp>
      <xdr:cxnSp macro="">
        <xdr:nvCxnSpPr>
          <xdr:cNvPr id="102" name="Conector reto 101">
            <a:extLst>
              <a:ext uri="{FF2B5EF4-FFF2-40B4-BE49-F238E27FC236}">
                <a16:creationId xmlns:a16="http://schemas.microsoft.com/office/drawing/2014/main" id="{00000000-0008-0000-0400-000066000000}"/>
              </a:ext>
            </a:extLst>
          </xdr:cNvPr>
          <xdr:cNvCxnSpPr>
            <a:stCxn id="101" idx="0"/>
            <a:endCxn id="101" idx="2"/>
          </xdr:cNvCxnSpPr>
        </xdr:nvCxnSpPr>
        <xdr:spPr>
          <a:xfrm>
            <a:off x="6764581" y="2150784"/>
            <a:ext cx="0" cy="25977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35</xdr:col>
      <xdr:colOff>58617</xdr:colOff>
      <xdr:row>13</xdr:row>
      <xdr:rowOff>139211</xdr:rowOff>
    </xdr:from>
    <xdr:to>
      <xdr:col>38</xdr:col>
      <xdr:colOff>32972</xdr:colOff>
      <xdr:row>25</xdr:row>
      <xdr:rowOff>14654</xdr:rowOff>
    </xdr:to>
    <xdr:grpSp>
      <xdr:nvGrpSpPr>
        <xdr:cNvPr id="103" name="Agrupar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GrpSpPr/>
      </xdr:nvGrpSpPr>
      <xdr:grpSpPr>
        <a:xfrm>
          <a:off x="15391750" y="816544"/>
          <a:ext cx="812555" cy="247977"/>
          <a:chOff x="6358436" y="2150784"/>
          <a:chExt cx="809625" cy="266700"/>
        </a:xfrm>
      </xdr:grpSpPr>
      <xdr:sp macro="" textlink="">
        <xdr:nvSpPr>
          <xdr:cNvPr id="104" name="CaixaDeTexto 103">
            <a:extLst>
              <a:ext uri="{FF2B5EF4-FFF2-40B4-BE49-F238E27FC236}">
                <a16:creationId xmlns:a16="http://schemas.microsoft.com/office/drawing/2014/main" id="{00000000-0008-0000-0400-000068000000}"/>
              </a:ext>
            </a:extLst>
          </xdr:cNvPr>
          <xdr:cNvSpPr txBox="1"/>
        </xdr:nvSpPr>
        <xdr:spPr>
          <a:xfrm>
            <a:off x="6358436" y="2150784"/>
            <a:ext cx="809625" cy="266700"/>
          </a:xfrm>
          <a:prstGeom prst="rect">
            <a:avLst/>
          </a:prstGeom>
          <a:ln cap="flat">
            <a:solidFill>
              <a:schemeClr val="dk1"/>
            </a:solidFill>
            <a:round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numCol="2" rtlCol="0" anchor="t" anchorCtr="1">
            <a:noAutofit/>
          </a:bodyPr>
          <a:lstStyle/>
          <a:p>
            <a:pPr algn="ctr"/>
            <a:r>
              <a:rPr lang="pt-BR" sz="1100"/>
              <a:t>16	</a:t>
            </a:r>
            <a:r>
              <a:rPr lang="pt-BR" sz="1100" b="1">
                <a:solidFill>
                  <a:srgbClr val="FF0000"/>
                </a:solidFill>
              </a:rPr>
              <a:t>16</a:t>
            </a:r>
          </a:p>
        </xdr:txBody>
      </xdr:sp>
      <xdr:cxnSp macro="">
        <xdr:nvCxnSpPr>
          <xdr:cNvPr id="105" name="Conector reto 104">
            <a:extLst>
              <a:ext uri="{FF2B5EF4-FFF2-40B4-BE49-F238E27FC236}">
                <a16:creationId xmlns:a16="http://schemas.microsoft.com/office/drawing/2014/main" id="{00000000-0008-0000-0400-000069000000}"/>
              </a:ext>
            </a:extLst>
          </xdr:cNvPr>
          <xdr:cNvCxnSpPr>
            <a:stCxn id="104" idx="0"/>
            <a:endCxn id="104" idx="2"/>
          </xdr:cNvCxnSpPr>
        </xdr:nvCxnSpPr>
        <xdr:spPr>
          <a:xfrm>
            <a:off x="6764581" y="2150784"/>
            <a:ext cx="0" cy="25977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124557</xdr:colOff>
      <xdr:row>54</xdr:row>
      <xdr:rowOff>183173</xdr:rowOff>
    </xdr:from>
    <xdr:to>
      <xdr:col>30</xdr:col>
      <xdr:colOff>98913</xdr:colOff>
      <xdr:row>60</xdr:row>
      <xdr:rowOff>61947</xdr:rowOff>
    </xdr:to>
    <xdr:grpSp>
      <xdr:nvGrpSpPr>
        <xdr:cNvPr id="106" name="Agrupar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GrpSpPr/>
      </xdr:nvGrpSpPr>
      <xdr:grpSpPr>
        <a:xfrm>
          <a:off x="13222490" y="3468240"/>
          <a:ext cx="812556" cy="251307"/>
          <a:chOff x="6358436" y="2150784"/>
          <a:chExt cx="809625" cy="266700"/>
        </a:xfrm>
      </xdr:grpSpPr>
      <xdr:sp macro="" textlink="">
        <xdr:nvSpPr>
          <xdr:cNvPr id="107" name="CaixaDeTexto 106">
            <a:extLst>
              <a:ext uri="{FF2B5EF4-FFF2-40B4-BE49-F238E27FC236}">
                <a16:creationId xmlns:a16="http://schemas.microsoft.com/office/drawing/2014/main" id="{00000000-0008-0000-0400-00006B000000}"/>
              </a:ext>
            </a:extLst>
          </xdr:cNvPr>
          <xdr:cNvSpPr txBox="1"/>
        </xdr:nvSpPr>
        <xdr:spPr>
          <a:xfrm>
            <a:off x="6358436" y="2150784"/>
            <a:ext cx="809625" cy="266700"/>
          </a:xfrm>
          <a:prstGeom prst="rect">
            <a:avLst/>
          </a:prstGeom>
          <a:ln cap="flat">
            <a:solidFill>
              <a:schemeClr val="dk1"/>
            </a:solidFill>
            <a:round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numCol="2" rtlCol="0" anchor="t" anchorCtr="1">
            <a:noAutofit/>
          </a:bodyPr>
          <a:lstStyle/>
          <a:p>
            <a:pPr algn="ctr"/>
            <a:r>
              <a:rPr lang="pt-BR" sz="1100"/>
              <a:t>5	</a:t>
            </a:r>
            <a:r>
              <a:rPr lang="pt-BR" sz="1100" b="1">
                <a:solidFill>
                  <a:srgbClr val="FF0000"/>
                </a:solidFill>
              </a:rPr>
              <a:t>16</a:t>
            </a:r>
          </a:p>
        </xdr:txBody>
      </xdr:sp>
      <xdr:cxnSp macro="">
        <xdr:nvCxnSpPr>
          <xdr:cNvPr id="108" name="Conector reto 107">
            <a:extLst>
              <a:ext uri="{FF2B5EF4-FFF2-40B4-BE49-F238E27FC236}">
                <a16:creationId xmlns:a16="http://schemas.microsoft.com/office/drawing/2014/main" id="{00000000-0008-0000-0400-00006C000000}"/>
              </a:ext>
            </a:extLst>
          </xdr:cNvPr>
          <xdr:cNvCxnSpPr>
            <a:stCxn id="107" idx="0"/>
            <a:endCxn id="107" idx="2"/>
          </xdr:cNvCxnSpPr>
        </xdr:nvCxnSpPr>
        <xdr:spPr>
          <a:xfrm>
            <a:off x="6764581" y="2150784"/>
            <a:ext cx="0" cy="25977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43</xdr:col>
      <xdr:colOff>139214</xdr:colOff>
      <xdr:row>50</xdr:row>
      <xdr:rowOff>87923</xdr:rowOff>
    </xdr:from>
    <xdr:to>
      <xdr:col>46</xdr:col>
      <xdr:colOff>113570</xdr:colOff>
      <xdr:row>52</xdr:row>
      <xdr:rowOff>153866</xdr:rowOff>
    </xdr:to>
    <xdr:grpSp>
      <xdr:nvGrpSpPr>
        <xdr:cNvPr id="109" name="Agrupar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GrpSpPr/>
      </xdr:nvGrpSpPr>
      <xdr:grpSpPr>
        <a:xfrm>
          <a:off x="17707547" y="3000456"/>
          <a:ext cx="812556" cy="252210"/>
          <a:chOff x="6358436" y="2150784"/>
          <a:chExt cx="809625" cy="266700"/>
        </a:xfrm>
      </xdr:grpSpPr>
      <xdr:sp macro="" textlink="">
        <xdr:nvSpPr>
          <xdr:cNvPr id="111" name="CaixaDeTexto 110">
            <a:extLst>
              <a:ext uri="{FF2B5EF4-FFF2-40B4-BE49-F238E27FC236}">
                <a16:creationId xmlns:a16="http://schemas.microsoft.com/office/drawing/2014/main" id="{00000000-0008-0000-0400-00006F000000}"/>
              </a:ext>
            </a:extLst>
          </xdr:cNvPr>
          <xdr:cNvSpPr txBox="1"/>
        </xdr:nvSpPr>
        <xdr:spPr>
          <a:xfrm>
            <a:off x="6358436" y="2150784"/>
            <a:ext cx="809625" cy="266700"/>
          </a:xfrm>
          <a:prstGeom prst="rect">
            <a:avLst/>
          </a:prstGeom>
          <a:ln cap="flat">
            <a:solidFill>
              <a:schemeClr val="dk1"/>
            </a:solidFill>
            <a:round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numCol="2" rtlCol="0" anchor="t" anchorCtr="1">
            <a:noAutofit/>
          </a:bodyPr>
          <a:lstStyle/>
          <a:p>
            <a:pPr algn="ctr"/>
            <a:r>
              <a:rPr lang="pt-BR" sz="1100"/>
              <a:t>26	</a:t>
            </a:r>
            <a:r>
              <a:rPr lang="pt-BR" sz="1100" b="1">
                <a:solidFill>
                  <a:srgbClr val="FF0000"/>
                </a:solidFill>
              </a:rPr>
              <a:t>26</a:t>
            </a:r>
          </a:p>
        </xdr:txBody>
      </xdr:sp>
      <xdr:cxnSp macro="">
        <xdr:nvCxnSpPr>
          <xdr:cNvPr id="112" name="Conector reto 111">
            <a:extLst>
              <a:ext uri="{FF2B5EF4-FFF2-40B4-BE49-F238E27FC236}">
                <a16:creationId xmlns:a16="http://schemas.microsoft.com/office/drawing/2014/main" id="{00000000-0008-0000-0400-000070000000}"/>
              </a:ext>
            </a:extLst>
          </xdr:cNvPr>
          <xdr:cNvCxnSpPr>
            <a:stCxn id="111" idx="0"/>
            <a:endCxn id="111" idx="2"/>
          </xdr:cNvCxnSpPr>
        </xdr:nvCxnSpPr>
        <xdr:spPr>
          <a:xfrm>
            <a:off x="6764581" y="2150784"/>
            <a:ext cx="0" cy="25977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51288</xdr:colOff>
      <xdr:row>55</xdr:row>
      <xdr:rowOff>0</xdr:rowOff>
    </xdr:from>
    <xdr:to>
      <xdr:col>51</xdr:col>
      <xdr:colOff>25643</xdr:colOff>
      <xdr:row>60</xdr:row>
      <xdr:rowOff>69274</xdr:rowOff>
    </xdr:to>
    <xdr:grpSp>
      <xdr:nvGrpSpPr>
        <xdr:cNvPr id="113" name="Agrupar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GrpSpPr/>
      </xdr:nvGrpSpPr>
      <xdr:grpSpPr>
        <a:xfrm>
          <a:off x="19016621" y="3471333"/>
          <a:ext cx="812555" cy="255541"/>
          <a:chOff x="6358436" y="2150784"/>
          <a:chExt cx="809625" cy="266700"/>
        </a:xfrm>
      </xdr:grpSpPr>
      <xdr:sp macro="" textlink="">
        <xdr:nvSpPr>
          <xdr:cNvPr id="114" name="CaixaDeTexto 113">
            <a:extLst>
              <a:ext uri="{FF2B5EF4-FFF2-40B4-BE49-F238E27FC236}">
                <a16:creationId xmlns:a16="http://schemas.microsoft.com/office/drawing/2014/main" id="{00000000-0008-0000-0400-000072000000}"/>
              </a:ext>
            </a:extLst>
          </xdr:cNvPr>
          <xdr:cNvSpPr txBox="1"/>
        </xdr:nvSpPr>
        <xdr:spPr>
          <a:xfrm>
            <a:off x="6358436" y="2150784"/>
            <a:ext cx="809625" cy="266700"/>
          </a:xfrm>
          <a:prstGeom prst="rect">
            <a:avLst/>
          </a:prstGeom>
          <a:ln cap="flat">
            <a:solidFill>
              <a:schemeClr val="dk1"/>
            </a:solidFill>
            <a:round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numCol="2" rtlCol="0" anchor="t" anchorCtr="1">
            <a:noAutofit/>
          </a:bodyPr>
          <a:lstStyle/>
          <a:p>
            <a:pPr algn="ctr"/>
            <a:r>
              <a:rPr lang="pt-BR" sz="1100"/>
              <a:t>9	</a:t>
            </a:r>
            <a:r>
              <a:rPr lang="pt-BR" sz="1100" b="1">
                <a:solidFill>
                  <a:srgbClr val="FF0000"/>
                </a:solidFill>
              </a:rPr>
              <a:t>20</a:t>
            </a:r>
          </a:p>
        </xdr:txBody>
      </xdr:sp>
      <xdr:cxnSp macro="">
        <xdr:nvCxnSpPr>
          <xdr:cNvPr id="115" name="Conector reto 114">
            <a:extLst>
              <a:ext uri="{FF2B5EF4-FFF2-40B4-BE49-F238E27FC236}">
                <a16:creationId xmlns:a16="http://schemas.microsoft.com/office/drawing/2014/main" id="{00000000-0008-0000-0400-000073000000}"/>
              </a:ext>
            </a:extLst>
          </xdr:cNvPr>
          <xdr:cNvCxnSpPr>
            <a:stCxn id="114" idx="0"/>
            <a:endCxn id="114" idx="2"/>
          </xdr:cNvCxnSpPr>
        </xdr:nvCxnSpPr>
        <xdr:spPr>
          <a:xfrm>
            <a:off x="6764581" y="2150784"/>
            <a:ext cx="0" cy="25977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53</xdr:col>
      <xdr:colOff>124558</xdr:colOff>
      <xdr:row>33</xdr:row>
      <xdr:rowOff>161193</xdr:rowOff>
    </xdr:from>
    <xdr:to>
      <xdr:col>56</xdr:col>
      <xdr:colOff>98914</xdr:colOff>
      <xdr:row>35</xdr:row>
      <xdr:rowOff>39967</xdr:rowOff>
    </xdr:to>
    <xdr:grpSp>
      <xdr:nvGrpSpPr>
        <xdr:cNvPr id="116" name="Agrupar 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GrpSpPr/>
      </xdr:nvGrpSpPr>
      <xdr:grpSpPr>
        <a:xfrm>
          <a:off x="20486891" y="1956126"/>
          <a:ext cx="812556" cy="251308"/>
          <a:chOff x="6358436" y="2150784"/>
          <a:chExt cx="809625" cy="266700"/>
        </a:xfrm>
      </xdr:grpSpPr>
      <xdr:sp macro="" textlink="">
        <xdr:nvSpPr>
          <xdr:cNvPr id="117" name="CaixaDeTexto 116">
            <a:extLst>
              <a:ext uri="{FF2B5EF4-FFF2-40B4-BE49-F238E27FC236}">
                <a16:creationId xmlns:a16="http://schemas.microsoft.com/office/drawing/2014/main" id="{00000000-0008-0000-0400-000075000000}"/>
              </a:ext>
            </a:extLst>
          </xdr:cNvPr>
          <xdr:cNvSpPr txBox="1"/>
        </xdr:nvSpPr>
        <xdr:spPr>
          <a:xfrm>
            <a:off x="6358436" y="2150784"/>
            <a:ext cx="809625" cy="266700"/>
          </a:xfrm>
          <a:prstGeom prst="rect">
            <a:avLst/>
          </a:prstGeom>
          <a:ln cap="flat">
            <a:solidFill>
              <a:schemeClr val="dk1"/>
            </a:solidFill>
            <a:round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numCol="2" rtlCol="0" anchor="t" anchorCtr="1">
            <a:noAutofit/>
          </a:bodyPr>
          <a:lstStyle/>
          <a:p>
            <a:pPr algn="ctr"/>
            <a:r>
              <a:rPr lang="pt-BR" sz="1100"/>
              <a:t>28	</a:t>
            </a:r>
            <a:r>
              <a:rPr lang="pt-BR" sz="1100" b="1">
                <a:solidFill>
                  <a:srgbClr val="FF0000"/>
                </a:solidFill>
              </a:rPr>
              <a:t>28</a:t>
            </a:r>
          </a:p>
        </xdr:txBody>
      </xdr:sp>
      <xdr:cxnSp macro="">
        <xdr:nvCxnSpPr>
          <xdr:cNvPr id="118" name="Conector reto 117">
            <a:extLst>
              <a:ext uri="{FF2B5EF4-FFF2-40B4-BE49-F238E27FC236}">
                <a16:creationId xmlns:a16="http://schemas.microsoft.com/office/drawing/2014/main" id="{00000000-0008-0000-0400-000076000000}"/>
              </a:ext>
            </a:extLst>
          </xdr:cNvPr>
          <xdr:cNvCxnSpPr>
            <a:stCxn id="117" idx="0"/>
            <a:endCxn id="117" idx="2"/>
          </xdr:cNvCxnSpPr>
        </xdr:nvCxnSpPr>
        <xdr:spPr>
          <a:xfrm>
            <a:off x="6764581" y="2150784"/>
            <a:ext cx="0" cy="25977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58</xdr:col>
      <xdr:colOff>79130</xdr:colOff>
      <xdr:row>59</xdr:row>
      <xdr:rowOff>57150</xdr:rowOff>
    </xdr:from>
    <xdr:to>
      <xdr:col>61</xdr:col>
      <xdr:colOff>53486</xdr:colOff>
      <xdr:row>60</xdr:row>
      <xdr:rowOff>126424</xdr:rowOff>
    </xdr:to>
    <xdr:grpSp>
      <xdr:nvGrpSpPr>
        <xdr:cNvPr id="119" name="Agrupar 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GrpSpPr/>
      </xdr:nvGrpSpPr>
      <xdr:grpSpPr>
        <a:xfrm>
          <a:off x="21838463" y="3528483"/>
          <a:ext cx="812556" cy="255541"/>
          <a:chOff x="6358436" y="2150784"/>
          <a:chExt cx="809625" cy="266700"/>
        </a:xfrm>
      </xdr:grpSpPr>
      <xdr:sp macro="" textlink="">
        <xdr:nvSpPr>
          <xdr:cNvPr id="120" name="CaixaDeTexto 119">
            <a:extLst>
              <a:ext uri="{FF2B5EF4-FFF2-40B4-BE49-F238E27FC236}">
                <a16:creationId xmlns:a16="http://schemas.microsoft.com/office/drawing/2014/main" id="{00000000-0008-0000-0400-000078000000}"/>
              </a:ext>
            </a:extLst>
          </xdr:cNvPr>
          <xdr:cNvSpPr txBox="1"/>
        </xdr:nvSpPr>
        <xdr:spPr>
          <a:xfrm>
            <a:off x="6358436" y="2150784"/>
            <a:ext cx="809625" cy="266700"/>
          </a:xfrm>
          <a:prstGeom prst="rect">
            <a:avLst/>
          </a:prstGeom>
          <a:ln cap="flat">
            <a:solidFill>
              <a:schemeClr val="dk1"/>
            </a:solidFill>
            <a:round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numCol="2" rtlCol="0" anchor="t" anchorCtr="1">
            <a:noAutofit/>
          </a:bodyPr>
          <a:lstStyle/>
          <a:p>
            <a:pPr algn="ctr"/>
            <a:r>
              <a:rPr lang="pt-BR" sz="1100"/>
              <a:t>11	</a:t>
            </a:r>
            <a:r>
              <a:rPr lang="pt-BR" sz="1100" b="1">
                <a:solidFill>
                  <a:srgbClr val="FF0000"/>
                </a:solidFill>
              </a:rPr>
              <a:t>22</a:t>
            </a:r>
          </a:p>
        </xdr:txBody>
      </xdr:sp>
      <xdr:cxnSp macro="">
        <xdr:nvCxnSpPr>
          <xdr:cNvPr id="121" name="Conector reto 120">
            <a:extLst>
              <a:ext uri="{FF2B5EF4-FFF2-40B4-BE49-F238E27FC236}">
                <a16:creationId xmlns:a16="http://schemas.microsoft.com/office/drawing/2014/main" id="{00000000-0008-0000-0400-000079000000}"/>
              </a:ext>
            </a:extLst>
          </xdr:cNvPr>
          <xdr:cNvCxnSpPr>
            <a:stCxn id="120" idx="0"/>
            <a:endCxn id="120" idx="2"/>
          </xdr:cNvCxnSpPr>
        </xdr:nvCxnSpPr>
        <xdr:spPr>
          <a:xfrm>
            <a:off x="6764581" y="2150784"/>
            <a:ext cx="0" cy="25977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68</xdr:col>
      <xdr:colOff>21982</xdr:colOff>
      <xdr:row>59</xdr:row>
      <xdr:rowOff>65943</xdr:rowOff>
    </xdr:from>
    <xdr:to>
      <xdr:col>70</xdr:col>
      <xdr:colOff>274761</xdr:colOff>
      <xdr:row>60</xdr:row>
      <xdr:rowOff>135217</xdr:rowOff>
    </xdr:to>
    <xdr:grpSp>
      <xdr:nvGrpSpPr>
        <xdr:cNvPr id="122" name="Agrupar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GrpSpPr/>
      </xdr:nvGrpSpPr>
      <xdr:grpSpPr>
        <a:xfrm>
          <a:off x="24575315" y="3537276"/>
          <a:ext cx="811579" cy="255541"/>
          <a:chOff x="6358436" y="2150784"/>
          <a:chExt cx="809625" cy="266700"/>
        </a:xfrm>
      </xdr:grpSpPr>
      <xdr:sp macro="" textlink="">
        <xdr:nvSpPr>
          <xdr:cNvPr id="123" name="CaixaDeTexto 122">
            <a:extLst>
              <a:ext uri="{FF2B5EF4-FFF2-40B4-BE49-F238E27FC236}">
                <a16:creationId xmlns:a16="http://schemas.microsoft.com/office/drawing/2014/main" id="{00000000-0008-0000-0400-00007B000000}"/>
              </a:ext>
            </a:extLst>
          </xdr:cNvPr>
          <xdr:cNvSpPr txBox="1"/>
        </xdr:nvSpPr>
        <xdr:spPr>
          <a:xfrm>
            <a:off x="6358436" y="2150784"/>
            <a:ext cx="809625" cy="266700"/>
          </a:xfrm>
          <a:prstGeom prst="rect">
            <a:avLst/>
          </a:prstGeom>
          <a:ln cap="flat">
            <a:solidFill>
              <a:schemeClr val="dk1"/>
            </a:solidFill>
            <a:round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numCol="2" rtlCol="0" anchor="t" anchorCtr="1">
            <a:noAutofit/>
          </a:bodyPr>
          <a:lstStyle/>
          <a:p>
            <a:pPr algn="ctr"/>
            <a:r>
              <a:rPr lang="pt-BR" sz="1100"/>
              <a:t>17	</a:t>
            </a:r>
            <a:r>
              <a:rPr lang="pt-BR" sz="1100" b="1">
                <a:solidFill>
                  <a:srgbClr val="FF0000"/>
                </a:solidFill>
              </a:rPr>
              <a:t>28</a:t>
            </a:r>
          </a:p>
        </xdr:txBody>
      </xdr:sp>
      <xdr:cxnSp macro="">
        <xdr:nvCxnSpPr>
          <xdr:cNvPr id="124" name="Conector reto 123">
            <a:extLst>
              <a:ext uri="{FF2B5EF4-FFF2-40B4-BE49-F238E27FC236}">
                <a16:creationId xmlns:a16="http://schemas.microsoft.com/office/drawing/2014/main" id="{00000000-0008-0000-0400-00007C000000}"/>
              </a:ext>
            </a:extLst>
          </xdr:cNvPr>
          <xdr:cNvCxnSpPr>
            <a:stCxn id="123" idx="0"/>
            <a:endCxn id="123" idx="2"/>
          </xdr:cNvCxnSpPr>
        </xdr:nvCxnSpPr>
        <xdr:spPr>
          <a:xfrm>
            <a:off x="6764581" y="2150784"/>
            <a:ext cx="0" cy="25977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68</xdr:col>
      <xdr:colOff>21981</xdr:colOff>
      <xdr:row>34</xdr:row>
      <xdr:rowOff>21981</xdr:rowOff>
    </xdr:from>
    <xdr:to>
      <xdr:col>70</xdr:col>
      <xdr:colOff>274760</xdr:colOff>
      <xdr:row>35</xdr:row>
      <xdr:rowOff>91255</xdr:rowOff>
    </xdr:to>
    <xdr:grpSp>
      <xdr:nvGrpSpPr>
        <xdr:cNvPr id="125" name="Agrupar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GrpSpPr/>
      </xdr:nvGrpSpPr>
      <xdr:grpSpPr>
        <a:xfrm>
          <a:off x="24575314" y="2003181"/>
          <a:ext cx="811579" cy="255541"/>
          <a:chOff x="6358436" y="2150784"/>
          <a:chExt cx="809625" cy="266700"/>
        </a:xfrm>
      </xdr:grpSpPr>
      <xdr:sp macro="" textlink="">
        <xdr:nvSpPr>
          <xdr:cNvPr id="126" name="CaixaDeTexto 125">
            <a:extLst>
              <a:ext uri="{FF2B5EF4-FFF2-40B4-BE49-F238E27FC236}">
                <a16:creationId xmlns:a16="http://schemas.microsoft.com/office/drawing/2014/main" id="{00000000-0008-0000-0400-00007E000000}"/>
              </a:ext>
            </a:extLst>
          </xdr:cNvPr>
          <xdr:cNvSpPr txBox="1"/>
        </xdr:nvSpPr>
        <xdr:spPr>
          <a:xfrm>
            <a:off x="6358436" y="2150784"/>
            <a:ext cx="809625" cy="266700"/>
          </a:xfrm>
          <a:prstGeom prst="rect">
            <a:avLst/>
          </a:prstGeom>
          <a:ln cap="flat">
            <a:solidFill>
              <a:schemeClr val="dk1"/>
            </a:solidFill>
            <a:round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numCol="2" rtlCol="0" anchor="t" anchorCtr="1">
            <a:noAutofit/>
          </a:bodyPr>
          <a:lstStyle/>
          <a:p>
            <a:pPr algn="ctr"/>
            <a:r>
              <a:rPr lang="pt-BR" sz="1100"/>
              <a:t>31	</a:t>
            </a:r>
            <a:r>
              <a:rPr lang="pt-BR" sz="1100" b="1">
                <a:solidFill>
                  <a:srgbClr val="FF0000"/>
                </a:solidFill>
              </a:rPr>
              <a:t>31</a:t>
            </a:r>
          </a:p>
        </xdr:txBody>
      </xdr:sp>
      <xdr:cxnSp macro="">
        <xdr:nvCxnSpPr>
          <xdr:cNvPr id="127" name="Conector reto 126">
            <a:extLst>
              <a:ext uri="{FF2B5EF4-FFF2-40B4-BE49-F238E27FC236}">
                <a16:creationId xmlns:a16="http://schemas.microsoft.com/office/drawing/2014/main" id="{00000000-0008-0000-0400-00007F000000}"/>
              </a:ext>
            </a:extLst>
          </xdr:cNvPr>
          <xdr:cNvCxnSpPr>
            <a:stCxn id="126" idx="0"/>
            <a:endCxn id="126" idx="2"/>
          </xdr:cNvCxnSpPr>
        </xdr:nvCxnSpPr>
        <xdr:spPr>
          <a:xfrm>
            <a:off x="6764581" y="2150784"/>
            <a:ext cx="0" cy="25977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78</xdr:col>
      <xdr:colOff>73269</xdr:colOff>
      <xdr:row>34</xdr:row>
      <xdr:rowOff>65943</xdr:rowOff>
    </xdr:from>
    <xdr:to>
      <xdr:col>81</xdr:col>
      <xdr:colOff>47625</xdr:colOff>
      <xdr:row>35</xdr:row>
      <xdr:rowOff>135217</xdr:rowOff>
    </xdr:to>
    <xdr:grpSp>
      <xdr:nvGrpSpPr>
        <xdr:cNvPr id="128" name="Agrupar 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GrpSpPr/>
      </xdr:nvGrpSpPr>
      <xdr:grpSpPr>
        <a:xfrm>
          <a:off x="27420602" y="2047143"/>
          <a:ext cx="812556" cy="255541"/>
          <a:chOff x="6358436" y="2150784"/>
          <a:chExt cx="809625" cy="266700"/>
        </a:xfrm>
      </xdr:grpSpPr>
      <xdr:sp macro="" textlink="">
        <xdr:nvSpPr>
          <xdr:cNvPr id="130" name="CaixaDeTexto 129">
            <a:extLst>
              <a:ext uri="{FF2B5EF4-FFF2-40B4-BE49-F238E27FC236}">
                <a16:creationId xmlns:a16="http://schemas.microsoft.com/office/drawing/2014/main" id="{00000000-0008-0000-0400-000082000000}"/>
              </a:ext>
            </a:extLst>
          </xdr:cNvPr>
          <xdr:cNvSpPr txBox="1"/>
        </xdr:nvSpPr>
        <xdr:spPr>
          <a:xfrm>
            <a:off x="6358436" y="2150784"/>
            <a:ext cx="809625" cy="266700"/>
          </a:xfrm>
          <a:prstGeom prst="rect">
            <a:avLst/>
          </a:prstGeom>
          <a:ln cap="flat">
            <a:solidFill>
              <a:schemeClr val="dk1"/>
            </a:solidFill>
            <a:round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numCol="2" rtlCol="0" anchor="t" anchorCtr="1">
            <a:noAutofit/>
          </a:bodyPr>
          <a:lstStyle/>
          <a:p>
            <a:pPr algn="ctr"/>
            <a:r>
              <a:rPr lang="pt-BR" sz="1100"/>
              <a:t>37	</a:t>
            </a:r>
            <a:r>
              <a:rPr lang="pt-BR" sz="1100" b="1">
                <a:solidFill>
                  <a:srgbClr val="FF0000"/>
                </a:solidFill>
              </a:rPr>
              <a:t>37</a:t>
            </a:r>
          </a:p>
        </xdr:txBody>
      </xdr:sp>
      <xdr:cxnSp macro="">
        <xdr:nvCxnSpPr>
          <xdr:cNvPr id="131" name="Conector reto 130">
            <a:extLst>
              <a:ext uri="{FF2B5EF4-FFF2-40B4-BE49-F238E27FC236}">
                <a16:creationId xmlns:a16="http://schemas.microsoft.com/office/drawing/2014/main" id="{00000000-0008-0000-0400-000083000000}"/>
              </a:ext>
            </a:extLst>
          </xdr:cNvPr>
          <xdr:cNvCxnSpPr>
            <a:stCxn id="130" idx="0"/>
            <a:endCxn id="130" idx="2"/>
          </xdr:cNvCxnSpPr>
        </xdr:nvCxnSpPr>
        <xdr:spPr>
          <a:xfrm>
            <a:off x="6764581" y="2150784"/>
            <a:ext cx="0" cy="25977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89</xdr:col>
      <xdr:colOff>43961</xdr:colOff>
      <xdr:row>33</xdr:row>
      <xdr:rowOff>175847</xdr:rowOff>
    </xdr:from>
    <xdr:to>
      <xdr:col>92</xdr:col>
      <xdr:colOff>18317</xdr:colOff>
      <xdr:row>35</xdr:row>
      <xdr:rowOff>54621</xdr:rowOff>
    </xdr:to>
    <xdr:grpSp>
      <xdr:nvGrpSpPr>
        <xdr:cNvPr id="132" name="Agrupar 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GrpSpPr/>
      </xdr:nvGrpSpPr>
      <xdr:grpSpPr>
        <a:xfrm>
          <a:off x="30464694" y="1970780"/>
          <a:ext cx="812556" cy="251308"/>
          <a:chOff x="6358436" y="2150784"/>
          <a:chExt cx="809625" cy="266700"/>
        </a:xfrm>
      </xdr:grpSpPr>
      <xdr:sp macro="" textlink="">
        <xdr:nvSpPr>
          <xdr:cNvPr id="135" name="CaixaDeTexto 134">
            <a:extLst>
              <a:ext uri="{FF2B5EF4-FFF2-40B4-BE49-F238E27FC236}">
                <a16:creationId xmlns:a16="http://schemas.microsoft.com/office/drawing/2014/main" id="{00000000-0008-0000-0400-000087000000}"/>
              </a:ext>
            </a:extLst>
          </xdr:cNvPr>
          <xdr:cNvSpPr txBox="1"/>
        </xdr:nvSpPr>
        <xdr:spPr>
          <a:xfrm>
            <a:off x="6358436" y="2150784"/>
            <a:ext cx="809625" cy="266700"/>
          </a:xfrm>
          <a:prstGeom prst="rect">
            <a:avLst/>
          </a:prstGeom>
          <a:ln cap="flat">
            <a:solidFill>
              <a:schemeClr val="dk1"/>
            </a:solidFill>
            <a:round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numCol="2" rtlCol="0" anchor="t" anchorCtr="1">
            <a:noAutofit/>
          </a:bodyPr>
          <a:lstStyle/>
          <a:p>
            <a:pPr algn="ctr"/>
            <a:r>
              <a:rPr lang="pt-BR" sz="1100"/>
              <a:t>42	</a:t>
            </a:r>
            <a:r>
              <a:rPr lang="pt-BR" sz="1100" b="1">
                <a:solidFill>
                  <a:srgbClr val="FF0000"/>
                </a:solidFill>
              </a:rPr>
              <a:t>42</a:t>
            </a:r>
          </a:p>
        </xdr:txBody>
      </xdr:sp>
      <xdr:cxnSp macro="">
        <xdr:nvCxnSpPr>
          <xdr:cNvPr id="136" name="Conector reto 135">
            <a:extLst>
              <a:ext uri="{FF2B5EF4-FFF2-40B4-BE49-F238E27FC236}">
                <a16:creationId xmlns:a16="http://schemas.microsoft.com/office/drawing/2014/main" id="{00000000-0008-0000-0400-000088000000}"/>
              </a:ext>
            </a:extLst>
          </xdr:cNvPr>
          <xdr:cNvCxnSpPr>
            <a:stCxn id="135" idx="0"/>
            <a:endCxn id="135" idx="2"/>
          </xdr:cNvCxnSpPr>
        </xdr:nvCxnSpPr>
        <xdr:spPr>
          <a:xfrm>
            <a:off x="6764581" y="2150784"/>
            <a:ext cx="0" cy="25977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100</xdr:col>
      <xdr:colOff>153865</xdr:colOff>
      <xdr:row>33</xdr:row>
      <xdr:rowOff>168520</xdr:rowOff>
    </xdr:from>
    <xdr:to>
      <xdr:col>103</xdr:col>
      <xdr:colOff>128220</xdr:colOff>
      <xdr:row>35</xdr:row>
      <xdr:rowOff>47294</xdr:rowOff>
    </xdr:to>
    <xdr:grpSp>
      <xdr:nvGrpSpPr>
        <xdr:cNvPr id="137" name="Agrupar 136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GrpSpPr/>
      </xdr:nvGrpSpPr>
      <xdr:grpSpPr>
        <a:xfrm>
          <a:off x="33647998" y="1963453"/>
          <a:ext cx="812555" cy="251308"/>
          <a:chOff x="6358436" y="2150784"/>
          <a:chExt cx="809625" cy="266700"/>
        </a:xfrm>
      </xdr:grpSpPr>
      <xdr:sp macro="" textlink="">
        <xdr:nvSpPr>
          <xdr:cNvPr id="138" name="CaixaDeTexto 137">
            <a:extLst>
              <a:ext uri="{FF2B5EF4-FFF2-40B4-BE49-F238E27FC236}">
                <a16:creationId xmlns:a16="http://schemas.microsoft.com/office/drawing/2014/main" id="{00000000-0008-0000-0400-00008A000000}"/>
              </a:ext>
            </a:extLst>
          </xdr:cNvPr>
          <xdr:cNvSpPr txBox="1"/>
        </xdr:nvSpPr>
        <xdr:spPr>
          <a:xfrm>
            <a:off x="6358436" y="2150784"/>
            <a:ext cx="809625" cy="266700"/>
          </a:xfrm>
          <a:prstGeom prst="rect">
            <a:avLst/>
          </a:prstGeom>
          <a:ln cap="flat">
            <a:solidFill>
              <a:schemeClr val="dk1"/>
            </a:solidFill>
            <a:round/>
          </a:ln>
          <a:effectLst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numCol="2" rtlCol="0" anchor="t" anchorCtr="1">
            <a:noAutofit/>
          </a:bodyPr>
          <a:lstStyle/>
          <a:p>
            <a:pPr algn="ctr"/>
            <a:r>
              <a:rPr lang="pt-BR" sz="1100"/>
              <a:t>44	</a:t>
            </a:r>
            <a:r>
              <a:rPr lang="pt-BR" sz="1100" b="1">
                <a:solidFill>
                  <a:srgbClr val="FF0000"/>
                </a:solidFill>
              </a:rPr>
              <a:t>44</a:t>
            </a:r>
          </a:p>
        </xdr:txBody>
      </xdr:sp>
      <xdr:cxnSp macro="">
        <xdr:nvCxnSpPr>
          <xdr:cNvPr id="140" name="Conector reto 139">
            <a:extLst>
              <a:ext uri="{FF2B5EF4-FFF2-40B4-BE49-F238E27FC236}">
                <a16:creationId xmlns:a16="http://schemas.microsoft.com/office/drawing/2014/main" id="{00000000-0008-0000-0400-00008C000000}"/>
              </a:ext>
            </a:extLst>
          </xdr:cNvPr>
          <xdr:cNvCxnSpPr>
            <a:stCxn id="138" idx="0"/>
            <a:endCxn id="138" idx="2"/>
          </xdr:cNvCxnSpPr>
        </xdr:nvCxnSpPr>
        <xdr:spPr>
          <a:xfrm>
            <a:off x="6764581" y="2150784"/>
            <a:ext cx="0" cy="25977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137265</xdr:colOff>
      <xdr:row>42</xdr:row>
      <xdr:rowOff>143484</xdr:rowOff>
    </xdr:from>
    <xdr:to>
      <xdr:col>22</xdr:col>
      <xdr:colOff>211099</xdr:colOff>
      <xdr:row>42</xdr:row>
      <xdr:rowOff>175048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>
          <a:stCxn id="3" idx="6"/>
          <a:endCxn id="56" idx="2"/>
        </xdr:cNvCxnSpPr>
      </xdr:nvCxnSpPr>
      <xdr:spPr>
        <a:xfrm flipV="1">
          <a:off x="9193342" y="2744542"/>
          <a:ext cx="2022795" cy="315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126966</xdr:colOff>
      <xdr:row>49</xdr:row>
      <xdr:rowOff>17318</xdr:rowOff>
    </xdr:from>
    <xdr:to>
      <xdr:col>101</xdr:col>
      <xdr:colOff>277819</xdr:colOff>
      <xdr:row>77</xdr:row>
      <xdr:rowOff>4395</xdr:rowOff>
    </xdr:to>
    <xdr:cxnSp macro="">
      <xdr:nvCxnSpPr>
        <xdr:cNvPr id="32" name="Conector: Angulado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>
          <a:stCxn id="14" idx="4"/>
          <a:endCxn id="289" idx="4"/>
        </xdr:cNvCxnSpPr>
      </xdr:nvCxnSpPr>
      <xdr:spPr>
        <a:xfrm rot="5400000" flipH="1" flipV="1">
          <a:off x="20735229" y="-8756132"/>
          <a:ext cx="1511077" cy="25011103"/>
        </a:xfrm>
        <a:prstGeom prst="bentConnector3">
          <a:avLst>
            <a:gd name="adj1" fmla="val -4005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63E0-F5A0-4584-BDDD-9FFE7FDE10F2}">
  <dimension ref="Q22"/>
  <sheetViews>
    <sheetView topLeftCell="A7" zoomScaleNormal="100" workbookViewId="0">
      <selection activeCell="B19" sqref="B19"/>
    </sheetView>
  </sheetViews>
  <sheetFormatPr defaultRowHeight="14.4"/>
  <sheetData>
    <row r="22" spans="17:17">
      <c r="Q22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3074" r:id="rId4">
          <objectPr defaultSize="0" r:id="rId5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15</xdr:col>
                <xdr:colOff>449580</xdr:colOff>
                <xdr:row>44</xdr:row>
                <xdr:rowOff>144780</xdr:rowOff>
              </to>
            </anchor>
          </objectPr>
        </oleObject>
      </mc:Choice>
      <mc:Fallback>
        <oleObject progId="Document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F42F8-8FD9-4A33-9116-B64089BA55D7}">
  <dimension ref="R12:U32"/>
  <sheetViews>
    <sheetView topLeftCell="A13" zoomScaleNormal="100" workbookViewId="0">
      <selection activeCell="R23" sqref="R23"/>
    </sheetView>
  </sheetViews>
  <sheetFormatPr defaultRowHeight="14.4"/>
  <sheetData>
    <row r="12" spans="18:18">
      <c r="R12" s="1"/>
    </row>
    <row r="24" spans="21:21">
      <c r="U24" s="1"/>
    </row>
    <row r="32" spans="21:21">
      <c r="U32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28BC-6BB6-4781-89FB-D89E69E33F6B}">
  <dimension ref="A1:AC76"/>
  <sheetViews>
    <sheetView workbookViewId="0">
      <selection activeCell="F8" sqref="F8"/>
    </sheetView>
  </sheetViews>
  <sheetFormatPr defaultColWidth="9.109375" defaultRowHeight="14.4"/>
  <cols>
    <col min="1" max="1" width="9.109375" style="168"/>
    <col min="2" max="2" width="38.6640625" style="168" bestFit="1" customWidth="1"/>
    <col min="3" max="3" width="14.88671875" style="168" customWidth="1"/>
    <col min="4" max="4" width="22.33203125" style="168" customWidth="1"/>
    <col min="5" max="5" width="24.88671875" style="168" customWidth="1"/>
    <col min="6" max="6" width="21" style="168" bestFit="1" customWidth="1"/>
    <col min="7" max="7" width="11.88671875" style="20" bestFit="1" customWidth="1"/>
    <col min="8" max="8" width="20.44140625" style="168" customWidth="1"/>
    <col min="9" max="16384" width="9.109375" style="168"/>
  </cols>
  <sheetData>
    <row r="1" spans="1:12" ht="16.5" customHeight="1" thickBot="1"/>
    <row r="2" spans="1:12" ht="23.25" customHeight="1">
      <c r="A2" s="2" t="s">
        <v>0</v>
      </c>
      <c r="B2" s="3" t="s">
        <v>1</v>
      </c>
      <c r="C2" s="3" t="s">
        <v>2</v>
      </c>
      <c r="D2" s="3" t="s">
        <v>205</v>
      </c>
      <c r="E2" s="3" t="s">
        <v>3</v>
      </c>
      <c r="F2" s="3" t="s">
        <v>4</v>
      </c>
      <c r="G2" s="3" t="s">
        <v>366</v>
      </c>
      <c r="H2" s="4" t="s">
        <v>5</v>
      </c>
    </row>
    <row r="3" spans="1:12" ht="15.6">
      <c r="A3" s="177">
        <v>1</v>
      </c>
      <c r="B3" s="178" t="s">
        <v>20</v>
      </c>
      <c r="C3" s="172"/>
      <c r="D3" s="169"/>
      <c r="E3" s="169"/>
      <c r="F3" s="169"/>
      <c r="G3" s="172"/>
      <c r="H3" s="179"/>
    </row>
    <row r="4" spans="1:12">
      <c r="A4" s="180" t="s">
        <v>6</v>
      </c>
      <c r="B4" s="175" t="s">
        <v>21</v>
      </c>
      <c r="C4" s="19">
        <v>1</v>
      </c>
      <c r="D4" s="19">
        <v>1</v>
      </c>
      <c r="E4" s="19" t="s">
        <v>122</v>
      </c>
      <c r="F4" s="19"/>
      <c r="G4" s="19"/>
      <c r="H4" s="181" t="s">
        <v>207</v>
      </c>
    </row>
    <row r="5" spans="1:12">
      <c r="A5" s="182" t="s">
        <v>40</v>
      </c>
      <c r="B5" s="168" t="s">
        <v>138</v>
      </c>
      <c r="C5" s="20" t="s">
        <v>6</v>
      </c>
      <c r="D5" s="20">
        <v>1</v>
      </c>
      <c r="E5" s="20" t="s">
        <v>122</v>
      </c>
      <c r="F5" s="20" t="s">
        <v>367</v>
      </c>
      <c r="G5" s="20">
        <v>2000</v>
      </c>
      <c r="H5" s="183"/>
      <c r="L5" s="168">
        <v>6</v>
      </c>
    </row>
    <row r="6" spans="1:12">
      <c r="A6" s="184" t="s">
        <v>41</v>
      </c>
      <c r="B6" s="168" t="s">
        <v>137</v>
      </c>
      <c r="C6" s="20" t="s">
        <v>40</v>
      </c>
      <c r="D6" s="20">
        <v>1</v>
      </c>
      <c r="E6" s="20" t="s">
        <v>122</v>
      </c>
      <c r="F6" s="20" t="s">
        <v>370</v>
      </c>
      <c r="G6" s="20">
        <v>500</v>
      </c>
      <c r="H6" s="183"/>
      <c r="L6" s="168">
        <v>7</v>
      </c>
    </row>
    <row r="7" spans="1:12">
      <c r="A7" s="41" t="s">
        <v>42</v>
      </c>
      <c r="B7" s="168" t="s">
        <v>44</v>
      </c>
      <c r="C7" s="20" t="s">
        <v>40</v>
      </c>
      <c r="D7" s="20">
        <v>1</v>
      </c>
      <c r="E7" s="20" t="s">
        <v>122</v>
      </c>
      <c r="F7" s="20" t="s">
        <v>368</v>
      </c>
      <c r="G7" s="20">
        <v>500</v>
      </c>
      <c r="H7" s="183"/>
    </row>
    <row r="8" spans="1:12">
      <c r="A8" s="20" t="s">
        <v>43</v>
      </c>
      <c r="B8" s="185" t="s">
        <v>45</v>
      </c>
      <c r="C8" s="20" t="s">
        <v>40</v>
      </c>
      <c r="D8" s="20">
        <v>2</v>
      </c>
      <c r="E8" s="20" t="s">
        <v>122</v>
      </c>
      <c r="F8" s="20" t="s">
        <v>367</v>
      </c>
      <c r="G8" s="20">
        <v>1500</v>
      </c>
      <c r="H8" s="183"/>
    </row>
    <row r="9" spans="1:12">
      <c r="A9" s="41" t="s">
        <v>139</v>
      </c>
      <c r="B9" s="173" t="s">
        <v>46</v>
      </c>
      <c r="C9" s="33" t="s">
        <v>43</v>
      </c>
      <c r="D9" s="33">
        <v>1</v>
      </c>
      <c r="E9" s="33" t="s">
        <v>122</v>
      </c>
      <c r="F9" s="33" t="s">
        <v>369</v>
      </c>
      <c r="G9" s="33">
        <v>2000</v>
      </c>
      <c r="H9" s="186"/>
    </row>
    <row r="10" spans="1:12">
      <c r="A10" s="187" t="s">
        <v>8</v>
      </c>
      <c r="B10" s="175" t="s">
        <v>22</v>
      </c>
      <c r="C10" s="20">
        <v>1</v>
      </c>
      <c r="D10" s="20">
        <v>1</v>
      </c>
      <c r="E10" s="20" t="s">
        <v>123</v>
      </c>
      <c r="F10" s="20"/>
      <c r="G10" s="19"/>
      <c r="H10" s="181" t="s">
        <v>213</v>
      </c>
    </row>
    <row r="11" spans="1:12">
      <c r="A11" s="41" t="s">
        <v>50</v>
      </c>
      <c r="B11" s="168" t="s">
        <v>47</v>
      </c>
      <c r="C11" s="20" t="s">
        <v>139</v>
      </c>
      <c r="D11" s="20">
        <v>1</v>
      </c>
      <c r="E11" s="20" t="s">
        <v>123</v>
      </c>
      <c r="F11" s="20" t="s">
        <v>371</v>
      </c>
      <c r="G11" s="20">
        <v>1000</v>
      </c>
      <c r="H11" s="183"/>
    </row>
    <row r="12" spans="1:12">
      <c r="A12" s="41" t="s">
        <v>51</v>
      </c>
      <c r="B12" s="168" t="s">
        <v>48</v>
      </c>
      <c r="C12" s="20" t="s">
        <v>50</v>
      </c>
      <c r="D12" s="20">
        <v>4</v>
      </c>
      <c r="E12" s="20" t="s">
        <v>123</v>
      </c>
      <c r="F12" s="20" t="s">
        <v>371</v>
      </c>
      <c r="G12" s="20">
        <v>3000</v>
      </c>
      <c r="H12" s="183"/>
    </row>
    <row r="13" spans="1:12">
      <c r="A13" s="35" t="s">
        <v>52</v>
      </c>
      <c r="B13" s="173" t="s">
        <v>49</v>
      </c>
      <c r="C13" s="33" t="s">
        <v>51</v>
      </c>
      <c r="D13" s="33">
        <v>2</v>
      </c>
      <c r="E13" s="20" t="s">
        <v>123</v>
      </c>
      <c r="F13" s="20" t="s">
        <v>372</v>
      </c>
      <c r="G13" s="33">
        <v>2000</v>
      </c>
      <c r="H13" s="186"/>
      <c r="I13" s="20"/>
    </row>
    <row r="14" spans="1:12">
      <c r="A14" s="187" t="s">
        <v>9</v>
      </c>
      <c r="B14" s="175" t="s">
        <v>23</v>
      </c>
      <c r="C14" s="19" t="s">
        <v>40</v>
      </c>
      <c r="D14" s="20"/>
      <c r="E14" s="19" t="s">
        <v>122</v>
      </c>
      <c r="F14" s="19"/>
      <c r="G14" s="19"/>
      <c r="H14" s="181"/>
    </row>
    <row r="15" spans="1:12">
      <c r="A15" s="41" t="s">
        <v>56</v>
      </c>
      <c r="B15" s="168" t="s">
        <v>55</v>
      </c>
      <c r="C15" s="20" t="s">
        <v>139</v>
      </c>
      <c r="D15" s="20">
        <v>3</v>
      </c>
      <c r="E15" s="20" t="s">
        <v>122</v>
      </c>
      <c r="F15" s="20" t="s">
        <v>386</v>
      </c>
      <c r="G15" s="20">
        <v>1700</v>
      </c>
      <c r="H15" s="183"/>
    </row>
    <row r="16" spans="1:12">
      <c r="A16" s="41" t="s">
        <v>57</v>
      </c>
      <c r="B16" s="168" t="s">
        <v>53</v>
      </c>
      <c r="C16" s="20" t="s">
        <v>56</v>
      </c>
      <c r="D16" s="20">
        <v>1</v>
      </c>
      <c r="E16" s="20" t="s">
        <v>122</v>
      </c>
      <c r="F16" s="20" t="s">
        <v>373</v>
      </c>
      <c r="G16" s="20">
        <v>1000</v>
      </c>
      <c r="H16" s="183"/>
    </row>
    <row r="17" spans="1:9">
      <c r="A17" s="35" t="s">
        <v>58</v>
      </c>
      <c r="B17" s="173" t="s">
        <v>54</v>
      </c>
      <c r="C17" s="33" t="s">
        <v>57</v>
      </c>
      <c r="D17" s="33">
        <v>1</v>
      </c>
      <c r="E17" s="33" t="s">
        <v>122</v>
      </c>
      <c r="F17" s="33" t="s">
        <v>386</v>
      </c>
      <c r="G17" s="33">
        <v>1000</v>
      </c>
      <c r="H17" s="186"/>
    </row>
    <row r="18" spans="1:9">
      <c r="A18" s="184" t="s">
        <v>10</v>
      </c>
      <c r="B18" s="168" t="s">
        <v>24</v>
      </c>
      <c r="C18" s="20" t="s">
        <v>40</v>
      </c>
      <c r="D18" s="20"/>
      <c r="E18" s="20" t="s">
        <v>124</v>
      </c>
      <c r="F18" s="20"/>
      <c r="H18" s="204">
        <v>200000</v>
      </c>
    </row>
    <row r="19" spans="1:9">
      <c r="A19" s="182" t="s">
        <v>61</v>
      </c>
      <c r="B19" s="168" t="s">
        <v>59</v>
      </c>
      <c r="C19" s="20" t="s">
        <v>139</v>
      </c>
      <c r="D19" s="20">
        <v>2</v>
      </c>
      <c r="E19" s="20" t="s">
        <v>124</v>
      </c>
      <c r="F19" s="20" t="s">
        <v>374</v>
      </c>
      <c r="G19" s="20">
        <v>2000</v>
      </c>
      <c r="H19" s="183"/>
    </row>
    <row r="20" spans="1:9">
      <c r="A20" s="182" t="s">
        <v>62</v>
      </c>
      <c r="B20" s="168" t="s">
        <v>219</v>
      </c>
      <c r="C20" s="20" t="s">
        <v>61</v>
      </c>
      <c r="D20" s="20">
        <v>3</v>
      </c>
      <c r="E20" s="20" t="s">
        <v>124</v>
      </c>
      <c r="F20" s="20" t="s">
        <v>375</v>
      </c>
      <c r="G20" s="20">
        <v>3000</v>
      </c>
      <c r="H20" s="183"/>
      <c r="I20" s="20"/>
    </row>
    <row r="21" spans="1:9">
      <c r="A21" s="35" t="s">
        <v>63</v>
      </c>
      <c r="B21" s="173" t="s">
        <v>60</v>
      </c>
      <c r="C21" s="33" t="s">
        <v>139</v>
      </c>
      <c r="D21" s="33">
        <v>1</v>
      </c>
      <c r="E21" s="33" t="s">
        <v>124</v>
      </c>
      <c r="F21" s="33" t="s">
        <v>376</v>
      </c>
      <c r="G21" s="33">
        <v>1000</v>
      </c>
      <c r="H21" s="186"/>
      <c r="I21" s="20"/>
    </row>
    <row r="22" spans="1:9" ht="15.6">
      <c r="A22" s="188">
        <v>2</v>
      </c>
      <c r="B22" s="189" t="s">
        <v>7</v>
      </c>
      <c r="C22" s="170"/>
      <c r="D22" s="170"/>
      <c r="E22" s="170"/>
      <c r="F22" s="170"/>
      <c r="G22" s="170"/>
      <c r="H22" s="190"/>
      <c r="I22" s="20"/>
    </row>
    <row r="23" spans="1:9">
      <c r="A23" s="187" t="s">
        <v>11</v>
      </c>
      <c r="B23" s="175" t="s">
        <v>25</v>
      </c>
      <c r="C23" s="19" t="s">
        <v>57</v>
      </c>
      <c r="D23" s="19"/>
      <c r="E23" s="19" t="s">
        <v>125</v>
      </c>
      <c r="F23" s="19"/>
      <c r="G23" s="19"/>
      <c r="H23" s="181"/>
      <c r="I23" s="20"/>
    </row>
    <row r="24" spans="1:9" ht="28.8">
      <c r="A24" s="41" t="s">
        <v>64</v>
      </c>
      <c r="B24" s="168" t="s">
        <v>67</v>
      </c>
      <c r="C24" s="20" t="s">
        <v>11</v>
      </c>
      <c r="D24" s="20">
        <v>2</v>
      </c>
      <c r="E24" s="20" t="s">
        <v>125</v>
      </c>
      <c r="F24" s="165" t="s">
        <v>377</v>
      </c>
      <c r="G24" s="20">
        <v>2000</v>
      </c>
      <c r="H24" s="183"/>
    </row>
    <row r="25" spans="1:9">
      <c r="A25" s="41" t="s">
        <v>65</v>
      </c>
      <c r="B25" s="168" t="s">
        <v>68</v>
      </c>
      <c r="C25" s="20" t="s">
        <v>64</v>
      </c>
      <c r="D25" s="20">
        <v>3</v>
      </c>
      <c r="E25" s="20" t="s">
        <v>125</v>
      </c>
      <c r="F25" s="20" t="s">
        <v>374</v>
      </c>
      <c r="G25" s="20">
        <v>1500</v>
      </c>
      <c r="H25" s="183"/>
    </row>
    <row r="26" spans="1:9">
      <c r="A26" s="191" t="s">
        <v>66</v>
      </c>
      <c r="B26" s="173" t="s">
        <v>69</v>
      </c>
      <c r="C26" s="20" t="s">
        <v>65</v>
      </c>
      <c r="D26" s="33">
        <v>1</v>
      </c>
      <c r="E26" s="33" t="s">
        <v>125</v>
      </c>
      <c r="F26" s="33" t="s">
        <v>371</v>
      </c>
      <c r="G26" s="33">
        <v>550</v>
      </c>
      <c r="H26" s="186"/>
    </row>
    <row r="27" spans="1:9">
      <c r="A27" s="180" t="s">
        <v>12</v>
      </c>
      <c r="B27" s="175" t="s">
        <v>26</v>
      </c>
      <c r="C27" s="19" t="s">
        <v>6</v>
      </c>
      <c r="D27" s="19"/>
      <c r="E27" s="19" t="s">
        <v>125</v>
      </c>
      <c r="G27" s="19"/>
      <c r="H27" s="181"/>
    </row>
    <row r="28" spans="1:9">
      <c r="A28" s="182" t="s">
        <v>70</v>
      </c>
      <c r="B28" s="168" t="s">
        <v>74</v>
      </c>
      <c r="C28" s="20" t="s">
        <v>12</v>
      </c>
      <c r="D28" s="20">
        <v>4</v>
      </c>
      <c r="E28" s="20" t="s">
        <v>125</v>
      </c>
      <c r="F28" s="20" t="s">
        <v>378</v>
      </c>
      <c r="G28" s="20">
        <v>3500</v>
      </c>
      <c r="H28" s="183"/>
    </row>
    <row r="29" spans="1:9" ht="28.8">
      <c r="A29" s="182" t="s">
        <v>71</v>
      </c>
      <c r="B29" s="173" t="s">
        <v>73</v>
      </c>
      <c r="C29" s="33" t="s">
        <v>13</v>
      </c>
      <c r="D29" s="33">
        <v>2</v>
      </c>
      <c r="E29" s="33" t="s">
        <v>127</v>
      </c>
      <c r="F29" s="167" t="s">
        <v>379</v>
      </c>
      <c r="G29" s="33">
        <v>1500</v>
      </c>
      <c r="H29" s="186"/>
    </row>
    <row r="30" spans="1:9" ht="28.8">
      <c r="A30" s="192" t="s">
        <v>13</v>
      </c>
      <c r="B30" s="193" t="s">
        <v>193</v>
      </c>
      <c r="C30" s="171" t="s">
        <v>6</v>
      </c>
      <c r="D30" s="171">
        <v>2</v>
      </c>
      <c r="E30" s="171" t="s">
        <v>125</v>
      </c>
      <c r="F30" s="194" t="s">
        <v>379</v>
      </c>
      <c r="G30" s="171">
        <v>1500</v>
      </c>
      <c r="H30" s="195"/>
    </row>
    <row r="31" spans="1:9" ht="15.6">
      <c r="A31" s="188">
        <v>3</v>
      </c>
      <c r="B31" s="189" t="s">
        <v>27</v>
      </c>
      <c r="C31" s="170"/>
      <c r="D31" s="170"/>
      <c r="E31" s="170"/>
      <c r="F31" s="170"/>
      <c r="G31" s="170"/>
      <c r="H31" s="190"/>
    </row>
    <row r="32" spans="1:9">
      <c r="A32" s="180" t="s">
        <v>14</v>
      </c>
      <c r="B32" s="175" t="s">
        <v>75</v>
      </c>
      <c r="C32" s="19" t="s">
        <v>9</v>
      </c>
      <c r="D32" s="19"/>
      <c r="E32" s="19" t="s">
        <v>129</v>
      </c>
      <c r="F32" s="19"/>
      <c r="G32" s="19"/>
      <c r="H32" s="181"/>
    </row>
    <row r="33" spans="1:8">
      <c r="A33" s="41" t="s">
        <v>96</v>
      </c>
      <c r="B33" s="168" t="s">
        <v>93</v>
      </c>
      <c r="C33" s="20" t="s">
        <v>14</v>
      </c>
      <c r="D33" s="20">
        <v>1</v>
      </c>
      <c r="E33" s="20" t="s">
        <v>129</v>
      </c>
      <c r="F33" s="20" t="s">
        <v>380</v>
      </c>
      <c r="G33" s="20">
        <v>1000</v>
      </c>
      <c r="H33" s="183"/>
    </row>
    <row r="34" spans="1:8">
      <c r="A34" s="41" t="s">
        <v>97</v>
      </c>
      <c r="B34" s="168" t="s">
        <v>94</v>
      </c>
      <c r="C34" s="20" t="s">
        <v>96</v>
      </c>
      <c r="D34" s="20">
        <v>4</v>
      </c>
      <c r="E34" s="20" t="s">
        <v>129</v>
      </c>
      <c r="F34" s="20" t="s">
        <v>381</v>
      </c>
      <c r="G34" s="20">
        <v>2500</v>
      </c>
      <c r="H34" s="183"/>
    </row>
    <row r="35" spans="1:8">
      <c r="A35" s="35" t="s">
        <v>98</v>
      </c>
      <c r="B35" s="173" t="s">
        <v>95</v>
      </c>
      <c r="C35" s="33" t="s">
        <v>97</v>
      </c>
      <c r="D35" s="33">
        <v>2</v>
      </c>
      <c r="E35" s="33" t="s">
        <v>128</v>
      </c>
      <c r="F35" s="33" t="s">
        <v>374</v>
      </c>
      <c r="G35" s="33">
        <v>1700</v>
      </c>
      <c r="H35" s="186"/>
    </row>
    <row r="36" spans="1:8">
      <c r="A36" s="41" t="s">
        <v>15</v>
      </c>
      <c r="B36" s="168" t="s">
        <v>76</v>
      </c>
      <c r="C36" s="20" t="s">
        <v>98</v>
      </c>
      <c r="D36" s="20"/>
      <c r="E36" s="20" t="s">
        <v>126</v>
      </c>
      <c r="F36" s="20"/>
      <c r="H36" s="183"/>
    </row>
    <row r="37" spans="1:8">
      <c r="A37" s="182" t="s">
        <v>101</v>
      </c>
      <c r="B37" s="168" t="s">
        <v>99</v>
      </c>
      <c r="C37" s="20" t="s">
        <v>15</v>
      </c>
      <c r="D37" s="20">
        <v>2</v>
      </c>
      <c r="E37" s="20" t="s">
        <v>126</v>
      </c>
      <c r="F37" s="20" t="s">
        <v>387</v>
      </c>
      <c r="G37" s="20">
        <v>2000</v>
      </c>
      <c r="H37" s="183"/>
    </row>
    <row r="38" spans="1:8">
      <c r="A38" s="191" t="s">
        <v>102</v>
      </c>
      <c r="B38" s="173" t="s">
        <v>100</v>
      </c>
      <c r="C38" s="33" t="s">
        <v>101</v>
      </c>
      <c r="D38" s="33">
        <v>1</v>
      </c>
      <c r="E38" s="33" t="s">
        <v>126</v>
      </c>
      <c r="F38" s="33" t="s">
        <v>382</v>
      </c>
      <c r="G38" s="33">
        <v>1000</v>
      </c>
      <c r="H38" s="186"/>
    </row>
    <row r="39" spans="1:8">
      <c r="A39" s="182" t="s">
        <v>133</v>
      </c>
      <c r="B39" s="168" t="s">
        <v>38</v>
      </c>
      <c r="C39" s="20" t="s">
        <v>195</v>
      </c>
      <c r="D39" s="20"/>
      <c r="E39" s="20" t="s">
        <v>126</v>
      </c>
      <c r="F39" s="20"/>
      <c r="H39" s="183"/>
    </row>
    <row r="40" spans="1:8" ht="28.8">
      <c r="A40" s="41" t="s">
        <v>134</v>
      </c>
      <c r="B40" s="168" t="s">
        <v>107</v>
      </c>
      <c r="C40" s="20" t="s">
        <v>133</v>
      </c>
      <c r="D40" s="20">
        <v>2</v>
      </c>
      <c r="E40" s="20" t="s">
        <v>126</v>
      </c>
      <c r="F40" s="165" t="s">
        <v>383</v>
      </c>
      <c r="G40" s="20">
        <v>2000</v>
      </c>
      <c r="H40" s="183"/>
    </row>
    <row r="41" spans="1:8">
      <c r="A41" s="41" t="s">
        <v>135</v>
      </c>
      <c r="B41" s="168" t="s">
        <v>108</v>
      </c>
      <c r="C41" s="20" t="s">
        <v>134</v>
      </c>
      <c r="D41" s="20">
        <v>4</v>
      </c>
      <c r="E41" s="20" t="s">
        <v>126</v>
      </c>
      <c r="F41" s="20" t="s">
        <v>384</v>
      </c>
      <c r="G41" s="20">
        <v>2500</v>
      </c>
      <c r="H41" s="183"/>
    </row>
    <row r="42" spans="1:8" ht="28.8">
      <c r="A42" s="20" t="s">
        <v>136</v>
      </c>
      <c r="B42" s="168" t="s">
        <v>72</v>
      </c>
      <c r="C42" s="20" t="s">
        <v>134</v>
      </c>
      <c r="D42" s="20">
        <v>3</v>
      </c>
      <c r="E42" s="20" t="s">
        <v>126</v>
      </c>
      <c r="F42" s="165" t="s">
        <v>385</v>
      </c>
      <c r="G42" s="20">
        <v>1500</v>
      </c>
      <c r="H42" s="183"/>
    </row>
    <row r="43" spans="1:8">
      <c r="A43" s="33" t="s">
        <v>194</v>
      </c>
      <c r="B43" s="173" t="s">
        <v>198</v>
      </c>
      <c r="C43" s="33" t="s">
        <v>194</v>
      </c>
      <c r="D43" s="33">
        <v>2</v>
      </c>
      <c r="E43" s="33" t="s">
        <v>126</v>
      </c>
      <c r="F43" s="33" t="s">
        <v>387</v>
      </c>
      <c r="G43" s="33">
        <v>2000</v>
      </c>
      <c r="H43" s="186"/>
    </row>
    <row r="44" spans="1:8" ht="15.6">
      <c r="A44" s="188">
        <v>4</v>
      </c>
      <c r="B44" s="189" t="s">
        <v>28</v>
      </c>
      <c r="C44" s="170"/>
      <c r="D44" s="170"/>
      <c r="E44" s="170"/>
      <c r="F44" s="170"/>
      <c r="G44" s="170"/>
      <c r="H44" s="190"/>
    </row>
    <row r="45" spans="1:8">
      <c r="A45" s="187" t="s">
        <v>16</v>
      </c>
      <c r="B45" s="175" t="s">
        <v>29</v>
      </c>
      <c r="C45" s="19" t="s">
        <v>63</v>
      </c>
      <c r="D45" s="19"/>
      <c r="E45" s="19" t="s">
        <v>122</v>
      </c>
      <c r="F45" s="19"/>
      <c r="G45" s="19"/>
      <c r="H45" s="181"/>
    </row>
    <row r="46" spans="1:8">
      <c r="A46" s="41" t="s">
        <v>80</v>
      </c>
      <c r="B46" s="168" t="s">
        <v>77</v>
      </c>
      <c r="C46" s="20" t="s">
        <v>6</v>
      </c>
      <c r="D46" s="20">
        <v>2</v>
      </c>
      <c r="E46" s="20" t="s">
        <v>122</v>
      </c>
      <c r="F46" s="20" t="s">
        <v>388</v>
      </c>
      <c r="G46" s="20">
        <v>1500</v>
      </c>
      <c r="H46" s="183"/>
    </row>
    <row r="47" spans="1:8">
      <c r="A47" s="41" t="s">
        <v>81</v>
      </c>
      <c r="B47" s="168" t="s">
        <v>78</v>
      </c>
      <c r="C47" s="20" t="s">
        <v>80</v>
      </c>
      <c r="D47" s="20">
        <v>3</v>
      </c>
      <c r="E47" s="20" t="s">
        <v>122</v>
      </c>
      <c r="F47" s="20" t="s">
        <v>389</v>
      </c>
      <c r="G47" s="20">
        <v>1000</v>
      </c>
      <c r="H47" s="183"/>
    </row>
    <row r="48" spans="1:8" ht="28.8">
      <c r="A48" s="191" t="s">
        <v>82</v>
      </c>
      <c r="B48" s="173" t="s">
        <v>79</v>
      </c>
      <c r="C48" s="33" t="s">
        <v>81</v>
      </c>
      <c r="D48" s="33">
        <v>2</v>
      </c>
      <c r="E48" s="33" t="s">
        <v>122</v>
      </c>
      <c r="F48" s="167" t="s">
        <v>379</v>
      </c>
      <c r="G48" s="33">
        <v>2000</v>
      </c>
      <c r="H48" s="186"/>
    </row>
    <row r="49" spans="1:29">
      <c r="A49" s="182" t="s">
        <v>17</v>
      </c>
      <c r="B49" s="168" t="s">
        <v>30</v>
      </c>
      <c r="C49" s="20" t="s">
        <v>63</v>
      </c>
      <c r="D49" s="20"/>
      <c r="E49" s="20" t="s">
        <v>130</v>
      </c>
      <c r="F49" s="20"/>
      <c r="H49" s="183"/>
    </row>
    <row r="50" spans="1:29">
      <c r="A50" s="41" t="s">
        <v>84</v>
      </c>
      <c r="B50" s="168" t="s">
        <v>83</v>
      </c>
      <c r="C50" s="20" t="s">
        <v>6</v>
      </c>
      <c r="D50" s="20">
        <v>3</v>
      </c>
      <c r="E50" s="20" t="s">
        <v>130</v>
      </c>
      <c r="F50" s="20" t="s">
        <v>390</v>
      </c>
      <c r="G50" s="20">
        <v>3000</v>
      </c>
      <c r="H50" s="183"/>
    </row>
    <row r="51" spans="1:29">
      <c r="A51" s="35" t="s">
        <v>85</v>
      </c>
      <c r="B51" s="173" t="s">
        <v>196</v>
      </c>
      <c r="C51" s="33" t="s">
        <v>84</v>
      </c>
      <c r="D51" s="33">
        <v>2</v>
      </c>
      <c r="E51" s="33" t="s">
        <v>130</v>
      </c>
      <c r="F51" s="33" t="s">
        <v>390</v>
      </c>
      <c r="G51" s="33">
        <v>2000</v>
      </c>
      <c r="H51" s="186"/>
    </row>
    <row r="52" spans="1:29">
      <c r="A52" s="41" t="s">
        <v>18</v>
      </c>
      <c r="B52" s="168" t="s">
        <v>31</v>
      </c>
      <c r="C52" s="20" t="s">
        <v>63</v>
      </c>
      <c r="D52" s="20"/>
      <c r="E52" s="20" t="s">
        <v>130</v>
      </c>
      <c r="F52" s="20" t="s">
        <v>391</v>
      </c>
      <c r="G52" s="20">
        <v>4500</v>
      </c>
      <c r="H52" s="183"/>
    </row>
    <row r="53" spans="1:29">
      <c r="A53" s="182" t="s">
        <v>88</v>
      </c>
      <c r="B53" s="168" t="s">
        <v>86</v>
      </c>
      <c r="C53" s="20" t="s">
        <v>18</v>
      </c>
      <c r="D53" s="20">
        <v>4</v>
      </c>
      <c r="E53" s="20" t="s">
        <v>130</v>
      </c>
      <c r="F53" s="20"/>
      <c r="H53" s="183"/>
    </row>
    <row r="54" spans="1:29">
      <c r="A54" s="41" t="s">
        <v>89</v>
      </c>
      <c r="B54" s="168" t="s">
        <v>92</v>
      </c>
      <c r="C54" s="20" t="s">
        <v>88</v>
      </c>
      <c r="D54" s="20">
        <v>2</v>
      </c>
      <c r="E54" s="20" t="s">
        <v>131</v>
      </c>
      <c r="F54" s="20" t="s">
        <v>392</v>
      </c>
      <c r="G54" s="20">
        <v>2300</v>
      </c>
      <c r="H54" s="183"/>
    </row>
    <row r="55" spans="1:29">
      <c r="A55" s="41" t="s">
        <v>90</v>
      </c>
      <c r="B55" s="168" t="s">
        <v>87</v>
      </c>
      <c r="C55" s="20" t="s">
        <v>206</v>
      </c>
      <c r="D55" s="20">
        <v>1</v>
      </c>
      <c r="E55" s="20" t="s">
        <v>131</v>
      </c>
      <c r="F55" s="20" t="s">
        <v>393</v>
      </c>
      <c r="G55" s="20">
        <v>2000</v>
      </c>
      <c r="H55" s="183"/>
    </row>
    <row r="56" spans="1:29" s="173" customFormat="1" ht="43.2">
      <c r="A56" s="182" t="s">
        <v>91</v>
      </c>
      <c r="B56" s="168" t="s">
        <v>197</v>
      </c>
      <c r="C56" s="20" t="s">
        <v>90</v>
      </c>
      <c r="D56" s="20">
        <v>1</v>
      </c>
      <c r="E56" s="33" t="s">
        <v>131</v>
      </c>
      <c r="F56" s="167" t="s">
        <v>401</v>
      </c>
      <c r="G56" s="20">
        <v>2000</v>
      </c>
      <c r="H56" s="183"/>
      <c r="I56" s="168"/>
      <c r="J56" s="168"/>
      <c r="K56" s="168"/>
      <c r="L56" s="168"/>
      <c r="M56" s="168"/>
      <c r="N56" s="168"/>
      <c r="O56" s="168"/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  <c r="AB56" s="168"/>
      <c r="AC56" s="168"/>
    </row>
    <row r="57" spans="1:29" ht="15.6">
      <c r="A57" s="177">
        <v>5</v>
      </c>
      <c r="B57" s="178" t="s">
        <v>32</v>
      </c>
      <c r="C57" s="172"/>
      <c r="D57" s="172"/>
      <c r="E57" s="172"/>
      <c r="F57" s="172"/>
      <c r="G57" s="172"/>
      <c r="H57" s="196"/>
    </row>
    <row r="58" spans="1:29">
      <c r="A58" s="187" t="s">
        <v>19</v>
      </c>
      <c r="B58" s="175" t="s">
        <v>37</v>
      </c>
      <c r="C58" s="19" t="s">
        <v>194</v>
      </c>
      <c r="D58" s="19"/>
      <c r="E58" s="19" t="s">
        <v>126</v>
      </c>
      <c r="F58" s="19"/>
      <c r="G58" s="19"/>
      <c r="H58" s="181"/>
    </row>
    <row r="59" spans="1:29" ht="28.8">
      <c r="A59" s="41" t="s">
        <v>105</v>
      </c>
      <c r="B59" s="168" t="s">
        <v>110</v>
      </c>
      <c r="C59" s="20" t="s">
        <v>6</v>
      </c>
      <c r="D59" s="20">
        <v>2</v>
      </c>
      <c r="E59" s="20" t="s">
        <v>202</v>
      </c>
      <c r="F59" s="165" t="s">
        <v>394</v>
      </c>
      <c r="G59" s="20">
        <v>2000</v>
      </c>
      <c r="H59" s="183"/>
    </row>
    <row r="60" spans="1:29">
      <c r="A60" s="20" t="s">
        <v>106</v>
      </c>
      <c r="B60" s="168" t="s">
        <v>103</v>
      </c>
      <c r="C60" s="20" t="s">
        <v>105</v>
      </c>
      <c r="D60" s="20">
        <v>4</v>
      </c>
      <c r="E60" s="20" t="s">
        <v>126</v>
      </c>
      <c r="F60" s="20" t="s">
        <v>384</v>
      </c>
      <c r="G60" s="20">
        <v>4000</v>
      </c>
      <c r="H60" s="183"/>
    </row>
    <row r="61" spans="1:29">
      <c r="A61" s="20" t="s">
        <v>199</v>
      </c>
      <c r="B61" s="168" t="s">
        <v>200</v>
      </c>
      <c r="C61" s="20" t="s">
        <v>106</v>
      </c>
      <c r="D61" s="20">
        <v>2</v>
      </c>
      <c r="E61" s="20" t="s">
        <v>126</v>
      </c>
      <c r="F61" s="20" t="s">
        <v>395</v>
      </c>
      <c r="G61" s="20">
        <v>2000</v>
      </c>
      <c r="H61" s="183"/>
    </row>
    <row r="62" spans="1:29" s="173" customFormat="1">
      <c r="A62" s="35" t="s">
        <v>203</v>
      </c>
      <c r="B62" s="173" t="s">
        <v>104</v>
      </c>
      <c r="C62" s="33" t="s">
        <v>204</v>
      </c>
      <c r="D62" s="33">
        <v>2</v>
      </c>
      <c r="E62" s="33" t="s">
        <v>126</v>
      </c>
      <c r="F62" s="33" t="s">
        <v>396</v>
      </c>
      <c r="G62" s="33">
        <v>1000</v>
      </c>
      <c r="H62" s="186"/>
      <c r="I62" s="168"/>
      <c r="J62" s="168"/>
      <c r="K62" s="168"/>
      <c r="L62" s="168"/>
      <c r="M62" s="168"/>
      <c r="N62" s="168"/>
      <c r="O62" s="168"/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/>
      <c r="AA62" s="168"/>
      <c r="AB62" s="168"/>
      <c r="AC62" s="168"/>
    </row>
    <row r="63" spans="1:29">
      <c r="A63" s="182" t="s">
        <v>189</v>
      </c>
      <c r="B63" s="168" t="s">
        <v>36</v>
      </c>
      <c r="C63" s="20" t="s">
        <v>203</v>
      </c>
      <c r="D63" s="20"/>
      <c r="E63" s="20" t="s">
        <v>131</v>
      </c>
      <c r="F63" s="20"/>
      <c r="H63" s="183"/>
    </row>
    <row r="64" spans="1:29">
      <c r="A64" s="182" t="s">
        <v>190</v>
      </c>
      <c r="B64" s="168" t="s">
        <v>109</v>
      </c>
      <c r="C64" s="20" t="s">
        <v>13</v>
      </c>
      <c r="D64" s="20">
        <v>6</v>
      </c>
      <c r="E64" s="20" t="s">
        <v>131</v>
      </c>
      <c r="F64" s="20" t="s">
        <v>397</v>
      </c>
      <c r="G64" s="20">
        <v>6000</v>
      </c>
      <c r="H64" s="183"/>
    </row>
    <row r="65" spans="1:29">
      <c r="A65" s="41" t="s">
        <v>191</v>
      </c>
      <c r="B65" s="168" t="s">
        <v>201</v>
      </c>
      <c r="C65" s="20" t="s">
        <v>190</v>
      </c>
      <c r="D65" s="20">
        <v>3</v>
      </c>
      <c r="E65" s="20" t="s">
        <v>131</v>
      </c>
      <c r="F65" s="165" t="s">
        <v>398</v>
      </c>
      <c r="G65" s="20">
        <v>4000</v>
      </c>
      <c r="H65" s="183"/>
    </row>
    <row r="66" spans="1:29" s="173" customFormat="1">
      <c r="A66" s="33" t="s">
        <v>192</v>
      </c>
      <c r="B66" s="173" t="s">
        <v>111</v>
      </c>
      <c r="C66" s="33" t="s">
        <v>115</v>
      </c>
      <c r="D66" s="33">
        <v>2</v>
      </c>
      <c r="E66" s="33" t="s">
        <v>131</v>
      </c>
      <c r="F66" s="33" t="s">
        <v>399</v>
      </c>
      <c r="G66" s="33">
        <v>2000</v>
      </c>
      <c r="H66" s="186"/>
      <c r="I66" s="168"/>
      <c r="J66" s="168"/>
      <c r="K66" s="168"/>
      <c r="L66" s="168"/>
      <c r="M66" s="168"/>
      <c r="N66" s="168"/>
      <c r="O66" s="168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8"/>
      <c r="AA66" s="168"/>
      <c r="AB66" s="168"/>
      <c r="AC66" s="168"/>
    </row>
    <row r="67" spans="1:29">
      <c r="A67" s="182" t="s">
        <v>33</v>
      </c>
      <c r="B67" s="168" t="s">
        <v>35</v>
      </c>
      <c r="C67" s="20" t="s">
        <v>203</v>
      </c>
      <c r="D67" s="20"/>
      <c r="E67" s="20" t="s">
        <v>132</v>
      </c>
      <c r="F67" s="20"/>
      <c r="H67" s="183"/>
    </row>
    <row r="68" spans="1:29">
      <c r="A68" s="41" t="s">
        <v>114</v>
      </c>
      <c r="B68" s="168" t="s">
        <v>112</v>
      </c>
      <c r="C68" s="20" t="s">
        <v>133</v>
      </c>
      <c r="D68" s="20">
        <v>5</v>
      </c>
      <c r="E68" s="20" t="s">
        <v>132</v>
      </c>
      <c r="F68" s="20" t="s">
        <v>397</v>
      </c>
      <c r="G68" s="20">
        <v>6000</v>
      </c>
      <c r="H68" s="183"/>
    </row>
    <row r="69" spans="1:29" s="173" customFormat="1">
      <c r="A69" s="35" t="s">
        <v>115</v>
      </c>
      <c r="B69" s="173" t="s">
        <v>113</v>
      </c>
      <c r="C69" s="33" t="s">
        <v>192</v>
      </c>
      <c r="D69" s="33">
        <v>2</v>
      </c>
      <c r="E69" s="33" t="s">
        <v>132</v>
      </c>
      <c r="F69" s="33" t="s">
        <v>399</v>
      </c>
      <c r="G69" s="33">
        <v>2000</v>
      </c>
      <c r="H69" s="186"/>
      <c r="I69" s="168"/>
      <c r="J69" s="168"/>
      <c r="K69" s="168"/>
      <c r="L69" s="168"/>
      <c r="M69" s="168"/>
      <c r="N69" s="168"/>
      <c r="O69" s="168"/>
      <c r="P69" s="168"/>
      <c r="Q69" s="168"/>
      <c r="R69" s="168"/>
      <c r="S69" s="168"/>
      <c r="T69" s="168"/>
      <c r="U69" s="168"/>
      <c r="V69" s="168"/>
      <c r="W69" s="168"/>
      <c r="X69" s="168"/>
      <c r="Y69" s="168"/>
      <c r="Z69" s="168"/>
      <c r="AA69" s="168"/>
      <c r="AB69" s="168"/>
      <c r="AC69" s="168"/>
    </row>
    <row r="70" spans="1:29">
      <c r="A70" s="182" t="s">
        <v>34</v>
      </c>
      <c r="B70" s="168" t="s">
        <v>39</v>
      </c>
      <c r="C70" s="20" t="s">
        <v>189</v>
      </c>
      <c r="D70" s="20"/>
      <c r="E70" s="20" t="s">
        <v>131</v>
      </c>
      <c r="F70" s="20"/>
      <c r="H70" s="183"/>
    </row>
    <row r="71" spans="1:29" ht="28.8">
      <c r="A71" s="41" t="s">
        <v>116</v>
      </c>
      <c r="B71" s="168" t="s">
        <v>119</v>
      </c>
      <c r="C71" s="20" t="s">
        <v>34</v>
      </c>
      <c r="D71" s="20">
        <v>2</v>
      </c>
      <c r="E71" s="20" t="s">
        <v>131</v>
      </c>
      <c r="F71" s="165" t="s">
        <v>402</v>
      </c>
      <c r="G71" s="20">
        <v>2000</v>
      </c>
      <c r="H71" s="197"/>
    </row>
    <row r="72" spans="1:29" ht="72">
      <c r="A72" s="41" t="s">
        <v>117</v>
      </c>
      <c r="B72" s="168" t="s">
        <v>120</v>
      </c>
      <c r="C72" s="20" t="s">
        <v>116</v>
      </c>
      <c r="D72" s="20">
        <v>3</v>
      </c>
      <c r="E72" s="20" t="s">
        <v>131</v>
      </c>
      <c r="F72" s="165" t="s">
        <v>403</v>
      </c>
      <c r="G72" s="20">
        <v>3000</v>
      </c>
      <c r="H72" s="197"/>
    </row>
    <row r="73" spans="1:29" ht="43.2">
      <c r="A73" s="35" t="s">
        <v>118</v>
      </c>
      <c r="B73" s="173" t="s">
        <v>121</v>
      </c>
      <c r="C73" s="33" t="s">
        <v>117</v>
      </c>
      <c r="D73" s="33">
        <v>1</v>
      </c>
      <c r="E73" s="20" t="s">
        <v>131</v>
      </c>
      <c r="F73" s="167" t="s">
        <v>404</v>
      </c>
      <c r="G73" s="33">
        <v>1000</v>
      </c>
      <c r="H73" s="198"/>
    </row>
    <row r="74" spans="1:29">
      <c r="A74" s="199">
        <v>6</v>
      </c>
      <c r="B74" s="34" t="s">
        <v>212</v>
      </c>
      <c r="C74" s="174"/>
      <c r="D74" s="174"/>
      <c r="E74" s="200"/>
      <c r="F74" s="174"/>
      <c r="G74" s="176"/>
      <c r="H74" s="201"/>
    </row>
    <row r="75" spans="1:29" ht="43.2">
      <c r="A75" s="187" t="s">
        <v>206</v>
      </c>
      <c r="B75" s="175" t="s">
        <v>215</v>
      </c>
      <c r="C75" s="19" t="s">
        <v>118</v>
      </c>
      <c r="D75" s="19">
        <v>2</v>
      </c>
      <c r="E75" s="19" t="s">
        <v>131</v>
      </c>
      <c r="F75" s="166" t="s">
        <v>400</v>
      </c>
      <c r="G75" s="19">
        <v>2000</v>
      </c>
      <c r="H75" s="202"/>
    </row>
    <row r="76" spans="1:29" ht="43.2">
      <c r="A76" s="35" t="s">
        <v>214</v>
      </c>
      <c r="B76" s="36" t="s">
        <v>218</v>
      </c>
      <c r="C76" s="33" t="s">
        <v>91</v>
      </c>
      <c r="D76" s="33">
        <v>1</v>
      </c>
      <c r="E76" s="33" t="s">
        <v>217</v>
      </c>
      <c r="F76" s="167" t="s">
        <v>401</v>
      </c>
      <c r="G76" s="33">
        <v>1500</v>
      </c>
      <c r="H76" s="203" t="s">
        <v>216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F03E-EEB6-4E7E-984F-D42619E7C2CD}">
  <dimension ref="A1:M10"/>
  <sheetViews>
    <sheetView topLeftCell="D6" zoomScaleNormal="100" workbookViewId="0">
      <selection activeCell="K7" sqref="K7"/>
    </sheetView>
  </sheetViews>
  <sheetFormatPr defaultRowHeight="14.4"/>
  <cols>
    <col min="2" max="2" width="15.44140625" customWidth="1"/>
    <col min="3" max="3" width="15.44140625" bestFit="1" customWidth="1"/>
    <col min="4" max="5" width="11.6640625" customWidth="1"/>
    <col min="6" max="6" width="12" customWidth="1"/>
    <col min="7" max="7" width="27" customWidth="1"/>
    <col min="8" max="8" width="24.44140625" customWidth="1"/>
    <col min="9" max="9" width="25.5546875" customWidth="1"/>
    <col min="10" max="10" width="11.5546875" customWidth="1"/>
    <col min="11" max="11" width="21.33203125" customWidth="1"/>
    <col min="12" max="12" width="20.6640625" customWidth="1"/>
    <col min="13" max="13" width="11.109375" customWidth="1"/>
  </cols>
  <sheetData>
    <row r="1" spans="1:13" ht="15.6">
      <c r="A1" s="240" t="s">
        <v>169</v>
      </c>
      <c r="B1" s="240"/>
      <c r="C1" s="240"/>
      <c r="D1" s="240"/>
      <c r="E1" s="240"/>
      <c r="F1" s="240"/>
      <c r="G1" s="240"/>
      <c r="H1" s="235"/>
    </row>
    <row r="2" spans="1:13">
      <c r="A2" s="234" t="s">
        <v>155</v>
      </c>
      <c r="B2" s="235"/>
      <c r="C2" s="22" t="s">
        <v>168</v>
      </c>
      <c r="D2" s="23" t="s">
        <v>156</v>
      </c>
      <c r="E2" s="237">
        <v>4</v>
      </c>
      <c r="F2" s="237"/>
      <c r="G2" s="238"/>
      <c r="H2" s="238"/>
    </row>
    <row r="3" spans="1:13" ht="14.25" customHeight="1">
      <c r="A3" s="234" t="s">
        <v>122</v>
      </c>
      <c r="B3" s="235"/>
      <c r="C3" s="22" t="s">
        <v>167</v>
      </c>
      <c r="D3" s="23" t="s">
        <v>157</v>
      </c>
      <c r="E3" s="237" t="s">
        <v>168</v>
      </c>
      <c r="F3" s="237"/>
      <c r="G3" s="238"/>
      <c r="H3" s="238"/>
    </row>
    <row r="4" spans="1:13">
      <c r="A4" s="234" t="s">
        <v>158</v>
      </c>
      <c r="B4" s="235"/>
      <c r="C4" s="22">
        <v>0</v>
      </c>
      <c r="D4" s="23" t="s">
        <v>159</v>
      </c>
      <c r="E4" s="236">
        <v>45188</v>
      </c>
      <c r="F4" s="237"/>
      <c r="G4" s="238"/>
      <c r="H4" s="238"/>
    </row>
    <row r="5" spans="1:13">
      <c r="A5" s="239"/>
      <c r="B5" s="235"/>
      <c r="C5" s="235"/>
      <c r="D5" s="235"/>
      <c r="E5" s="235"/>
      <c r="F5" s="235"/>
      <c r="G5" s="235"/>
      <c r="H5" s="24"/>
    </row>
    <row r="6" spans="1:13" ht="24">
      <c r="A6" s="25" t="s">
        <v>160</v>
      </c>
      <c r="B6" s="26" t="s">
        <v>140</v>
      </c>
      <c r="C6" s="25" t="s">
        <v>161</v>
      </c>
      <c r="D6" s="25" t="s">
        <v>162</v>
      </c>
      <c r="E6" s="25" t="s">
        <v>163</v>
      </c>
      <c r="F6" s="25" t="s">
        <v>164</v>
      </c>
      <c r="G6" s="25" t="s">
        <v>165</v>
      </c>
      <c r="H6" s="25" t="s">
        <v>166</v>
      </c>
      <c r="I6" s="25" t="s">
        <v>145</v>
      </c>
      <c r="J6" s="25" t="s">
        <v>146</v>
      </c>
      <c r="K6" s="25" t="s">
        <v>147</v>
      </c>
      <c r="L6" s="25" t="s">
        <v>148</v>
      </c>
      <c r="M6" s="25" t="s">
        <v>149</v>
      </c>
    </row>
    <row r="7" spans="1:13" ht="96.6">
      <c r="A7" s="27">
        <v>1</v>
      </c>
      <c r="B7" s="28" t="s">
        <v>208</v>
      </c>
      <c r="C7" s="29" t="s">
        <v>170</v>
      </c>
      <c r="D7" s="29">
        <v>5</v>
      </c>
      <c r="E7" s="29">
        <v>5</v>
      </c>
      <c r="F7" s="29">
        <v>2</v>
      </c>
      <c r="G7" s="21" t="s">
        <v>209</v>
      </c>
      <c r="H7" s="29" t="s">
        <v>210</v>
      </c>
      <c r="I7" s="21" t="s">
        <v>175</v>
      </c>
      <c r="J7" s="30">
        <v>5</v>
      </c>
      <c r="K7" s="21" t="s">
        <v>150</v>
      </c>
      <c r="L7" s="21" t="s">
        <v>151</v>
      </c>
      <c r="M7" s="30" t="s">
        <v>180</v>
      </c>
    </row>
    <row r="8" spans="1:13" ht="84.75" customHeight="1">
      <c r="A8" s="27">
        <v>2</v>
      </c>
      <c r="B8" s="31" t="s">
        <v>141</v>
      </c>
      <c r="C8" s="29" t="s">
        <v>171</v>
      </c>
      <c r="D8" s="29">
        <v>5</v>
      </c>
      <c r="E8" s="29">
        <v>5</v>
      </c>
      <c r="F8" s="29">
        <v>3</v>
      </c>
      <c r="G8" s="29" t="s">
        <v>172</v>
      </c>
      <c r="H8" s="21" t="s">
        <v>174</v>
      </c>
      <c r="I8" s="21" t="s">
        <v>211</v>
      </c>
      <c r="J8" s="30">
        <v>5</v>
      </c>
      <c r="K8" s="21" t="s">
        <v>177</v>
      </c>
      <c r="L8" s="21" t="s">
        <v>152</v>
      </c>
      <c r="M8" s="21" t="s">
        <v>179</v>
      </c>
    </row>
    <row r="9" spans="1:13" ht="72">
      <c r="A9" s="27">
        <v>3</v>
      </c>
      <c r="B9" s="32" t="s">
        <v>142</v>
      </c>
      <c r="C9" s="29" t="s">
        <v>173</v>
      </c>
      <c r="D9" s="29">
        <v>5</v>
      </c>
      <c r="E9" s="29">
        <v>5</v>
      </c>
      <c r="F9" s="29">
        <v>2</v>
      </c>
      <c r="G9" s="21" t="s">
        <v>143</v>
      </c>
      <c r="H9" s="21" t="s">
        <v>144</v>
      </c>
      <c r="I9" s="21" t="s">
        <v>176</v>
      </c>
      <c r="J9" s="29">
        <v>5</v>
      </c>
      <c r="K9" s="21" t="s">
        <v>153</v>
      </c>
      <c r="L9" s="21" t="s">
        <v>154</v>
      </c>
      <c r="M9" s="21" t="s">
        <v>178</v>
      </c>
    </row>
    <row r="10" spans="1:13" ht="69">
      <c r="A10" s="27">
        <v>4</v>
      </c>
      <c r="B10" s="28" t="s">
        <v>181</v>
      </c>
      <c r="C10" s="29" t="s">
        <v>183</v>
      </c>
      <c r="D10" s="29">
        <v>5</v>
      </c>
      <c r="E10" s="29">
        <v>5</v>
      </c>
      <c r="F10" s="29">
        <v>1</v>
      </c>
      <c r="G10" s="29" t="s">
        <v>184</v>
      </c>
      <c r="H10" s="29" t="s">
        <v>188</v>
      </c>
      <c r="I10" s="29" t="s">
        <v>187</v>
      </c>
      <c r="J10" s="30">
        <v>5</v>
      </c>
      <c r="K10" s="29" t="s">
        <v>186</v>
      </c>
      <c r="L10" s="29" t="s">
        <v>185</v>
      </c>
      <c r="M10" s="29" t="s">
        <v>182</v>
      </c>
    </row>
  </sheetData>
  <mergeCells count="8">
    <mergeCell ref="A4:B4"/>
    <mergeCell ref="E4:H4"/>
    <mergeCell ref="A5:G5"/>
    <mergeCell ref="A1:H1"/>
    <mergeCell ref="A2:B2"/>
    <mergeCell ref="E2:H2"/>
    <mergeCell ref="A3:B3"/>
    <mergeCell ref="E3:H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37EB7-6534-4092-A483-5E2C88A8734F}">
  <sheetPr filterMode="1"/>
  <dimension ref="A1:DW85"/>
  <sheetViews>
    <sheetView zoomScale="90" zoomScaleNormal="90" workbookViewId="0">
      <selection activeCell="B5" sqref="B5:B69"/>
    </sheetView>
  </sheetViews>
  <sheetFormatPr defaultRowHeight="14.4"/>
  <cols>
    <col min="2" max="2" width="38.6640625" bestFit="1" customWidth="1"/>
    <col min="3" max="3" width="14.88671875" customWidth="1"/>
    <col min="4" max="4" width="30" bestFit="1" customWidth="1"/>
    <col min="6" max="127" width="4.109375" style="60" customWidth="1"/>
  </cols>
  <sheetData>
    <row r="1" spans="1:127" ht="16.5" customHeight="1" thickBot="1">
      <c r="F1" s="62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DW1" s="67"/>
    </row>
    <row r="2" spans="1:127" ht="23.25" customHeight="1">
      <c r="A2" s="2" t="s">
        <v>0</v>
      </c>
      <c r="B2" s="3" t="s">
        <v>1</v>
      </c>
      <c r="C2" s="3" t="s">
        <v>2</v>
      </c>
      <c r="D2" s="3" t="s">
        <v>205</v>
      </c>
      <c r="F2" s="66"/>
      <c r="DW2" s="67"/>
    </row>
    <row r="3" spans="1:127" hidden="1">
      <c r="A3" s="16" t="s">
        <v>6</v>
      </c>
      <c r="B3" s="17" t="s">
        <v>21</v>
      </c>
      <c r="C3" s="52">
        <v>1</v>
      </c>
      <c r="D3" s="57">
        <v>1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</row>
    <row r="4" spans="1:127" hidden="1">
      <c r="A4" s="59" t="s">
        <v>8</v>
      </c>
      <c r="B4" s="17" t="s">
        <v>22</v>
      </c>
      <c r="C4" s="18">
        <v>1</v>
      </c>
      <c r="D4" s="18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</row>
    <row r="5" spans="1:127">
      <c r="A5" s="37" t="s">
        <v>40</v>
      </c>
      <c r="B5" t="s">
        <v>138</v>
      </c>
      <c r="C5" s="112" t="s">
        <v>6</v>
      </c>
      <c r="D5" s="113">
        <v>1</v>
      </c>
      <c r="F5" s="66"/>
      <c r="DW5" s="67"/>
    </row>
    <row r="6" spans="1:127" hidden="1">
      <c r="A6" s="8" t="s">
        <v>12</v>
      </c>
      <c r="B6" t="s">
        <v>26</v>
      </c>
      <c r="C6" s="11" t="s">
        <v>6</v>
      </c>
      <c r="D6" s="11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</row>
    <row r="7" spans="1:127" hidden="1">
      <c r="A7" s="8" t="s">
        <v>13</v>
      </c>
      <c r="B7" t="s">
        <v>193</v>
      </c>
      <c r="C7" s="11" t="s">
        <v>6</v>
      </c>
      <c r="D7" s="11">
        <v>2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</row>
    <row r="8" spans="1:127" hidden="1">
      <c r="A8" s="11" t="s">
        <v>80</v>
      </c>
      <c r="B8" t="s">
        <v>77</v>
      </c>
      <c r="C8" s="11" t="s">
        <v>6</v>
      </c>
      <c r="D8" s="11">
        <v>2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</row>
    <row r="9" spans="1:127" hidden="1">
      <c r="A9" s="8" t="s">
        <v>84</v>
      </c>
      <c r="B9" s="10" t="s">
        <v>83</v>
      </c>
      <c r="C9" s="12" t="s">
        <v>6</v>
      </c>
      <c r="D9" s="12">
        <v>3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</row>
    <row r="10" spans="1:127" hidden="1">
      <c r="A10" s="16" t="s">
        <v>105</v>
      </c>
      <c r="B10" s="17" t="s">
        <v>110</v>
      </c>
      <c r="C10" s="11" t="s">
        <v>6</v>
      </c>
      <c r="D10" s="11">
        <v>2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</row>
    <row r="11" spans="1:127" hidden="1">
      <c r="A11" s="39" t="s">
        <v>41</v>
      </c>
      <c r="B11" t="s">
        <v>137</v>
      </c>
      <c r="C11" s="11" t="s">
        <v>40</v>
      </c>
      <c r="D11" s="11">
        <v>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</row>
    <row r="12" spans="1:127" hidden="1">
      <c r="A12" s="8" t="s">
        <v>42</v>
      </c>
      <c r="B12" t="s">
        <v>44</v>
      </c>
      <c r="C12" s="11" t="s">
        <v>40</v>
      </c>
      <c r="D12" s="11">
        <v>1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</row>
    <row r="13" spans="1:127" hidden="1">
      <c r="A13" s="9" t="s">
        <v>43</v>
      </c>
      <c r="B13" s="51" t="s">
        <v>45</v>
      </c>
      <c r="C13" s="12" t="s">
        <v>40</v>
      </c>
      <c r="D13" s="12">
        <v>2</v>
      </c>
      <c r="E13" s="11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</row>
    <row r="14" spans="1:127">
      <c r="A14" s="38" t="s">
        <v>9</v>
      </c>
      <c r="B14" s="17" t="s">
        <v>23</v>
      </c>
      <c r="C14" s="114" t="s">
        <v>40</v>
      </c>
      <c r="D14" s="112">
        <v>1</v>
      </c>
      <c r="F14" s="66"/>
      <c r="DW14" s="67"/>
    </row>
    <row r="15" spans="1:127" hidden="1">
      <c r="A15" s="39" t="s">
        <v>10</v>
      </c>
      <c r="B15" t="s">
        <v>24</v>
      </c>
      <c r="C15" s="11" t="s">
        <v>40</v>
      </c>
      <c r="D15" s="11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</row>
    <row r="16" spans="1:127" hidden="1">
      <c r="A16" s="8" t="s">
        <v>139</v>
      </c>
      <c r="B16" t="s">
        <v>46</v>
      </c>
      <c r="C16" s="11" t="s">
        <v>43</v>
      </c>
      <c r="D16" s="11">
        <v>1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</row>
    <row r="17" spans="1:127" hidden="1">
      <c r="A17" s="9" t="s">
        <v>50</v>
      </c>
      <c r="B17" s="10" t="s">
        <v>47</v>
      </c>
      <c r="C17" s="12" t="s">
        <v>139</v>
      </c>
      <c r="D17" s="12">
        <v>1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</row>
    <row r="18" spans="1:127" hidden="1">
      <c r="A18" s="8" t="s">
        <v>56</v>
      </c>
      <c r="B18" t="s">
        <v>55</v>
      </c>
      <c r="C18" s="11" t="s">
        <v>139</v>
      </c>
      <c r="D18" s="11">
        <v>3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</row>
    <row r="19" spans="1:127">
      <c r="A19" s="37" t="s">
        <v>61</v>
      </c>
      <c r="B19" t="s">
        <v>59</v>
      </c>
      <c r="C19" s="112" t="s">
        <v>139</v>
      </c>
      <c r="D19" s="112">
        <v>2</v>
      </c>
      <c r="F19" s="66"/>
      <c r="DW19" s="67"/>
    </row>
    <row r="20" spans="1:127" hidden="1">
      <c r="A20" s="8" t="s">
        <v>63</v>
      </c>
      <c r="B20" t="s">
        <v>60</v>
      </c>
      <c r="C20" s="11" t="s">
        <v>139</v>
      </c>
      <c r="D20" s="11">
        <v>1</v>
      </c>
      <c r="E20" s="11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</row>
    <row r="21" spans="1:127" hidden="1">
      <c r="A21" s="9" t="s">
        <v>51</v>
      </c>
      <c r="B21" s="10" t="s">
        <v>48</v>
      </c>
      <c r="C21" s="12" t="s">
        <v>50</v>
      </c>
      <c r="D21" s="12">
        <v>4</v>
      </c>
      <c r="E21" s="1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</row>
    <row r="22" spans="1:127" hidden="1">
      <c r="A22" s="8" t="s">
        <v>52</v>
      </c>
      <c r="B22" t="s">
        <v>49</v>
      </c>
      <c r="C22" s="11" t="s">
        <v>51</v>
      </c>
      <c r="D22" s="11">
        <v>2</v>
      </c>
      <c r="E22" s="11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</row>
    <row r="23" spans="1:127" hidden="1">
      <c r="A23" s="16" t="s">
        <v>14</v>
      </c>
      <c r="B23" s="17" t="s">
        <v>75</v>
      </c>
      <c r="C23" s="18" t="s">
        <v>9</v>
      </c>
      <c r="D23" s="18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</row>
    <row r="24" spans="1:127" hidden="1">
      <c r="A24" s="8" t="s">
        <v>57</v>
      </c>
      <c r="B24" t="s">
        <v>53</v>
      </c>
      <c r="C24" s="11" t="s">
        <v>56</v>
      </c>
      <c r="D24" s="11">
        <v>1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</row>
    <row r="25" spans="1:127" hidden="1">
      <c r="A25" s="8" t="s">
        <v>58</v>
      </c>
      <c r="B25" t="s">
        <v>54</v>
      </c>
      <c r="C25" s="11" t="s">
        <v>57</v>
      </c>
      <c r="D25" s="11">
        <v>1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</row>
    <row r="26" spans="1:127">
      <c r="A26" s="40" t="s">
        <v>11</v>
      </c>
      <c r="B26" s="10" t="s">
        <v>25</v>
      </c>
      <c r="C26" s="112" t="s">
        <v>61</v>
      </c>
      <c r="D26" s="113">
        <v>5</v>
      </c>
      <c r="F26" s="66"/>
      <c r="DW26" s="67"/>
    </row>
    <row r="27" spans="1:127">
      <c r="A27" s="38" t="s">
        <v>62</v>
      </c>
      <c r="B27" s="17" t="s">
        <v>219</v>
      </c>
      <c r="C27" s="114" t="s">
        <v>61</v>
      </c>
      <c r="D27" s="114">
        <v>3</v>
      </c>
      <c r="F27" s="66"/>
      <c r="DD27" s="68"/>
      <c r="DW27" s="67"/>
    </row>
    <row r="28" spans="1:127" hidden="1">
      <c r="A28" s="39" t="s">
        <v>16</v>
      </c>
      <c r="B28" t="s">
        <v>29</v>
      </c>
      <c r="C28" s="11" t="s">
        <v>63</v>
      </c>
      <c r="D28" s="11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</row>
    <row r="29" spans="1:127">
      <c r="A29" s="37" t="s">
        <v>66</v>
      </c>
      <c r="B29" s="10" t="s">
        <v>69</v>
      </c>
      <c r="C29" s="113" t="s">
        <v>221</v>
      </c>
      <c r="D29" s="113">
        <v>1</v>
      </c>
      <c r="F29" s="66"/>
      <c r="DW29" s="67"/>
    </row>
    <row r="30" spans="1:127" hidden="1">
      <c r="A30" s="16" t="s">
        <v>18</v>
      </c>
      <c r="B30" t="s">
        <v>31</v>
      </c>
      <c r="C30" s="11" t="s">
        <v>63</v>
      </c>
      <c r="D30" s="11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</row>
    <row r="31" spans="1:127" hidden="1">
      <c r="A31" s="8" t="s">
        <v>64</v>
      </c>
      <c r="B31" t="s">
        <v>67</v>
      </c>
      <c r="C31" s="11" t="s">
        <v>11</v>
      </c>
      <c r="D31" s="11">
        <v>2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</row>
    <row r="32" spans="1:127" hidden="1">
      <c r="A32" s="16" t="s">
        <v>65</v>
      </c>
      <c r="B32" s="17" t="s">
        <v>68</v>
      </c>
      <c r="C32" s="18" t="s">
        <v>64</v>
      </c>
      <c r="D32" s="18">
        <v>3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</row>
    <row r="33" spans="1:127">
      <c r="A33" s="37" t="s">
        <v>70</v>
      </c>
      <c r="B33" t="s">
        <v>74</v>
      </c>
      <c r="C33" s="112" t="s">
        <v>66</v>
      </c>
      <c r="D33" s="112">
        <v>4</v>
      </c>
      <c r="F33" s="66"/>
      <c r="DW33" s="67"/>
    </row>
    <row r="34" spans="1:127">
      <c r="A34" s="37" t="s">
        <v>71</v>
      </c>
      <c r="B34" t="s">
        <v>73</v>
      </c>
      <c r="C34" s="112" t="s">
        <v>70</v>
      </c>
      <c r="D34" s="112">
        <v>2</v>
      </c>
      <c r="F34" s="66"/>
      <c r="DW34" s="67"/>
    </row>
    <row r="35" spans="1:127">
      <c r="A35" s="40" t="s">
        <v>190</v>
      </c>
      <c r="B35" s="10" t="s">
        <v>109</v>
      </c>
      <c r="C35" s="113" t="s">
        <v>13</v>
      </c>
      <c r="D35" s="113">
        <v>6</v>
      </c>
      <c r="F35" s="66"/>
      <c r="DW35" s="67"/>
    </row>
    <row r="36" spans="1:127">
      <c r="A36" s="37" t="s">
        <v>102</v>
      </c>
      <c r="B36" t="s">
        <v>100</v>
      </c>
      <c r="C36" s="112" t="s">
        <v>9</v>
      </c>
      <c r="D36" s="112">
        <v>1</v>
      </c>
      <c r="F36" s="66"/>
      <c r="DW36" s="67"/>
    </row>
    <row r="37" spans="1:127" hidden="1">
      <c r="A37" s="8" t="s">
        <v>96</v>
      </c>
      <c r="B37" t="s">
        <v>93</v>
      </c>
      <c r="C37" s="11" t="s">
        <v>14</v>
      </c>
      <c r="D37" s="11">
        <v>1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</row>
    <row r="38" spans="1:127" hidden="1">
      <c r="A38" s="9" t="s">
        <v>97</v>
      </c>
      <c r="B38" s="10" t="s">
        <v>94</v>
      </c>
      <c r="C38" s="12" t="s">
        <v>96</v>
      </c>
      <c r="D38" s="12">
        <v>4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</row>
    <row r="39" spans="1:127" hidden="1">
      <c r="A39" s="8" t="s">
        <v>98</v>
      </c>
      <c r="B39" t="s">
        <v>95</v>
      </c>
      <c r="C39" s="11" t="s">
        <v>97</v>
      </c>
      <c r="D39" s="11">
        <v>2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</row>
    <row r="40" spans="1:127" hidden="1">
      <c r="A40" s="8" t="s">
        <v>15</v>
      </c>
      <c r="B40" t="s">
        <v>76</v>
      </c>
      <c r="C40" s="11" t="s">
        <v>98</v>
      </c>
      <c r="D40" s="11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</row>
    <row r="41" spans="1:127">
      <c r="A41" s="37" t="s">
        <v>133</v>
      </c>
      <c r="B41" t="s">
        <v>38</v>
      </c>
      <c r="C41" s="112" t="s">
        <v>102</v>
      </c>
      <c r="D41" s="112">
        <v>11</v>
      </c>
      <c r="F41" s="66"/>
      <c r="DW41" s="67"/>
    </row>
    <row r="42" spans="1:127" hidden="1">
      <c r="A42" s="58" t="s">
        <v>101</v>
      </c>
      <c r="B42" t="s">
        <v>99</v>
      </c>
      <c r="C42" s="11" t="s">
        <v>15</v>
      </c>
      <c r="D42" s="11">
        <v>2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</row>
    <row r="43" spans="1:127">
      <c r="A43" s="45" t="s">
        <v>19</v>
      </c>
      <c r="B43" s="10" t="s">
        <v>37</v>
      </c>
      <c r="C43" s="113" t="s">
        <v>133</v>
      </c>
      <c r="D43" s="113">
        <v>10</v>
      </c>
      <c r="F43" s="66"/>
      <c r="DW43" s="67"/>
    </row>
    <row r="44" spans="1:127" hidden="1">
      <c r="A44" s="8" t="s">
        <v>134</v>
      </c>
      <c r="B44" t="s">
        <v>107</v>
      </c>
      <c r="C44" s="11" t="s">
        <v>133</v>
      </c>
      <c r="D44" s="11">
        <v>2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</row>
    <row r="45" spans="1:127" hidden="1">
      <c r="A45" s="16" t="s">
        <v>114</v>
      </c>
      <c r="B45" s="17" t="s">
        <v>112</v>
      </c>
      <c r="C45" s="18" t="s">
        <v>133</v>
      </c>
      <c r="D45" s="18">
        <v>5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</row>
    <row r="46" spans="1:127" hidden="1">
      <c r="A46" s="8" t="s">
        <v>135</v>
      </c>
      <c r="B46" t="s">
        <v>108</v>
      </c>
      <c r="C46" s="11" t="s">
        <v>134</v>
      </c>
      <c r="D46" s="11">
        <v>4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</row>
    <row r="47" spans="1:127" hidden="1">
      <c r="A47" s="8" t="s">
        <v>136</v>
      </c>
      <c r="B47" t="s">
        <v>72</v>
      </c>
      <c r="C47" s="20" t="s">
        <v>134</v>
      </c>
      <c r="D47" s="11">
        <v>3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</row>
    <row r="48" spans="1:127" hidden="1">
      <c r="A48" s="9" t="s">
        <v>194</v>
      </c>
      <c r="B48" s="10" t="s">
        <v>198</v>
      </c>
      <c r="C48" s="12" t="s">
        <v>194</v>
      </c>
      <c r="D48" s="12">
        <v>2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</row>
    <row r="49" spans="1:127">
      <c r="A49" s="37" t="s">
        <v>82</v>
      </c>
      <c r="B49" t="s">
        <v>79</v>
      </c>
      <c r="C49" s="112" t="s">
        <v>62</v>
      </c>
      <c r="D49" s="112">
        <v>2</v>
      </c>
      <c r="F49" s="66"/>
      <c r="DW49" s="67"/>
    </row>
    <row r="50" spans="1:127" hidden="1">
      <c r="A50" s="8" t="s">
        <v>81</v>
      </c>
      <c r="B50" t="s">
        <v>78</v>
      </c>
      <c r="C50" s="11" t="s">
        <v>80</v>
      </c>
      <c r="D50" s="11">
        <v>3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</row>
    <row r="51" spans="1:127">
      <c r="A51" s="40" t="s">
        <v>88</v>
      </c>
      <c r="B51" s="10" t="s">
        <v>86</v>
      </c>
      <c r="C51" s="113" t="s">
        <v>224</v>
      </c>
      <c r="D51" s="113">
        <v>4</v>
      </c>
      <c r="F51" s="66"/>
      <c r="AF51" s="68"/>
      <c r="DW51" s="67"/>
    </row>
    <row r="52" spans="1:127" hidden="1">
      <c r="A52" s="8" t="s">
        <v>85</v>
      </c>
      <c r="B52" t="s">
        <v>196</v>
      </c>
      <c r="C52" s="11" t="s">
        <v>84</v>
      </c>
      <c r="D52" s="11">
        <v>2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</row>
    <row r="53" spans="1:127">
      <c r="A53" s="37" t="s">
        <v>33</v>
      </c>
      <c r="B53" t="s">
        <v>35</v>
      </c>
      <c r="C53" s="112" t="s">
        <v>225</v>
      </c>
      <c r="D53" s="112">
        <v>3</v>
      </c>
      <c r="F53" s="66"/>
      <c r="DW53" s="67"/>
    </row>
    <row r="54" spans="1:127" hidden="1">
      <c r="A54" s="8" t="s">
        <v>89</v>
      </c>
      <c r="B54" t="s">
        <v>92</v>
      </c>
      <c r="C54" s="11" t="s">
        <v>88</v>
      </c>
      <c r="D54" s="11">
        <v>2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</row>
    <row r="55" spans="1:127">
      <c r="A55" s="37" t="s">
        <v>189</v>
      </c>
      <c r="B55" t="s">
        <v>36</v>
      </c>
      <c r="C55" s="112" t="s">
        <v>226</v>
      </c>
      <c r="D55" s="112">
        <v>5</v>
      </c>
      <c r="F55" s="66"/>
      <c r="AH55" s="68"/>
      <c r="DW55" s="67"/>
    </row>
    <row r="56" spans="1:127" s="10" customFormat="1" hidden="1">
      <c r="A56" s="41" t="s">
        <v>214</v>
      </c>
      <c r="B56" s="47" t="s">
        <v>218</v>
      </c>
      <c r="C56" s="20" t="s">
        <v>91</v>
      </c>
      <c r="D56" s="20">
        <v>1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127" hidden="1">
      <c r="A57" s="16" t="s">
        <v>106</v>
      </c>
      <c r="B57" s="17" t="s">
        <v>103</v>
      </c>
      <c r="C57" s="18" t="s">
        <v>105</v>
      </c>
      <c r="D57" s="18">
        <v>4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</row>
    <row r="58" spans="1:127" hidden="1">
      <c r="A58" s="16" t="s">
        <v>199</v>
      </c>
      <c r="B58" s="17" t="s">
        <v>200</v>
      </c>
      <c r="C58" s="18" t="s">
        <v>106</v>
      </c>
      <c r="D58" s="18">
        <v>2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</row>
    <row r="59" spans="1:127" hidden="1">
      <c r="A59" s="8" t="s">
        <v>203</v>
      </c>
      <c r="B59" t="s">
        <v>104</v>
      </c>
      <c r="C59" s="11" t="s">
        <v>204</v>
      </c>
      <c r="D59" s="11">
        <v>2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</row>
    <row r="60" spans="1:127">
      <c r="A60" s="44" t="s">
        <v>34</v>
      </c>
      <c r="B60" t="s">
        <v>39</v>
      </c>
      <c r="C60" s="112" t="s">
        <v>189</v>
      </c>
      <c r="D60" s="112">
        <v>6</v>
      </c>
      <c r="F60" s="66"/>
      <c r="DW60" s="67"/>
    </row>
    <row r="61" spans="1:127">
      <c r="A61" s="44" t="s">
        <v>91</v>
      </c>
      <c r="B61" t="s">
        <v>197</v>
      </c>
      <c r="C61" s="112" t="s">
        <v>34</v>
      </c>
      <c r="D61" s="112">
        <v>1</v>
      </c>
      <c r="F61" s="66"/>
      <c r="O61" s="60" t="s">
        <v>220</v>
      </c>
      <c r="DA61" s="68"/>
      <c r="DW61" s="67"/>
    </row>
    <row r="62" spans="1:127" s="10" customFormat="1">
      <c r="A62" s="40" t="s">
        <v>17</v>
      </c>
      <c r="B62" s="10" t="s">
        <v>30</v>
      </c>
      <c r="C62" s="113" t="s">
        <v>34</v>
      </c>
      <c r="D62" s="113">
        <v>5</v>
      </c>
      <c r="E62"/>
      <c r="F62" s="66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 t="s">
        <v>222</v>
      </c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60"/>
      <c r="BW62" s="60"/>
      <c r="BX62" s="60"/>
      <c r="BY62" s="60"/>
      <c r="BZ62" s="60"/>
      <c r="CA62" s="60"/>
      <c r="CB62" s="60"/>
      <c r="CC62" s="60"/>
      <c r="CD62" s="60"/>
      <c r="CE62" s="60"/>
      <c r="CF62" s="60"/>
      <c r="CG62" s="60"/>
      <c r="CH62" s="60"/>
      <c r="CI62" s="60"/>
      <c r="CJ62" s="60"/>
      <c r="CK62" s="60"/>
      <c r="CL62" s="60"/>
      <c r="CM62" s="60"/>
      <c r="CN62" s="60"/>
      <c r="CO62" s="60"/>
      <c r="CP62" s="60"/>
      <c r="CQ62" s="60"/>
      <c r="CR62" s="60"/>
      <c r="CS62" s="60"/>
      <c r="CT62" s="60"/>
      <c r="CU62" s="60"/>
      <c r="CV62" s="60"/>
      <c r="CW62" s="60"/>
      <c r="CX62" s="60"/>
      <c r="CY62" s="60"/>
      <c r="CZ62" s="60"/>
      <c r="DA62" s="60"/>
      <c r="DB62" s="60"/>
      <c r="DC62" s="60"/>
      <c r="DD62" s="60"/>
      <c r="DE62" s="60"/>
      <c r="DF62" s="60"/>
      <c r="DG62" s="60"/>
      <c r="DH62" s="60"/>
      <c r="DI62" s="60"/>
      <c r="DJ62" s="60"/>
      <c r="DK62" s="60"/>
      <c r="DL62" s="60"/>
      <c r="DM62" s="60"/>
      <c r="DN62" s="60"/>
      <c r="DO62" s="60"/>
      <c r="DP62" s="60"/>
      <c r="DQ62" s="60"/>
      <c r="DR62" s="60"/>
      <c r="DS62" s="60"/>
      <c r="DT62" s="60"/>
      <c r="DU62" s="60"/>
      <c r="DV62" s="60"/>
      <c r="DW62" s="67"/>
    </row>
    <row r="63" spans="1:127" hidden="1">
      <c r="A63" s="8" t="s">
        <v>191</v>
      </c>
      <c r="B63" t="s">
        <v>201</v>
      </c>
      <c r="C63" s="11" t="s">
        <v>190</v>
      </c>
      <c r="D63" s="11">
        <v>3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</row>
    <row r="64" spans="1:127" hidden="1">
      <c r="A64" s="8" t="s">
        <v>115</v>
      </c>
      <c r="B64" t="s">
        <v>113</v>
      </c>
      <c r="C64" s="11" t="s">
        <v>192</v>
      </c>
      <c r="D64" s="11">
        <v>2</v>
      </c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</row>
    <row r="65" spans="1:127" hidden="1">
      <c r="A65" s="8" t="s">
        <v>192</v>
      </c>
      <c r="B65" t="s">
        <v>111</v>
      </c>
      <c r="C65" s="11" t="s">
        <v>115</v>
      </c>
      <c r="D65" s="11">
        <v>2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</row>
    <row r="66" spans="1:127" s="10" customFormat="1" hidden="1">
      <c r="A66" s="12" t="s">
        <v>116</v>
      </c>
      <c r="B66" s="10" t="s">
        <v>119</v>
      </c>
      <c r="C66" s="33" t="s">
        <v>34</v>
      </c>
      <c r="D66" s="12">
        <v>2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</row>
    <row r="67" spans="1:127" hidden="1">
      <c r="A67" s="8" t="s">
        <v>117</v>
      </c>
      <c r="B67" t="s">
        <v>120</v>
      </c>
      <c r="C67" s="20" t="s">
        <v>116</v>
      </c>
      <c r="D67" s="11">
        <v>3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</row>
    <row r="68" spans="1:127" hidden="1">
      <c r="A68" s="8" t="s">
        <v>118</v>
      </c>
      <c r="B68" t="s">
        <v>121</v>
      </c>
      <c r="C68" s="20" t="s">
        <v>117</v>
      </c>
      <c r="D68" s="11">
        <v>1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</row>
    <row r="69" spans="1:127" s="10" customFormat="1">
      <c r="A69" s="40" t="s">
        <v>206</v>
      </c>
      <c r="B69" s="10" t="s">
        <v>215</v>
      </c>
      <c r="C69" s="115" t="s">
        <v>118</v>
      </c>
      <c r="D69" s="113">
        <v>2</v>
      </c>
      <c r="E69"/>
      <c r="F69" s="66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9" t="s">
        <v>223</v>
      </c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60"/>
      <c r="BW69" s="60"/>
      <c r="BX69" s="60"/>
      <c r="BY69" s="60"/>
      <c r="BZ69" s="60"/>
      <c r="CA69" s="60"/>
      <c r="CB69" s="60"/>
      <c r="CC69" s="60"/>
      <c r="CD69" s="60"/>
      <c r="CE69" s="60"/>
      <c r="CF69" s="60"/>
      <c r="CG69" s="60"/>
      <c r="CH69" s="60"/>
      <c r="CI69" s="60"/>
      <c r="CJ69" s="60"/>
      <c r="CK69" s="60"/>
      <c r="CL69" s="60"/>
      <c r="CM69" s="60"/>
      <c r="CN69" s="60"/>
      <c r="CO69" s="60"/>
      <c r="CP69" s="60"/>
      <c r="CQ69" s="60"/>
      <c r="CR69" s="60"/>
      <c r="CS69" s="60"/>
      <c r="CT69" s="60"/>
      <c r="CU69" s="60"/>
      <c r="CV69" s="60"/>
      <c r="CW69" s="60"/>
      <c r="CX69" s="60"/>
      <c r="CY69" s="60"/>
      <c r="CZ69" s="60"/>
      <c r="DA69" s="60"/>
      <c r="DB69" s="60"/>
      <c r="DC69" s="60"/>
      <c r="DD69" s="60"/>
      <c r="DE69" s="60"/>
      <c r="DF69" s="60"/>
      <c r="DG69" s="60"/>
      <c r="DH69" s="60"/>
      <c r="DI69" s="60"/>
      <c r="DJ69" s="60"/>
      <c r="DK69" s="60"/>
      <c r="DL69" s="60"/>
      <c r="DM69" s="60"/>
      <c r="DN69" s="60"/>
      <c r="DO69" s="60"/>
      <c r="DP69" s="60"/>
      <c r="DQ69" s="60"/>
      <c r="DR69" s="60"/>
      <c r="DS69" s="60"/>
      <c r="DT69" s="60"/>
      <c r="DU69" s="60"/>
      <c r="DV69" s="60"/>
      <c r="DW69" s="67"/>
    </row>
    <row r="70" spans="1:127" hidden="1">
      <c r="A70" s="8" t="s">
        <v>90</v>
      </c>
      <c r="B70" t="s">
        <v>87</v>
      </c>
      <c r="C70" s="11" t="s">
        <v>206</v>
      </c>
      <c r="D70" s="11">
        <v>1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</row>
    <row r="71" spans="1:127" ht="15.6" hidden="1">
      <c r="A71" s="13">
        <v>1</v>
      </c>
      <c r="B71" s="14" t="s">
        <v>20</v>
      </c>
      <c r="C71" s="55" t="s">
        <v>2</v>
      </c>
      <c r="D71" s="55" t="s">
        <v>205</v>
      </c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</row>
    <row r="72" spans="1:127" ht="15.6" hidden="1">
      <c r="A72" s="13">
        <v>2</v>
      </c>
      <c r="B72" s="14" t="s">
        <v>7</v>
      </c>
      <c r="C72" s="15"/>
      <c r="D72" s="15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</row>
    <row r="73" spans="1:127" ht="15.6" hidden="1">
      <c r="A73" s="46">
        <v>3</v>
      </c>
      <c r="B73" s="50" t="s">
        <v>27</v>
      </c>
      <c r="C73" s="56"/>
      <c r="D73" s="56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</row>
    <row r="74" spans="1:127" ht="15.6" hidden="1">
      <c r="A74" s="43">
        <v>4</v>
      </c>
      <c r="B74" s="49" t="s">
        <v>28</v>
      </c>
      <c r="C74" s="54"/>
      <c r="D74" s="5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</row>
    <row r="75" spans="1:127" ht="15.6" hidden="1">
      <c r="A75" s="5">
        <v>5</v>
      </c>
      <c r="B75" s="6" t="s">
        <v>32</v>
      </c>
      <c r="C75" s="7"/>
      <c r="D75" s="7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</row>
    <row r="76" spans="1:127" hidden="1">
      <c r="A76" s="42">
        <v>6</v>
      </c>
      <c r="B76" s="48" t="s">
        <v>212</v>
      </c>
      <c r="C76" s="53"/>
      <c r="D76" s="53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</row>
    <row r="77" spans="1:127">
      <c r="F77" s="66"/>
      <c r="DW77" s="67"/>
    </row>
    <row r="78" spans="1:127">
      <c r="F78" s="66"/>
      <c r="Q78" s="68"/>
      <c r="DB78" s="68"/>
      <c r="DW78" s="67"/>
    </row>
    <row r="79" spans="1:127">
      <c r="F79" s="66"/>
      <c r="DW79" s="67"/>
    </row>
    <row r="80" spans="1:127">
      <c r="F80" s="66"/>
      <c r="DW80" s="67"/>
    </row>
    <row r="81" spans="6:127">
      <c r="F81" s="66"/>
      <c r="DW81" s="67"/>
    </row>
    <row r="82" spans="6:127">
      <c r="F82" s="66"/>
      <c r="DW82" s="67"/>
    </row>
    <row r="83" spans="6:127">
      <c r="F83" s="64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  <c r="DC83" s="61"/>
      <c r="DD83" s="61"/>
      <c r="DE83" s="61"/>
      <c r="DF83" s="61"/>
      <c r="DG83" s="61"/>
      <c r="DH83" s="61"/>
      <c r="DI83" s="61"/>
      <c r="DJ83" s="61"/>
      <c r="DK83" s="61"/>
      <c r="DL83" s="61"/>
      <c r="DM83" s="61"/>
      <c r="DN83" s="61"/>
      <c r="DO83" s="61"/>
      <c r="DP83" s="61"/>
      <c r="DQ83" s="61"/>
      <c r="DR83" s="61"/>
      <c r="DS83" s="61"/>
      <c r="DT83" s="61"/>
      <c r="DU83" s="61"/>
      <c r="DV83" s="61"/>
      <c r="DW83" s="65"/>
    </row>
    <row r="85" spans="6:127">
      <c r="DE85" s="68"/>
    </row>
  </sheetData>
  <autoFilter ref="A2:D76" xr:uid="{A7CDBC52-9794-47CF-8147-B4BA73961551}">
    <filterColumn colId="0">
      <colorFilter dxfId="0"/>
    </filterColumn>
    <sortState xmlns:xlrd2="http://schemas.microsoft.com/office/spreadsheetml/2017/richdata2" ref="A5:D69">
      <sortCondition ref="C3:C76"/>
    </sortState>
  </autoFilter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19F9-8E35-4DC6-BF25-639DF4EC1BB5}">
  <dimension ref="A1:P64"/>
  <sheetViews>
    <sheetView tabSelected="1" workbookViewId="0">
      <selection activeCell="C2" sqref="C2"/>
    </sheetView>
  </sheetViews>
  <sheetFormatPr defaultRowHeight="14.4"/>
  <cols>
    <col min="1" max="1" width="40.5546875" customWidth="1"/>
    <col min="2" max="2" width="28.33203125" style="11" bestFit="1" customWidth="1"/>
    <col min="3" max="9" width="11.6640625" style="11" bestFit="1" customWidth="1"/>
    <col min="10" max="10" width="13" style="11" bestFit="1" customWidth="1"/>
    <col min="11" max="14" width="11.6640625" style="11" bestFit="1" customWidth="1"/>
    <col min="16382" max="16382" width="8.5546875" bestFit="1" customWidth="1"/>
    <col min="16383" max="16384" width="8.5546875" customWidth="1"/>
  </cols>
  <sheetData>
    <row r="1" spans="1:16" ht="63">
      <c r="A1" s="324" t="s">
        <v>406</v>
      </c>
      <c r="B1" s="324"/>
      <c r="C1" s="324"/>
      <c r="D1" s="324"/>
      <c r="E1" s="324"/>
      <c r="F1" s="324"/>
      <c r="G1" s="324"/>
      <c r="H1" s="324"/>
      <c r="I1" s="324"/>
      <c r="J1" s="324"/>
      <c r="K1" s="324"/>
      <c r="L1" s="324"/>
      <c r="M1" s="324"/>
      <c r="N1" s="324"/>
    </row>
    <row r="2" spans="1:16" ht="21.6">
      <c r="A2" s="208" t="s">
        <v>407</v>
      </c>
      <c r="B2" s="209">
        <f>SUM(B14+B23+B34+B47+B64)</f>
        <v>741357.88</v>
      </c>
    </row>
    <row r="3" spans="1:16" ht="21.6">
      <c r="A3" s="210" t="s">
        <v>408</v>
      </c>
      <c r="B3" s="211">
        <f>SUM(B13+B22+B33+B46+B63)</f>
        <v>1425587.6</v>
      </c>
    </row>
    <row r="5" spans="1:16" s="216" customFormat="1" ht="13.5" customHeight="1">
      <c r="A5" s="212" t="s">
        <v>409</v>
      </c>
      <c r="B5" s="212"/>
      <c r="C5" s="213"/>
      <c r="D5" s="214"/>
      <c r="E5" s="214"/>
      <c r="F5" s="214"/>
      <c r="G5" s="214"/>
      <c r="H5" s="214"/>
      <c r="I5" s="214"/>
      <c r="J5" s="214"/>
      <c r="K5" s="214"/>
      <c r="L5" s="214"/>
      <c r="M5" s="214"/>
      <c r="N5" s="214"/>
      <c r="O5" s="215"/>
      <c r="P5" s="215"/>
    </row>
    <row r="6" spans="1:16" s="221" customFormat="1" ht="13.5" customHeight="1">
      <c r="A6" s="217" t="s">
        <v>410</v>
      </c>
      <c r="B6" s="218" t="s">
        <v>411</v>
      </c>
      <c r="C6" s="218" t="s">
        <v>412</v>
      </c>
      <c r="D6" s="218" t="s">
        <v>413</v>
      </c>
      <c r="E6" s="218" t="s">
        <v>414</v>
      </c>
      <c r="F6" s="218" t="s">
        <v>415</v>
      </c>
      <c r="G6" s="218" t="s">
        <v>416</v>
      </c>
      <c r="H6" s="218" t="s">
        <v>417</v>
      </c>
      <c r="I6" s="219" t="s">
        <v>418</v>
      </c>
      <c r="J6" s="219" t="s">
        <v>419</v>
      </c>
      <c r="K6" s="219" t="s">
        <v>420</v>
      </c>
      <c r="L6" s="219" t="s">
        <v>421</v>
      </c>
      <c r="M6" s="219" t="s">
        <v>422</v>
      </c>
      <c r="N6" s="219" t="s">
        <v>423</v>
      </c>
      <c r="O6" s="220"/>
      <c r="P6" s="220"/>
    </row>
    <row r="7" spans="1:16" ht="13.5" customHeight="1">
      <c r="A7" s="222" t="s">
        <v>424</v>
      </c>
      <c r="B7" s="223">
        <f t="shared" ref="B7:B14" si="0">SUM(C7:N7)</f>
        <v>480000</v>
      </c>
      <c r="C7" s="224">
        <v>40000</v>
      </c>
      <c r="D7" s="224">
        <v>40000</v>
      </c>
      <c r="E7" s="224">
        <v>40000</v>
      </c>
      <c r="F7" s="224">
        <v>40000</v>
      </c>
      <c r="G7" s="224">
        <v>40000</v>
      </c>
      <c r="H7" s="224">
        <v>40000</v>
      </c>
      <c r="I7" s="224">
        <v>40000</v>
      </c>
      <c r="J7" s="224">
        <v>40000</v>
      </c>
      <c r="K7" s="224">
        <v>40000</v>
      </c>
      <c r="L7" s="224">
        <v>40000</v>
      </c>
      <c r="M7" s="224">
        <v>40000</v>
      </c>
      <c r="N7" s="224">
        <v>40000</v>
      </c>
      <c r="O7" s="225"/>
      <c r="P7" s="225"/>
    </row>
    <row r="8" spans="1:16" ht="13.5" customHeight="1">
      <c r="A8" s="226" t="s">
        <v>425</v>
      </c>
      <c r="B8" s="227">
        <f t="shared" si="0"/>
        <v>313800</v>
      </c>
      <c r="C8" s="227">
        <v>26150</v>
      </c>
      <c r="D8" s="227">
        <v>26150</v>
      </c>
      <c r="E8" s="227">
        <v>26150</v>
      </c>
      <c r="F8" s="227">
        <v>26150</v>
      </c>
      <c r="G8" s="227">
        <v>26150</v>
      </c>
      <c r="H8" s="227">
        <v>26150</v>
      </c>
      <c r="I8" s="227">
        <v>26150</v>
      </c>
      <c r="J8" s="227">
        <v>26150</v>
      </c>
      <c r="K8" s="227">
        <v>26150</v>
      </c>
      <c r="L8" s="227">
        <v>26150</v>
      </c>
      <c r="M8" s="227">
        <v>26150</v>
      </c>
      <c r="N8" s="227">
        <v>26150</v>
      </c>
      <c r="O8" s="225"/>
      <c r="P8" s="225"/>
    </row>
    <row r="9" spans="1:16" ht="13.5" customHeight="1">
      <c r="A9" s="222" t="s">
        <v>426</v>
      </c>
      <c r="B9" s="223">
        <f t="shared" si="0"/>
        <v>9379.7999999999975</v>
      </c>
      <c r="C9" s="223">
        <v>781.65</v>
      </c>
      <c r="D9" s="223">
        <v>781.65</v>
      </c>
      <c r="E9" s="223">
        <v>781.65</v>
      </c>
      <c r="F9" s="223">
        <v>781.65</v>
      </c>
      <c r="G9" s="223">
        <v>781.65</v>
      </c>
      <c r="H9" s="223">
        <v>781.65</v>
      </c>
      <c r="I9" s="223">
        <v>781.65</v>
      </c>
      <c r="J9" s="223">
        <v>781.65</v>
      </c>
      <c r="K9" s="223">
        <v>781.65</v>
      </c>
      <c r="L9" s="223">
        <v>781.65</v>
      </c>
      <c r="M9" s="223">
        <v>781.65</v>
      </c>
      <c r="N9" s="223">
        <v>781.65</v>
      </c>
      <c r="O9" s="228"/>
      <c r="P9" s="228"/>
    </row>
    <row r="10" spans="1:16" ht="13.5" customHeight="1">
      <c r="A10" s="226" t="s">
        <v>426</v>
      </c>
      <c r="B10" s="227">
        <f t="shared" si="0"/>
        <v>5566.44</v>
      </c>
      <c r="C10" s="227">
        <v>463.87</v>
      </c>
      <c r="D10" s="227">
        <v>463.87</v>
      </c>
      <c r="E10" s="227">
        <v>463.87</v>
      </c>
      <c r="F10" s="227">
        <v>463.87</v>
      </c>
      <c r="G10" s="227">
        <v>463.87</v>
      </c>
      <c r="H10" s="227">
        <v>463.87</v>
      </c>
      <c r="I10" s="227">
        <v>463.87</v>
      </c>
      <c r="J10" s="227">
        <v>463.87</v>
      </c>
      <c r="K10" s="227">
        <v>463.87</v>
      </c>
      <c r="L10" s="227">
        <v>463.87</v>
      </c>
      <c r="M10" s="227">
        <v>463.87</v>
      </c>
      <c r="N10" s="227">
        <v>463.87</v>
      </c>
      <c r="O10" s="228"/>
      <c r="P10" s="228"/>
    </row>
    <row r="11" spans="1:16" ht="13.5" customHeight="1">
      <c r="A11" s="222" t="s">
        <v>427</v>
      </c>
      <c r="B11" s="223">
        <f t="shared" si="0"/>
        <v>18500</v>
      </c>
      <c r="C11" s="224"/>
      <c r="D11" s="224">
        <v>2500</v>
      </c>
      <c r="E11" s="224">
        <v>2500</v>
      </c>
      <c r="F11" s="224">
        <v>2500</v>
      </c>
      <c r="G11" s="224"/>
      <c r="H11" s="224"/>
      <c r="I11" s="224"/>
      <c r="J11" s="224">
        <v>2000</v>
      </c>
      <c r="K11" s="224">
        <v>3000</v>
      </c>
      <c r="L11" s="224">
        <v>3000</v>
      </c>
      <c r="M11" s="224">
        <v>3000</v>
      </c>
      <c r="N11" s="224"/>
      <c r="O11" s="228"/>
      <c r="P11" s="228"/>
    </row>
    <row r="12" spans="1:16" ht="13.5" customHeight="1">
      <c r="A12" s="226" t="s">
        <v>427</v>
      </c>
      <c r="B12" s="227">
        <f t="shared" si="0"/>
        <v>7050</v>
      </c>
      <c r="C12" s="229"/>
      <c r="D12" s="229">
        <v>1500</v>
      </c>
      <c r="E12" s="229">
        <v>200</v>
      </c>
      <c r="F12" s="229">
        <v>987</v>
      </c>
      <c r="G12" s="229"/>
      <c r="H12" s="229"/>
      <c r="I12" s="229"/>
      <c r="J12" s="229">
        <v>1700</v>
      </c>
      <c r="K12" s="229">
        <v>1352</v>
      </c>
      <c r="L12" s="229">
        <v>798</v>
      </c>
      <c r="M12" s="229">
        <v>513</v>
      </c>
      <c r="N12" s="229"/>
      <c r="O12" s="228"/>
      <c r="P12" s="228"/>
    </row>
    <row r="13" spans="1:16" ht="13.5" customHeight="1">
      <c r="A13" s="222" t="s">
        <v>428</v>
      </c>
      <c r="B13" s="230">
        <f t="shared" si="0"/>
        <v>507879.8000000001</v>
      </c>
      <c r="C13" s="230">
        <f>SUM(C7+C9+C11)</f>
        <v>40781.65</v>
      </c>
      <c r="D13" s="230">
        <f t="shared" ref="D13:N13" si="1">SUM(D7+D9+D11)</f>
        <v>43281.65</v>
      </c>
      <c r="E13" s="230">
        <f t="shared" si="1"/>
        <v>43281.65</v>
      </c>
      <c r="F13" s="230">
        <f t="shared" si="1"/>
        <v>43281.65</v>
      </c>
      <c r="G13" s="230">
        <f t="shared" si="1"/>
        <v>40781.65</v>
      </c>
      <c r="H13" s="230">
        <f t="shared" si="1"/>
        <v>40781.65</v>
      </c>
      <c r="I13" s="230">
        <f t="shared" si="1"/>
        <v>40781.65</v>
      </c>
      <c r="J13" s="230">
        <f t="shared" si="1"/>
        <v>42781.65</v>
      </c>
      <c r="K13" s="230">
        <f t="shared" si="1"/>
        <v>43781.65</v>
      </c>
      <c r="L13" s="230">
        <f t="shared" si="1"/>
        <v>43781.65</v>
      </c>
      <c r="M13" s="230">
        <f t="shared" si="1"/>
        <v>43781.65</v>
      </c>
      <c r="N13" s="230">
        <f t="shared" si="1"/>
        <v>40781.65</v>
      </c>
      <c r="O13" s="228"/>
      <c r="P13" s="228"/>
    </row>
    <row r="14" spans="1:16" ht="13.5" customHeight="1">
      <c r="A14" s="226" t="s">
        <v>429</v>
      </c>
      <c r="B14" s="231">
        <f t="shared" si="0"/>
        <v>326416.44</v>
      </c>
      <c r="C14" s="231">
        <f>C8+C10+C12</f>
        <v>26613.87</v>
      </c>
      <c r="D14" s="231">
        <f t="shared" ref="D14:N14" si="2">D8+D10+D12</f>
        <v>28113.87</v>
      </c>
      <c r="E14" s="231">
        <f t="shared" si="2"/>
        <v>26813.87</v>
      </c>
      <c r="F14" s="231">
        <f t="shared" si="2"/>
        <v>27600.87</v>
      </c>
      <c r="G14" s="231">
        <f t="shared" si="2"/>
        <v>26613.87</v>
      </c>
      <c r="H14" s="231">
        <f t="shared" si="2"/>
        <v>26613.87</v>
      </c>
      <c r="I14" s="231">
        <f t="shared" si="2"/>
        <v>26613.87</v>
      </c>
      <c r="J14" s="231">
        <f t="shared" si="2"/>
        <v>28313.87</v>
      </c>
      <c r="K14" s="231">
        <f t="shared" si="2"/>
        <v>27965.87</v>
      </c>
      <c r="L14" s="231">
        <f t="shared" si="2"/>
        <v>27411.87</v>
      </c>
      <c r="M14" s="231">
        <f t="shared" si="2"/>
        <v>27126.87</v>
      </c>
      <c r="N14" s="231">
        <f t="shared" si="2"/>
        <v>26613.87</v>
      </c>
      <c r="O14" s="228"/>
      <c r="P14" s="228"/>
    </row>
    <row r="16" spans="1:16" s="216" customFormat="1" ht="13.5" customHeight="1">
      <c r="A16" s="212" t="s">
        <v>430</v>
      </c>
      <c r="B16" s="212"/>
      <c r="C16" s="213"/>
      <c r="D16" s="214"/>
      <c r="E16" s="214"/>
      <c r="F16" s="214"/>
      <c r="G16" s="214"/>
      <c r="H16" s="214"/>
      <c r="I16" s="214"/>
      <c r="J16" s="214"/>
      <c r="K16" s="214"/>
      <c r="L16" s="214"/>
      <c r="M16" s="214"/>
      <c r="N16" s="214"/>
      <c r="O16" s="215"/>
      <c r="P16" s="215"/>
    </row>
    <row r="17" spans="1:16" s="221" customFormat="1" ht="13.5" customHeight="1">
      <c r="A17" s="217" t="s">
        <v>431</v>
      </c>
      <c r="B17" s="218" t="s">
        <v>411</v>
      </c>
      <c r="C17" s="218" t="s">
        <v>412</v>
      </c>
      <c r="D17" s="218" t="s">
        <v>413</v>
      </c>
      <c r="E17" s="218" t="s">
        <v>414</v>
      </c>
      <c r="F17" s="218" t="s">
        <v>415</v>
      </c>
      <c r="G17" s="218" t="s">
        <v>416</v>
      </c>
      <c r="H17" s="218" t="s">
        <v>417</v>
      </c>
      <c r="I17" s="219" t="s">
        <v>418</v>
      </c>
      <c r="J17" s="219" t="s">
        <v>419</v>
      </c>
      <c r="K17" s="219" t="s">
        <v>420</v>
      </c>
      <c r="L17" s="219" t="s">
        <v>421</v>
      </c>
      <c r="M17" s="219" t="s">
        <v>422</v>
      </c>
      <c r="N17" s="219" t="s">
        <v>423</v>
      </c>
      <c r="O17" s="220"/>
      <c r="P17" s="220"/>
    </row>
    <row r="18" spans="1:16" ht="13.5" customHeight="1">
      <c r="A18" s="222" t="s">
        <v>432</v>
      </c>
      <c r="B18" s="223">
        <f>SUM(C18:N18)</f>
        <v>120000</v>
      </c>
      <c r="C18" s="224">
        <v>10000</v>
      </c>
      <c r="D18" s="224">
        <v>10000</v>
      </c>
      <c r="E18" s="224">
        <v>10000</v>
      </c>
      <c r="F18" s="224">
        <v>10000</v>
      </c>
      <c r="G18" s="224">
        <v>10000</v>
      </c>
      <c r="H18" s="224">
        <v>10000</v>
      </c>
      <c r="I18" s="224">
        <v>10000</v>
      </c>
      <c r="J18" s="224">
        <v>10000</v>
      </c>
      <c r="K18" s="224">
        <v>10000</v>
      </c>
      <c r="L18" s="224">
        <v>10000</v>
      </c>
      <c r="M18" s="224">
        <v>10000</v>
      </c>
      <c r="N18" s="224">
        <v>10000</v>
      </c>
      <c r="O18" s="225"/>
      <c r="P18" s="225"/>
    </row>
    <row r="19" spans="1:16" ht="13.5" customHeight="1">
      <c r="A19" s="226" t="s">
        <v>432</v>
      </c>
      <c r="B19" s="232">
        <f t="shared" ref="B19:B23" si="3">SUM(C19:N19)</f>
        <v>8553</v>
      </c>
      <c r="C19" s="229">
        <v>254</v>
      </c>
      <c r="D19" s="229">
        <v>654</v>
      </c>
      <c r="E19" s="229">
        <v>247</v>
      </c>
      <c r="F19" s="229">
        <v>687</v>
      </c>
      <c r="G19" s="229">
        <v>621</v>
      </c>
      <c r="H19" s="229">
        <v>874</v>
      </c>
      <c r="I19" s="229">
        <v>987</v>
      </c>
      <c r="J19" s="229">
        <v>2657</v>
      </c>
      <c r="K19" s="229">
        <v>500</v>
      </c>
      <c r="L19" s="229">
        <v>165</v>
      </c>
      <c r="M19" s="229">
        <v>697</v>
      </c>
      <c r="N19" s="229">
        <v>210</v>
      </c>
      <c r="O19" s="225"/>
      <c r="P19" s="225"/>
    </row>
    <row r="20" spans="1:16" ht="13.5" customHeight="1">
      <c r="A20" s="222" t="s">
        <v>433</v>
      </c>
      <c r="B20" s="223">
        <f t="shared" si="3"/>
        <v>60000</v>
      </c>
      <c r="C20" s="224">
        <v>5000</v>
      </c>
      <c r="D20" s="224">
        <v>5000</v>
      </c>
      <c r="E20" s="224">
        <v>5000</v>
      </c>
      <c r="F20" s="224">
        <v>5000</v>
      </c>
      <c r="G20" s="224">
        <v>5000</v>
      </c>
      <c r="H20" s="224">
        <v>5000</v>
      </c>
      <c r="I20" s="224">
        <v>5000</v>
      </c>
      <c r="J20" s="224">
        <v>5000</v>
      </c>
      <c r="K20" s="224">
        <v>5000</v>
      </c>
      <c r="L20" s="224">
        <v>5000</v>
      </c>
      <c r="M20" s="224">
        <v>5000</v>
      </c>
      <c r="N20" s="224">
        <v>5000</v>
      </c>
      <c r="O20" s="225"/>
      <c r="P20" s="228"/>
    </row>
    <row r="21" spans="1:16" ht="13.5" customHeight="1">
      <c r="A21" s="226" t="s">
        <v>434</v>
      </c>
      <c r="B21" s="232">
        <f>SUM(C21:N21)</f>
        <v>12111</v>
      </c>
      <c r="C21" s="229">
        <v>987</v>
      </c>
      <c r="D21" s="229">
        <v>987</v>
      </c>
      <c r="E21" s="229">
        <v>245</v>
      </c>
      <c r="F21" s="229">
        <v>665</v>
      </c>
      <c r="G21" s="229">
        <v>895</v>
      </c>
      <c r="H21" s="229">
        <v>368</v>
      </c>
      <c r="I21" s="229">
        <v>756</v>
      </c>
      <c r="J21" s="229">
        <v>654</v>
      </c>
      <c r="K21" s="229">
        <v>657</v>
      </c>
      <c r="L21" s="229">
        <v>972</v>
      </c>
      <c r="M21" s="229">
        <v>4600</v>
      </c>
      <c r="N21" s="229">
        <v>325</v>
      </c>
      <c r="O21" s="228"/>
      <c r="P21" s="228"/>
    </row>
    <row r="22" spans="1:16" ht="13.5" customHeight="1">
      <c r="A22" s="222" t="s">
        <v>428</v>
      </c>
      <c r="B22" s="233">
        <f>SUM(C22:N22)</f>
        <v>180000</v>
      </c>
      <c r="C22" s="230">
        <f>SUM(C18,C20)</f>
        <v>15000</v>
      </c>
      <c r="D22" s="230">
        <f t="shared" ref="D22:N22" si="4">SUM(D18,D20)</f>
        <v>15000</v>
      </c>
      <c r="E22" s="230">
        <f t="shared" si="4"/>
        <v>15000</v>
      </c>
      <c r="F22" s="230">
        <f t="shared" si="4"/>
        <v>15000</v>
      </c>
      <c r="G22" s="230">
        <f t="shared" si="4"/>
        <v>15000</v>
      </c>
      <c r="H22" s="230">
        <f t="shared" si="4"/>
        <v>15000</v>
      </c>
      <c r="I22" s="230">
        <f t="shared" si="4"/>
        <v>15000</v>
      </c>
      <c r="J22" s="230">
        <f t="shared" si="4"/>
        <v>15000</v>
      </c>
      <c r="K22" s="230">
        <f t="shared" si="4"/>
        <v>15000</v>
      </c>
      <c r="L22" s="230">
        <f t="shared" si="4"/>
        <v>15000</v>
      </c>
      <c r="M22" s="230">
        <f t="shared" si="4"/>
        <v>15000</v>
      </c>
      <c r="N22" s="230">
        <f t="shared" si="4"/>
        <v>15000</v>
      </c>
      <c r="O22" s="228"/>
      <c r="P22" s="228"/>
    </row>
    <row r="23" spans="1:16" ht="13.5" customHeight="1">
      <c r="A23" s="226" t="s">
        <v>429</v>
      </c>
      <c r="B23" s="232">
        <f t="shared" si="3"/>
        <v>20664</v>
      </c>
      <c r="C23" s="231">
        <f>C19+C21</f>
        <v>1241</v>
      </c>
      <c r="D23" s="231">
        <f t="shared" ref="D23:N23" si="5">D19+D21</f>
        <v>1641</v>
      </c>
      <c r="E23" s="231">
        <f t="shared" si="5"/>
        <v>492</v>
      </c>
      <c r="F23" s="231">
        <f t="shared" si="5"/>
        <v>1352</v>
      </c>
      <c r="G23" s="231">
        <f t="shared" si="5"/>
        <v>1516</v>
      </c>
      <c r="H23" s="231">
        <f t="shared" si="5"/>
        <v>1242</v>
      </c>
      <c r="I23" s="231">
        <f t="shared" si="5"/>
        <v>1743</v>
      </c>
      <c r="J23" s="231">
        <f t="shared" si="5"/>
        <v>3311</v>
      </c>
      <c r="K23" s="231">
        <f t="shared" si="5"/>
        <v>1157</v>
      </c>
      <c r="L23" s="231">
        <f t="shared" si="5"/>
        <v>1137</v>
      </c>
      <c r="M23" s="231">
        <f t="shared" si="5"/>
        <v>5297</v>
      </c>
      <c r="N23" s="231">
        <f t="shared" si="5"/>
        <v>535</v>
      </c>
      <c r="O23" s="228"/>
      <c r="P23" s="228"/>
    </row>
    <row r="25" spans="1:16" s="216" customFormat="1" ht="13.5" customHeight="1">
      <c r="A25" s="212" t="s">
        <v>435</v>
      </c>
      <c r="B25" s="212"/>
      <c r="C25" s="213"/>
      <c r="D25" s="214"/>
      <c r="E25" s="214"/>
      <c r="F25" s="214"/>
      <c r="G25" s="214"/>
      <c r="H25" s="214"/>
      <c r="I25" s="214"/>
      <c r="J25" s="214"/>
      <c r="K25" s="214"/>
      <c r="L25" s="214"/>
      <c r="M25" s="214"/>
      <c r="N25" s="214"/>
      <c r="O25" s="215"/>
      <c r="P25" s="215"/>
    </row>
    <row r="26" spans="1:16" s="221" customFormat="1" ht="13.5" customHeight="1">
      <c r="A26" s="217" t="s">
        <v>436</v>
      </c>
      <c r="B26" s="218" t="s">
        <v>411</v>
      </c>
      <c r="C26" s="218" t="s">
        <v>412</v>
      </c>
      <c r="D26" s="218" t="s">
        <v>413</v>
      </c>
      <c r="E26" s="218" t="s">
        <v>414</v>
      </c>
      <c r="F26" s="218" t="s">
        <v>415</v>
      </c>
      <c r="G26" s="218" t="s">
        <v>416</v>
      </c>
      <c r="H26" s="218" t="s">
        <v>417</v>
      </c>
      <c r="I26" s="219" t="s">
        <v>418</v>
      </c>
      <c r="J26" s="219" t="s">
        <v>419</v>
      </c>
      <c r="K26" s="219" t="s">
        <v>420</v>
      </c>
      <c r="L26" s="219" t="s">
        <v>421</v>
      </c>
      <c r="M26" s="219" t="s">
        <v>422</v>
      </c>
      <c r="N26" s="219" t="s">
        <v>423</v>
      </c>
      <c r="O26" s="220"/>
      <c r="P26" s="220"/>
    </row>
    <row r="27" spans="1:16" ht="13.5" customHeight="1">
      <c r="A27" s="222" t="s">
        <v>437</v>
      </c>
      <c r="B27" s="223">
        <f>SUM(C27:N27)</f>
        <v>48000</v>
      </c>
      <c r="C27" s="224">
        <v>4000</v>
      </c>
      <c r="D27" s="224">
        <v>4000</v>
      </c>
      <c r="E27" s="224">
        <v>4000</v>
      </c>
      <c r="F27" s="224">
        <v>4000</v>
      </c>
      <c r="G27" s="224">
        <v>4000</v>
      </c>
      <c r="H27" s="224">
        <v>4000</v>
      </c>
      <c r="I27" s="224">
        <v>4000</v>
      </c>
      <c r="J27" s="224">
        <v>4000</v>
      </c>
      <c r="K27" s="224">
        <v>4000</v>
      </c>
      <c r="L27" s="224">
        <v>4000</v>
      </c>
      <c r="M27" s="224">
        <v>4000</v>
      </c>
      <c r="N27" s="224">
        <v>4000</v>
      </c>
      <c r="O27" s="225"/>
      <c r="P27" s="225"/>
    </row>
    <row r="28" spans="1:16" ht="13.5" customHeight="1">
      <c r="A28" s="226" t="s">
        <v>437</v>
      </c>
      <c r="B28" s="232">
        <f t="shared" ref="B28:B33" si="6">SUM(C28:N28)</f>
        <v>10545</v>
      </c>
      <c r="C28" s="229">
        <v>687</v>
      </c>
      <c r="D28" s="229">
        <v>874</v>
      </c>
      <c r="E28" s="229">
        <v>654</v>
      </c>
      <c r="F28" s="229">
        <v>324</v>
      </c>
      <c r="G28" s="229">
        <v>687</v>
      </c>
      <c r="H28" s="229">
        <v>3000</v>
      </c>
      <c r="I28" s="229">
        <v>972</v>
      </c>
      <c r="J28" s="229">
        <v>987</v>
      </c>
      <c r="K28" s="229">
        <v>124</v>
      </c>
      <c r="L28" s="229">
        <v>565</v>
      </c>
      <c r="M28" s="229">
        <v>684</v>
      </c>
      <c r="N28" s="229">
        <v>987</v>
      </c>
      <c r="O28" s="225"/>
      <c r="P28" s="225"/>
    </row>
    <row r="29" spans="1:16" ht="13.5" customHeight="1">
      <c r="A29" s="222" t="s">
        <v>438</v>
      </c>
      <c r="B29" s="223">
        <f>SUM(C29:N29)</f>
        <v>30000</v>
      </c>
      <c r="C29" s="224">
        <v>2500</v>
      </c>
      <c r="D29" s="224">
        <v>2500</v>
      </c>
      <c r="E29" s="224">
        <v>2500</v>
      </c>
      <c r="F29" s="224">
        <v>2500</v>
      </c>
      <c r="G29" s="224">
        <v>2500</v>
      </c>
      <c r="H29" s="224">
        <v>2500</v>
      </c>
      <c r="I29" s="224">
        <v>2500</v>
      </c>
      <c r="J29" s="224">
        <v>2500</v>
      </c>
      <c r="K29" s="224">
        <v>2500</v>
      </c>
      <c r="L29" s="224">
        <v>2500</v>
      </c>
      <c r="M29" s="224">
        <v>2500</v>
      </c>
      <c r="N29" s="224">
        <v>2500</v>
      </c>
      <c r="O29" s="225"/>
      <c r="P29" s="225"/>
    </row>
    <row r="30" spans="1:16" ht="13.5" customHeight="1">
      <c r="A30" s="226" t="s">
        <v>438</v>
      </c>
      <c r="B30" s="232">
        <f t="shared" si="6"/>
        <v>6477</v>
      </c>
      <c r="C30" s="229">
        <v>698</v>
      </c>
      <c r="D30" s="229">
        <v>224</v>
      </c>
      <c r="E30" s="229">
        <v>786</v>
      </c>
      <c r="F30" s="229">
        <v>124</v>
      </c>
      <c r="G30" s="229">
        <v>697</v>
      </c>
      <c r="H30" s="229">
        <v>123</v>
      </c>
      <c r="I30" s="229">
        <v>785</v>
      </c>
      <c r="J30" s="229">
        <v>987</v>
      </c>
      <c r="K30" s="229">
        <v>125</v>
      </c>
      <c r="L30" s="229">
        <v>687</v>
      </c>
      <c r="M30" s="229">
        <v>985</v>
      </c>
      <c r="N30" s="229">
        <v>256</v>
      </c>
      <c r="O30" s="225"/>
      <c r="P30" s="225"/>
    </row>
    <row r="31" spans="1:16" ht="13.5" customHeight="1">
      <c r="A31" s="222" t="s">
        <v>439</v>
      </c>
      <c r="B31" s="223">
        <f t="shared" si="6"/>
        <v>22680</v>
      </c>
      <c r="C31" s="224">
        <v>1890</v>
      </c>
      <c r="D31" s="224">
        <v>1890</v>
      </c>
      <c r="E31" s="224">
        <v>1890</v>
      </c>
      <c r="F31" s="224">
        <v>1890</v>
      </c>
      <c r="G31" s="224">
        <v>1890</v>
      </c>
      <c r="H31" s="224">
        <v>1890</v>
      </c>
      <c r="I31" s="224">
        <v>1890</v>
      </c>
      <c r="J31" s="224">
        <v>1890</v>
      </c>
      <c r="K31" s="224">
        <v>1890</v>
      </c>
      <c r="L31" s="224">
        <v>1890</v>
      </c>
      <c r="M31" s="224">
        <v>1890</v>
      </c>
      <c r="N31" s="224">
        <v>1890</v>
      </c>
      <c r="O31" s="225"/>
      <c r="P31" s="228"/>
    </row>
    <row r="32" spans="1:16" ht="13.5" customHeight="1">
      <c r="A32" s="226" t="s">
        <v>439</v>
      </c>
      <c r="B32" s="232">
        <f t="shared" si="6"/>
        <v>6098</v>
      </c>
      <c r="C32" s="229">
        <v>100</v>
      </c>
      <c r="D32" s="229">
        <v>258</v>
      </c>
      <c r="E32" s="229">
        <v>687</v>
      </c>
      <c r="F32" s="229">
        <v>156</v>
      </c>
      <c r="G32" s="229">
        <v>895</v>
      </c>
      <c r="H32" s="229">
        <v>687</v>
      </c>
      <c r="I32" s="229">
        <v>235</v>
      </c>
      <c r="J32" s="229">
        <v>969</v>
      </c>
      <c r="K32" s="229">
        <v>785</v>
      </c>
      <c r="L32" s="229">
        <v>987</v>
      </c>
      <c r="M32" s="229">
        <v>165</v>
      </c>
      <c r="N32" s="229">
        <v>174</v>
      </c>
      <c r="O32" s="228"/>
      <c r="P32" s="228"/>
    </row>
    <row r="33" spans="1:16" ht="13.5" customHeight="1">
      <c r="A33" s="222" t="s">
        <v>428</v>
      </c>
      <c r="B33" s="233">
        <f t="shared" si="6"/>
        <v>100680</v>
      </c>
      <c r="C33" s="230">
        <f>SUM(C27,C29,C31)</f>
        <v>8390</v>
      </c>
      <c r="D33" s="230">
        <f t="shared" ref="D33:N33" si="7">SUM(D27,D29,D31)</f>
        <v>8390</v>
      </c>
      <c r="E33" s="230">
        <f t="shared" si="7"/>
        <v>8390</v>
      </c>
      <c r="F33" s="230">
        <f t="shared" si="7"/>
        <v>8390</v>
      </c>
      <c r="G33" s="230">
        <f t="shared" si="7"/>
        <v>8390</v>
      </c>
      <c r="H33" s="230">
        <f t="shared" si="7"/>
        <v>8390</v>
      </c>
      <c r="I33" s="230">
        <f t="shared" si="7"/>
        <v>8390</v>
      </c>
      <c r="J33" s="230">
        <f t="shared" si="7"/>
        <v>8390</v>
      </c>
      <c r="K33" s="230">
        <f t="shared" si="7"/>
        <v>8390</v>
      </c>
      <c r="L33" s="230">
        <f t="shared" si="7"/>
        <v>8390</v>
      </c>
      <c r="M33" s="230">
        <f t="shared" si="7"/>
        <v>8390</v>
      </c>
      <c r="N33" s="230">
        <f t="shared" si="7"/>
        <v>8390</v>
      </c>
      <c r="O33" s="228"/>
      <c r="P33" s="228"/>
    </row>
    <row r="34" spans="1:16" ht="13.5" customHeight="1">
      <c r="A34" s="226" t="s">
        <v>429</v>
      </c>
      <c r="B34" s="232">
        <f>SUM(C34:N34)</f>
        <v>23120</v>
      </c>
      <c r="C34" s="231">
        <f>SUM(C28+C30+C32)</f>
        <v>1485</v>
      </c>
      <c r="D34" s="231">
        <f t="shared" ref="D34:N34" si="8">SUM(D28+D30+D32)</f>
        <v>1356</v>
      </c>
      <c r="E34" s="231">
        <f t="shared" si="8"/>
        <v>2127</v>
      </c>
      <c r="F34" s="231">
        <f t="shared" si="8"/>
        <v>604</v>
      </c>
      <c r="G34" s="231">
        <f t="shared" si="8"/>
        <v>2279</v>
      </c>
      <c r="H34" s="231">
        <f t="shared" si="8"/>
        <v>3810</v>
      </c>
      <c r="I34" s="231">
        <f t="shared" si="8"/>
        <v>1992</v>
      </c>
      <c r="J34" s="231">
        <f t="shared" si="8"/>
        <v>2943</v>
      </c>
      <c r="K34" s="231">
        <f t="shared" si="8"/>
        <v>1034</v>
      </c>
      <c r="L34" s="231">
        <f t="shared" si="8"/>
        <v>2239</v>
      </c>
      <c r="M34" s="231">
        <f t="shared" si="8"/>
        <v>1834</v>
      </c>
      <c r="N34" s="231">
        <f t="shared" si="8"/>
        <v>1417</v>
      </c>
      <c r="O34" s="228"/>
      <c r="P34" s="228"/>
    </row>
    <row r="36" spans="1:16" s="216" customFormat="1" ht="13.5" customHeight="1">
      <c r="A36" s="212" t="s">
        <v>440</v>
      </c>
      <c r="B36" s="212"/>
      <c r="C36" s="213"/>
      <c r="D36" s="214"/>
      <c r="E36" s="214"/>
      <c r="F36" s="214"/>
      <c r="G36" s="214"/>
      <c r="H36" s="214"/>
      <c r="I36" s="214"/>
      <c r="J36" s="214"/>
      <c r="K36" s="214"/>
      <c r="L36" s="214"/>
      <c r="M36" s="214"/>
      <c r="N36" s="214"/>
      <c r="O36" s="215"/>
      <c r="P36" s="215"/>
    </row>
    <row r="37" spans="1:16" s="221" customFormat="1" ht="13.5" customHeight="1">
      <c r="A37" s="217" t="s">
        <v>431</v>
      </c>
      <c r="B37" s="218" t="s">
        <v>411</v>
      </c>
      <c r="C37" s="218" t="s">
        <v>412</v>
      </c>
      <c r="D37" s="218" t="s">
        <v>413</v>
      </c>
      <c r="E37" s="218" t="s">
        <v>414</v>
      </c>
      <c r="F37" s="218" t="s">
        <v>415</v>
      </c>
      <c r="G37" s="218" t="s">
        <v>416</v>
      </c>
      <c r="H37" s="218" t="s">
        <v>417</v>
      </c>
      <c r="I37" s="219" t="s">
        <v>418</v>
      </c>
      <c r="J37" s="219" t="s">
        <v>419</v>
      </c>
      <c r="K37" s="219" t="s">
        <v>420</v>
      </c>
      <c r="L37" s="219" t="s">
        <v>421</v>
      </c>
      <c r="M37" s="219" t="s">
        <v>422</v>
      </c>
      <c r="N37" s="219" t="s">
        <v>423</v>
      </c>
      <c r="O37" s="220"/>
      <c r="P37" s="220"/>
    </row>
    <row r="38" spans="1:16" ht="13.5" customHeight="1">
      <c r="A38" s="222" t="s">
        <v>441</v>
      </c>
      <c r="B38" s="223">
        <f>SUM(C38:N38)</f>
        <v>17424</v>
      </c>
      <c r="C38" s="224">
        <v>1452</v>
      </c>
      <c r="D38" s="224">
        <v>1452</v>
      </c>
      <c r="E38" s="224">
        <v>1452</v>
      </c>
      <c r="F38" s="224">
        <v>1452</v>
      </c>
      <c r="G38" s="224">
        <v>1452</v>
      </c>
      <c r="H38" s="224">
        <v>1452</v>
      </c>
      <c r="I38" s="224">
        <v>1452</v>
      </c>
      <c r="J38" s="224">
        <v>1452</v>
      </c>
      <c r="K38" s="224">
        <v>1452</v>
      </c>
      <c r="L38" s="224">
        <v>1452</v>
      </c>
      <c r="M38" s="224">
        <v>1452</v>
      </c>
      <c r="N38" s="224">
        <v>1452</v>
      </c>
      <c r="O38" s="225"/>
      <c r="P38" s="225"/>
    </row>
    <row r="39" spans="1:16" ht="13.5" customHeight="1">
      <c r="A39" s="226" t="s">
        <v>441</v>
      </c>
      <c r="B39" s="232">
        <f>SUM(C39:N39)</f>
        <v>6541</v>
      </c>
      <c r="C39" s="229">
        <v>365</v>
      </c>
      <c r="D39" s="229">
        <v>451</v>
      </c>
      <c r="E39" s="229">
        <v>321</v>
      </c>
      <c r="F39" s="229">
        <v>125</v>
      </c>
      <c r="G39" s="229">
        <v>687</v>
      </c>
      <c r="H39" s="229">
        <v>133</v>
      </c>
      <c r="I39" s="229">
        <v>789</v>
      </c>
      <c r="J39" s="229">
        <v>640</v>
      </c>
      <c r="K39" s="229">
        <v>698</v>
      </c>
      <c r="L39" s="229">
        <v>859</v>
      </c>
      <c r="M39" s="229">
        <v>789</v>
      </c>
      <c r="N39" s="229">
        <v>684</v>
      </c>
      <c r="O39" s="225"/>
      <c r="P39" s="225"/>
    </row>
    <row r="40" spans="1:16" ht="13.5" customHeight="1">
      <c r="A40" s="222" t="s">
        <v>442</v>
      </c>
      <c r="B40" s="223">
        <f t="shared" ref="B40:B47" si="9">SUM(C40:N40)</f>
        <v>9600</v>
      </c>
      <c r="C40" s="224">
        <v>800</v>
      </c>
      <c r="D40" s="224">
        <v>800</v>
      </c>
      <c r="E40" s="224">
        <v>800</v>
      </c>
      <c r="F40" s="224">
        <v>800</v>
      </c>
      <c r="G40" s="224">
        <v>800</v>
      </c>
      <c r="H40" s="224">
        <v>800</v>
      </c>
      <c r="I40" s="224">
        <v>800</v>
      </c>
      <c r="J40" s="224">
        <v>800</v>
      </c>
      <c r="K40" s="224">
        <v>800</v>
      </c>
      <c r="L40" s="224">
        <v>800</v>
      </c>
      <c r="M40" s="224">
        <v>800</v>
      </c>
      <c r="N40" s="224">
        <v>800</v>
      </c>
      <c r="O40" s="225"/>
      <c r="P40" s="225"/>
    </row>
    <row r="41" spans="1:16" ht="13.5" customHeight="1">
      <c r="A41" s="226" t="s">
        <v>442</v>
      </c>
      <c r="B41" s="232">
        <f t="shared" si="9"/>
        <v>3164</v>
      </c>
      <c r="C41" s="229">
        <v>200</v>
      </c>
      <c r="D41" s="229">
        <v>89</v>
      </c>
      <c r="E41" s="229">
        <v>657</v>
      </c>
      <c r="F41" s="229">
        <v>123</v>
      </c>
      <c r="G41" s="229">
        <v>324</v>
      </c>
      <c r="H41" s="229">
        <v>236</v>
      </c>
      <c r="I41" s="229">
        <v>254</v>
      </c>
      <c r="J41" s="229">
        <v>632</v>
      </c>
      <c r="K41" s="229">
        <v>123</v>
      </c>
      <c r="L41" s="229">
        <v>321</v>
      </c>
      <c r="M41" s="229">
        <v>102</v>
      </c>
      <c r="N41" s="229">
        <v>103</v>
      </c>
      <c r="O41" s="225"/>
      <c r="P41" s="225"/>
    </row>
    <row r="42" spans="1:16" ht="13.5" customHeight="1">
      <c r="A42" s="222" t="s">
        <v>443</v>
      </c>
      <c r="B42" s="223">
        <f>SUM(C42:N42)</f>
        <v>9379.7999999999975</v>
      </c>
      <c r="C42" s="223">
        <v>781.65</v>
      </c>
      <c r="D42" s="223">
        <v>781.65</v>
      </c>
      <c r="E42" s="223">
        <v>781.65</v>
      </c>
      <c r="F42" s="223">
        <v>781.65</v>
      </c>
      <c r="G42" s="223">
        <v>781.65</v>
      </c>
      <c r="H42" s="223">
        <v>781.65</v>
      </c>
      <c r="I42" s="223">
        <v>781.65</v>
      </c>
      <c r="J42" s="223">
        <v>781.65</v>
      </c>
      <c r="K42" s="223">
        <v>781.65</v>
      </c>
      <c r="L42" s="223">
        <v>781.65</v>
      </c>
      <c r="M42" s="223">
        <v>781.65</v>
      </c>
      <c r="N42" s="223">
        <v>781.65</v>
      </c>
      <c r="O42" s="225"/>
      <c r="P42" s="225"/>
    </row>
    <row r="43" spans="1:16" ht="13.5" customHeight="1">
      <c r="A43" s="226" t="s">
        <v>443</v>
      </c>
      <c r="B43" s="232">
        <f t="shared" si="9"/>
        <v>5566.44</v>
      </c>
      <c r="C43" s="227">
        <v>463.87</v>
      </c>
      <c r="D43" s="227">
        <v>463.87</v>
      </c>
      <c r="E43" s="227">
        <v>463.87</v>
      </c>
      <c r="F43" s="227">
        <v>463.87</v>
      </c>
      <c r="G43" s="227">
        <v>463.87</v>
      </c>
      <c r="H43" s="227">
        <v>463.87</v>
      </c>
      <c r="I43" s="227">
        <v>463.87</v>
      </c>
      <c r="J43" s="227">
        <v>463.87</v>
      </c>
      <c r="K43" s="227">
        <v>463.87</v>
      </c>
      <c r="L43" s="227">
        <v>463.87</v>
      </c>
      <c r="M43" s="227">
        <v>463.87</v>
      </c>
      <c r="N43" s="227">
        <v>463.87</v>
      </c>
      <c r="O43" s="225"/>
      <c r="P43" s="225"/>
    </row>
    <row r="44" spans="1:16" ht="13.5" customHeight="1">
      <c r="A44" s="222" t="s">
        <v>444</v>
      </c>
      <c r="B44" s="223">
        <f t="shared" si="9"/>
        <v>12000</v>
      </c>
      <c r="C44" s="224">
        <v>1000</v>
      </c>
      <c r="D44" s="224">
        <v>1000</v>
      </c>
      <c r="E44" s="224">
        <v>1000</v>
      </c>
      <c r="F44" s="224">
        <v>1000</v>
      </c>
      <c r="G44" s="224">
        <v>1000</v>
      </c>
      <c r="H44" s="224">
        <v>1000</v>
      </c>
      <c r="I44" s="224">
        <v>1000</v>
      </c>
      <c r="J44" s="224">
        <v>1000</v>
      </c>
      <c r="K44" s="224">
        <v>1000</v>
      </c>
      <c r="L44" s="224">
        <v>1000</v>
      </c>
      <c r="M44" s="224">
        <v>1000</v>
      </c>
      <c r="N44" s="224">
        <v>1000</v>
      </c>
      <c r="O44" s="225"/>
      <c r="P44" s="228"/>
    </row>
    <row r="45" spans="1:16" ht="13.5" customHeight="1">
      <c r="A45" s="226" t="s">
        <v>444</v>
      </c>
      <c r="B45" s="232">
        <f t="shared" si="9"/>
        <v>8553</v>
      </c>
      <c r="C45" s="229">
        <v>254</v>
      </c>
      <c r="D45" s="229">
        <v>654</v>
      </c>
      <c r="E45" s="229">
        <v>247</v>
      </c>
      <c r="F45" s="229">
        <v>687</v>
      </c>
      <c r="G45" s="229">
        <v>621</v>
      </c>
      <c r="H45" s="229">
        <v>874</v>
      </c>
      <c r="I45" s="229">
        <v>987</v>
      </c>
      <c r="J45" s="229">
        <v>2657</v>
      </c>
      <c r="K45" s="229">
        <v>500</v>
      </c>
      <c r="L45" s="229">
        <v>165</v>
      </c>
      <c r="M45" s="229">
        <v>697</v>
      </c>
      <c r="N45" s="229">
        <v>210</v>
      </c>
      <c r="O45" s="228"/>
      <c r="P45" s="228"/>
    </row>
    <row r="46" spans="1:16" ht="13.5" customHeight="1">
      <c r="A46" s="222" t="s">
        <v>428</v>
      </c>
      <c r="B46" s="233">
        <f t="shared" si="9"/>
        <v>48403.80000000001</v>
      </c>
      <c r="C46" s="230">
        <f>SUM(C38+C40+C42+C44)</f>
        <v>4033.65</v>
      </c>
      <c r="D46" s="230">
        <f t="shared" ref="D46:N47" si="10">SUM(D38+D40+D42+D44)</f>
        <v>4033.65</v>
      </c>
      <c r="E46" s="230">
        <f t="shared" si="10"/>
        <v>4033.65</v>
      </c>
      <c r="F46" s="230">
        <f t="shared" si="10"/>
        <v>4033.65</v>
      </c>
      <c r="G46" s="230">
        <f t="shared" si="10"/>
        <v>4033.65</v>
      </c>
      <c r="H46" s="230">
        <f t="shared" si="10"/>
        <v>4033.65</v>
      </c>
      <c r="I46" s="230">
        <f t="shared" si="10"/>
        <v>4033.65</v>
      </c>
      <c r="J46" s="230">
        <f t="shared" si="10"/>
        <v>4033.65</v>
      </c>
      <c r="K46" s="230">
        <f t="shared" si="10"/>
        <v>4033.65</v>
      </c>
      <c r="L46" s="230">
        <f t="shared" si="10"/>
        <v>4033.65</v>
      </c>
      <c r="M46" s="230">
        <f t="shared" si="10"/>
        <v>4033.65</v>
      </c>
      <c r="N46" s="230">
        <f t="shared" si="10"/>
        <v>4033.65</v>
      </c>
      <c r="O46" s="228"/>
      <c r="P46" s="228"/>
    </row>
    <row r="47" spans="1:16" ht="13.5" customHeight="1">
      <c r="A47" s="226" t="s">
        <v>429</v>
      </c>
      <c r="B47" s="232">
        <f t="shared" si="9"/>
        <v>23824.439999999995</v>
      </c>
      <c r="C47" s="231">
        <f>SUM(C39+C41+C43+C45)</f>
        <v>1282.8699999999999</v>
      </c>
      <c r="D47" s="231">
        <f t="shared" si="10"/>
        <v>1657.87</v>
      </c>
      <c r="E47" s="231">
        <f t="shared" si="10"/>
        <v>1688.87</v>
      </c>
      <c r="F47" s="231">
        <f t="shared" si="10"/>
        <v>1398.87</v>
      </c>
      <c r="G47" s="231">
        <f t="shared" si="10"/>
        <v>2095.87</v>
      </c>
      <c r="H47" s="231">
        <f t="shared" si="10"/>
        <v>1706.87</v>
      </c>
      <c r="I47" s="231">
        <f t="shared" si="10"/>
        <v>2493.87</v>
      </c>
      <c r="J47" s="231">
        <f t="shared" si="10"/>
        <v>4392.87</v>
      </c>
      <c r="K47" s="231">
        <f t="shared" si="10"/>
        <v>1784.87</v>
      </c>
      <c r="L47" s="231">
        <f t="shared" si="10"/>
        <v>1808.87</v>
      </c>
      <c r="M47" s="231">
        <f t="shared" si="10"/>
        <v>2051.87</v>
      </c>
      <c r="N47" s="231">
        <f t="shared" si="10"/>
        <v>1460.87</v>
      </c>
      <c r="O47" s="228"/>
      <c r="P47" s="228"/>
    </row>
    <row r="49" spans="1:16" s="216" customFormat="1" ht="13.5" customHeight="1">
      <c r="A49" s="212" t="s">
        <v>445</v>
      </c>
      <c r="B49" s="212"/>
      <c r="C49" s="213"/>
      <c r="D49" s="214"/>
      <c r="E49" s="214"/>
      <c r="F49" s="214"/>
      <c r="G49" s="214"/>
      <c r="H49" s="214"/>
      <c r="I49" s="214"/>
      <c r="J49" s="214"/>
      <c r="K49" s="214"/>
      <c r="L49" s="214"/>
      <c r="M49" s="214"/>
      <c r="N49" s="214"/>
      <c r="O49" s="215"/>
      <c r="P49" s="215"/>
    </row>
    <row r="50" spans="1:16" s="221" customFormat="1" ht="13.5" customHeight="1">
      <c r="A50" s="217" t="s">
        <v>431</v>
      </c>
      <c r="B50" s="218" t="s">
        <v>411</v>
      </c>
      <c r="C50" s="218" t="s">
        <v>412</v>
      </c>
      <c r="D50" s="218" t="s">
        <v>413</v>
      </c>
      <c r="E50" s="218" t="s">
        <v>414</v>
      </c>
      <c r="F50" s="218" t="s">
        <v>415</v>
      </c>
      <c r="G50" s="218" t="s">
        <v>416</v>
      </c>
      <c r="H50" s="218" t="s">
        <v>417</v>
      </c>
      <c r="I50" s="219" t="s">
        <v>418</v>
      </c>
      <c r="J50" s="219" t="s">
        <v>419</v>
      </c>
      <c r="K50" s="219" t="s">
        <v>420</v>
      </c>
      <c r="L50" s="219" t="s">
        <v>421</v>
      </c>
      <c r="M50" s="219" t="s">
        <v>422</v>
      </c>
      <c r="N50" s="219" t="s">
        <v>423</v>
      </c>
      <c r="O50" s="220"/>
      <c r="P50" s="220"/>
    </row>
    <row r="51" spans="1:16" ht="13.5" customHeight="1">
      <c r="A51" s="222" t="s">
        <v>446</v>
      </c>
      <c r="B51" s="223">
        <f>SUM(C51:N51)</f>
        <v>17424</v>
      </c>
      <c r="C51" s="224">
        <v>1452</v>
      </c>
      <c r="D51" s="224">
        <v>1452</v>
      </c>
      <c r="E51" s="224">
        <v>1452</v>
      </c>
      <c r="F51" s="224">
        <v>1452</v>
      </c>
      <c r="G51" s="224">
        <v>1452</v>
      </c>
      <c r="H51" s="224">
        <v>1452</v>
      </c>
      <c r="I51" s="224">
        <v>1452</v>
      </c>
      <c r="J51" s="224">
        <v>1452</v>
      </c>
      <c r="K51" s="224">
        <v>1452</v>
      </c>
      <c r="L51" s="224">
        <v>1452</v>
      </c>
      <c r="M51" s="224">
        <v>1452</v>
      </c>
      <c r="N51" s="224">
        <v>1452</v>
      </c>
      <c r="O51" s="225"/>
      <c r="P51" s="225"/>
    </row>
    <row r="52" spans="1:16" ht="13.5" customHeight="1">
      <c r="A52" s="226" t="s">
        <v>446</v>
      </c>
      <c r="B52" s="232">
        <f t="shared" ref="B52:B61" si="11">SUM(C52:N52)</f>
        <v>6541</v>
      </c>
      <c r="C52" s="229">
        <v>365</v>
      </c>
      <c r="D52" s="229">
        <v>451</v>
      </c>
      <c r="E52" s="229">
        <v>321</v>
      </c>
      <c r="F52" s="229">
        <v>125</v>
      </c>
      <c r="G52" s="229">
        <v>687</v>
      </c>
      <c r="H52" s="229">
        <v>133</v>
      </c>
      <c r="I52" s="229">
        <v>789</v>
      </c>
      <c r="J52" s="229">
        <v>640</v>
      </c>
      <c r="K52" s="229">
        <v>698</v>
      </c>
      <c r="L52" s="229">
        <v>859</v>
      </c>
      <c r="M52" s="229">
        <v>789</v>
      </c>
      <c r="N52" s="229">
        <v>684</v>
      </c>
      <c r="O52" s="225"/>
      <c r="P52" s="225"/>
    </row>
    <row r="53" spans="1:16" ht="13.5" customHeight="1">
      <c r="A53" s="222" t="s">
        <v>447</v>
      </c>
      <c r="B53" s="223">
        <f t="shared" si="11"/>
        <v>9600</v>
      </c>
      <c r="C53" s="224">
        <v>800</v>
      </c>
      <c r="D53" s="224">
        <v>800</v>
      </c>
      <c r="E53" s="224">
        <v>800</v>
      </c>
      <c r="F53" s="224">
        <v>800</v>
      </c>
      <c r="G53" s="224">
        <v>800</v>
      </c>
      <c r="H53" s="224">
        <v>800</v>
      </c>
      <c r="I53" s="224">
        <v>800</v>
      </c>
      <c r="J53" s="224">
        <v>800</v>
      </c>
      <c r="K53" s="224">
        <v>800</v>
      </c>
      <c r="L53" s="224">
        <v>800</v>
      </c>
      <c r="M53" s="224">
        <v>800</v>
      </c>
      <c r="N53" s="224">
        <v>800</v>
      </c>
      <c r="O53" s="225"/>
      <c r="P53" s="228"/>
    </row>
    <row r="54" spans="1:16" ht="13.5" customHeight="1">
      <c r="A54" s="226" t="s">
        <v>447</v>
      </c>
      <c r="B54" s="232">
        <f t="shared" si="11"/>
        <v>3164</v>
      </c>
      <c r="C54" s="229">
        <v>200</v>
      </c>
      <c r="D54" s="229">
        <v>89</v>
      </c>
      <c r="E54" s="229">
        <v>657</v>
      </c>
      <c r="F54" s="229">
        <v>123</v>
      </c>
      <c r="G54" s="229">
        <v>324</v>
      </c>
      <c r="H54" s="229">
        <v>236</v>
      </c>
      <c r="I54" s="229">
        <v>254</v>
      </c>
      <c r="J54" s="229">
        <v>632</v>
      </c>
      <c r="K54" s="229">
        <v>123</v>
      </c>
      <c r="L54" s="229">
        <v>321</v>
      </c>
      <c r="M54" s="229">
        <v>102</v>
      </c>
      <c r="N54" s="229">
        <v>103</v>
      </c>
      <c r="O54" s="228"/>
      <c r="P54" s="228"/>
    </row>
    <row r="55" spans="1:16" ht="13.5" customHeight="1">
      <c r="A55" s="222" t="s">
        <v>448</v>
      </c>
      <c r="B55" s="223">
        <f>SUM(C55:N55)</f>
        <v>60000</v>
      </c>
      <c r="C55" s="224">
        <v>5000</v>
      </c>
      <c r="D55" s="224">
        <v>5000</v>
      </c>
      <c r="E55" s="224">
        <v>5000</v>
      </c>
      <c r="F55" s="224">
        <v>5000</v>
      </c>
      <c r="G55" s="224">
        <v>5000</v>
      </c>
      <c r="H55" s="224">
        <v>5000</v>
      </c>
      <c r="I55" s="224">
        <v>5000</v>
      </c>
      <c r="J55" s="224">
        <v>5000</v>
      </c>
      <c r="K55" s="224">
        <v>5000</v>
      </c>
      <c r="L55" s="224">
        <v>5000</v>
      </c>
      <c r="M55" s="224">
        <v>5000</v>
      </c>
      <c r="N55" s="224">
        <v>5000</v>
      </c>
      <c r="O55" s="225"/>
      <c r="P55" s="228"/>
    </row>
    <row r="56" spans="1:16" ht="13.5" customHeight="1">
      <c r="A56" s="226" t="s">
        <v>448</v>
      </c>
      <c r="B56" s="232">
        <f t="shared" si="11"/>
        <v>12111</v>
      </c>
      <c r="C56" s="229">
        <v>987</v>
      </c>
      <c r="D56" s="229">
        <v>987</v>
      </c>
      <c r="E56" s="229">
        <v>245</v>
      </c>
      <c r="F56" s="229">
        <v>665</v>
      </c>
      <c r="G56" s="229">
        <v>895</v>
      </c>
      <c r="H56" s="229">
        <v>368</v>
      </c>
      <c r="I56" s="229">
        <v>756</v>
      </c>
      <c r="J56" s="229">
        <v>654</v>
      </c>
      <c r="K56" s="229">
        <v>657</v>
      </c>
      <c r="L56" s="229">
        <v>972</v>
      </c>
      <c r="M56" s="229">
        <v>4600</v>
      </c>
      <c r="N56" s="229">
        <v>325</v>
      </c>
      <c r="O56" s="228"/>
      <c r="P56" s="228"/>
    </row>
    <row r="57" spans="1:16" ht="13.5" customHeight="1">
      <c r="A57" s="222" t="s">
        <v>449</v>
      </c>
      <c r="B57" s="223">
        <f t="shared" si="11"/>
        <v>9600</v>
      </c>
      <c r="C57" s="224">
        <v>800</v>
      </c>
      <c r="D57" s="224">
        <v>800</v>
      </c>
      <c r="E57" s="224">
        <v>800</v>
      </c>
      <c r="F57" s="224">
        <v>800</v>
      </c>
      <c r="G57" s="224">
        <v>800</v>
      </c>
      <c r="H57" s="224">
        <v>800</v>
      </c>
      <c r="I57" s="224">
        <v>800</v>
      </c>
      <c r="J57" s="224">
        <v>800</v>
      </c>
      <c r="K57" s="224">
        <v>800</v>
      </c>
      <c r="L57" s="224">
        <v>800</v>
      </c>
      <c r="M57" s="224">
        <v>800</v>
      </c>
      <c r="N57" s="224">
        <v>800</v>
      </c>
      <c r="O57" s="225"/>
      <c r="P57" s="228"/>
    </row>
    <row r="58" spans="1:16" ht="13.5" customHeight="1">
      <c r="A58" s="226" t="s">
        <v>449</v>
      </c>
      <c r="B58" s="232">
        <f t="shared" si="11"/>
        <v>3164</v>
      </c>
      <c r="C58" s="229">
        <v>200</v>
      </c>
      <c r="D58" s="229">
        <v>89</v>
      </c>
      <c r="E58" s="229">
        <v>657</v>
      </c>
      <c r="F58" s="229">
        <v>123</v>
      </c>
      <c r="G58" s="229">
        <v>324</v>
      </c>
      <c r="H58" s="229">
        <v>236</v>
      </c>
      <c r="I58" s="229">
        <v>254</v>
      </c>
      <c r="J58" s="229">
        <v>632</v>
      </c>
      <c r="K58" s="229">
        <v>123</v>
      </c>
      <c r="L58" s="229">
        <v>321</v>
      </c>
      <c r="M58" s="229">
        <v>102</v>
      </c>
      <c r="N58" s="229">
        <v>103</v>
      </c>
      <c r="O58" s="228"/>
      <c r="P58" s="228"/>
    </row>
    <row r="59" spans="1:16" ht="13.5" customHeight="1">
      <c r="A59" s="222" t="s">
        <v>450</v>
      </c>
      <c r="B59" s="223">
        <f t="shared" si="11"/>
        <v>12000</v>
      </c>
      <c r="C59" s="224">
        <v>1000</v>
      </c>
      <c r="D59" s="224">
        <v>1000</v>
      </c>
      <c r="E59" s="224">
        <v>1000</v>
      </c>
      <c r="F59" s="224">
        <v>1000</v>
      </c>
      <c r="G59" s="224">
        <v>1000</v>
      </c>
      <c r="H59" s="224">
        <v>1000</v>
      </c>
      <c r="I59" s="224">
        <v>1000</v>
      </c>
      <c r="J59" s="224">
        <v>1000</v>
      </c>
      <c r="K59" s="224">
        <v>1000</v>
      </c>
      <c r="L59" s="224">
        <v>1000</v>
      </c>
      <c r="M59" s="224">
        <v>1000</v>
      </c>
      <c r="N59" s="224">
        <v>1000</v>
      </c>
      <c r="O59" s="225"/>
      <c r="P59" s="228"/>
    </row>
    <row r="60" spans="1:16" ht="13.5" customHeight="1">
      <c r="A60" s="226" t="s">
        <v>450</v>
      </c>
      <c r="B60" s="232">
        <f t="shared" si="11"/>
        <v>8553</v>
      </c>
      <c r="C60" s="229">
        <v>254</v>
      </c>
      <c r="D60" s="229">
        <v>654</v>
      </c>
      <c r="E60" s="229">
        <v>247</v>
      </c>
      <c r="F60" s="229">
        <v>687</v>
      </c>
      <c r="G60" s="229">
        <v>621</v>
      </c>
      <c r="H60" s="229">
        <v>874</v>
      </c>
      <c r="I60" s="229">
        <v>987</v>
      </c>
      <c r="J60" s="229">
        <v>2657</v>
      </c>
      <c r="K60" s="229">
        <v>500</v>
      </c>
      <c r="L60" s="229">
        <v>165</v>
      </c>
      <c r="M60" s="229">
        <v>697</v>
      </c>
      <c r="N60" s="229">
        <v>210</v>
      </c>
      <c r="O60" s="228"/>
      <c r="P60" s="228"/>
    </row>
    <row r="61" spans="1:16" ht="13.5" customHeight="1">
      <c r="A61" s="222" t="s">
        <v>30</v>
      </c>
      <c r="B61" s="223">
        <f t="shared" si="11"/>
        <v>480000</v>
      </c>
      <c r="C61" s="224">
        <v>40000</v>
      </c>
      <c r="D61" s="224">
        <v>40000</v>
      </c>
      <c r="E61" s="224">
        <v>40000</v>
      </c>
      <c r="F61" s="224">
        <v>40000</v>
      </c>
      <c r="G61" s="224">
        <v>40000</v>
      </c>
      <c r="H61" s="224">
        <v>40000</v>
      </c>
      <c r="I61" s="224">
        <v>40000</v>
      </c>
      <c r="J61" s="224">
        <v>40000</v>
      </c>
      <c r="K61" s="224">
        <v>40000</v>
      </c>
      <c r="L61" s="224">
        <v>40000</v>
      </c>
      <c r="M61" s="224">
        <v>40000</v>
      </c>
      <c r="N61" s="224">
        <v>40000</v>
      </c>
      <c r="O61" s="225"/>
      <c r="P61" s="228"/>
    </row>
    <row r="62" spans="1:16" ht="13.5" customHeight="1">
      <c r="A62" s="226" t="s">
        <v>30</v>
      </c>
      <c r="B62" s="232">
        <f>SUM(C62:N62)</f>
        <v>313800</v>
      </c>
      <c r="C62" s="227">
        <v>26150</v>
      </c>
      <c r="D62" s="227">
        <v>26150</v>
      </c>
      <c r="E62" s="227">
        <v>26150</v>
      </c>
      <c r="F62" s="227">
        <v>26150</v>
      </c>
      <c r="G62" s="227">
        <v>26150</v>
      </c>
      <c r="H62" s="227">
        <v>26150</v>
      </c>
      <c r="I62" s="227">
        <v>26150</v>
      </c>
      <c r="J62" s="227">
        <v>26150</v>
      </c>
      <c r="K62" s="227">
        <v>26150</v>
      </c>
      <c r="L62" s="227">
        <v>26150</v>
      </c>
      <c r="M62" s="227">
        <v>26150</v>
      </c>
      <c r="N62" s="227">
        <v>26150</v>
      </c>
      <c r="O62" s="228"/>
      <c r="P62" s="228"/>
    </row>
    <row r="63" spans="1:16" ht="13.5" customHeight="1">
      <c r="A63" s="222" t="s">
        <v>428</v>
      </c>
      <c r="B63" s="230">
        <f>SUM(C63:N63)</f>
        <v>588624</v>
      </c>
      <c r="C63" s="230">
        <f>SUM(C51,C53,C55,C57,C59,C61)</f>
        <v>49052</v>
      </c>
      <c r="D63" s="230">
        <f t="shared" ref="D63:N63" si="12">SUM(D51,D53,D55,D57,D59,D61)</f>
        <v>49052</v>
      </c>
      <c r="E63" s="230">
        <f t="shared" si="12"/>
        <v>49052</v>
      </c>
      <c r="F63" s="230">
        <f t="shared" si="12"/>
        <v>49052</v>
      </c>
      <c r="G63" s="230">
        <f t="shared" si="12"/>
        <v>49052</v>
      </c>
      <c r="H63" s="230">
        <f t="shared" si="12"/>
        <v>49052</v>
      </c>
      <c r="I63" s="230">
        <f t="shared" si="12"/>
        <v>49052</v>
      </c>
      <c r="J63" s="230">
        <f t="shared" si="12"/>
        <v>49052</v>
      </c>
      <c r="K63" s="230">
        <f t="shared" si="12"/>
        <v>49052</v>
      </c>
      <c r="L63" s="230">
        <f t="shared" si="12"/>
        <v>49052</v>
      </c>
      <c r="M63" s="230">
        <f t="shared" si="12"/>
        <v>49052</v>
      </c>
      <c r="N63" s="230">
        <f t="shared" si="12"/>
        <v>49052</v>
      </c>
      <c r="O63" s="228"/>
      <c r="P63" s="228"/>
    </row>
    <row r="64" spans="1:16" ht="13.5" customHeight="1">
      <c r="A64" s="226" t="s">
        <v>429</v>
      </c>
      <c r="B64" s="231">
        <f>SUM(C64:N64)</f>
        <v>347333</v>
      </c>
      <c r="C64" s="231">
        <f>SUM(C52+C54+C56+C58+C60+C62)</f>
        <v>28156</v>
      </c>
      <c r="D64" s="231">
        <f>SUM(D52+D54+D56+D58+D60+D62)</f>
        <v>28420</v>
      </c>
      <c r="E64" s="231">
        <f>SUM(E52+E54+E56+E58+E60+E62)</f>
        <v>28277</v>
      </c>
      <c r="F64" s="231">
        <f t="shared" ref="F64:N64" si="13">SUM(F52+F54+F56+F58+F60+F62)</f>
        <v>27873</v>
      </c>
      <c r="G64" s="231">
        <f>SUM(G52+G54+G56+G58+G60+G62)</f>
        <v>29001</v>
      </c>
      <c r="H64" s="231">
        <f>SUM(H52+H54+H56+H58+H60+H62)</f>
        <v>27997</v>
      </c>
      <c r="I64" s="231">
        <f t="shared" si="13"/>
        <v>29190</v>
      </c>
      <c r="J64" s="231">
        <f t="shared" si="13"/>
        <v>31365</v>
      </c>
      <c r="K64" s="231">
        <f t="shared" si="13"/>
        <v>28251</v>
      </c>
      <c r="L64" s="231">
        <f t="shared" si="13"/>
        <v>28788</v>
      </c>
      <c r="M64" s="231">
        <f t="shared" si="13"/>
        <v>32440</v>
      </c>
      <c r="N64" s="231">
        <f t="shared" si="13"/>
        <v>27575</v>
      </c>
      <c r="O64" s="228"/>
      <c r="P64" s="228"/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71147-BBB7-4699-A138-190873510931}">
  <dimension ref="A5:U15"/>
  <sheetViews>
    <sheetView workbookViewId="0">
      <selection activeCell="E7" sqref="E7:J7"/>
    </sheetView>
  </sheetViews>
  <sheetFormatPr defaultRowHeight="14.4"/>
  <cols>
    <col min="2" max="2" width="10.109375" bestFit="1" customWidth="1"/>
    <col min="10" max="10" width="84.33203125" customWidth="1"/>
  </cols>
  <sheetData>
    <row r="5" spans="1:21">
      <c r="A5" s="70"/>
      <c r="B5" s="247" t="s">
        <v>227</v>
      </c>
      <c r="C5" s="248"/>
      <c r="D5" s="248"/>
      <c r="E5" s="248"/>
      <c r="F5" s="248"/>
      <c r="G5" s="248"/>
      <c r="H5" s="248"/>
      <c r="I5" s="248"/>
      <c r="J5" s="249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</row>
    <row r="6" spans="1:21">
      <c r="A6" s="72"/>
      <c r="B6" s="250" t="s">
        <v>155</v>
      </c>
      <c r="C6" s="251"/>
      <c r="D6" s="251"/>
      <c r="E6" s="252" t="s">
        <v>405</v>
      </c>
      <c r="F6" s="252"/>
      <c r="G6" s="252"/>
      <c r="H6" s="252"/>
      <c r="I6" s="252"/>
      <c r="J6" s="253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</row>
    <row r="7" spans="1:21">
      <c r="A7" s="72"/>
      <c r="B7" s="250" t="s">
        <v>228</v>
      </c>
      <c r="C7" s="251"/>
      <c r="D7" s="251"/>
      <c r="E7" s="252" t="s">
        <v>231</v>
      </c>
      <c r="F7" s="252"/>
      <c r="G7" s="252"/>
      <c r="H7" s="252"/>
      <c r="I7" s="252"/>
      <c r="J7" s="253"/>
      <c r="K7" s="72"/>
      <c r="L7" s="70"/>
      <c r="M7" s="70"/>
      <c r="N7" s="70"/>
      <c r="O7" s="72"/>
      <c r="P7" s="72"/>
      <c r="Q7" s="72"/>
      <c r="R7" s="72"/>
      <c r="S7" s="72"/>
      <c r="T7" s="72"/>
      <c r="U7" s="72"/>
    </row>
    <row r="8" spans="1:21">
      <c r="A8" s="72"/>
      <c r="B8" s="254" t="s">
        <v>229</v>
      </c>
      <c r="C8" s="255"/>
      <c r="D8" s="255"/>
      <c r="E8" s="256">
        <v>45223</v>
      </c>
      <c r="F8" s="256"/>
      <c r="G8" s="256"/>
      <c r="H8" s="256"/>
      <c r="I8" s="256"/>
      <c r="J8" s="257"/>
      <c r="K8" s="72"/>
      <c r="L8" s="70"/>
      <c r="M8" s="70"/>
      <c r="N8" s="70"/>
      <c r="O8" s="72"/>
      <c r="P8" s="72"/>
      <c r="Q8" s="72"/>
      <c r="R8" s="72"/>
      <c r="S8" s="72"/>
      <c r="T8" s="72"/>
      <c r="U8" s="72"/>
    </row>
    <row r="9" spans="1:21">
      <c r="A9" s="70"/>
      <c r="B9" s="244" t="s">
        <v>230</v>
      </c>
      <c r="C9" s="245"/>
      <c r="D9" s="245"/>
      <c r="E9" s="245"/>
      <c r="F9" s="245"/>
      <c r="G9" s="245"/>
      <c r="H9" s="245"/>
      <c r="I9" s="245"/>
      <c r="J9" s="246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</row>
    <row r="10" spans="1:21" ht="81" customHeight="1">
      <c r="A10" s="71"/>
      <c r="B10" s="73">
        <v>45223</v>
      </c>
      <c r="C10" s="241" t="s">
        <v>296</v>
      </c>
      <c r="D10" s="242"/>
      <c r="E10" s="242"/>
      <c r="F10" s="242"/>
      <c r="G10" s="242"/>
      <c r="H10" s="242"/>
      <c r="I10" s="242"/>
      <c r="J10" s="243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</row>
    <row r="11" spans="1:21" s="74" customFormat="1" ht="57" customHeight="1">
      <c r="A11" s="88"/>
      <c r="B11" s="73">
        <v>45224</v>
      </c>
      <c r="C11" s="241" t="s">
        <v>297</v>
      </c>
      <c r="D11" s="242"/>
      <c r="E11" s="242"/>
      <c r="F11" s="242"/>
      <c r="G11" s="242"/>
      <c r="H11" s="242"/>
      <c r="I11" s="242"/>
      <c r="J11" s="243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</row>
    <row r="12" spans="1:21" ht="70.5" customHeight="1">
      <c r="A12" s="71"/>
      <c r="B12" s="73">
        <v>45225</v>
      </c>
      <c r="C12" s="241" t="s">
        <v>298</v>
      </c>
      <c r="D12" s="242"/>
      <c r="E12" s="242"/>
      <c r="F12" s="242"/>
      <c r="G12" s="242"/>
      <c r="H12" s="242"/>
      <c r="I12" s="242"/>
      <c r="J12" s="243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</row>
    <row r="13" spans="1:21" ht="69.75" customHeight="1">
      <c r="A13" s="71"/>
      <c r="B13" s="73">
        <v>45226</v>
      </c>
      <c r="C13" s="241" t="s">
        <v>299</v>
      </c>
      <c r="D13" s="242"/>
      <c r="E13" s="242"/>
      <c r="F13" s="242"/>
      <c r="G13" s="242"/>
      <c r="H13" s="242"/>
      <c r="I13" s="242"/>
      <c r="J13" s="243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</row>
    <row r="14" spans="1:21" ht="65.25" customHeight="1">
      <c r="A14" s="71"/>
      <c r="B14" s="73">
        <v>45227</v>
      </c>
      <c r="C14" s="241" t="s">
        <v>300</v>
      </c>
      <c r="D14" s="242"/>
      <c r="E14" s="242"/>
      <c r="F14" s="242"/>
      <c r="G14" s="242"/>
      <c r="H14" s="242"/>
      <c r="I14" s="242"/>
      <c r="J14" s="243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</row>
    <row r="15" spans="1:21" s="74" customFormat="1" ht="84" customHeight="1">
      <c r="A15" s="88"/>
      <c r="B15" s="73">
        <v>45228</v>
      </c>
      <c r="C15" s="241" t="s">
        <v>301</v>
      </c>
      <c r="D15" s="242"/>
      <c r="E15" s="242"/>
      <c r="F15" s="242"/>
      <c r="G15" s="242"/>
      <c r="H15" s="242"/>
      <c r="I15" s="242"/>
      <c r="J15" s="243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</row>
  </sheetData>
  <mergeCells count="14">
    <mergeCell ref="C11:J11"/>
    <mergeCell ref="C12:J12"/>
    <mergeCell ref="C13:J13"/>
    <mergeCell ref="C15:J15"/>
    <mergeCell ref="C14:J14"/>
    <mergeCell ref="C10:J10"/>
    <mergeCell ref="B9:J9"/>
    <mergeCell ref="B5:J5"/>
    <mergeCell ref="B6:D6"/>
    <mergeCell ref="E6:J6"/>
    <mergeCell ref="E7:J7"/>
    <mergeCell ref="B7:D7"/>
    <mergeCell ref="B8:D8"/>
    <mergeCell ref="E8:J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654F-E3BB-4E75-A90B-1FFCB8675008}">
  <dimension ref="A1:O998"/>
  <sheetViews>
    <sheetView workbookViewId="0">
      <selection activeCell="C10" sqref="C10"/>
    </sheetView>
  </sheetViews>
  <sheetFormatPr defaultRowHeight="14.4"/>
  <cols>
    <col min="2" max="2" width="46" bestFit="1" customWidth="1"/>
    <col min="3" max="3" width="124.5546875" bestFit="1" customWidth="1"/>
    <col min="4" max="4" width="19.109375" bestFit="1" customWidth="1"/>
    <col min="5" max="5" width="22.6640625" bestFit="1" customWidth="1"/>
    <col min="6" max="6" width="24.88671875" bestFit="1" customWidth="1"/>
    <col min="7" max="7" width="46.44140625" customWidth="1"/>
    <col min="9" max="9" width="35.5546875" customWidth="1"/>
    <col min="12" max="12" width="35.6640625" customWidth="1"/>
    <col min="13" max="13" width="34.6640625" bestFit="1" customWidth="1"/>
    <col min="15" max="15" width="103.88671875" customWidth="1"/>
  </cols>
  <sheetData>
    <row r="1" spans="1:15" ht="46.8" thickBot="1">
      <c r="A1" s="258" t="s">
        <v>232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60"/>
      <c r="O1" s="77"/>
    </row>
    <row r="2" spans="1:15" ht="18" thickBot="1">
      <c r="A2" s="261" t="s">
        <v>233</v>
      </c>
      <c r="B2" s="262"/>
      <c r="C2" s="262"/>
      <c r="D2" s="262"/>
      <c r="E2" s="262"/>
      <c r="F2" s="263"/>
      <c r="G2" s="76"/>
      <c r="H2" s="76"/>
      <c r="I2" s="264" t="s">
        <v>234</v>
      </c>
      <c r="J2" s="265"/>
      <c r="K2" s="265"/>
      <c r="L2" s="265"/>
      <c r="M2" s="265"/>
      <c r="N2" s="266"/>
      <c r="O2" s="77"/>
    </row>
    <row r="3" spans="1:15" ht="15" thickBot="1">
      <c r="A3" s="76"/>
      <c r="B3" s="76"/>
      <c r="C3" s="76"/>
      <c r="D3" s="76"/>
      <c r="E3" s="76"/>
      <c r="F3" s="76"/>
      <c r="G3" s="76"/>
      <c r="H3" s="267"/>
      <c r="I3" s="268"/>
      <c r="J3" s="269"/>
      <c r="K3" s="267"/>
      <c r="L3" s="268"/>
      <c r="M3" s="269"/>
      <c r="N3" s="270"/>
      <c r="O3" s="270"/>
    </row>
    <row r="4" spans="1:15" ht="27.6">
      <c r="A4" s="79" t="s">
        <v>0</v>
      </c>
      <c r="B4" s="80" t="s">
        <v>235</v>
      </c>
      <c r="C4" s="80" t="s">
        <v>236</v>
      </c>
      <c r="D4" s="80" t="s">
        <v>237</v>
      </c>
      <c r="E4" s="80" t="s">
        <v>238</v>
      </c>
      <c r="F4" s="80" t="s">
        <v>239</v>
      </c>
      <c r="G4" s="80" t="s">
        <v>240</v>
      </c>
      <c r="H4" s="271" t="s">
        <v>241</v>
      </c>
      <c r="I4" s="272"/>
      <c r="J4" s="271" t="s">
        <v>242</v>
      </c>
      <c r="K4" s="273"/>
      <c r="L4" s="272"/>
      <c r="M4" s="85" t="s">
        <v>243</v>
      </c>
      <c r="N4" s="271" t="s">
        <v>5</v>
      </c>
      <c r="O4" s="272"/>
    </row>
    <row r="5" spans="1:15" s="87" customFormat="1" ht="15.6">
      <c r="A5" s="86"/>
      <c r="B5" s="141" t="s">
        <v>244</v>
      </c>
      <c r="C5" s="141" t="s">
        <v>245</v>
      </c>
      <c r="D5" s="83" t="s">
        <v>246</v>
      </c>
      <c r="E5" s="83" t="s">
        <v>247</v>
      </c>
      <c r="F5" s="83" t="s">
        <v>248</v>
      </c>
      <c r="G5" s="83" t="s">
        <v>249</v>
      </c>
      <c r="H5" s="84" t="s">
        <v>250</v>
      </c>
      <c r="I5" s="142"/>
      <c r="J5" s="84" t="s">
        <v>251</v>
      </c>
      <c r="K5" s="142"/>
      <c r="L5" s="142"/>
      <c r="M5" s="84" t="s">
        <v>252</v>
      </c>
      <c r="N5" s="83" t="s">
        <v>253</v>
      </c>
      <c r="O5" s="142"/>
    </row>
    <row r="6" spans="1:15" s="87" customFormat="1" ht="15.6">
      <c r="A6" s="86"/>
      <c r="B6" s="141" t="s">
        <v>254</v>
      </c>
      <c r="C6" s="141" t="s">
        <v>255</v>
      </c>
      <c r="D6" s="83" t="s">
        <v>246</v>
      </c>
      <c r="E6" s="83" t="s">
        <v>247</v>
      </c>
      <c r="F6" s="83" t="s">
        <v>248</v>
      </c>
      <c r="G6" s="83" t="s">
        <v>256</v>
      </c>
      <c r="H6" s="84" t="s">
        <v>257</v>
      </c>
      <c r="I6" s="142"/>
      <c r="J6" s="84" t="s">
        <v>258</v>
      </c>
      <c r="K6" s="142"/>
      <c r="L6" s="142"/>
      <c r="M6" s="84" t="s">
        <v>259</v>
      </c>
      <c r="N6" s="83" t="s">
        <v>260</v>
      </c>
      <c r="O6" s="142"/>
    </row>
    <row r="7" spans="1:15" s="87" customFormat="1" ht="15.6">
      <c r="A7" s="86"/>
      <c r="B7" s="141" t="s">
        <v>261</v>
      </c>
      <c r="C7" s="83" t="s">
        <v>262</v>
      </c>
      <c r="D7" s="83" t="s">
        <v>246</v>
      </c>
      <c r="E7" s="83" t="s">
        <v>247</v>
      </c>
      <c r="F7" s="83" t="s">
        <v>248</v>
      </c>
      <c r="G7" s="83" t="s">
        <v>263</v>
      </c>
      <c r="H7" s="83" t="s">
        <v>264</v>
      </c>
      <c r="I7" s="142"/>
      <c r="J7" s="84" t="s">
        <v>265</v>
      </c>
      <c r="K7" s="142"/>
      <c r="L7" s="142"/>
      <c r="M7" s="84" t="s">
        <v>266</v>
      </c>
      <c r="N7" s="83" t="s">
        <v>267</v>
      </c>
      <c r="O7" s="142"/>
    </row>
    <row r="8" spans="1:15" s="87" customFormat="1" ht="15.6">
      <c r="A8" s="86"/>
      <c r="B8" s="141" t="s">
        <v>268</v>
      </c>
      <c r="C8" s="141" t="s">
        <v>269</v>
      </c>
      <c r="D8" s="83" t="s">
        <v>246</v>
      </c>
      <c r="E8" s="83" t="s">
        <v>270</v>
      </c>
      <c r="F8" s="83" t="s">
        <v>248</v>
      </c>
      <c r="G8" s="83" t="s">
        <v>271</v>
      </c>
      <c r="H8" s="84" t="s">
        <v>272</v>
      </c>
      <c r="I8" s="142"/>
      <c r="J8" s="84" t="s">
        <v>273</v>
      </c>
      <c r="K8" s="142"/>
      <c r="L8" s="142"/>
      <c r="M8" s="84" t="s">
        <v>266</v>
      </c>
      <c r="N8" s="83" t="s">
        <v>274</v>
      </c>
      <c r="O8" s="142"/>
    </row>
    <row r="9" spans="1:15" s="87" customFormat="1" ht="15.6">
      <c r="A9" s="86"/>
      <c r="B9" s="141" t="s">
        <v>275</v>
      </c>
      <c r="C9" s="83" t="s">
        <v>276</v>
      </c>
      <c r="D9" s="83" t="s">
        <v>246</v>
      </c>
      <c r="E9" s="83" t="s">
        <v>247</v>
      </c>
      <c r="F9" s="83" t="s">
        <v>248</v>
      </c>
      <c r="G9" s="83" t="s">
        <v>277</v>
      </c>
      <c r="H9" s="84" t="s">
        <v>278</v>
      </c>
      <c r="I9" s="142"/>
      <c r="J9" s="84" t="s">
        <v>279</v>
      </c>
      <c r="K9" s="142"/>
      <c r="L9" s="142"/>
      <c r="M9" s="84" t="s">
        <v>266</v>
      </c>
      <c r="N9" s="83" t="s">
        <v>280</v>
      </c>
      <c r="O9" s="142"/>
    </row>
    <row r="10" spans="1:15" s="87" customFormat="1" ht="15.6">
      <c r="A10" s="86"/>
      <c r="B10" s="141" t="s">
        <v>281</v>
      </c>
      <c r="C10" s="83" t="s">
        <v>282</v>
      </c>
      <c r="D10" s="83" t="s">
        <v>246</v>
      </c>
      <c r="E10" s="83" t="s">
        <v>247</v>
      </c>
      <c r="F10" s="83" t="s">
        <v>248</v>
      </c>
      <c r="G10" s="83" t="s">
        <v>263</v>
      </c>
      <c r="H10" s="84" t="s">
        <v>257</v>
      </c>
      <c r="I10" s="142"/>
      <c r="J10" s="84" t="s">
        <v>283</v>
      </c>
      <c r="K10" s="142"/>
      <c r="L10" s="142"/>
      <c r="M10" s="84" t="s">
        <v>266</v>
      </c>
      <c r="N10" s="83" t="s">
        <v>284</v>
      </c>
      <c r="O10" s="142"/>
    </row>
    <row r="11" spans="1:15" s="87" customFormat="1" ht="15.6">
      <c r="A11" s="86"/>
      <c r="B11" s="141" t="s">
        <v>285</v>
      </c>
      <c r="C11" s="83" t="s">
        <v>286</v>
      </c>
      <c r="D11" s="83" t="s">
        <v>246</v>
      </c>
      <c r="E11" s="83" t="s">
        <v>247</v>
      </c>
      <c r="F11" s="83" t="s">
        <v>248</v>
      </c>
      <c r="G11" s="83" t="s">
        <v>287</v>
      </c>
      <c r="H11" s="84" t="s">
        <v>288</v>
      </c>
      <c r="I11" s="142"/>
      <c r="J11" s="84" t="s">
        <v>289</v>
      </c>
      <c r="K11" s="142"/>
      <c r="L11" s="142"/>
      <c r="M11" s="84" t="s">
        <v>290</v>
      </c>
      <c r="N11" s="83" t="s">
        <v>291</v>
      </c>
      <c r="O11" s="142"/>
    </row>
    <row r="12" spans="1:15" ht="15" thickBot="1">
      <c r="A12" s="81"/>
      <c r="B12" s="82"/>
      <c r="C12" s="82"/>
      <c r="D12" s="82"/>
      <c r="E12" s="82"/>
      <c r="F12" s="82"/>
      <c r="G12" s="82"/>
      <c r="H12" s="274"/>
      <c r="I12" s="275"/>
      <c r="J12" s="276"/>
      <c r="K12" s="274"/>
      <c r="L12" s="275"/>
      <c r="M12" s="276"/>
      <c r="N12" s="275"/>
      <c r="O12" s="275"/>
    </row>
    <row r="13" spans="1:15" ht="45" customHeight="1" thickBot="1">
      <c r="A13" s="78"/>
      <c r="B13" s="277" t="s">
        <v>292</v>
      </c>
      <c r="C13" s="278"/>
      <c r="D13" s="277" t="s">
        <v>294</v>
      </c>
      <c r="E13" s="279"/>
      <c r="F13" s="279"/>
      <c r="G13" s="278"/>
      <c r="H13" s="277" t="s">
        <v>295</v>
      </c>
      <c r="I13" s="279"/>
      <c r="J13" s="279"/>
      <c r="K13" s="279"/>
      <c r="L13" s="279"/>
      <c r="M13" s="279"/>
      <c r="N13" s="279"/>
      <c r="O13" s="278"/>
    </row>
    <row r="14" spans="1:15" ht="300" customHeight="1" thickBot="1">
      <c r="A14" s="280" t="s">
        <v>293</v>
      </c>
      <c r="B14" s="281"/>
      <c r="C14" s="281"/>
      <c r="D14" s="281"/>
      <c r="E14" s="281"/>
      <c r="F14" s="281"/>
      <c r="G14" s="282"/>
      <c r="H14" s="283"/>
      <c r="I14" s="284"/>
      <c r="J14" s="284"/>
      <c r="K14" s="285"/>
      <c r="L14" s="286"/>
      <c r="M14" s="284"/>
      <c r="N14" s="284"/>
      <c r="O14" s="284"/>
    </row>
    <row r="15" spans="1:15" ht="15" thickBot="1">
      <c r="A15" s="75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</row>
    <row r="16" spans="1:15" ht="15" thickBot="1">
      <c r="A16" s="75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</row>
    <row r="17" spans="1:15" ht="15" thickBot="1">
      <c r="A17" s="75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</row>
    <row r="18" spans="1:15" ht="15" thickBot="1">
      <c r="A18" s="75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</row>
    <row r="19" spans="1:15" ht="15" thickBot="1">
      <c r="A19" s="7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</row>
    <row r="20" spans="1:15" ht="15" thickBot="1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</row>
    <row r="21" spans="1:15" ht="15" thickBot="1">
      <c r="A21" s="75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</row>
    <row r="22" spans="1:15" ht="15" thickBot="1">
      <c r="A22" s="75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</row>
    <row r="23" spans="1:15" ht="15" thickBot="1">
      <c r="A23" s="75"/>
      <c r="B23" s="75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</row>
    <row r="24" spans="1:15" ht="15" thickBot="1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</row>
    <row r="25" spans="1:15" ht="15" thickBo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</row>
    <row r="26" spans="1:15" ht="15" thickBo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</row>
    <row r="27" spans="1:15" ht="15" thickBo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</row>
    <row r="28" spans="1:15" ht="15" thickBo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</row>
    <row r="29" spans="1:15" ht="15" thickBo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</row>
    <row r="30" spans="1:15" ht="15" thickBo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</row>
    <row r="31" spans="1:15" ht="15" thickBo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</row>
    <row r="32" spans="1:15" ht="15" thickBo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</row>
    <row r="33" spans="1:15" ht="15" thickBo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</row>
    <row r="34" spans="1:15" ht="15" thickBo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</row>
    <row r="35" spans="1:15" ht="15" thickBo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</row>
    <row r="36" spans="1:15" ht="15" thickBo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</row>
    <row r="37" spans="1:15" ht="15" thickBo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</row>
    <row r="38" spans="1:15" ht="15" thickBo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</row>
    <row r="39" spans="1:15" ht="15" thickBo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</row>
    <row r="40" spans="1:15" ht="15" thickBo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</row>
    <row r="41" spans="1:15" ht="15" thickBo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</row>
    <row r="42" spans="1:15" ht="15" thickBo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</row>
    <row r="43" spans="1:15" ht="15" thickBo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</row>
    <row r="44" spans="1:15" ht="15" thickBo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</row>
    <row r="45" spans="1:15" ht="15" thickBo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</row>
    <row r="46" spans="1:15" ht="15" thickBo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</row>
    <row r="47" spans="1:15" ht="15" thickBo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</row>
    <row r="48" spans="1:15" ht="15" thickBo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</row>
    <row r="49" spans="1:15" ht="15" thickBo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</row>
    <row r="50" spans="1:15" ht="15" thickBo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</row>
    <row r="51" spans="1:15" ht="15" thickBo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</row>
    <row r="52" spans="1:15" ht="15" thickBo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</row>
    <row r="53" spans="1:15" ht="15" thickBo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</row>
    <row r="54" spans="1:15" ht="15" thickBo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</row>
    <row r="55" spans="1:15" ht="15" thickBo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</row>
    <row r="56" spans="1:15" ht="15" thickBo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</row>
    <row r="57" spans="1:15" ht="15" thickBo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</row>
    <row r="58" spans="1:15" ht="15" thickBo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</row>
    <row r="59" spans="1:15" ht="15" thickBo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</row>
    <row r="60" spans="1:15" ht="15" thickBo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</row>
    <row r="61" spans="1:15" ht="15" thickBo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</row>
    <row r="62" spans="1:15" ht="15" thickBo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</row>
    <row r="63" spans="1:15" ht="15" thickBo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</row>
    <row r="64" spans="1:15" ht="15" thickBo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</row>
    <row r="65" spans="1:15" ht="15" thickBo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</row>
    <row r="66" spans="1:15" ht="15" thickBo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</row>
    <row r="67" spans="1:15" ht="15" thickBo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</row>
    <row r="68" spans="1:15" ht="15" thickBo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</row>
    <row r="69" spans="1:15" ht="15" thickBo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</row>
    <row r="70" spans="1:15" ht="15" thickBo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</row>
    <row r="71" spans="1:15" ht="15" thickBo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</row>
    <row r="72" spans="1:15" ht="15" thickBo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</row>
    <row r="73" spans="1:15" ht="15" thickBo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</row>
    <row r="74" spans="1:15" ht="15" thickBo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</row>
    <row r="75" spans="1:15" ht="15" thickBo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</row>
    <row r="76" spans="1:15" ht="15" thickBo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</row>
    <row r="77" spans="1:15" ht="15" thickBo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</row>
    <row r="78" spans="1:15" ht="15" thickBo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</row>
    <row r="79" spans="1:15" ht="15" thickBo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</row>
    <row r="80" spans="1:15" ht="15" thickBo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</row>
    <row r="81" spans="1:15" ht="15" thickBo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</row>
    <row r="82" spans="1:15" ht="15" thickBo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</row>
    <row r="83" spans="1:15" ht="15" thickBo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</row>
    <row r="84" spans="1:15" ht="15" thickBo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</row>
    <row r="85" spans="1:15" ht="15" thickBo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</row>
    <row r="86" spans="1:15" ht="15" thickBo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</row>
    <row r="87" spans="1:15" ht="15" thickBo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</row>
    <row r="88" spans="1:15" ht="15" thickBo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</row>
    <row r="89" spans="1:15" ht="15" thickBo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</row>
    <row r="90" spans="1:15" ht="15" thickBo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</row>
    <row r="91" spans="1:15" ht="15" thickBo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</row>
    <row r="92" spans="1:15" ht="15" thickBo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</row>
    <row r="93" spans="1:15" ht="15" thickBo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</row>
    <row r="94" spans="1:15" ht="15" thickBo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</row>
    <row r="95" spans="1:15" ht="15" thickBo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</row>
    <row r="96" spans="1:15" ht="15" thickBo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</row>
    <row r="97" spans="1:15" ht="15" thickBo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</row>
    <row r="98" spans="1:15" ht="15" thickBo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</row>
    <row r="99" spans="1:15" ht="15" thickBo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</row>
    <row r="100" spans="1:15" ht="15" thickBo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</row>
    <row r="101" spans="1:15" ht="15" thickBo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</row>
    <row r="102" spans="1:15" ht="15" thickBo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</row>
    <row r="103" spans="1:15" ht="15" thickBo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</row>
    <row r="104" spans="1:15" ht="15" thickBo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</row>
    <row r="105" spans="1:15" ht="15" thickBo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</row>
    <row r="106" spans="1:15" ht="15" thickBo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1:15" ht="15" thickBo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</row>
    <row r="108" spans="1:15" ht="15" thickBo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</row>
    <row r="109" spans="1:15" ht="15" thickBo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</row>
    <row r="110" spans="1:15" ht="15" thickBo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</row>
    <row r="111" spans="1:15" ht="15" thickBo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</row>
    <row r="112" spans="1:15" ht="15" thickBo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</row>
    <row r="113" spans="1:15" ht="15" thickBo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</row>
    <row r="114" spans="1:15" ht="15" thickBo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</row>
    <row r="115" spans="1:15" ht="15" thickBo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</row>
    <row r="116" spans="1:15" ht="15" thickBo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</row>
    <row r="117" spans="1:15" ht="15" thickBo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</row>
    <row r="118" spans="1:15" ht="15" thickBo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</row>
    <row r="119" spans="1:15" ht="15" thickBo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</row>
    <row r="120" spans="1:15" ht="15" thickBo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</row>
    <row r="121" spans="1:15" ht="15" thickBo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</row>
    <row r="122" spans="1:15" ht="15" thickBo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</row>
    <row r="123" spans="1:15" ht="15" thickBo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</row>
    <row r="124" spans="1:15" ht="15" thickBo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</row>
    <row r="125" spans="1:15" ht="15" thickBo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</row>
    <row r="126" spans="1:15" ht="15" thickBo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</row>
    <row r="127" spans="1:15" ht="15" thickBo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</row>
    <row r="128" spans="1:15" ht="15" thickBo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</row>
    <row r="129" spans="1:15" ht="15" thickBo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</row>
    <row r="130" spans="1:15" ht="15" thickBo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</row>
    <row r="131" spans="1:15" ht="15" thickBo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</row>
    <row r="132" spans="1:15" ht="15" thickBo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</row>
    <row r="133" spans="1:15" ht="15" thickBo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</row>
    <row r="134" spans="1:15" ht="15" thickBo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</row>
    <row r="135" spans="1:15" ht="15" thickBo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</row>
    <row r="136" spans="1:15" ht="15" thickBo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</row>
    <row r="137" spans="1:15" ht="15" thickBo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</row>
    <row r="138" spans="1:15" ht="15" thickBo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</row>
    <row r="139" spans="1:15" ht="15" thickBo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</row>
    <row r="140" spans="1:15" ht="15" thickBo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</row>
    <row r="141" spans="1:15" ht="15" thickBo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</row>
    <row r="142" spans="1:15" ht="15" thickBo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</row>
    <row r="143" spans="1:15" ht="15" thickBo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</row>
    <row r="144" spans="1:15" ht="15" thickBo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</row>
    <row r="145" spans="1:15" ht="15" thickBo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</row>
    <row r="146" spans="1:15" ht="15" thickBo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</row>
    <row r="147" spans="1:15" ht="15" thickBo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</row>
    <row r="148" spans="1:15" ht="15" thickBo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</row>
    <row r="149" spans="1:15" ht="15" thickBo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</row>
    <row r="150" spans="1:15" ht="15" thickBo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</row>
    <row r="151" spans="1:15" ht="15" thickBo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</row>
    <row r="152" spans="1:15" ht="15" thickBo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</row>
    <row r="153" spans="1:15" ht="15" thickBo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</row>
    <row r="154" spans="1:15" ht="15" thickBo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</row>
    <row r="155" spans="1:15" ht="15" thickBo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</row>
    <row r="156" spans="1:15" ht="15" thickBo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</row>
    <row r="157" spans="1:15" ht="15" thickBo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</row>
    <row r="158" spans="1:15" ht="15" thickBo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</row>
    <row r="159" spans="1:15" ht="15" thickBo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</row>
    <row r="160" spans="1:15" ht="15" thickBo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</row>
    <row r="161" spans="1:15" ht="15" thickBo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</row>
    <row r="162" spans="1:15" ht="15" thickBo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</row>
    <row r="163" spans="1:15" ht="15" thickBo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</row>
    <row r="164" spans="1:15" ht="15" thickBo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</row>
    <row r="165" spans="1:15" ht="15" thickBo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</row>
    <row r="166" spans="1:15" ht="15" thickBo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</row>
    <row r="167" spans="1:15" ht="15" thickBo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</row>
    <row r="168" spans="1:15" ht="15" thickBo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</row>
    <row r="169" spans="1:15" ht="15" thickBo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</row>
    <row r="170" spans="1:15" ht="15" thickBo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</row>
    <row r="171" spans="1:15" ht="15" thickBo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</row>
    <row r="172" spans="1:15" ht="15" thickBo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</row>
    <row r="173" spans="1:15" ht="15" thickBo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</row>
    <row r="174" spans="1:15" ht="15" thickBo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</row>
    <row r="175" spans="1:15" ht="15" thickBo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</row>
    <row r="176" spans="1:15" ht="15" thickBo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</row>
    <row r="177" spans="1:15" ht="15" thickBo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</row>
    <row r="178" spans="1:15" ht="15" thickBo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</row>
    <row r="179" spans="1:15" ht="15" thickBo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</row>
    <row r="180" spans="1:15" ht="15" thickBo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</row>
    <row r="181" spans="1:15" ht="15" thickBo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</row>
    <row r="182" spans="1:15" ht="15" thickBo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</row>
    <row r="183" spans="1:15" ht="15" thickBo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</row>
    <row r="184" spans="1:15" ht="15" thickBo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</row>
    <row r="185" spans="1:15" ht="15" thickBo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</row>
    <row r="186" spans="1:15" ht="15" thickBo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</row>
    <row r="187" spans="1:15" ht="15" thickBo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</row>
    <row r="188" spans="1:15" ht="15" thickBo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</row>
    <row r="189" spans="1:15" ht="15" thickBo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</row>
    <row r="190" spans="1:15" ht="15" thickBo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</row>
    <row r="191" spans="1:15" ht="15" thickBo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</row>
    <row r="192" spans="1:15" ht="15" thickBo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</row>
    <row r="193" spans="1:15" ht="15" thickBo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</row>
    <row r="194" spans="1:15" ht="15" thickBo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</row>
    <row r="195" spans="1:15" ht="15" thickBo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</row>
    <row r="196" spans="1:15" ht="15" thickBo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</row>
    <row r="197" spans="1:15" ht="15" thickBo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</row>
    <row r="198" spans="1:15" ht="15" thickBo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</row>
    <row r="199" spans="1:15" ht="15" thickBo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</row>
    <row r="200" spans="1:15" ht="15" thickBo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</row>
    <row r="201" spans="1:15" ht="15" thickBo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</row>
    <row r="202" spans="1:15" ht="15" thickBo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</row>
    <row r="203" spans="1:15" ht="15" thickBo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</row>
    <row r="204" spans="1:15" ht="15" thickBo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</row>
    <row r="205" spans="1:15" ht="15" thickBo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</row>
    <row r="206" spans="1:15" ht="15" thickBo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</row>
    <row r="207" spans="1:15" ht="15" thickBo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</row>
    <row r="208" spans="1:15" ht="15" thickBo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</row>
    <row r="209" spans="1:15" ht="15" thickBo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</row>
    <row r="210" spans="1:15" ht="15" thickBo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</row>
    <row r="211" spans="1:15" ht="15" thickBo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</row>
    <row r="212" spans="1:15" ht="15" thickBo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</row>
    <row r="213" spans="1:15" ht="15" thickBo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</row>
    <row r="214" spans="1:15" ht="15" thickBo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</row>
    <row r="215" spans="1:15" ht="15" thickBo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</row>
    <row r="216" spans="1:15" ht="15" thickBo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</row>
    <row r="217" spans="1:15" ht="15" thickBo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</row>
    <row r="218" spans="1:15" ht="15" thickBo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</row>
    <row r="219" spans="1:15" ht="15" thickBo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</row>
    <row r="220" spans="1:15" ht="15" thickBo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</row>
    <row r="221" spans="1:15" ht="15" thickBo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</row>
    <row r="222" spans="1:15" ht="15" thickBo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</row>
    <row r="223" spans="1:15" ht="15" thickBo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</row>
    <row r="224" spans="1:15" ht="15" thickBo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</row>
    <row r="225" spans="1:15" ht="15" thickBo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</row>
    <row r="226" spans="1:15" ht="15" thickBo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</row>
    <row r="227" spans="1:15" ht="15" thickBo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</row>
    <row r="228" spans="1:15" ht="15" thickBo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</row>
    <row r="229" spans="1:15" ht="15" thickBo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</row>
    <row r="230" spans="1:15" ht="15" thickBo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</row>
    <row r="231" spans="1:15" ht="15" thickBo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</row>
    <row r="232" spans="1:15" ht="15" thickBo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</row>
    <row r="233" spans="1:15" ht="15" thickBo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</row>
    <row r="234" spans="1:15" ht="15" thickBot="1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</row>
    <row r="235" spans="1:15" ht="15" thickBot="1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</row>
    <row r="236" spans="1:15" ht="15" thickBot="1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</row>
    <row r="237" spans="1:15" ht="15" thickBot="1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</row>
    <row r="238" spans="1:15" ht="15" thickBot="1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</row>
    <row r="239" spans="1:15" ht="15" thickBot="1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</row>
    <row r="240" spans="1:15" ht="15" thickBo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</row>
    <row r="241" spans="1:15" ht="15" thickBo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</row>
    <row r="242" spans="1:15" ht="15" thickBo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</row>
    <row r="243" spans="1:15" ht="15" thickBo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</row>
    <row r="244" spans="1:15" ht="15" thickBo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</row>
    <row r="245" spans="1:15" ht="15" thickBo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</row>
    <row r="246" spans="1:15" ht="15" thickBo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</row>
    <row r="247" spans="1:15" ht="15" thickBo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</row>
    <row r="248" spans="1:15" ht="15" thickBo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</row>
    <row r="249" spans="1:15" ht="15" thickBo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</row>
    <row r="250" spans="1:15" ht="15" thickBo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</row>
    <row r="251" spans="1:15" ht="15" thickBo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</row>
    <row r="252" spans="1:15" ht="15" thickBo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</row>
    <row r="253" spans="1:15" ht="15" thickBo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</row>
    <row r="254" spans="1:15" ht="15" thickBo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</row>
    <row r="255" spans="1:15" ht="15" thickBo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</row>
    <row r="256" spans="1:15" ht="15" thickBo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</row>
    <row r="257" spans="1:15" ht="15" thickBo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</row>
    <row r="258" spans="1:15" ht="15" thickBo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</row>
    <row r="259" spans="1:15" ht="15" thickBo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</row>
    <row r="260" spans="1:15" ht="15" thickBo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</row>
    <row r="261" spans="1:15" ht="15" thickBo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</row>
    <row r="262" spans="1:15" ht="15" thickBo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</row>
    <row r="263" spans="1:15" ht="15" thickBo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</row>
    <row r="264" spans="1:15" ht="15" thickBo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</row>
    <row r="265" spans="1:15" ht="15" thickBo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</row>
    <row r="266" spans="1:15" ht="15" thickBo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</row>
    <row r="267" spans="1:15" ht="15" thickBo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</row>
    <row r="268" spans="1:15" ht="15" thickBo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</row>
    <row r="269" spans="1:15" ht="15" thickBo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</row>
    <row r="270" spans="1:15" ht="15" thickBo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</row>
    <row r="271" spans="1:15" ht="15" thickBo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</row>
    <row r="272" spans="1:15" ht="15" thickBo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</row>
    <row r="273" spans="1:15" ht="15" thickBo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</row>
    <row r="274" spans="1:15" ht="15" thickBo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</row>
    <row r="275" spans="1:15" ht="15" thickBo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</row>
    <row r="276" spans="1:15" ht="15" thickBo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</row>
    <row r="277" spans="1:15" ht="15" thickBo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</row>
    <row r="278" spans="1:15" ht="15" thickBo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</row>
    <row r="279" spans="1:15" ht="15" thickBo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</row>
    <row r="280" spans="1:15" ht="15" thickBo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</row>
    <row r="281" spans="1:15" ht="15" thickBo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</row>
    <row r="282" spans="1:15" ht="15" thickBo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</row>
    <row r="283" spans="1:15" ht="15" thickBo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</row>
    <row r="284" spans="1:15" ht="15" thickBo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</row>
    <row r="285" spans="1:15" ht="15" thickBo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</row>
    <row r="286" spans="1:15" ht="15" thickBo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</row>
    <row r="287" spans="1:15" ht="15" thickBo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</row>
    <row r="288" spans="1:15" ht="15" thickBo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</row>
    <row r="289" spans="1:15" ht="15" thickBo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</row>
    <row r="290" spans="1:15" ht="15" thickBo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</row>
    <row r="291" spans="1:15" ht="15" thickBo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</row>
    <row r="292" spans="1:15" ht="15" thickBo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</row>
    <row r="293" spans="1:15" ht="15" thickBo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</row>
    <row r="294" spans="1:15" ht="15" thickBo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</row>
    <row r="295" spans="1:15" ht="15" thickBo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</row>
    <row r="296" spans="1:15" ht="15" thickBo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</row>
    <row r="297" spans="1:15" ht="15" thickBo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</row>
    <row r="298" spans="1:15" ht="15" thickBo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</row>
    <row r="299" spans="1:15" ht="15" thickBo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</row>
    <row r="300" spans="1:15" ht="15" thickBo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</row>
    <row r="301" spans="1:15" ht="15" thickBo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</row>
    <row r="302" spans="1:15" ht="15" thickBo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</row>
    <row r="303" spans="1:15" ht="15" thickBo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</row>
    <row r="304" spans="1:15" ht="15" thickBo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</row>
    <row r="305" spans="1:15" ht="15" thickBo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</row>
    <row r="306" spans="1:15" ht="15" thickBo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</row>
    <row r="307" spans="1:15" ht="15" thickBo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</row>
    <row r="308" spans="1:15" ht="15" thickBo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</row>
    <row r="309" spans="1:15" ht="15" thickBo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</row>
    <row r="310" spans="1:15" ht="15" thickBo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</row>
    <row r="311" spans="1:15" ht="15" thickBo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</row>
    <row r="312" spans="1:15" ht="15" thickBo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</row>
    <row r="313" spans="1:15" ht="15" thickBo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</row>
    <row r="314" spans="1:15" ht="15" thickBo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</row>
    <row r="315" spans="1:15" ht="15" thickBo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</row>
    <row r="316" spans="1:15" ht="15" thickBo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</row>
    <row r="317" spans="1:15" ht="15" thickBo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</row>
    <row r="318" spans="1:15" ht="15" thickBo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</row>
    <row r="319" spans="1:15" ht="15" thickBo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</row>
    <row r="320" spans="1:15" ht="15" thickBo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</row>
    <row r="321" spans="1:15" ht="15" thickBo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</row>
    <row r="322" spans="1:15" ht="15" thickBo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</row>
    <row r="323" spans="1:15" ht="15" thickBo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</row>
    <row r="324" spans="1:15" ht="15" thickBo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</row>
    <row r="325" spans="1:15" ht="15" thickBo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</row>
    <row r="326" spans="1:15" ht="15" thickBo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</row>
    <row r="327" spans="1:15" ht="15" thickBo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</row>
    <row r="328" spans="1:15" ht="15" thickBo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</row>
    <row r="329" spans="1:15" ht="15" thickBo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</row>
    <row r="330" spans="1:15" ht="15" thickBo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</row>
    <row r="331" spans="1:15" ht="15" thickBo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</row>
    <row r="332" spans="1:15" ht="15" thickBo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</row>
    <row r="333" spans="1:15" ht="15" thickBo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</row>
    <row r="334" spans="1:15" ht="15" thickBo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</row>
    <row r="335" spans="1:15" ht="15" thickBo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</row>
    <row r="336" spans="1:15" ht="15" thickBo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</row>
    <row r="337" spans="1:15" ht="15" thickBo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</row>
    <row r="338" spans="1:15" ht="15" thickBo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</row>
    <row r="339" spans="1:15" ht="15" thickBo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</row>
    <row r="340" spans="1:15" ht="15" thickBo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</row>
    <row r="341" spans="1:15" ht="15" thickBo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</row>
    <row r="342" spans="1:15" ht="15" thickBo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</row>
    <row r="343" spans="1:15" ht="15" thickBo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</row>
    <row r="344" spans="1:15" ht="15" thickBo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</row>
    <row r="345" spans="1:15" ht="15" thickBo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</row>
    <row r="346" spans="1:15" ht="15" thickBo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</row>
    <row r="347" spans="1:15" ht="15" thickBo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</row>
    <row r="348" spans="1:15" ht="15" thickBo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</row>
    <row r="349" spans="1:15" ht="15" thickBo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</row>
    <row r="350" spans="1:15" ht="15" thickBo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</row>
    <row r="351" spans="1:15" ht="15" thickBo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</row>
    <row r="352" spans="1:15" ht="15" thickBo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</row>
    <row r="353" spans="1:15" ht="15" thickBo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</row>
    <row r="354" spans="1:15" ht="15" thickBo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</row>
    <row r="355" spans="1:15" ht="15" thickBo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</row>
    <row r="356" spans="1:15" ht="15" thickBo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</row>
    <row r="357" spans="1:15" ht="15" thickBo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</row>
    <row r="358" spans="1:15" ht="15" thickBo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</row>
    <row r="359" spans="1:15" ht="15" thickBo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</row>
    <row r="360" spans="1:15" ht="15" thickBo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</row>
    <row r="361" spans="1:15" ht="15" thickBo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</row>
    <row r="362" spans="1:15" ht="15" thickBo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</row>
    <row r="363" spans="1:15" ht="15" thickBo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</row>
    <row r="364" spans="1:15" ht="15" thickBo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</row>
    <row r="365" spans="1:15" ht="15" thickBo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</row>
    <row r="366" spans="1:15" ht="15" thickBo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</row>
    <row r="367" spans="1:15" ht="15" thickBo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</row>
    <row r="368" spans="1:15" ht="15" thickBo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</row>
    <row r="369" spans="1:15" ht="15" thickBo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</row>
    <row r="370" spans="1:15" ht="15" thickBo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</row>
    <row r="371" spans="1:15" ht="15" thickBo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</row>
    <row r="372" spans="1:15" ht="15" thickBo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</row>
    <row r="373" spans="1:15" ht="15" thickBo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</row>
    <row r="374" spans="1:15" ht="15" thickBo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</row>
    <row r="375" spans="1:15" ht="15" thickBo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</row>
    <row r="376" spans="1:15" ht="15" thickBo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</row>
    <row r="377" spans="1:15" ht="15" thickBo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</row>
    <row r="378" spans="1:15" ht="15" thickBo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</row>
    <row r="379" spans="1:15" ht="15" thickBo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</row>
    <row r="380" spans="1:15" ht="15" thickBo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</row>
    <row r="381" spans="1:15" ht="15" thickBo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</row>
    <row r="382" spans="1:15" ht="15" thickBo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</row>
    <row r="383" spans="1:15" ht="15" thickBo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</row>
    <row r="384" spans="1:15" ht="15" thickBo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</row>
    <row r="385" spans="1:15" ht="15" thickBo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</row>
    <row r="386" spans="1:15" ht="15" thickBo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</row>
    <row r="387" spans="1:15" ht="15" thickBo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</row>
    <row r="388" spans="1:15" ht="15" thickBo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</row>
    <row r="389" spans="1:15" ht="15" thickBo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</row>
    <row r="390" spans="1:15" ht="15" thickBo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</row>
    <row r="391" spans="1:15" ht="15" thickBo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</row>
    <row r="392" spans="1:15" ht="15" thickBo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</row>
    <row r="393" spans="1:15" ht="15" thickBo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</row>
    <row r="394" spans="1:15" ht="15" thickBo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</row>
    <row r="395" spans="1:15" ht="15" thickBo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</row>
    <row r="396" spans="1:15" ht="15" thickBo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</row>
    <row r="397" spans="1:15" ht="15" thickBo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</row>
    <row r="398" spans="1:15" ht="15" thickBo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</row>
    <row r="399" spans="1:15" ht="15" thickBo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</row>
    <row r="400" spans="1:15" ht="15" thickBo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</row>
    <row r="401" spans="1:15" ht="15" thickBo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</row>
    <row r="402" spans="1:15" ht="15" thickBo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</row>
    <row r="403" spans="1:15" ht="15" thickBo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</row>
    <row r="404" spans="1:15" ht="15" thickBo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</row>
    <row r="405" spans="1:15" ht="15" thickBo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</row>
    <row r="406" spans="1:15" ht="15" thickBo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</row>
    <row r="407" spans="1:15" ht="15" thickBo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</row>
    <row r="408" spans="1:15" ht="15" thickBo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</row>
    <row r="409" spans="1:15" ht="15" thickBo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</row>
    <row r="410" spans="1:15" ht="15" thickBo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</row>
    <row r="411" spans="1:15" ht="15" thickBo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</row>
    <row r="412" spans="1:15" ht="15" thickBo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</row>
    <row r="413" spans="1:15" ht="15" thickBo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</row>
    <row r="414" spans="1:15" ht="15" thickBo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</row>
    <row r="415" spans="1:15" ht="15" thickBo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</row>
    <row r="416" spans="1:15" ht="15" thickBo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</row>
    <row r="417" spans="1:15" ht="15" thickBo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</row>
    <row r="418" spans="1:15" ht="15" thickBo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</row>
    <row r="419" spans="1:15" ht="15" thickBo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</row>
    <row r="420" spans="1:15" ht="15" thickBo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</row>
    <row r="421" spans="1:15" ht="15" thickBo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</row>
    <row r="422" spans="1:15" ht="15" thickBo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</row>
    <row r="423" spans="1:15" ht="15" thickBo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</row>
    <row r="424" spans="1:15" ht="15" thickBo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</row>
    <row r="425" spans="1:15" ht="15" thickBo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</row>
    <row r="426" spans="1:15" ht="15" thickBo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</row>
    <row r="427" spans="1:15" ht="15" thickBo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</row>
    <row r="428" spans="1:15" ht="15" thickBo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</row>
    <row r="429" spans="1:15" ht="15" thickBo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</row>
    <row r="430" spans="1:15" ht="15" thickBo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</row>
    <row r="431" spans="1:15" ht="15" thickBo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</row>
    <row r="432" spans="1:15" ht="15" thickBo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</row>
    <row r="433" spans="1:15" ht="15" thickBo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</row>
    <row r="434" spans="1:15" ht="15" thickBo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</row>
    <row r="435" spans="1:15" ht="15" thickBo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</row>
    <row r="436" spans="1:15" ht="15" thickBo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</row>
    <row r="437" spans="1:15" ht="15" thickBo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</row>
    <row r="438" spans="1:15" ht="15" thickBo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</row>
    <row r="439" spans="1:15" ht="15" thickBo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</row>
    <row r="440" spans="1:15" ht="15" thickBo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</row>
    <row r="441" spans="1:15" ht="15" thickBo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</row>
    <row r="442" spans="1:15" ht="15" thickBo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</row>
    <row r="443" spans="1:15" ht="15" thickBo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</row>
    <row r="444" spans="1:15" ht="15" thickBo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</row>
    <row r="445" spans="1:15" ht="15" thickBo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</row>
    <row r="446" spans="1:15" ht="15" thickBo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</row>
    <row r="447" spans="1:15" ht="15" thickBo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</row>
    <row r="448" spans="1:15" ht="15" thickBo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</row>
    <row r="449" spans="1:15" ht="15" thickBo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</row>
    <row r="450" spans="1:15" ht="15" thickBo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</row>
    <row r="451" spans="1:15" ht="15" thickBo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</row>
    <row r="452" spans="1:15" ht="15" thickBo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</row>
    <row r="453" spans="1:15" ht="15" thickBo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</row>
    <row r="454" spans="1:15" ht="15" thickBo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</row>
    <row r="455" spans="1:15" ht="15" thickBo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</row>
    <row r="456" spans="1:15" ht="15" thickBo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</row>
    <row r="457" spans="1:15" ht="15" thickBo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</row>
    <row r="458" spans="1:15" ht="15" thickBo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</row>
    <row r="459" spans="1:15" ht="15" thickBo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</row>
    <row r="460" spans="1:15" ht="15" thickBo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</row>
    <row r="461" spans="1:15" ht="15" thickBo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</row>
    <row r="462" spans="1:15" ht="15" thickBo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</row>
    <row r="463" spans="1:15" ht="15" thickBo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</row>
    <row r="464" spans="1:15" ht="15" thickBo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</row>
    <row r="465" spans="1:15" ht="15" thickBo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</row>
    <row r="466" spans="1:15" ht="15" thickBo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</row>
    <row r="467" spans="1:15" ht="15" thickBo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</row>
    <row r="468" spans="1:15" ht="15" thickBo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</row>
    <row r="469" spans="1:15" ht="15" thickBo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</row>
    <row r="470" spans="1:15" ht="15" thickBo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</row>
    <row r="471" spans="1:15" ht="15" thickBo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</row>
    <row r="472" spans="1:15" ht="15" thickBo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</row>
    <row r="473" spans="1:15" ht="15" thickBo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</row>
    <row r="474" spans="1:15" ht="15" thickBo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</row>
    <row r="475" spans="1:15" ht="15" thickBo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</row>
    <row r="476" spans="1:15" ht="15" thickBo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</row>
    <row r="477" spans="1:15" ht="15" thickBo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</row>
    <row r="478" spans="1:15" ht="15" thickBo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</row>
    <row r="479" spans="1:15" ht="15" thickBo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</row>
    <row r="480" spans="1:15" ht="15" thickBo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</row>
    <row r="481" spans="1:15" ht="15" thickBo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</row>
    <row r="482" spans="1:15" ht="15" thickBo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</row>
    <row r="483" spans="1:15" ht="15" thickBo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</row>
    <row r="484" spans="1:15" ht="15" thickBo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</row>
    <row r="485" spans="1:15" ht="15" thickBo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</row>
    <row r="486" spans="1:15" ht="15" thickBo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</row>
    <row r="487" spans="1:15" ht="15" thickBo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</row>
    <row r="488" spans="1:15" ht="15" thickBo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</row>
    <row r="489" spans="1:15" ht="15" thickBo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</row>
    <row r="490" spans="1:15" ht="15" thickBo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</row>
    <row r="491" spans="1:15" ht="15" thickBo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</row>
    <row r="492" spans="1:15" ht="15" thickBo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</row>
    <row r="493" spans="1:15" ht="15" thickBo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</row>
    <row r="494" spans="1:15" ht="15" thickBo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</row>
    <row r="495" spans="1:15" ht="15" thickBo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</row>
    <row r="496" spans="1:15" ht="15" thickBo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</row>
    <row r="497" spans="1:15" ht="15" thickBo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</row>
    <row r="498" spans="1:15" ht="15" thickBo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</row>
    <row r="499" spans="1:15" ht="15" thickBo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</row>
    <row r="500" spans="1:15" ht="15" thickBo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</row>
    <row r="501" spans="1:15" ht="15" thickBo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</row>
    <row r="502" spans="1:15" ht="15" thickBo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</row>
    <row r="503" spans="1:15" ht="15" thickBo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</row>
    <row r="504" spans="1:15" ht="15" thickBo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</row>
    <row r="505" spans="1:15" ht="15" thickBo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</row>
    <row r="506" spans="1:15" ht="15" thickBo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</row>
    <row r="507" spans="1:15" ht="15" thickBo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</row>
    <row r="508" spans="1:15" ht="15" thickBo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</row>
    <row r="509" spans="1:15" ht="15" thickBo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</row>
    <row r="510" spans="1:15" ht="15" thickBo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</row>
    <row r="511" spans="1:15" ht="15" thickBo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</row>
    <row r="512" spans="1:15" ht="15" thickBo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</row>
    <row r="513" spans="1:15" ht="15" thickBo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</row>
    <row r="514" spans="1:15" ht="15" thickBo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</row>
    <row r="515" spans="1:15" ht="15" thickBo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</row>
    <row r="516" spans="1:15" ht="15" thickBo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</row>
    <row r="517" spans="1:15" ht="15" thickBo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</row>
    <row r="518" spans="1:15" ht="15" thickBo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</row>
    <row r="519" spans="1:15" ht="15" thickBo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</row>
    <row r="520" spans="1:15" ht="15" thickBo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</row>
    <row r="521" spans="1:15" ht="15" thickBo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</row>
    <row r="522" spans="1:15" ht="15" thickBo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</row>
    <row r="523" spans="1:15" ht="15" thickBo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</row>
    <row r="524" spans="1:15" ht="15" thickBo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</row>
    <row r="525" spans="1:15" ht="15" thickBo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</row>
    <row r="526" spans="1:15" ht="15" thickBo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</row>
    <row r="527" spans="1:15" ht="15" thickBo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</row>
    <row r="528" spans="1:15" ht="15" thickBo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</row>
    <row r="529" spans="1:15" ht="15" thickBo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</row>
    <row r="530" spans="1:15" ht="15" thickBo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</row>
    <row r="531" spans="1:15" ht="15" thickBo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</row>
    <row r="532" spans="1:15" ht="15" thickBo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</row>
    <row r="533" spans="1:15" ht="15" thickBo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</row>
    <row r="534" spans="1:15" ht="15" thickBo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</row>
    <row r="535" spans="1:15" ht="15" thickBo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</row>
    <row r="536" spans="1:15" ht="15" thickBo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</row>
    <row r="537" spans="1:15" ht="15" thickBo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</row>
    <row r="538" spans="1:15" ht="15" thickBo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</row>
    <row r="539" spans="1:15" ht="15" thickBo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</row>
    <row r="540" spans="1:15" ht="15" thickBo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</row>
    <row r="541" spans="1:15" ht="15" thickBo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</row>
    <row r="542" spans="1:15" ht="15" thickBo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</row>
    <row r="543" spans="1:15" ht="15" thickBo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</row>
    <row r="544" spans="1:15" ht="15" thickBo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</row>
    <row r="545" spans="1:15" ht="15" thickBo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</row>
    <row r="546" spans="1:15" ht="15" thickBo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</row>
    <row r="547" spans="1:15" ht="15" thickBo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</row>
    <row r="548" spans="1:15" ht="15" thickBo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</row>
    <row r="549" spans="1:15" ht="15" thickBo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</row>
    <row r="550" spans="1:15" ht="15" thickBo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</row>
    <row r="551" spans="1:15" ht="15" thickBo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</row>
    <row r="552" spans="1:15" ht="15" thickBo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</row>
    <row r="553" spans="1:15" ht="15" thickBo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</row>
    <row r="554" spans="1:15" ht="15" thickBo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</row>
    <row r="555" spans="1:15" ht="15" thickBo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</row>
    <row r="556" spans="1:15" ht="15" thickBo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</row>
    <row r="557" spans="1:15" ht="15" thickBo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</row>
    <row r="558" spans="1:15" ht="15" thickBo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</row>
    <row r="559" spans="1:15" ht="15" thickBo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</row>
    <row r="560" spans="1:15" ht="15" thickBo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</row>
    <row r="561" spans="1:15" ht="15" thickBo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</row>
    <row r="562" spans="1:15" ht="15" thickBo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</row>
    <row r="563" spans="1:15" ht="15" thickBo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</row>
    <row r="564" spans="1:15" ht="15" thickBo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</row>
    <row r="565" spans="1:15" ht="15" thickBo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</row>
    <row r="566" spans="1:15" ht="15" thickBo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</row>
    <row r="567" spans="1:15" ht="15" thickBo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</row>
    <row r="568" spans="1:15" ht="15" thickBo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</row>
    <row r="569" spans="1:15" ht="15" thickBo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</row>
    <row r="570" spans="1:15" ht="15" thickBo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</row>
    <row r="571" spans="1:15" ht="15" thickBo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</row>
    <row r="572" spans="1:15" ht="15" thickBo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</row>
    <row r="573" spans="1:15" ht="15" thickBo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</row>
    <row r="574" spans="1:15" ht="15" thickBo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</row>
    <row r="575" spans="1:15" ht="15" thickBo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</row>
    <row r="576" spans="1:15" ht="15" thickBo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</row>
    <row r="577" spans="1:15" ht="15" thickBo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</row>
    <row r="578" spans="1:15" ht="15" thickBo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</row>
    <row r="579" spans="1:15" ht="15" thickBo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</row>
    <row r="580" spans="1:15" ht="15" thickBo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</row>
    <row r="581" spans="1:15" ht="15" thickBo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</row>
    <row r="582" spans="1:15" ht="15" thickBo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</row>
    <row r="583" spans="1:15" ht="15" thickBo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</row>
    <row r="584" spans="1:15" ht="15" thickBo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</row>
    <row r="585" spans="1:15" ht="15" thickBo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</row>
    <row r="586" spans="1:15" ht="15" thickBo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</row>
    <row r="587" spans="1:15" ht="15" thickBo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</row>
    <row r="588" spans="1:15" ht="15" thickBo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</row>
    <row r="589" spans="1:15" ht="15" thickBo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</row>
    <row r="590" spans="1:15" ht="15" thickBo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</row>
    <row r="591" spans="1:15" ht="15" thickBo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</row>
    <row r="592" spans="1:15" ht="15" thickBo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</row>
    <row r="593" spans="1:15" ht="15" thickBo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</row>
    <row r="594" spans="1:15" ht="15" thickBo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</row>
    <row r="595" spans="1:15" ht="15" thickBo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</row>
    <row r="596" spans="1:15" ht="15" thickBo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</row>
    <row r="597" spans="1:15" ht="15" thickBo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</row>
    <row r="598" spans="1:15" ht="15" thickBo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</row>
    <row r="599" spans="1:15" ht="15" thickBo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</row>
    <row r="600" spans="1:15" ht="15" thickBo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</row>
    <row r="601" spans="1:15" ht="15" thickBo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</row>
    <row r="602" spans="1:15" ht="15" thickBo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</row>
    <row r="603" spans="1:15" ht="15" thickBo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</row>
    <row r="604" spans="1:15" ht="15" thickBo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</row>
    <row r="605" spans="1:15" ht="15" thickBo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</row>
    <row r="606" spans="1:15" ht="15" thickBo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</row>
    <row r="607" spans="1:15" ht="15" thickBo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</row>
    <row r="608" spans="1:15" ht="15" thickBo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</row>
    <row r="609" spans="1:15" ht="15" thickBo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</row>
    <row r="610" spans="1:15" ht="15" thickBo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</row>
    <row r="611" spans="1:15" ht="15" thickBo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</row>
    <row r="612" spans="1:15" ht="15" thickBo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</row>
    <row r="613" spans="1:15" ht="15" thickBo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</row>
    <row r="614" spans="1:15" ht="15" thickBo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</row>
    <row r="615" spans="1:15" ht="15" thickBo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</row>
    <row r="616" spans="1:15" ht="15" thickBo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</row>
    <row r="617" spans="1:15" ht="15" thickBo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</row>
    <row r="618" spans="1:15" ht="15" thickBo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</row>
    <row r="619" spans="1:15" ht="15" thickBo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</row>
    <row r="620" spans="1:15" ht="15" thickBo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</row>
    <row r="621" spans="1:15" ht="15" thickBo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</row>
    <row r="622" spans="1:15" ht="15" thickBo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</row>
    <row r="623" spans="1:15" ht="15" thickBo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</row>
    <row r="624" spans="1:15" ht="15" thickBo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</row>
    <row r="625" spans="1:15" ht="15" thickBo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</row>
    <row r="626" spans="1:15" ht="15" thickBo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</row>
    <row r="627" spans="1:15" ht="15" thickBo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</row>
    <row r="628" spans="1:15" ht="15" thickBo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</row>
    <row r="629" spans="1:15" ht="15" thickBo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</row>
    <row r="630" spans="1:15" ht="15" thickBo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</row>
    <row r="631" spans="1:15" ht="15" thickBo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</row>
    <row r="632" spans="1:15" ht="15" thickBo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</row>
    <row r="633" spans="1:15" ht="15" thickBo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</row>
    <row r="634" spans="1:15" ht="15" thickBo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</row>
    <row r="635" spans="1:15" ht="15" thickBo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</row>
    <row r="636" spans="1:15" ht="15" thickBo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</row>
    <row r="637" spans="1:15" ht="15" thickBo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</row>
    <row r="638" spans="1:15" ht="15" thickBo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</row>
    <row r="639" spans="1:15" ht="15" thickBo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</row>
    <row r="640" spans="1:15" ht="15" thickBo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</row>
    <row r="641" spans="1:15" ht="15" thickBo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</row>
    <row r="642" spans="1:15" ht="15" thickBo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</row>
    <row r="643" spans="1:15" ht="15" thickBo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</row>
    <row r="644" spans="1:15" ht="15" thickBo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</row>
    <row r="645" spans="1:15" ht="15" thickBo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</row>
    <row r="646" spans="1:15" ht="15" thickBo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</row>
    <row r="647" spans="1:15" ht="15" thickBo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</row>
    <row r="648" spans="1:15" ht="15" thickBo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</row>
    <row r="649" spans="1:15" ht="15" thickBo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</row>
    <row r="650" spans="1:15" ht="15" thickBo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</row>
    <row r="651" spans="1:15" ht="15" thickBo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</row>
    <row r="652" spans="1:15" ht="15" thickBo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</row>
    <row r="653" spans="1:15" ht="15" thickBo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</row>
    <row r="654" spans="1:15" ht="15" thickBo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</row>
    <row r="655" spans="1:15" ht="15" thickBo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</row>
    <row r="656" spans="1:15" ht="15" thickBo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</row>
    <row r="657" spans="1:15" ht="15" thickBo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</row>
    <row r="658" spans="1:15" ht="15" thickBo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</row>
    <row r="659" spans="1:15" ht="15" thickBo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</row>
    <row r="660" spans="1:15" ht="15" thickBo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</row>
    <row r="661" spans="1:15" ht="15" thickBo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</row>
    <row r="662" spans="1:15" ht="15" thickBo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</row>
    <row r="663" spans="1:15" ht="15" thickBo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</row>
    <row r="664" spans="1:15" ht="15" thickBo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</row>
    <row r="665" spans="1:15" ht="15" thickBo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</row>
    <row r="666" spans="1:15" ht="15" thickBo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</row>
    <row r="667" spans="1:15" ht="15" thickBo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</row>
    <row r="668" spans="1:15" ht="15" thickBo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</row>
    <row r="669" spans="1:15" ht="15" thickBo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</row>
    <row r="670" spans="1:15" ht="15" thickBo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</row>
    <row r="671" spans="1:15" ht="15" thickBo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</row>
    <row r="672" spans="1:15" ht="15" thickBo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</row>
    <row r="673" spans="1:15" ht="15" thickBo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</row>
    <row r="674" spans="1:15" ht="15" thickBo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</row>
    <row r="675" spans="1:15" ht="15" thickBo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</row>
    <row r="676" spans="1:15" ht="15" thickBo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</row>
    <row r="677" spans="1:15" ht="15" thickBo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</row>
    <row r="678" spans="1:15" ht="15" thickBo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</row>
    <row r="679" spans="1:15" ht="15" thickBo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</row>
    <row r="680" spans="1:15" ht="15" thickBo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</row>
    <row r="681" spans="1:15" ht="15" thickBo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</row>
    <row r="682" spans="1:15" ht="15" thickBo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</row>
    <row r="683" spans="1:15" ht="15" thickBo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</row>
    <row r="684" spans="1:15" ht="15" thickBo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</row>
    <row r="685" spans="1:15" ht="15" thickBo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</row>
    <row r="686" spans="1:15" ht="15" thickBo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</row>
    <row r="687" spans="1:15" ht="15" thickBo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</row>
    <row r="688" spans="1:15" ht="15" thickBo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</row>
    <row r="689" spans="1:15" ht="15" thickBo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</row>
    <row r="690" spans="1:15" ht="15" thickBo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</row>
    <row r="691" spans="1:15" ht="15" thickBo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</row>
    <row r="692" spans="1:15" ht="15" thickBo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</row>
    <row r="693" spans="1:15" ht="15" thickBo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</row>
    <row r="694" spans="1:15" ht="15" thickBo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</row>
    <row r="695" spans="1:15" ht="15" thickBo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</row>
    <row r="696" spans="1:15" ht="15" thickBo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</row>
    <row r="697" spans="1:15" ht="15" thickBo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</row>
    <row r="698" spans="1:15" ht="15" thickBo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</row>
    <row r="699" spans="1:15" ht="15" thickBo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</row>
    <row r="700" spans="1:15" ht="15" thickBo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</row>
    <row r="701" spans="1:15" ht="15" thickBo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</row>
    <row r="702" spans="1:15" ht="15" thickBo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</row>
    <row r="703" spans="1:15" ht="15" thickBo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</row>
    <row r="704" spans="1:15" ht="15" thickBo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</row>
    <row r="705" spans="1:15" ht="15" thickBo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</row>
    <row r="706" spans="1:15" ht="15" thickBo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</row>
    <row r="707" spans="1:15" ht="15" thickBo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</row>
    <row r="708" spans="1:15" ht="15" thickBo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</row>
    <row r="709" spans="1:15" ht="15" thickBo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</row>
    <row r="710" spans="1:15" ht="15" thickBo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</row>
    <row r="711" spans="1:15" ht="15" thickBo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</row>
    <row r="712" spans="1:15" ht="15" thickBo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</row>
    <row r="713" spans="1:15" ht="15" thickBo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</row>
    <row r="714" spans="1:15" ht="15" thickBo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</row>
    <row r="715" spans="1:15" ht="15" thickBo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</row>
    <row r="716" spans="1:15" ht="15" thickBo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</row>
    <row r="717" spans="1:15" ht="15" thickBo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</row>
    <row r="718" spans="1:15" ht="15" thickBo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</row>
    <row r="719" spans="1:15" ht="15" thickBo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</row>
    <row r="720" spans="1:15" ht="15" thickBo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</row>
    <row r="721" spans="1:15" ht="15" thickBo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</row>
    <row r="722" spans="1:15" ht="15" thickBo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</row>
    <row r="723" spans="1:15" ht="15" thickBo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</row>
    <row r="724" spans="1:15" ht="15" thickBo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</row>
    <row r="725" spans="1:15" ht="15" thickBo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</row>
    <row r="726" spans="1:15" ht="15" thickBo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</row>
    <row r="727" spans="1:15" ht="15" thickBo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</row>
    <row r="728" spans="1:15" ht="15" thickBo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</row>
    <row r="729" spans="1:15" ht="15" thickBo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</row>
    <row r="730" spans="1:15" ht="15" thickBo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</row>
    <row r="731" spans="1:15" ht="15" thickBo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</row>
    <row r="732" spans="1:15" ht="15" thickBo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</row>
    <row r="733" spans="1:15" ht="15" thickBo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</row>
    <row r="734" spans="1:15" ht="15" thickBo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</row>
    <row r="735" spans="1:15" ht="15" thickBo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</row>
    <row r="736" spans="1:15" ht="15" thickBo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</row>
    <row r="737" spans="1:15" ht="15" thickBo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</row>
    <row r="738" spans="1:15" ht="15" thickBo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</row>
    <row r="739" spans="1:15" ht="15" thickBo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</row>
    <row r="740" spans="1:15" ht="15" thickBo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</row>
    <row r="741" spans="1:15" ht="15" thickBo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</row>
    <row r="742" spans="1:15" ht="15" thickBo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</row>
    <row r="743" spans="1:15" ht="15" thickBo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</row>
    <row r="744" spans="1:15" ht="15" thickBo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</row>
    <row r="745" spans="1:15" ht="15" thickBo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</row>
    <row r="746" spans="1:15" ht="15" thickBo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</row>
    <row r="747" spans="1:15" ht="15" thickBo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</row>
    <row r="748" spans="1:15" ht="15" thickBo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</row>
    <row r="749" spans="1:15" ht="15" thickBo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</row>
    <row r="750" spans="1:15" ht="15" thickBo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</row>
    <row r="751" spans="1:15" ht="15" thickBo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</row>
    <row r="752" spans="1:15" ht="15" thickBo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</row>
    <row r="753" spans="1:15" ht="15" thickBo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</row>
    <row r="754" spans="1:15" ht="15" thickBo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</row>
    <row r="755" spans="1:15" ht="15" thickBo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</row>
    <row r="756" spans="1:15" ht="15" thickBo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</row>
    <row r="757" spans="1:15" ht="15" thickBo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</row>
    <row r="758" spans="1:15" ht="15" thickBo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</row>
    <row r="759" spans="1:15" ht="15" thickBo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</row>
    <row r="760" spans="1:15" ht="15" thickBo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</row>
    <row r="761" spans="1:15" ht="15" thickBo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</row>
    <row r="762" spans="1:15" ht="15" thickBo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</row>
    <row r="763" spans="1:15" ht="15" thickBo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</row>
    <row r="764" spans="1:15" ht="15" thickBo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</row>
    <row r="765" spans="1:15" ht="15" thickBo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</row>
    <row r="766" spans="1:15" ht="15" thickBo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</row>
    <row r="767" spans="1:15" ht="15" thickBo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</row>
    <row r="768" spans="1:15" ht="15" thickBo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</row>
    <row r="769" spans="1:15" ht="15" thickBo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</row>
    <row r="770" spans="1:15" ht="15" thickBo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</row>
    <row r="771" spans="1:15" ht="15" thickBo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</row>
    <row r="772" spans="1:15" ht="15" thickBo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</row>
    <row r="773" spans="1:15" ht="15" thickBo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</row>
    <row r="774" spans="1:15" ht="15" thickBo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</row>
    <row r="775" spans="1:15" ht="15" thickBo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</row>
    <row r="776" spans="1:15" ht="15" thickBo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</row>
    <row r="777" spans="1:15" ht="15" thickBo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</row>
    <row r="778" spans="1:15" ht="15" thickBo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</row>
    <row r="779" spans="1:15" ht="15" thickBo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</row>
    <row r="780" spans="1:15" ht="15" thickBo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</row>
    <row r="781" spans="1:15" ht="15" thickBo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</row>
    <row r="782" spans="1:15" ht="15" thickBo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</row>
    <row r="783" spans="1:15" ht="15" thickBo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</row>
    <row r="784" spans="1:15" ht="15" thickBo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</row>
    <row r="785" spans="1:15" ht="15" thickBo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</row>
    <row r="786" spans="1:15" ht="15" thickBo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</row>
    <row r="787" spans="1:15" ht="15" thickBo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</row>
    <row r="788" spans="1:15" ht="15" thickBo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</row>
    <row r="789" spans="1:15" ht="15" thickBo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</row>
    <row r="790" spans="1:15" ht="15" thickBo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</row>
    <row r="791" spans="1:15" ht="15" thickBo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</row>
    <row r="792" spans="1:15" ht="15" thickBo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</row>
    <row r="793" spans="1:15" ht="15" thickBo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</row>
    <row r="794" spans="1:15" ht="15" thickBo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</row>
    <row r="795" spans="1:15" ht="15" thickBo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</row>
    <row r="796" spans="1:15" ht="15" thickBo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</row>
    <row r="797" spans="1:15" ht="15" thickBo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</row>
    <row r="798" spans="1:15" ht="15" thickBo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</row>
    <row r="799" spans="1:15" ht="15" thickBo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</row>
    <row r="800" spans="1:15" ht="15" thickBo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</row>
    <row r="801" spans="1:15" ht="15" thickBo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</row>
    <row r="802" spans="1:15" ht="15" thickBo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</row>
    <row r="803" spans="1:15" ht="15" thickBo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</row>
    <row r="804" spans="1:15" ht="15" thickBo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</row>
    <row r="805" spans="1:15" ht="15" thickBo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</row>
    <row r="806" spans="1:15" ht="15" thickBo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</row>
    <row r="807" spans="1:15" ht="15" thickBo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</row>
    <row r="808" spans="1:15" ht="15" thickBo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</row>
    <row r="809" spans="1:15" ht="15" thickBo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</row>
    <row r="810" spans="1:15" ht="15" thickBo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</row>
    <row r="811" spans="1:15" ht="15" thickBo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</row>
    <row r="812" spans="1:15" ht="15" thickBo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</row>
    <row r="813" spans="1:15" ht="15" thickBo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</row>
    <row r="814" spans="1:15" ht="15" thickBo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</row>
    <row r="815" spans="1:15" ht="15" thickBo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</row>
    <row r="816" spans="1:15" ht="15" thickBo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</row>
    <row r="817" spans="1:15" ht="15" thickBo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</row>
    <row r="818" spans="1:15" ht="15" thickBo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</row>
    <row r="819" spans="1:15" ht="15" thickBo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</row>
    <row r="820" spans="1:15" ht="15" thickBo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</row>
    <row r="821" spans="1:15" ht="15" thickBo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</row>
    <row r="822" spans="1:15" ht="15" thickBo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</row>
    <row r="823" spans="1:15" ht="15" thickBo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</row>
    <row r="824" spans="1:15" ht="15" thickBo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</row>
    <row r="825" spans="1:15" ht="15" thickBo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</row>
    <row r="826" spans="1:15" ht="15" thickBo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</row>
    <row r="827" spans="1:15" ht="15" thickBo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</row>
    <row r="828" spans="1:15" ht="15" thickBo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</row>
    <row r="829" spans="1:15" ht="15" thickBo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</row>
    <row r="830" spans="1:15" ht="15" thickBo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</row>
    <row r="831" spans="1:15" ht="15" thickBo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</row>
    <row r="832" spans="1:15" ht="15" thickBo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</row>
    <row r="833" spans="1:15" ht="15" thickBo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</row>
    <row r="834" spans="1:15" ht="15" thickBo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</row>
    <row r="835" spans="1:15" ht="15" thickBo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</row>
    <row r="836" spans="1:15" ht="15" thickBo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</row>
    <row r="837" spans="1:15" ht="15" thickBo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</row>
    <row r="838" spans="1:15" ht="15" thickBo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</row>
    <row r="839" spans="1:15" ht="15" thickBo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</row>
    <row r="840" spans="1:15" ht="15" thickBo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</row>
    <row r="841" spans="1:15" ht="15" thickBo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</row>
    <row r="842" spans="1:15" ht="15" thickBo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</row>
    <row r="843" spans="1:15" ht="15" thickBo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</row>
    <row r="844" spans="1:15" ht="15" thickBo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</row>
    <row r="845" spans="1:15" ht="15" thickBo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</row>
    <row r="846" spans="1:15" ht="15" thickBo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</row>
    <row r="847" spans="1:15" ht="15" thickBo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</row>
    <row r="848" spans="1:15" ht="15" thickBo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</row>
    <row r="849" spans="1:15" ht="15" thickBo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</row>
    <row r="850" spans="1:15" ht="15" thickBo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</row>
    <row r="851" spans="1:15" ht="15" thickBo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</row>
    <row r="852" spans="1:15" ht="15" thickBo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</row>
    <row r="853" spans="1:15" ht="15" thickBo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</row>
    <row r="854" spans="1:15" ht="15" thickBo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</row>
    <row r="855" spans="1:15" ht="15" thickBo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</row>
    <row r="856" spans="1:15" ht="15" thickBo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</row>
    <row r="857" spans="1:15" ht="15" thickBo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</row>
    <row r="858" spans="1:15" ht="15" thickBo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</row>
    <row r="859" spans="1:15" ht="15" thickBo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</row>
    <row r="860" spans="1:15" ht="15" thickBo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</row>
    <row r="861" spans="1:15" ht="15" thickBo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</row>
    <row r="862" spans="1:15" ht="15" thickBo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</row>
    <row r="863" spans="1:15" ht="15" thickBo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</row>
    <row r="864" spans="1:15" ht="15" thickBo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</row>
    <row r="865" spans="1:15" ht="15" thickBo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</row>
    <row r="866" spans="1:15" ht="15" thickBo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</row>
    <row r="867" spans="1:15" ht="15" thickBo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</row>
    <row r="868" spans="1:15" ht="15" thickBo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</row>
    <row r="869" spans="1:15" ht="15" thickBo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</row>
    <row r="870" spans="1:15" ht="15" thickBo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</row>
    <row r="871" spans="1:15" ht="15" thickBo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</row>
    <row r="872" spans="1:15" ht="15" thickBo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</row>
    <row r="873" spans="1:15" ht="15" thickBo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</row>
    <row r="874" spans="1:15" ht="15" thickBo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</row>
    <row r="875" spans="1:15" ht="15" thickBo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</row>
    <row r="876" spans="1:15" ht="15" thickBo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</row>
    <row r="877" spans="1:15" ht="15" thickBo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</row>
    <row r="878" spans="1:15" ht="15" thickBo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</row>
    <row r="879" spans="1:15" ht="15" thickBo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</row>
    <row r="880" spans="1:15" ht="15" thickBo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</row>
    <row r="881" spans="1:15" ht="15" thickBo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</row>
    <row r="882" spans="1:15" ht="15" thickBo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</row>
    <row r="883" spans="1:15" ht="15" thickBo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</row>
    <row r="884" spans="1:15" ht="15" thickBo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</row>
    <row r="885" spans="1:15" ht="15" thickBo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</row>
    <row r="886" spans="1:15" ht="15" thickBo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</row>
    <row r="887" spans="1:15" ht="15" thickBo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</row>
    <row r="888" spans="1:15" ht="15" thickBo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</row>
    <row r="889" spans="1:15" ht="15" thickBo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</row>
    <row r="890" spans="1:15" ht="15" thickBo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</row>
    <row r="891" spans="1:15" ht="15" thickBo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</row>
    <row r="892" spans="1:15" ht="15" thickBo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</row>
    <row r="893" spans="1:15" ht="15" thickBo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</row>
    <row r="894" spans="1:15" ht="15" thickBo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</row>
    <row r="895" spans="1:15" ht="15" thickBo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</row>
    <row r="896" spans="1:15" ht="15" thickBo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</row>
    <row r="897" spans="1:15" ht="15" thickBo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</row>
    <row r="898" spans="1:15" ht="15" thickBo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</row>
    <row r="899" spans="1:15" ht="15" thickBo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</row>
    <row r="900" spans="1:15" ht="15" thickBo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</row>
    <row r="901" spans="1:15" ht="15" thickBo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</row>
    <row r="902" spans="1:15" ht="15" thickBo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</row>
    <row r="903" spans="1:15" ht="15" thickBo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</row>
    <row r="904" spans="1:15" ht="15" thickBo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</row>
    <row r="905" spans="1:15" ht="15" thickBo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</row>
    <row r="906" spans="1:15" ht="15" thickBo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</row>
    <row r="907" spans="1:15" ht="15" thickBo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</row>
    <row r="908" spans="1:15" ht="15" thickBo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</row>
    <row r="909" spans="1:15" ht="15" thickBo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</row>
    <row r="910" spans="1:15" ht="15" thickBo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</row>
    <row r="911" spans="1:15" ht="15" thickBo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</row>
    <row r="912" spans="1:15" ht="15" thickBo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</row>
    <row r="913" spans="1:15" ht="15" thickBo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</row>
    <row r="914" spans="1:15" ht="15" thickBo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</row>
    <row r="915" spans="1:15" ht="15" thickBo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</row>
    <row r="916" spans="1:15" ht="15" thickBo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</row>
    <row r="917" spans="1:15" ht="15" thickBo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</row>
    <row r="918" spans="1:15" ht="15" thickBo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</row>
    <row r="919" spans="1:15" ht="15" thickBo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</row>
    <row r="920" spans="1:15" ht="15" thickBo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</row>
    <row r="921" spans="1:15" ht="15" thickBo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</row>
    <row r="922" spans="1:15" ht="15" thickBo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</row>
    <row r="923" spans="1:15" ht="15" thickBo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</row>
    <row r="924" spans="1:15" ht="15" thickBo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</row>
    <row r="925" spans="1:15" ht="15" thickBo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</row>
    <row r="926" spans="1:15" ht="15" thickBo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</row>
    <row r="927" spans="1:15" ht="15" thickBo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</row>
    <row r="928" spans="1:15" ht="15" thickBo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</row>
    <row r="929" spans="1:15" ht="15" thickBo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</row>
    <row r="930" spans="1:15" ht="15" thickBo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</row>
    <row r="931" spans="1:15" ht="15" thickBo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</row>
    <row r="932" spans="1:15" ht="15" thickBo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</row>
    <row r="933" spans="1:15" ht="15" thickBo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</row>
    <row r="934" spans="1:15" ht="15" thickBo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</row>
    <row r="935" spans="1:15" ht="15" thickBo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</row>
    <row r="936" spans="1:15" ht="15" thickBo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</row>
    <row r="937" spans="1:15" ht="15" thickBo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</row>
    <row r="938" spans="1:15" ht="15" thickBo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</row>
    <row r="939" spans="1:15" ht="15" thickBo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</row>
    <row r="940" spans="1:15" ht="15" thickBo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</row>
    <row r="941" spans="1:15" ht="15" thickBo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</row>
    <row r="942" spans="1:15" ht="15" thickBo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</row>
    <row r="943" spans="1:15" ht="15" thickBo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</row>
    <row r="944" spans="1:15" ht="15" thickBo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</row>
    <row r="945" spans="1:15" ht="15" thickBo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</row>
    <row r="946" spans="1:15" ht="15" thickBo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</row>
    <row r="947" spans="1:15" ht="15" thickBo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</row>
    <row r="948" spans="1:15" ht="15" thickBo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</row>
    <row r="949" spans="1:15" ht="15" thickBo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</row>
    <row r="950" spans="1:15" ht="15" thickBo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</row>
    <row r="951" spans="1:15" ht="15" thickBo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</row>
    <row r="952" spans="1:15" ht="15" thickBo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</row>
    <row r="953" spans="1:15" ht="15" thickBo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</row>
    <row r="954" spans="1:15" ht="15" thickBo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</row>
    <row r="955" spans="1:15" ht="15" thickBo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</row>
    <row r="956" spans="1:15" ht="15" thickBo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</row>
    <row r="957" spans="1:15" ht="15" thickBo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</row>
    <row r="958" spans="1:15" ht="15" thickBo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</row>
    <row r="959" spans="1:15" ht="15" thickBo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</row>
    <row r="960" spans="1:15" ht="15" thickBo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</row>
    <row r="961" spans="1:15" ht="15" thickBo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</row>
    <row r="962" spans="1:15" ht="15" thickBo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</row>
    <row r="963" spans="1:15" ht="15" thickBo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</row>
    <row r="964" spans="1:15" ht="15" thickBo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</row>
    <row r="965" spans="1:15" ht="15" thickBo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</row>
    <row r="966" spans="1:15" ht="15" thickBo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</row>
    <row r="967" spans="1:15" ht="15" thickBo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</row>
    <row r="968" spans="1:15" ht="15" thickBo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</row>
    <row r="969" spans="1:15" ht="15" thickBo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</row>
    <row r="970" spans="1:15" ht="15" thickBo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</row>
    <row r="971" spans="1:15" ht="15" thickBo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</row>
    <row r="972" spans="1:15" ht="15" thickBo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</row>
    <row r="973" spans="1:15" ht="15" thickBo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</row>
    <row r="974" spans="1:15" ht="15" thickBo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</row>
    <row r="975" spans="1:15" ht="15" thickBo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</row>
    <row r="976" spans="1:15" ht="15" thickBo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</row>
    <row r="977" spans="1:15" ht="15" thickBo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</row>
    <row r="978" spans="1:15" ht="15" thickBo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</row>
    <row r="979" spans="1:15" ht="15" thickBo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</row>
    <row r="980" spans="1:15" ht="15" thickBo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</row>
    <row r="981" spans="1:15" ht="15" thickBo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</row>
    <row r="982" spans="1:15" ht="15" thickBo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</row>
    <row r="983" spans="1:15" ht="15" thickBo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</row>
    <row r="984" spans="1:15" ht="15" thickBo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</row>
    <row r="985" spans="1:15" ht="15" thickBo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</row>
    <row r="986" spans="1:15" ht="15" thickBo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</row>
    <row r="987" spans="1:15" ht="15" thickBo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</row>
    <row r="988" spans="1:15" ht="15" thickBo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</row>
    <row r="989" spans="1:15" ht="15" thickBo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</row>
    <row r="990" spans="1:15" ht="15" thickBo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</row>
    <row r="991" spans="1:15" ht="15" thickBo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</row>
    <row r="992" spans="1:15" ht="15" thickBo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</row>
    <row r="993" spans="1:15" ht="15" thickBo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</row>
    <row r="994" spans="1:15" ht="15" thickBo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</row>
    <row r="995" spans="1:15" ht="15" thickBo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</row>
    <row r="996" spans="1:15" ht="15" thickBo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</row>
    <row r="997" spans="1:15" ht="15" thickBo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</row>
    <row r="998" spans="1:15" ht="15" thickBo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</row>
  </sheetData>
  <mergeCells count="19">
    <mergeCell ref="B13:C13"/>
    <mergeCell ref="D13:G13"/>
    <mergeCell ref="H13:O13"/>
    <mergeCell ref="A14:G14"/>
    <mergeCell ref="H14:K14"/>
    <mergeCell ref="L14:M14"/>
    <mergeCell ref="N14:O14"/>
    <mergeCell ref="H4:I4"/>
    <mergeCell ref="J4:L4"/>
    <mergeCell ref="N4:O4"/>
    <mergeCell ref="H12:J12"/>
    <mergeCell ref="K12:M12"/>
    <mergeCell ref="N12:O12"/>
    <mergeCell ref="A1:N1"/>
    <mergeCell ref="A2:F2"/>
    <mergeCell ref="I2:N2"/>
    <mergeCell ref="H3:J3"/>
    <mergeCell ref="K3:M3"/>
    <mergeCell ref="N3:O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0617-6EF2-4BBD-97D7-422A8A97074C}">
  <dimension ref="B1:N33"/>
  <sheetViews>
    <sheetView workbookViewId="0">
      <selection activeCell="F23" sqref="F23"/>
    </sheetView>
  </sheetViews>
  <sheetFormatPr defaultRowHeight="14.4"/>
  <cols>
    <col min="1" max="1" width="3" customWidth="1"/>
    <col min="2" max="2" width="8" customWidth="1"/>
    <col min="3" max="3" width="67.33203125" bestFit="1" customWidth="1"/>
    <col min="4" max="4" width="9.109375" style="11" customWidth="1"/>
    <col min="5" max="5" width="7.33203125" style="11" customWidth="1"/>
    <col min="6" max="6" width="7.44140625" style="11" customWidth="1"/>
    <col min="7" max="8" width="5.6640625" style="11" customWidth="1"/>
    <col min="10" max="10" width="16.88671875" bestFit="1" customWidth="1"/>
    <col min="11" max="11" width="7.5546875" customWidth="1"/>
    <col min="254" max="254" width="3" customWidth="1"/>
    <col min="255" max="255" width="8" customWidth="1"/>
    <col min="256" max="256" width="67.33203125" bestFit="1" customWidth="1"/>
    <col min="257" max="257" width="13" customWidth="1"/>
    <col min="258" max="264" width="5.6640625" customWidth="1"/>
    <col min="266" max="266" width="16.88671875" bestFit="1" customWidth="1"/>
    <col min="267" max="267" width="22.44140625" bestFit="1" customWidth="1"/>
    <col min="510" max="510" width="3" customWidth="1"/>
    <col min="511" max="511" width="8" customWidth="1"/>
    <col min="512" max="512" width="67.33203125" bestFit="1" customWidth="1"/>
    <col min="513" max="513" width="13" customWidth="1"/>
    <col min="514" max="520" width="5.6640625" customWidth="1"/>
    <col min="522" max="522" width="16.88671875" bestFit="1" customWidth="1"/>
    <col min="523" max="523" width="22.44140625" bestFit="1" customWidth="1"/>
    <col min="766" max="766" width="3" customWidth="1"/>
    <col min="767" max="767" width="8" customWidth="1"/>
    <col min="768" max="768" width="67.33203125" bestFit="1" customWidth="1"/>
    <col min="769" max="769" width="13" customWidth="1"/>
    <col min="770" max="776" width="5.6640625" customWidth="1"/>
    <col min="778" max="778" width="16.88671875" bestFit="1" customWidth="1"/>
    <col min="779" max="779" width="22.44140625" bestFit="1" customWidth="1"/>
    <col min="1022" max="1022" width="3" customWidth="1"/>
    <col min="1023" max="1023" width="8" customWidth="1"/>
    <col min="1024" max="1024" width="67.33203125" bestFit="1" customWidth="1"/>
    <col min="1025" max="1025" width="13" customWidth="1"/>
    <col min="1026" max="1032" width="5.6640625" customWidth="1"/>
    <col min="1034" max="1034" width="16.88671875" bestFit="1" customWidth="1"/>
    <col min="1035" max="1035" width="22.44140625" bestFit="1" customWidth="1"/>
    <col min="1278" max="1278" width="3" customWidth="1"/>
    <col min="1279" max="1279" width="8" customWidth="1"/>
    <col min="1280" max="1280" width="67.33203125" bestFit="1" customWidth="1"/>
    <col min="1281" max="1281" width="13" customWidth="1"/>
    <col min="1282" max="1288" width="5.6640625" customWidth="1"/>
    <col min="1290" max="1290" width="16.88671875" bestFit="1" customWidth="1"/>
    <col min="1291" max="1291" width="22.44140625" bestFit="1" customWidth="1"/>
    <col min="1534" max="1534" width="3" customWidth="1"/>
    <col min="1535" max="1535" width="8" customWidth="1"/>
    <col min="1536" max="1536" width="67.33203125" bestFit="1" customWidth="1"/>
    <col min="1537" max="1537" width="13" customWidth="1"/>
    <col min="1538" max="1544" width="5.6640625" customWidth="1"/>
    <col min="1546" max="1546" width="16.88671875" bestFit="1" customWidth="1"/>
    <col min="1547" max="1547" width="22.44140625" bestFit="1" customWidth="1"/>
    <col min="1790" max="1790" width="3" customWidth="1"/>
    <col min="1791" max="1791" width="8" customWidth="1"/>
    <col min="1792" max="1792" width="67.33203125" bestFit="1" customWidth="1"/>
    <col min="1793" max="1793" width="13" customWidth="1"/>
    <col min="1794" max="1800" width="5.6640625" customWidth="1"/>
    <col min="1802" max="1802" width="16.88671875" bestFit="1" customWidth="1"/>
    <col min="1803" max="1803" width="22.44140625" bestFit="1" customWidth="1"/>
    <col min="2046" max="2046" width="3" customWidth="1"/>
    <col min="2047" max="2047" width="8" customWidth="1"/>
    <col min="2048" max="2048" width="67.33203125" bestFit="1" customWidth="1"/>
    <col min="2049" max="2049" width="13" customWidth="1"/>
    <col min="2050" max="2056" width="5.6640625" customWidth="1"/>
    <col min="2058" max="2058" width="16.88671875" bestFit="1" customWidth="1"/>
    <col min="2059" max="2059" width="22.44140625" bestFit="1" customWidth="1"/>
    <col min="2302" max="2302" width="3" customWidth="1"/>
    <col min="2303" max="2303" width="8" customWidth="1"/>
    <col min="2304" max="2304" width="67.33203125" bestFit="1" customWidth="1"/>
    <col min="2305" max="2305" width="13" customWidth="1"/>
    <col min="2306" max="2312" width="5.6640625" customWidth="1"/>
    <col min="2314" max="2314" width="16.88671875" bestFit="1" customWidth="1"/>
    <col min="2315" max="2315" width="22.44140625" bestFit="1" customWidth="1"/>
    <col min="2558" max="2558" width="3" customWidth="1"/>
    <col min="2559" max="2559" width="8" customWidth="1"/>
    <col min="2560" max="2560" width="67.33203125" bestFit="1" customWidth="1"/>
    <col min="2561" max="2561" width="13" customWidth="1"/>
    <col min="2562" max="2568" width="5.6640625" customWidth="1"/>
    <col min="2570" max="2570" width="16.88671875" bestFit="1" customWidth="1"/>
    <col min="2571" max="2571" width="22.44140625" bestFit="1" customWidth="1"/>
    <col min="2814" max="2814" width="3" customWidth="1"/>
    <col min="2815" max="2815" width="8" customWidth="1"/>
    <col min="2816" max="2816" width="67.33203125" bestFit="1" customWidth="1"/>
    <col min="2817" max="2817" width="13" customWidth="1"/>
    <col min="2818" max="2824" width="5.6640625" customWidth="1"/>
    <col min="2826" max="2826" width="16.88671875" bestFit="1" customWidth="1"/>
    <col min="2827" max="2827" width="22.44140625" bestFit="1" customWidth="1"/>
    <col min="3070" max="3070" width="3" customWidth="1"/>
    <col min="3071" max="3071" width="8" customWidth="1"/>
    <col min="3072" max="3072" width="67.33203125" bestFit="1" customWidth="1"/>
    <col min="3073" max="3073" width="13" customWidth="1"/>
    <col min="3074" max="3080" width="5.6640625" customWidth="1"/>
    <col min="3082" max="3082" width="16.88671875" bestFit="1" customWidth="1"/>
    <col min="3083" max="3083" width="22.44140625" bestFit="1" customWidth="1"/>
    <col min="3326" max="3326" width="3" customWidth="1"/>
    <col min="3327" max="3327" width="8" customWidth="1"/>
    <col min="3328" max="3328" width="67.33203125" bestFit="1" customWidth="1"/>
    <col min="3329" max="3329" width="13" customWidth="1"/>
    <col min="3330" max="3336" width="5.6640625" customWidth="1"/>
    <col min="3338" max="3338" width="16.88671875" bestFit="1" customWidth="1"/>
    <col min="3339" max="3339" width="22.44140625" bestFit="1" customWidth="1"/>
    <col min="3582" max="3582" width="3" customWidth="1"/>
    <col min="3583" max="3583" width="8" customWidth="1"/>
    <col min="3584" max="3584" width="67.33203125" bestFit="1" customWidth="1"/>
    <col min="3585" max="3585" width="13" customWidth="1"/>
    <col min="3586" max="3592" width="5.6640625" customWidth="1"/>
    <col min="3594" max="3594" width="16.88671875" bestFit="1" customWidth="1"/>
    <col min="3595" max="3595" width="22.44140625" bestFit="1" customWidth="1"/>
    <col min="3838" max="3838" width="3" customWidth="1"/>
    <col min="3839" max="3839" width="8" customWidth="1"/>
    <col min="3840" max="3840" width="67.33203125" bestFit="1" customWidth="1"/>
    <col min="3841" max="3841" width="13" customWidth="1"/>
    <col min="3842" max="3848" width="5.6640625" customWidth="1"/>
    <col min="3850" max="3850" width="16.88671875" bestFit="1" customWidth="1"/>
    <col min="3851" max="3851" width="22.44140625" bestFit="1" customWidth="1"/>
    <col min="4094" max="4094" width="3" customWidth="1"/>
    <col min="4095" max="4095" width="8" customWidth="1"/>
    <col min="4096" max="4096" width="67.33203125" bestFit="1" customWidth="1"/>
    <col min="4097" max="4097" width="13" customWidth="1"/>
    <col min="4098" max="4104" width="5.6640625" customWidth="1"/>
    <col min="4106" max="4106" width="16.88671875" bestFit="1" customWidth="1"/>
    <col min="4107" max="4107" width="22.44140625" bestFit="1" customWidth="1"/>
    <col min="4350" max="4350" width="3" customWidth="1"/>
    <col min="4351" max="4351" width="8" customWidth="1"/>
    <col min="4352" max="4352" width="67.33203125" bestFit="1" customWidth="1"/>
    <col min="4353" max="4353" width="13" customWidth="1"/>
    <col min="4354" max="4360" width="5.6640625" customWidth="1"/>
    <col min="4362" max="4362" width="16.88671875" bestFit="1" customWidth="1"/>
    <col min="4363" max="4363" width="22.44140625" bestFit="1" customWidth="1"/>
    <col min="4606" max="4606" width="3" customWidth="1"/>
    <col min="4607" max="4607" width="8" customWidth="1"/>
    <col min="4608" max="4608" width="67.33203125" bestFit="1" customWidth="1"/>
    <col min="4609" max="4609" width="13" customWidth="1"/>
    <col min="4610" max="4616" width="5.6640625" customWidth="1"/>
    <col min="4618" max="4618" width="16.88671875" bestFit="1" customWidth="1"/>
    <col min="4619" max="4619" width="22.44140625" bestFit="1" customWidth="1"/>
    <col min="4862" max="4862" width="3" customWidth="1"/>
    <col min="4863" max="4863" width="8" customWidth="1"/>
    <col min="4864" max="4864" width="67.33203125" bestFit="1" customWidth="1"/>
    <col min="4865" max="4865" width="13" customWidth="1"/>
    <col min="4866" max="4872" width="5.6640625" customWidth="1"/>
    <col min="4874" max="4874" width="16.88671875" bestFit="1" customWidth="1"/>
    <col min="4875" max="4875" width="22.44140625" bestFit="1" customWidth="1"/>
    <col min="5118" max="5118" width="3" customWidth="1"/>
    <col min="5119" max="5119" width="8" customWidth="1"/>
    <col min="5120" max="5120" width="67.33203125" bestFit="1" customWidth="1"/>
    <col min="5121" max="5121" width="13" customWidth="1"/>
    <col min="5122" max="5128" width="5.6640625" customWidth="1"/>
    <col min="5130" max="5130" width="16.88671875" bestFit="1" customWidth="1"/>
    <col min="5131" max="5131" width="22.44140625" bestFit="1" customWidth="1"/>
    <col min="5374" max="5374" width="3" customWidth="1"/>
    <col min="5375" max="5375" width="8" customWidth="1"/>
    <col min="5376" max="5376" width="67.33203125" bestFit="1" customWidth="1"/>
    <col min="5377" max="5377" width="13" customWidth="1"/>
    <col min="5378" max="5384" width="5.6640625" customWidth="1"/>
    <col min="5386" max="5386" width="16.88671875" bestFit="1" customWidth="1"/>
    <col min="5387" max="5387" width="22.44140625" bestFit="1" customWidth="1"/>
    <col min="5630" max="5630" width="3" customWidth="1"/>
    <col min="5631" max="5631" width="8" customWidth="1"/>
    <col min="5632" max="5632" width="67.33203125" bestFit="1" customWidth="1"/>
    <col min="5633" max="5633" width="13" customWidth="1"/>
    <col min="5634" max="5640" width="5.6640625" customWidth="1"/>
    <col min="5642" max="5642" width="16.88671875" bestFit="1" customWidth="1"/>
    <col min="5643" max="5643" width="22.44140625" bestFit="1" customWidth="1"/>
    <col min="5886" max="5886" width="3" customWidth="1"/>
    <col min="5887" max="5887" width="8" customWidth="1"/>
    <col min="5888" max="5888" width="67.33203125" bestFit="1" customWidth="1"/>
    <col min="5889" max="5889" width="13" customWidth="1"/>
    <col min="5890" max="5896" width="5.6640625" customWidth="1"/>
    <col min="5898" max="5898" width="16.88671875" bestFit="1" customWidth="1"/>
    <col min="5899" max="5899" width="22.44140625" bestFit="1" customWidth="1"/>
    <col min="6142" max="6142" width="3" customWidth="1"/>
    <col min="6143" max="6143" width="8" customWidth="1"/>
    <col min="6144" max="6144" width="67.33203125" bestFit="1" customWidth="1"/>
    <col min="6145" max="6145" width="13" customWidth="1"/>
    <col min="6146" max="6152" width="5.6640625" customWidth="1"/>
    <col min="6154" max="6154" width="16.88671875" bestFit="1" customWidth="1"/>
    <col min="6155" max="6155" width="22.44140625" bestFit="1" customWidth="1"/>
    <col min="6398" max="6398" width="3" customWidth="1"/>
    <col min="6399" max="6399" width="8" customWidth="1"/>
    <col min="6400" max="6400" width="67.33203125" bestFit="1" customWidth="1"/>
    <col min="6401" max="6401" width="13" customWidth="1"/>
    <col min="6402" max="6408" width="5.6640625" customWidth="1"/>
    <col min="6410" max="6410" width="16.88671875" bestFit="1" customWidth="1"/>
    <col min="6411" max="6411" width="22.44140625" bestFit="1" customWidth="1"/>
    <col min="6654" max="6654" width="3" customWidth="1"/>
    <col min="6655" max="6655" width="8" customWidth="1"/>
    <col min="6656" max="6656" width="67.33203125" bestFit="1" customWidth="1"/>
    <col min="6657" max="6657" width="13" customWidth="1"/>
    <col min="6658" max="6664" width="5.6640625" customWidth="1"/>
    <col min="6666" max="6666" width="16.88671875" bestFit="1" customWidth="1"/>
    <col min="6667" max="6667" width="22.44140625" bestFit="1" customWidth="1"/>
    <col min="6910" max="6910" width="3" customWidth="1"/>
    <col min="6911" max="6911" width="8" customWidth="1"/>
    <col min="6912" max="6912" width="67.33203125" bestFit="1" customWidth="1"/>
    <col min="6913" max="6913" width="13" customWidth="1"/>
    <col min="6914" max="6920" width="5.6640625" customWidth="1"/>
    <col min="6922" max="6922" width="16.88671875" bestFit="1" customWidth="1"/>
    <col min="6923" max="6923" width="22.44140625" bestFit="1" customWidth="1"/>
    <col min="7166" max="7166" width="3" customWidth="1"/>
    <col min="7167" max="7167" width="8" customWidth="1"/>
    <col min="7168" max="7168" width="67.33203125" bestFit="1" customWidth="1"/>
    <col min="7169" max="7169" width="13" customWidth="1"/>
    <col min="7170" max="7176" width="5.6640625" customWidth="1"/>
    <col min="7178" max="7178" width="16.88671875" bestFit="1" customWidth="1"/>
    <col min="7179" max="7179" width="22.44140625" bestFit="1" customWidth="1"/>
    <col min="7422" max="7422" width="3" customWidth="1"/>
    <col min="7423" max="7423" width="8" customWidth="1"/>
    <col min="7424" max="7424" width="67.33203125" bestFit="1" customWidth="1"/>
    <col min="7425" max="7425" width="13" customWidth="1"/>
    <col min="7426" max="7432" width="5.6640625" customWidth="1"/>
    <col min="7434" max="7434" width="16.88671875" bestFit="1" customWidth="1"/>
    <col min="7435" max="7435" width="22.44140625" bestFit="1" customWidth="1"/>
    <col min="7678" max="7678" width="3" customWidth="1"/>
    <col min="7679" max="7679" width="8" customWidth="1"/>
    <col min="7680" max="7680" width="67.33203125" bestFit="1" customWidth="1"/>
    <col min="7681" max="7681" width="13" customWidth="1"/>
    <col min="7682" max="7688" width="5.6640625" customWidth="1"/>
    <col min="7690" max="7690" width="16.88671875" bestFit="1" customWidth="1"/>
    <col min="7691" max="7691" width="22.44140625" bestFit="1" customWidth="1"/>
    <col min="7934" max="7934" width="3" customWidth="1"/>
    <col min="7935" max="7935" width="8" customWidth="1"/>
    <col min="7936" max="7936" width="67.33203125" bestFit="1" customWidth="1"/>
    <col min="7937" max="7937" width="13" customWidth="1"/>
    <col min="7938" max="7944" width="5.6640625" customWidth="1"/>
    <col min="7946" max="7946" width="16.88671875" bestFit="1" customWidth="1"/>
    <col min="7947" max="7947" width="22.44140625" bestFit="1" customWidth="1"/>
    <col min="8190" max="8190" width="3" customWidth="1"/>
    <col min="8191" max="8191" width="8" customWidth="1"/>
    <col min="8192" max="8192" width="67.33203125" bestFit="1" customWidth="1"/>
    <col min="8193" max="8193" width="13" customWidth="1"/>
    <col min="8194" max="8200" width="5.6640625" customWidth="1"/>
    <col min="8202" max="8202" width="16.88671875" bestFit="1" customWidth="1"/>
    <col min="8203" max="8203" width="22.44140625" bestFit="1" customWidth="1"/>
    <col min="8446" max="8446" width="3" customWidth="1"/>
    <col min="8447" max="8447" width="8" customWidth="1"/>
    <col min="8448" max="8448" width="67.33203125" bestFit="1" customWidth="1"/>
    <col min="8449" max="8449" width="13" customWidth="1"/>
    <col min="8450" max="8456" width="5.6640625" customWidth="1"/>
    <col min="8458" max="8458" width="16.88671875" bestFit="1" customWidth="1"/>
    <col min="8459" max="8459" width="22.44140625" bestFit="1" customWidth="1"/>
    <col min="8702" max="8702" width="3" customWidth="1"/>
    <col min="8703" max="8703" width="8" customWidth="1"/>
    <col min="8704" max="8704" width="67.33203125" bestFit="1" customWidth="1"/>
    <col min="8705" max="8705" width="13" customWidth="1"/>
    <col min="8706" max="8712" width="5.6640625" customWidth="1"/>
    <col min="8714" max="8714" width="16.88671875" bestFit="1" customWidth="1"/>
    <col min="8715" max="8715" width="22.44140625" bestFit="1" customWidth="1"/>
    <col min="8958" max="8958" width="3" customWidth="1"/>
    <col min="8959" max="8959" width="8" customWidth="1"/>
    <col min="8960" max="8960" width="67.33203125" bestFit="1" customWidth="1"/>
    <col min="8961" max="8961" width="13" customWidth="1"/>
    <col min="8962" max="8968" width="5.6640625" customWidth="1"/>
    <col min="8970" max="8970" width="16.88671875" bestFit="1" customWidth="1"/>
    <col min="8971" max="8971" width="22.44140625" bestFit="1" customWidth="1"/>
    <col min="9214" max="9214" width="3" customWidth="1"/>
    <col min="9215" max="9215" width="8" customWidth="1"/>
    <col min="9216" max="9216" width="67.33203125" bestFit="1" customWidth="1"/>
    <col min="9217" max="9217" width="13" customWidth="1"/>
    <col min="9218" max="9224" width="5.6640625" customWidth="1"/>
    <col min="9226" max="9226" width="16.88671875" bestFit="1" customWidth="1"/>
    <col min="9227" max="9227" width="22.44140625" bestFit="1" customWidth="1"/>
    <col min="9470" max="9470" width="3" customWidth="1"/>
    <col min="9471" max="9471" width="8" customWidth="1"/>
    <col min="9472" max="9472" width="67.33203125" bestFit="1" customWidth="1"/>
    <col min="9473" max="9473" width="13" customWidth="1"/>
    <col min="9474" max="9480" width="5.6640625" customWidth="1"/>
    <col min="9482" max="9482" width="16.88671875" bestFit="1" customWidth="1"/>
    <col min="9483" max="9483" width="22.44140625" bestFit="1" customWidth="1"/>
    <col min="9726" max="9726" width="3" customWidth="1"/>
    <col min="9727" max="9727" width="8" customWidth="1"/>
    <col min="9728" max="9728" width="67.33203125" bestFit="1" customWidth="1"/>
    <col min="9729" max="9729" width="13" customWidth="1"/>
    <col min="9730" max="9736" width="5.6640625" customWidth="1"/>
    <col min="9738" max="9738" width="16.88671875" bestFit="1" customWidth="1"/>
    <col min="9739" max="9739" width="22.44140625" bestFit="1" customWidth="1"/>
    <col min="9982" max="9982" width="3" customWidth="1"/>
    <col min="9983" max="9983" width="8" customWidth="1"/>
    <col min="9984" max="9984" width="67.33203125" bestFit="1" customWidth="1"/>
    <col min="9985" max="9985" width="13" customWidth="1"/>
    <col min="9986" max="9992" width="5.6640625" customWidth="1"/>
    <col min="9994" max="9994" width="16.88671875" bestFit="1" customWidth="1"/>
    <col min="9995" max="9995" width="22.44140625" bestFit="1" customWidth="1"/>
    <col min="10238" max="10238" width="3" customWidth="1"/>
    <col min="10239" max="10239" width="8" customWidth="1"/>
    <col min="10240" max="10240" width="67.33203125" bestFit="1" customWidth="1"/>
    <col min="10241" max="10241" width="13" customWidth="1"/>
    <col min="10242" max="10248" width="5.6640625" customWidth="1"/>
    <col min="10250" max="10250" width="16.88671875" bestFit="1" customWidth="1"/>
    <col min="10251" max="10251" width="22.44140625" bestFit="1" customWidth="1"/>
    <col min="10494" max="10494" width="3" customWidth="1"/>
    <col min="10495" max="10495" width="8" customWidth="1"/>
    <col min="10496" max="10496" width="67.33203125" bestFit="1" customWidth="1"/>
    <col min="10497" max="10497" width="13" customWidth="1"/>
    <col min="10498" max="10504" width="5.6640625" customWidth="1"/>
    <col min="10506" max="10506" width="16.88671875" bestFit="1" customWidth="1"/>
    <col min="10507" max="10507" width="22.44140625" bestFit="1" customWidth="1"/>
    <col min="10750" max="10750" width="3" customWidth="1"/>
    <col min="10751" max="10751" width="8" customWidth="1"/>
    <col min="10752" max="10752" width="67.33203125" bestFit="1" customWidth="1"/>
    <col min="10753" max="10753" width="13" customWidth="1"/>
    <col min="10754" max="10760" width="5.6640625" customWidth="1"/>
    <col min="10762" max="10762" width="16.88671875" bestFit="1" customWidth="1"/>
    <col min="10763" max="10763" width="22.44140625" bestFit="1" customWidth="1"/>
    <col min="11006" max="11006" width="3" customWidth="1"/>
    <col min="11007" max="11007" width="8" customWidth="1"/>
    <col min="11008" max="11008" width="67.33203125" bestFit="1" customWidth="1"/>
    <col min="11009" max="11009" width="13" customWidth="1"/>
    <col min="11010" max="11016" width="5.6640625" customWidth="1"/>
    <col min="11018" max="11018" width="16.88671875" bestFit="1" customWidth="1"/>
    <col min="11019" max="11019" width="22.44140625" bestFit="1" customWidth="1"/>
    <col min="11262" max="11262" width="3" customWidth="1"/>
    <col min="11263" max="11263" width="8" customWidth="1"/>
    <col min="11264" max="11264" width="67.33203125" bestFit="1" customWidth="1"/>
    <col min="11265" max="11265" width="13" customWidth="1"/>
    <col min="11266" max="11272" width="5.6640625" customWidth="1"/>
    <col min="11274" max="11274" width="16.88671875" bestFit="1" customWidth="1"/>
    <col min="11275" max="11275" width="22.44140625" bestFit="1" customWidth="1"/>
    <col min="11518" max="11518" width="3" customWidth="1"/>
    <col min="11519" max="11519" width="8" customWidth="1"/>
    <col min="11520" max="11520" width="67.33203125" bestFit="1" customWidth="1"/>
    <col min="11521" max="11521" width="13" customWidth="1"/>
    <col min="11522" max="11528" width="5.6640625" customWidth="1"/>
    <col min="11530" max="11530" width="16.88671875" bestFit="1" customWidth="1"/>
    <col min="11531" max="11531" width="22.44140625" bestFit="1" customWidth="1"/>
    <col min="11774" max="11774" width="3" customWidth="1"/>
    <col min="11775" max="11775" width="8" customWidth="1"/>
    <col min="11776" max="11776" width="67.33203125" bestFit="1" customWidth="1"/>
    <col min="11777" max="11777" width="13" customWidth="1"/>
    <col min="11778" max="11784" width="5.6640625" customWidth="1"/>
    <col min="11786" max="11786" width="16.88671875" bestFit="1" customWidth="1"/>
    <col min="11787" max="11787" width="22.44140625" bestFit="1" customWidth="1"/>
    <col min="12030" max="12030" width="3" customWidth="1"/>
    <col min="12031" max="12031" width="8" customWidth="1"/>
    <col min="12032" max="12032" width="67.33203125" bestFit="1" customWidth="1"/>
    <col min="12033" max="12033" width="13" customWidth="1"/>
    <col min="12034" max="12040" width="5.6640625" customWidth="1"/>
    <col min="12042" max="12042" width="16.88671875" bestFit="1" customWidth="1"/>
    <col min="12043" max="12043" width="22.44140625" bestFit="1" customWidth="1"/>
    <col min="12286" max="12286" width="3" customWidth="1"/>
    <col min="12287" max="12287" width="8" customWidth="1"/>
    <col min="12288" max="12288" width="67.33203125" bestFit="1" customWidth="1"/>
    <col min="12289" max="12289" width="13" customWidth="1"/>
    <col min="12290" max="12296" width="5.6640625" customWidth="1"/>
    <col min="12298" max="12298" width="16.88671875" bestFit="1" customWidth="1"/>
    <col min="12299" max="12299" width="22.44140625" bestFit="1" customWidth="1"/>
    <col min="12542" max="12542" width="3" customWidth="1"/>
    <col min="12543" max="12543" width="8" customWidth="1"/>
    <col min="12544" max="12544" width="67.33203125" bestFit="1" customWidth="1"/>
    <col min="12545" max="12545" width="13" customWidth="1"/>
    <col min="12546" max="12552" width="5.6640625" customWidth="1"/>
    <col min="12554" max="12554" width="16.88671875" bestFit="1" customWidth="1"/>
    <col min="12555" max="12555" width="22.44140625" bestFit="1" customWidth="1"/>
    <col min="12798" max="12798" width="3" customWidth="1"/>
    <col min="12799" max="12799" width="8" customWidth="1"/>
    <col min="12800" max="12800" width="67.33203125" bestFit="1" customWidth="1"/>
    <col min="12801" max="12801" width="13" customWidth="1"/>
    <col min="12802" max="12808" width="5.6640625" customWidth="1"/>
    <col min="12810" max="12810" width="16.88671875" bestFit="1" customWidth="1"/>
    <col min="12811" max="12811" width="22.44140625" bestFit="1" customWidth="1"/>
    <col min="13054" max="13054" width="3" customWidth="1"/>
    <col min="13055" max="13055" width="8" customWidth="1"/>
    <col min="13056" max="13056" width="67.33203125" bestFit="1" customWidth="1"/>
    <col min="13057" max="13057" width="13" customWidth="1"/>
    <col min="13058" max="13064" width="5.6640625" customWidth="1"/>
    <col min="13066" max="13066" width="16.88671875" bestFit="1" customWidth="1"/>
    <col min="13067" max="13067" width="22.44140625" bestFit="1" customWidth="1"/>
    <col min="13310" max="13310" width="3" customWidth="1"/>
    <col min="13311" max="13311" width="8" customWidth="1"/>
    <col min="13312" max="13312" width="67.33203125" bestFit="1" customWidth="1"/>
    <col min="13313" max="13313" width="13" customWidth="1"/>
    <col min="13314" max="13320" width="5.6640625" customWidth="1"/>
    <col min="13322" max="13322" width="16.88671875" bestFit="1" customWidth="1"/>
    <col min="13323" max="13323" width="22.44140625" bestFit="1" customWidth="1"/>
    <col min="13566" max="13566" width="3" customWidth="1"/>
    <col min="13567" max="13567" width="8" customWidth="1"/>
    <col min="13568" max="13568" width="67.33203125" bestFit="1" customWidth="1"/>
    <col min="13569" max="13569" width="13" customWidth="1"/>
    <col min="13570" max="13576" width="5.6640625" customWidth="1"/>
    <col min="13578" max="13578" width="16.88671875" bestFit="1" customWidth="1"/>
    <col min="13579" max="13579" width="22.44140625" bestFit="1" customWidth="1"/>
    <col min="13822" max="13822" width="3" customWidth="1"/>
    <col min="13823" max="13823" width="8" customWidth="1"/>
    <col min="13824" max="13824" width="67.33203125" bestFit="1" customWidth="1"/>
    <col min="13825" max="13825" width="13" customWidth="1"/>
    <col min="13826" max="13832" width="5.6640625" customWidth="1"/>
    <col min="13834" max="13834" width="16.88671875" bestFit="1" customWidth="1"/>
    <col min="13835" max="13835" width="22.44140625" bestFit="1" customWidth="1"/>
    <col min="14078" max="14078" width="3" customWidth="1"/>
    <col min="14079" max="14079" width="8" customWidth="1"/>
    <col min="14080" max="14080" width="67.33203125" bestFit="1" customWidth="1"/>
    <col min="14081" max="14081" width="13" customWidth="1"/>
    <col min="14082" max="14088" width="5.6640625" customWidth="1"/>
    <col min="14090" max="14090" width="16.88671875" bestFit="1" customWidth="1"/>
    <col min="14091" max="14091" width="22.44140625" bestFit="1" customWidth="1"/>
    <col min="14334" max="14334" width="3" customWidth="1"/>
    <col min="14335" max="14335" width="8" customWidth="1"/>
    <col min="14336" max="14336" width="67.33203125" bestFit="1" customWidth="1"/>
    <col min="14337" max="14337" width="13" customWidth="1"/>
    <col min="14338" max="14344" width="5.6640625" customWidth="1"/>
    <col min="14346" max="14346" width="16.88671875" bestFit="1" customWidth="1"/>
    <col min="14347" max="14347" width="22.44140625" bestFit="1" customWidth="1"/>
    <col min="14590" max="14590" width="3" customWidth="1"/>
    <col min="14591" max="14591" width="8" customWidth="1"/>
    <col min="14592" max="14592" width="67.33203125" bestFit="1" customWidth="1"/>
    <col min="14593" max="14593" width="13" customWidth="1"/>
    <col min="14594" max="14600" width="5.6640625" customWidth="1"/>
    <col min="14602" max="14602" width="16.88671875" bestFit="1" customWidth="1"/>
    <col min="14603" max="14603" width="22.44140625" bestFit="1" customWidth="1"/>
    <col min="14846" max="14846" width="3" customWidth="1"/>
    <col min="14847" max="14847" width="8" customWidth="1"/>
    <col min="14848" max="14848" width="67.33203125" bestFit="1" customWidth="1"/>
    <col min="14849" max="14849" width="13" customWidth="1"/>
    <col min="14850" max="14856" width="5.6640625" customWidth="1"/>
    <col min="14858" max="14858" width="16.88671875" bestFit="1" customWidth="1"/>
    <col min="14859" max="14859" width="22.44140625" bestFit="1" customWidth="1"/>
    <col min="15102" max="15102" width="3" customWidth="1"/>
    <col min="15103" max="15103" width="8" customWidth="1"/>
    <col min="15104" max="15104" width="67.33203125" bestFit="1" customWidth="1"/>
    <col min="15105" max="15105" width="13" customWidth="1"/>
    <col min="15106" max="15112" width="5.6640625" customWidth="1"/>
    <col min="15114" max="15114" width="16.88671875" bestFit="1" customWidth="1"/>
    <col min="15115" max="15115" width="22.44140625" bestFit="1" customWidth="1"/>
    <col min="15358" max="15358" width="3" customWidth="1"/>
    <col min="15359" max="15359" width="8" customWidth="1"/>
    <col min="15360" max="15360" width="67.33203125" bestFit="1" customWidth="1"/>
    <col min="15361" max="15361" width="13" customWidth="1"/>
    <col min="15362" max="15368" width="5.6640625" customWidth="1"/>
    <col min="15370" max="15370" width="16.88671875" bestFit="1" customWidth="1"/>
    <col min="15371" max="15371" width="22.44140625" bestFit="1" customWidth="1"/>
    <col min="15614" max="15614" width="3" customWidth="1"/>
    <col min="15615" max="15615" width="8" customWidth="1"/>
    <col min="15616" max="15616" width="67.33203125" bestFit="1" customWidth="1"/>
    <col min="15617" max="15617" width="13" customWidth="1"/>
    <col min="15618" max="15624" width="5.6640625" customWidth="1"/>
    <col min="15626" max="15626" width="16.88671875" bestFit="1" customWidth="1"/>
    <col min="15627" max="15627" width="22.44140625" bestFit="1" customWidth="1"/>
    <col min="15870" max="15870" width="3" customWidth="1"/>
    <col min="15871" max="15871" width="8" customWidth="1"/>
    <col min="15872" max="15872" width="67.33203125" bestFit="1" customWidth="1"/>
    <col min="15873" max="15873" width="13" customWidth="1"/>
    <col min="15874" max="15880" width="5.6640625" customWidth="1"/>
    <col min="15882" max="15882" width="16.88671875" bestFit="1" customWidth="1"/>
    <col min="15883" max="15883" width="22.44140625" bestFit="1" customWidth="1"/>
    <col min="16126" max="16126" width="3" customWidth="1"/>
    <col min="16127" max="16127" width="8" customWidth="1"/>
    <col min="16128" max="16128" width="67.33203125" bestFit="1" customWidth="1"/>
    <col min="16129" max="16129" width="13" customWidth="1"/>
    <col min="16130" max="16136" width="5.6640625" customWidth="1"/>
    <col min="16138" max="16138" width="16.88671875" bestFit="1" customWidth="1"/>
    <col min="16139" max="16139" width="22.44140625" bestFit="1" customWidth="1"/>
  </cols>
  <sheetData>
    <row r="1" spans="2:14" ht="19.8" thickBot="1">
      <c r="B1" s="294" t="s">
        <v>302</v>
      </c>
      <c r="C1" s="295"/>
      <c r="D1" s="295"/>
      <c r="E1" s="295"/>
      <c r="F1" s="295"/>
      <c r="G1" s="295"/>
      <c r="H1" s="296"/>
    </row>
    <row r="2" spans="2:14" ht="16.2" thickBot="1">
      <c r="B2" s="137" t="s">
        <v>303</v>
      </c>
      <c r="C2" s="138" t="s">
        <v>1</v>
      </c>
      <c r="D2" s="297" t="s">
        <v>304</v>
      </c>
      <c r="E2" s="297"/>
      <c r="F2" s="297"/>
      <c r="G2" s="297"/>
      <c r="H2" s="297"/>
      <c r="J2" s="90" t="s">
        <v>308</v>
      </c>
    </row>
    <row r="3" spans="2:14" ht="15.6">
      <c r="B3" s="124"/>
      <c r="C3" s="121"/>
      <c r="D3" s="122" t="s">
        <v>305</v>
      </c>
      <c r="E3" s="122" t="s">
        <v>352</v>
      </c>
      <c r="F3" s="122" t="s">
        <v>353</v>
      </c>
      <c r="G3" s="122" t="s">
        <v>356</v>
      </c>
      <c r="H3" s="122" t="s">
        <v>357</v>
      </c>
    </row>
    <row r="4" spans="2:14" ht="15.6">
      <c r="B4" s="125">
        <v>1</v>
      </c>
      <c r="C4" s="123" t="s">
        <v>306</v>
      </c>
      <c r="D4" s="89" t="s">
        <v>307</v>
      </c>
      <c r="E4" s="89"/>
      <c r="F4" s="89"/>
      <c r="G4" s="89"/>
      <c r="H4" s="89"/>
      <c r="J4" s="91" t="s">
        <v>310</v>
      </c>
    </row>
    <row r="5" spans="2:14" ht="15.6">
      <c r="B5" s="126">
        <v>2</v>
      </c>
      <c r="C5" s="131" t="s">
        <v>138</v>
      </c>
      <c r="D5" s="89" t="s">
        <v>307</v>
      </c>
      <c r="E5" s="89" t="s">
        <v>360</v>
      </c>
      <c r="F5" s="89" t="s">
        <v>360</v>
      </c>
      <c r="G5" s="89" t="s">
        <v>360</v>
      </c>
      <c r="H5" s="89" t="s">
        <v>360</v>
      </c>
      <c r="J5" s="91" t="s">
        <v>311</v>
      </c>
    </row>
    <row r="6" spans="2:14" ht="15.6">
      <c r="B6" s="126">
        <v>3</v>
      </c>
      <c r="C6" s="131" t="s">
        <v>23</v>
      </c>
      <c r="D6" s="89" t="s">
        <v>359</v>
      </c>
      <c r="E6" s="89" t="s">
        <v>361</v>
      </c>
      <c r="F6" s="89" t="s">
        <v>361</v>
      </c>
      <c r="G6" s="89" t="s">
        <v>358</v>
      </c>
      <c r="H6" s="89" t="s">
        <v>361</v>
      </c>
      <c r="J6" s="91" t="s">
        <v>312</v>
      </c>
    </row>
    <row r="7" spans="2:14" ht="15.6">
      <c r="B7" s="126">
        <v>4</v>
      </c>
      <c r="C7" s="131" t="s">
        <v>59</v>
      </c>
      <c r="D7" s="89" t="s">
        <v>359</v>
      </c>
      <c r="E7" s="89" t="s">
        <v>362</v>
      </c>
      <c r="F7" s="89" t="s">
        <v>362</v>
      </c>
      <c r="G7" s="89" t="s">
        <v>358</v>
      </c>
      <c r="H7" s="89" t="s">
        <v>362</v>
      </c>
      <c r="J7" s="91" t="s">
        <v>313</v>
      </c>
    </row>
    <row r="8" spans="2:14" ht="15.6">
      <c r="B8" s="126">
        <v>5</v>
      </c>
      <c r="C8" s="131" t="s">
        <v>25</v>
      </c>
      <c r="D8" s="89" t="s">
        <v>359</v>
      </c>
      <c r="E8" s="89" t="s">
        <v>362</v>
      </c>
      <c r="F8" s="89" t="s">
        <v>362</v>
      </c>
      <c r="G8" s="89" t="s">
        <v>358</v>
      </c>
      <c r="H8" s="89" t="s">
        <v>361</v>
      </c>
      <c r="J8" s="91" t="s">
        <v>314</v>
      </c>
    </row>
    <row r="9" spans="2:14" ht="16.2" thickBot="1">
      <c r="B9" s="127">
        <v>6</v>
      </c>
      <c r="C9" s="131" t="s">
        <v>219</v>
      </c>
      <c r="D9" s="89" t="s">
        <v>359</v>
      </c>
      <c r="E9" s="89" t="s">
        <v>361</v>
      </c>
      <c r="F9" s="130" t="s">
        <v>361</v>
      </c>
      <c r="G9" s="89" t="s">
        <v>358</v>
      </c>
      <c r="H9" s="89" t="s">
        <v>361</v>
      </c>
    </row>
    <row r="10" spans="2:14" ht="16.2" thickBot="1">
      <c r="B10" s="128">
        <v>7</v>
      </c>
      <c r="C10" s="131" t="s">
        <v>69</v>
      </c>
      <c r="D10" s="130" t="s">
        <v>363</v>
      </c>
      <c r="E10" s="130"/>
      <c r="F10" s="130"/>
      <c r="G10" s="130" t="s">
        <v>358</v>
      </c>
      <c r="H10" s="130"/>
      <c r="J10" s="290" t="s">
        <v>263</v>
      </c>
      <c r="K10" s="291"/>
      <c r="L10" s="291"/>
      <c r="M10" s="291"/>
      <c r="N10" s="292"/>
    </row>
    <row r="11" spans="2:14">
      <c r="B11" s="128">
        <v>8</v>
      </c>
      <c r="C11" s="131" t="s">
        <v>74</v>
      </c>
      <c r="D11" s="130" t="s">
        <v>364</v>
      </c>
      <c r="E11" s="130"/>
      <c r="F11" s="130"/>
      <c r="G11" s="130" t="s">
        <v>360</v>
      </c>
      <c r="H11" s="130"/>
      <c r="J11" s="136" t="s">
        <v>309</v>
      </c>
      <c r="K11" s="139"/>
      <c r="L11" s="140"/>
      <c r="M11" s="298" t="s">
        <v>167</v>
      </c>
      <c r="N11" s="298"/>
    </row>
    <row r="12" spans="2:14" s="11" customFormat="1">
      <c r="B12" s="128">
        <v>9</v>
      </c>
      <c r="C12" s="131" t="s">
        <v>73</v>
      </c>
      <c r="D12" s="130" t="s">
        <v>359</v>
      </c>
      <c r="E12" s="130" t="s">
        <v>361</v>
      </c>
      <c r="F12" s="130" t="s">
        <v>361</v>
      </c>
      <c r="G12" s="130" t="s">
        <v>358</v>
      </c>
      <c r="H12" s="130" t="s">
        <v>361</v>
      </c>
      <c r="J12" s="301" t="s">
        <v>351</v>
      </c>
      <c r="K12" s="302"/>
      <c r="L12" s="303"/>
      <c r="M12" s="299" t="s">
        <v>346</v>
      </c>
      <c r="N12" s="299"/>
    </row>
    <row r="13" spans="2:14" s="11" customFormat="1">
      <c r="B13" s="128">
        <v>10</v>
      </c>
      <c r="C13" s="131" t="s">
        <v>109</v>
      </c>
      <c r="D13" s="130" t="s">
        <v>365</v>
      </c>
      <c r="E13" s="130"/>
      <c r="F13" s="130" t="s">
        <v>358</v>
      </c>
      <c r="G13" s="130" t="s">
        <v>360</v>
      </c>
      <c r="H13" s="130"/>
      <c r="J13" s="301" t="s">
        <v>350</v>
      </c>
      <c r="K13" s="302"/>
      <c r="L13" s="303"/>
      <c r="M13" s="300" t="s">
        <v>347</v>
      </c>
      <c r="N13" s="300"/>
    </row>
    <row r="14" spans="2:14" s="11" customFormat="1">
      <c r="B14" s="128">
        <v>11</v>
      </c>
      <c r="C14" s="131" t="s">
        <v>100</v>
      </c>
      <c r="D14" s="130" t="s">
        <v>361</v>
      </c>
      <c r="E14" s="130" t="s">
        <v>363</v>
      </c>
      <c r="F14" s="130"/>
      <c r="G14" s="130" t="s">
        <v>361</v>
      </c>
      <c r="H14" s="130" t="s">
        <v>307</v>
      </c>
      <c r="J14" s="301" t="s">
        <v>354</v>
      </c>
      <c r="K14" s="302"/>
      <c r="L14" s="303"/>
      <c r="M14" s="300" t="s">
        <v>348</v>
      </c>
      <c r="N14" s="300"/>
    </row>
    <row r="15" spans="2:14" s="11" customFormat="1" ht="15" thickBot="1">
      <c r="B15" s="128">
        <v>12</v>
      </c>
      <c r="C15" s="131" t="s">
        <v>38</v>
      </c>
      <c r="D15" s="130" t="s">
        <v>361</v>
      </c>
      <c r="E15" s="130" t="s">
        <v>363</v>
      </c>
      <c r="F15" s="130"/>
      <c r="G15" s="130"/>
      <c r="H15" s="130" t="s">
        <v>307</v>
      </c>
      <c r="J15" s="287" t="s">
        <v>355</v>
      </c>
      <c r="K15" s="288"/>
      <c r="L15" s="289"/>
      <c r="M15" s="293" t="s">
        <v>349</v>
      </c>
      <c r="N15" s="293"/>
    </row>
    <row r="16" spans="2:14" s="11" customFormat="1">
      <c r="B16" s="128">
        <v>13</v>
      </c>
      <c r="C16" s="131" t="s">
        <v>37</v>
      </c>
      <c r="D16" s="130" t="s">
        <v>361</v>
      </c>
      <c r="E16" s="130" t="s">
        <v>363</v>
      </c>
      <c r="F16" s="130" t="s">
        <v>362</v>
      </c>
      <c r="G16" s="130"/>
      <c r="H16" s="130" t="s">
        <v>307</v>
      </c>
    </row>
    <row r="17" spans="2:8" s="11" customFormat="1">
      <c r="B17" s="128">
        <v>14</v>
      </c>
      <c r="C17" s="131" t="s">
        <v>79</v>
      </c>
      <c r="D17" s="130" t="s">
        <v>307</v>
      </c>
      <c r="E17" s="130"/>
      <c r="F17" s="130"/>
      <c r="G17" s="130" t="s">
        <v>362</v>
      </c>
      <c r="H17" s="130"/>
    </row>
    <row r="18" spans="2:8" s="11" customFormat="1">
      <c r="B18" s="128">
        <v>15</v>
      </c>
      <c r="C18" s="131" t="s">
        <v>86</v>
      </c>
      <c r="D18" s="130" t="s">
        <v>307</v>
      </c>
      <c r="E18" s="130" t="s">
        <v>361</v>
      </c>
      <c r="F18" s="130" t="s">
        <v>361</v>
      </c>
      <c r="G18" s="130" t="s">
        <v>358</v>
      </c>
      <c r="H18" s="130" t="s">
        <v>361</v>
      </c>
    </row>
    <row r="19" spans="2:8">
      <c r="B19" s="128">
        <v>16</v>
      </c>
      <c r="C19" s="131" t="s">
        <v>35</v>
      </c>
      <c r="D19" s="130" t="s">
        <v>361</v>
      </c>
      <c r="E19" s="130" t="s">
        <v>307</v>
      </c>
      <c r="F19" s="130" t="s">
        <v>361</v>
      </c>
      <c r="G19" s="130"/>
      <c r="H19" s="130" t="s">
        <v>360</v>
      </c>
    </row>
    <row r="20" spans="2:8">
      <c r="B20" s="128">
        <v>17</v>
      </c>
      <c r="C20" s="131" t="s">
        <v>36</v>
      </c>
      <c r="D20" s="130" t="s">
        <v>361</v>
      </c>
      <c r="E20" s="130" t="s">
        <v>361</v>
      </c>
      <c r="F20" s="130" t="s">
        <v>307</v>
      </c>
      <c r="G20" s="130"/>
      <c r="H20" s="130"/>
    </row>
    <row r="21" spans="2:8">
      <c r="B21" s="128">
        <v>18</v>
      </c>
      <c r="C21" s="131" t="s">
        <v>39</v>
      </c>
      <c r="D21" s="130" t="s">
        <v>361</v>
      </c>
      <c r="E21" s="130" t="s">
        <v>360</v>
      </c>
      <c r="F21" s="130" t="s">
        <v>307</v>
      </c>
      <c r="G21" s="130" t="s">
        <v>361</v>
      </c>
      <c r="H21" s="130" t="s">
        <v>361</v>
      </c>
    </row>
    <row r="22" spans="2:8">
      <c r="B22" s="128">
        <v>19</v>
      </c>
      <c r="C22" s="131" t="s">
        <v>197</v>
      </c>
      <c r="D22" s="130" t="s">
        <v>361</v>
      </c>
      <c r="E22" s="130" t="s">
        <v>363</v>
      </c>
      <c r="F22" s="130" t="s">
        <v>307</v>
      </c>
      <c r="G22" s="130"/>
      <c r="H22" s="130"/>
    </row>
    <row r="23" spans="2:8">
      <c r="B23" s="128">
        <v>20</v>
      </c>
      <c r="C23" s="131" t="s">
        <v>30</v>
      </c>
      <c r="D23" s="130" t="s">
        <v>359</v>
      </c>
      <c r="E23" s="130"/>
      <c r="F23" s="130" t="s">
        <v>358</v>
      </c>
      <c r="G23" s="130" t="s">
        <v>362</v>
      </c>
      <c r="H23" s="130"/>
    </row>
    <row r="24" spans="2:8" ht="15" thickBot="1">
      <c r="B24" s="129">
        <v>21</v>
      </c>
      <c r="C24" s="132" t="s">
        <v>215</v>
      </c>
      <c r="D24" s="133" t="s">
        <v>359</v>
      </c>
      <c r="E24" s="133" t="s">
        <v>361</v>
      </c>
      <c r="F24" s="133" t="s">
        <v>358</v>
      </c>
      <c r="G24" s="133" t="s">
        <v>361</v>
      </c>
      <c r="H24" s="133" t="s">
        <v>361</v>
      </c>
    </row>
    <row r="32" spans="2:8">
      <c r="D32" s="135"/>
      <c r="E32" s="135"/>
      <c r="F32" s="135"/>
      <c r="G32" s="134"/>
      <c r="H32" s="134"/>
    </row>
    <row r="33" spans="4:8">
      <c r="D33" s="135"/>
      <c r="E33" s="135"/>
      <c r="F33" s="135"/>
      <c r="G33" s="134"/>
      <c r="H33" s="134"/>
    </row>
  </sheetData>
  <mergeCells count="12">
    <mergeCell ref="J15:L15"/>
    <mergeCell ref="J10:N10"/>
    <mergeCell ref="M15:N15"/>
    <mergeCell ref="B1:H1"/>
    <mergeCell ref="D2:H2"/>
    <mergeCell ref="M11:N11"/>
    <mergeCell ref="M12:N12"/>
    <mergeCell ref="M14:N14"/>
    <mergeCell ref="M13:N13"/>
    <mergeCell ref="J12:L12"/>
    <mergeCell ref="J13:L13"/>
    <mergeCell ref="J14:L14"/>
  </mergeCells>
  <pageMargins left="0.511811024" right="0.511811024" top="0.78740157499999996" bottom="0.78740157499999996" header="0.31496062000000002" footer="0.3149606200000000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C90E-076D-48AD-B200-2D8DE555D06E}">
  <dimension ref="B1:AL18"/>
  <sheetViews>
    <sheetView zoomScale="80" zoomScaleNormal="80" workbookViewId="0">
      <selection activeCell="H21" sqref="H21"/>
    </sheetView>
  </sheetViews>
  <sheetFormatPr defaultRowHeight="14.4"/>
  <cols>
    <col min="4" max="4" width="13.44140625" customWidth="1"/>
    <col min="7" max="7" width="10.88671875" bestFit="1" customWidth="1"/>
  </cols>
  <sheetData>
    <row r="1" spans="2:38" ht="24.6">
      <c r="B1" s="70"/>
      <c r="C1" s="70"/>
      <c r="D1" s="70"/>
      <c r="E1" s="70"/>
      <c r="F1" s="94" t="s">
        <v>315</v>
      </c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</row>
    <row r="2" spans="2:38" ht="15" thickBot="1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</row>
    <row r="3" spans="2:38" ht="18.600000000000001" thickBot="1">
      <c r="B3" s="104" t="s">
        <v>316</v>
      </c>
      <c r="C3" s="105"/>
      <c r="D3" s="106"/>
      <c r="E3" s="93"/>
      <c r="F3" s="304" t="s">
        <v>317</v>
      </c>
      <c r="G3" s="305"/>
      <c r="H3" s="305"/>
      <c r="I3" s="305"/>
      <c r="J3" s="305"/>
      <c r="K3" s="305"/>
      <c r="L3" s="305"/>
      <c r="M3" s="305"/>
      <c r="N3" s="305"/>
      <c r="O3" s="305"/>
      <c r="P3" s="305"/>
      <c r="Q3" s="306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  <c r="AK3" s="70"/>
      <c r="AL3" s="70"/>
    </row>
    <row r="4" spans="2:38" ht="18">
      <c r="B4" s="205">
        <v>0</v>
      </c>
      <c r="C4" s="206" t="s">
        <v>318</v>
      </c>
      <c r="D4" s="207"/>
      <c r="E4" s="93"/>
      <c r="F4" s="307" t="s">
        <v>332</v>
      </c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9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</row>
    <row r="5" spans="2:38" ht="18">
      <c r="B5" s="102">
        <v>2</v>
      </c>
      <c r="C5" s="95" t="s">
        <v>319</v>
      </c>
      <c r="D5" s="96"/>
      <c r="E5" s="93"/>
      <c r="F5" s="310" t="s">
        <v>329</v>
      </c>
      <c r="G5" s="311"/>
      <c r="H5" s="311"/>
      <c r="I5" s="311"/>
      <c r="J5" s="311"/>
      <c r="K5" s="311"/>
      <c r="L5" s="311"/>
      <c r="M5" s="311"/>
      <c r="N5" s="311"/>
      <c r="O5" s="311"/>
      <c r="P5" s="311"/>
      <c r="Q5" s="312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</row>
    <row r="6" spans="2:38" ht="18">
      <c r="B6" s="103">
        <v>5</v>
      </c>
      <c r="C6" s="97" t="s">
        <v>320</v>
      </c>
      <c r="D6" s="98"/>
      <c r="E6" s="93"/>
      <c r="F6" s="310" t="s">
        <v>330</v>
      </c>
      <c r="G6" s="311"/>
      <c r="H6" s="311"/>
      <c r="I6" s="311"/>
      <c r="J6" s="311"/>
      <c r="K6" s="311"/>
      <c r="L6" s="311"/>
      <c r="M6" s="311"/>
      <c r="N6" s="311"/>
      <c r="O6" s="311"/>
      <c r="P6" s="311"/>
      <c r="Q6" s="312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</row>
    <row r="7" spans="2:38" ht="18.600000000000001" thickBot="1">
      <c r="B7" s="161">
        <v>8</v>
      </c>
      <c r="C7" s="162" t="s">
        <v>321</v>
      </c>
      <c r="D7" s="163"/>
      <c r="E7" s="93"/>
      <c r="F7" s="313" t="s">
        <v>331</v>
      </c>
      <c r="G7" s="314"/>
      <c r="H7" s="314"/>
      <c r="I7" s="314"/>
      <c r="J7" s="314"/>
      <c r="K7" s="314"/>
      <c r="L7" s="314"/>
      <c r="M7" s="314"/>
      <c r="N7" s="314"/>
      <c r="O7" s="314"/>
      <c r="P7" s="314"/>
      <c r="Q7" s="315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/>
      <c r="AG7" s="70"/>
      <c r="AH7" s="70"/>
      <c r="AI7" s="70"/>
      <c r="AJ7" s="70"/>
      <c r="AK7" s="70"/>
      <c r="AL7" s="70"/>
    </row>
    <row r="8" spans="2:38" ht="18.600000000000001" thickBot="1">
      <c r="B8" s="101">
        <v>10</v>
      </c>
      <c r="C8" s="99" t="s">
        <v>322</v>
      </c>
      <c r="D8" s="100"/>
      <c r="E8" s="93"/>
      <c r="F8" s="107" t="s">
        <v>323</v>
      </c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</row>
    <row r="9" spans="2:38" ht="177" customHeight="1" thickBot="1">
      <c r="B9" s="70"/>
      <c r="C9" s="164"/>
      <c r="D9" s="318" t="s">
        <v>324</v>
      </c>
      <c r="E9" s="319"/>
      <c r="F9" s="109" t="s">
        <v>327</v>
      </c>
      <c r="G9" s="110" t="s">
        <v>326</v>
      </c>
      <c r="H9" s="110" t="s">
        <v>325</v>
      </c>
      <c r="I9" s="110" t="s">
        <v>328</v>
      </c>
      <c r="J9" s="110" t="s">
        <v>338</v>
      </c>
      <c r="K9" s="110" t="s">
        <v>339</v>
      </c>
      <c r="L9" s="110" t="s">
        <v>340</v>
      </c>
      <c r="M9" s="110" t="s">
        <v>341</v>
      </c>
      <c r="N9" s="110" t="s">
        <v>342</v>
      </c>
      <c r="O9" s="110" t="s">
        <v>343</v>
      </c>
      <c r="P9" s="110" t="s">
        <v>344</v>
      </c>
      <c r="Q9" s="111" t="s">
        <v>345</v>
      </c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</row>
    <row r="10" spans="2:38" ht="15" thickBot="1">
      <c r="B10" s="70"/>
      <c r="C10" s="70"/>
      <c r="D10" s="320" t="s">
        <v>333</v>
      </c>
      <c r="E10" s="321"/>
      <c r="F10" s="152">
        <v>5</v>
      </c>
      <c r="G10" s="156">
        <v>2</v>
      </c>
      <c r="H10" s="146">
        <v>8</v>
      </c>
      <c r="I10" s="154">
        <v>8</v>
      </c>
      <c r="J10" s="156">
        <v>2</v>
      </c>
      <c r="K10" s="146">
        <v>8</v>
      </c>
      <c r="L10" s="146">
        <v>8</v>
      </c>
      <c r="M10" s="143">
        <v>10</v>
      </c>
      <c r="N10" s="146">
        <v>8</v>
      </c>
      <c r="O10" s="143">
        <v>10</v>
      </c>
      <c r="P10" s="146">
        <v>8</v>
      </c>
      <c r="Q10" s="150">
        <v>8</v>
      </c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</row>
    <row r="11" spans="2:38" ht="15" thickBot="1">
      <c r="B11" s="70"/>
      <c r="C11" s="70"/>
      <c r="D11" s="322" t="s">
        <v>334</v>
      </c>
      <c r="E11" s="323"/>
      <c r="F11" s="153">
        <v>5</v>
      </c>
      <c r="G11" s="118"/>
      <c r="H11" s="151">
        <v>5</v>
      </c>
      <c r="I11" s="118"/>
      <c r="J11" s="144">
        <v>10</v>
      </c>
      <c r="K11" s="144">
        <v>10</v>
      </c>
      <c r="L11" s="149">
        <v>8</v>
      </c>
      <c r="M11" s="144">
        <v>10</v>
      </c>
      <c r="N11" s="151">
        <v>5</v>
      </c>
      <c r="O11" s="151">
        <v>5</v>
      </c>
      <c r="P11" s="151">
        <v>5</v>
      </c>
      <c r="Q11" s="119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</row>
    <row r="12" spans="2:38" ht="15" thickBot="1">
      <c r="B12" s="70"/>
      <c r="C12" s="70"/>
      <c r="D12" s="322" t="s">
        <v>335</v>
      </c>
      <c r="E12" s="323"/>
      <c r="F12" s="152">
        <v>5</v>
      </c>
      <c r="G12" s="156">
        <v>2</v>
      </c>
      <c r="H12" s="146">
        <v>8</v>
      </c>
      <c r="I12" s="154">
        <v>8</v>
      </c>
      <c r="J12" s="143">
        <v>10</v>
      </c>
      <c r="K12" s="143">
        <v>10</v>
      </c>
      <c r="L12" s="146">
        <v>8</v>
      </c>
      <c r="M12" s="143">
        <v>10</v>
      </c>
      <c r="N12" s="154">
        <v>5</v>
      </c>
      <c r="O12" s="146">
        <v>8</v>
      </c>
      <c r="P12" s="146">
        <v>8</v>
      </c>
      <c r="Q12" s="117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</row>
    <row r="13" spans="2:38" ht="15" thickBot="1">
      <c r="B13" s="70"/>
      <c r="C13" s="70"/>
      <c r="D13" s="322" t="s">
        <v>336</v>
      </c>
      <c r="E13" s="323"/>
      <c r="F13" s="147">
        <v>8</v>
      </c>
      <c r="G13" s="148">
        <v>8</v>
      </c>
      <c r="H13" s="145">
        <v>10</v>
      </c>
      <c r="I13" s="158">
        <v>2</v>
      </c>
      <c r="J13" s="158">
        <v>2</v>
      </c>
      <c r="K13" s="155">
        <v>5</v>
      </c>
      <c r="L13" s="158">
        <v>2</v>
      </c>
      <c r="M13" s="158">
        <v>2</v>
      </c>
      <c r="N13" s="120"/>
      <c r="O13" s="120"/>
      <c r="P13" s="158">
        <v>2</v>
      </c>
      <c r="Q13" s="159">
        <v>2</v>
      </c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</row>
    <row r="14" spans="2:38" ht="15" thickBot="1">
      <c r="B14" s="70"/>
      <c r="C14" s="70"/>
      <c r="D14" s="316" t="s">
        <v>337</v>
      </c>
      <c r="E14" s="317"/>
      <c r="F14" s="157">
        <v>2</v>
      </c>
      <c r="G14" s="146">
        <v>8</v>
      </c>
      <c r="H14" s="154">
        <v>5</v>
      </c>
      <c r="I14" s="146">
        <v>8</v>
      </c>
      <c r="J14" s="154">
        <v>5</v>
      </c>
      <c r="K14" s="146">
        <v>8</v>
      </c>
      <c r="L14" s="156">
        <v>2</v>
      </c>
      <c r="M14" s="156">
        <v>2</v>
      </c>
      <c r="N14" s="116"/>
      <c r="O14" s="116"/>
      <c r="P14" s="156">
        <v>2</v>
      </c>
      <c r="Q14" s="160">
        <v>2</v>
      </c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</row>
    <row r="15" spans="2:38">
      <c r="Q15" s="60"/>
    </row>
    <row r="17" spans="2:17">
      <c r="O17" s="1"/>
    </row>
    <row r="18" spans="2:17"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</row>
  </sheetData>
  <mergeCells count="11">
    <mergeCell ref="D14:E14"/>
    <mergeCell ref="D9:E9"/>
    <mergeCell ref="D10:E10"/>
    <mergeCell ref="D11:E11"/>
    <mergeCell ref="D12:E12"/>
    <mergeCell ref="D13:E13"/>
    <mergeCell ref="F3:Q3"/>
    <mergeCell ref="F4:Q4"/>
    <mergeCell ref="F6:Q6"/>
    <mergeCell ref="F5:Q5"/>
    <mergeCell ref="F7:Q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Project Chart</vt:lpstr>
      <vt:lpstr>WBS - Macro</vt:lpstr>
      <vt:lpstr>WBS - Detalhado</vt:lpstr>
      <vt:lpstr>Analise de Stakeholders</vt:lpstr>
      <vt:lpstr>Rede de Precedência</vt:lpstr>
      <vt:lpstr>Orçamento</vt:lpstr>
      <vt:lpstr>Gestão de riscos</vt:lpstr>
      <vt:lpstr>Gestão de Comunicação</vt:lpstr>
      <vt:lpstr>Gestão de RH - Responsabilidade</vt:lpstr>
      <vt:lpstr>Gestao de RH - Competências</vt:lpstr>
    </vt:vector>
  </TitlesOfParts>
  <Company>FECAP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Lacerda Viana</dc:creator>
  <cp:lastModifiedBy>Vinícius Lacerda Viana - 22023786</cp:lastModifiedBy>
  <dcterms:created xsi:type="dcterms:W3CDTF">2023-09-05T22:42:20Z</dcterms:created>
  <dcterms:modified xsi:type="dcterms:W3CDTF">2023-11-08T04:14:27Z</dcterms:modified>
</cp:coreProperties>
</file>